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isao\Desktop\既設Vectorソフト\完了物件\12、1-2G送風機の耐震架台\"/>
    </mc:Choice>
  </mc:AlternateContent>
  <xr:revisionPtr revIDLastSave="0" documentId="13_ncr:1_{EB301C71-2730-4405-8537-A0AAE24025EA}" xr6:coauthVersionLast="45" xr6:coauthVersionMax="45" xr10:uidLastSave="{00000000-0000-0000-0000-000000000000}"/>
  <bookViews>
    <workbookView xWindow="-120" yWindow="-120" windowWidth="20730" windowHeight="11160" tabRatio="920" activeTab="4" xr2:uid="{00000000-000D-0000-FFFF-FFFF00000000}"/>
  </bookViews>
  <sheets>
    <sheet name="その他の有用なソフト" sheetId="42" r:id="rId1"/>
    <sheet name="1 原資料" sheetId="37" r:id="rId2"/>
    <sheet name="2 応力度" sheetId="38" r:id="rId3"/>
    <sheet name="3 鋼材 " sheetId="39" r:id="rId4"/>
    <sheet name="4 アンカーボルト" sheetId="41" r:id="rId5"/>
    <sheet name="天吊送風機架台" sheetId="43" r:id="rId6"/>
    <sheet name="送風機架台(ブレス無し)" sheetId="36" r:id="rId7"/>
    <sheet name="送風機架台(ブレス付)" sheetId="35" r:id="rId8"/>
    <sheet name="空ページ" sheetId="28" r:id="rId9"/>
  </sheets>
  <definedNames>
    <definedName name="_xlnm.Print_Area" localSheetId="1">'1 原資料'!$A$1:$Q$35</definedName>
    <definedName name="_xlnm.Print_Area" localSheetId="2">'2 応力度'!$A$1:$P$7</definedName>
    <definedName name="_xlnm.Print_Area" localSheetId="3">'3 鋼材 '!$A$1:$P$9</definedName>
    <definedName name="_xlnm.Print_Area" localSheetId="4">'4 アンカーボルト'!$A$1:$Q$5</definedName>
    <definedName name="_xlnm.Print_Area" localSheetId="7">'送風機架台(ブレス付)'!$A$1:$P$80</definedName>
    <definedName name="_xlnm.Print_Area" localSheetId="6">'送風機架台(ブレス無し)'!$A$1:$P$80</definedName>
    <definedName name="_xlnm.Print_Area" localSheetId="5">天吊送風機架台!$A$1:$P$77</definedName>
    <definedName name="Z_5731A17C_A842_4130_9D8C_FEB0A50C5832_.wvu.PrintArea" localSheetId="5" hidden="1">天吊送風機架台!$A$1:$P$77</definedName>
  </definedNames>
  <calcPr calcId="191029"/>
  <customWorkbookViews>
    <customWorkbookView name=" まつい　ひさお - 個人用ビュー" guid="{97FB52DA-5C91-46FD-9D24-8E30271FD90D}" mergeInterval="0" personalView="1" maximized="1" windowWidth="1020" windowHeight="567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0" i="43" l="1"/>
  <c r="D66" i="43"/>
  <c r="D60" i="43"/>
  <c r="D54" i="43"/>
  <c r="E54" i="43" s="1"/>
  <c r="D50" i="43"/>
  <c r="I74" i="43" l="1"/>
  <c r="I76" i="43" l="1"/>
  <c r="D49" i="36" l="1"/>
  <c r="D53" i="36"/>
  <c r="D59" i="36"/>
  <c r="D65" i="36"/>
  <c r="D51" i="35"/>
  <c r="D55" i="35"/>
  <c r="D61" i="35"/>
  <c r="D67" i="35"/>
  <c r="E55" i="35" l="1"/>
  <c r="E53" i="36"/>
  <c r="I76" i="35" l="1"/>
  <c r="I80" i="35" s="1"/>
  <c r="I76" i="36"/>
  <c r="I80" i="36" s="1"/>
  <c r="I78" i="35" l="1"/>
  <c r="I78" i="36"/>
</calcChain>
</file>

<file path=xl/sharedStrings.xml><?xml version="1.0" encoding="utf-8"?>
<sst xmlns="http://schemas.openxmlformats.org/spreadsheetml/2006/main" count="425" uniqueCount="243">
  <si>
    <t>直角方向</t>
    <rPh sb="0" eb="2">
      <t>チョッカク</t>
    </rPh>
    <rPh sb="2" eb="4">
      <t>ホウコウ</t>
    </rPh>
    <phoneticPr fontId="2"/>
  </si>
  <si>
    <t>斜め方向</t>
    <rPh sb="0" eb="1">
      <t>ナナ</t>
    </rPh>
    <rPh sb="2" eb="4">
      <t>ホウコウ</t>
    </rPh>
    <phoneticPr fontId="2"/>
  </si>
  <si>
    <t>Iu</t>
    <phoneticPr fontId="2"/>
  </si>
  <si>
    <t>短期許容応力度  KN/cm2  (  )内は長期</t>
    <rPh sb="0" eb="2">
      <t>タンキ</t>
    </rPh>
    <rPh sb="2" eb="4">
      <t>キョヨウ</t>
    </rPh>
    <rPh sb="4" eb="6">
      <t>オウリョク</t>
    </rPh>
    <rPh sb="6" eb="7">
      <t>ド</t>
    </rPh>
    <rPh sb="21" eb="22">
      <t>ナイ</t>
    </rPh>
    <rPh sb="23" eb="25">
      <t>チョウキ</t>
    </rPh>
    <phoneticPr fontId="2"/>
  </si>
  <si>
    <t>(15.6)</t>
    <phoneticPr fontId="2"/>
  </si>
  <si>
    <t>(9.04)</t>
    <phoneticPr fontId="2"/>
  </si>
  <si>
    <t>(14.2)</t>
    <phoneticPr fontId="2"/>
  </si>
  <si>
    <t>(18.3)</t>
    <phoneticPr fontId="2"/>
  </si>
  <si>
    <t>(10.5)</t>
    <phoneticPr fontId="2"/>
  </si>
  <si>
    <t>(16.6)</t>
    <phoneticPr fontId="2"/>
  </si>
  <si>
    <t>検討、確認事項</t>
    <rPh sb="0" eb="2">
      <t>ケントウ</t>
    </rPh>
    <rPh sb="3" eb="5">
      <t>カクニン</t>
    </rPh>
    <rPh sb="5" eb="7">
      <t>ジコウ</t>
    </rPh>
    <phoneticPr fontId="2"/>
  </si>
  <si>
    <t>【基礎ﾃﾞｰﾀｰ：各寸法等の内容】</t>
    <rPh sb="1" eb="3">
      <t>キソ</t>
    </rPh>
    <rPh sb="9" eb="13">
      <t>カクスンポウナド</t>
    </rPh>
    <rPh sb="14" eb="16">
      <t>ナイヨウ</t>
    </rPh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</si>
  <si>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震度【表1-4より】</t>
    </r>
    <rPh sb="4" eb="6">
      <t>シンド</t>
    </rPh>
    <rPh sb="7" eb="8">
      <t>ヒョウ</t>
    </rPh>
    <phoneticPr fontId="2"/>
  </si>
  <si>
    <t>一般施設</t>
    <rPh sb="0" eb="2">
      <t>イッパン</t>
    </rPh>
    <rPh sb="2" eb="4">
      <t>シセツ</t>
    </rPh>
    <phoneticPr fontId="2"/>
  </si>
  <si>
    <t>R階</t>
    <rPh sb="1" eb="2">
      <t>カイ</t>
    </rPh>
    <phoneticPr fontId="2"/>
  </si>
  <si>
    <t xml:space="preserve">    荷重【機器仕様書】より</t>
    <rPh sb="4" eb="5">
      <t>カ</t>
    </rPh>
    <rPh sb="5" eb="6">
      <t>ジュウ</t>
    </rPh>
    <rPh sb="7" eb="9">
      <t>キキ</t>
    </rPh>
    <rPh sb="9" eb="12">
      <t>シヨウショ</t>
    </rPh>
    <phoneticPr fontId="2"/>
  </si>
  <si>
    <t>P0=全静荷重(KN)</t>
    <rPh sb="3" eb="4">
      <t>ゼン</t>
    </rPh>
    <phoneticPr fontId="2"/>
  </si>
  <si>
    <t>P1=(1+KV)荷重(KN)</t>
    <rPh sb="9" eb="10">
      <t>カ</t>
    </rPh>
    <rPh sb="10" eb="11">
      <t>ジュウ</t>
    </rPh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</si>
  <si>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長辺方向の</t>
    </r>
    <r>
      <rPr>
        <sz val="11"/>
        <rFont val="ＭＳ 明朝"/>
        <family val="1"/>
        <charset val="128"/>
      </rPr>
      <t>支持間隔(Cm)</t>
    </r>
    <rPh sb="4" eb="6">
      <t>チョウヘン</t>
    </rPh>
    <rPh sb="6" eb="8">
      <t>ホウコウ</t>
    </rPh>
    <rPh sb="9" eb="11">
      <t>シジ</t>
    </rPh>
    <rPh sb="11" eb="13">
      <t>カンカク</t>
    </rPh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</si>
  <si>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短辺方向の</t>
    </r>
    <r>
      <rPr>
        <sz val="11"/>
        <rFont val="ＭＳ 明朝"/>
        <family val="1"/>
        <charset val="128"/>
      </rPr>
      <t>支持間隔(Cm)</t>
    </r>
    <rPh sb="4" eb="6">
      <t>タンペン</t>
    </rPh>
    <rPh sb="6" eb="8">
      <t>ホウコウ</t>
    </rPh>
    <rPh sb="9" eb="11">
      <t>シジ</t>
    </rPh>
    <rPh sb="11" eb="13">
      <t>カンカク</t>
    </rPh>
    <phoneticPr fontId="2"/>
  </si>
  <si>
    <t>P=</t>
    <phoneticPr fontId="2"/>
  </si>
  <si>
    <r>
      <t>S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2"/>
  </si>
  <si>
    <r>
      <t>S</t>
    </r>
    <r>
      <rPr>
        <sz val="11"/>
        <rFont val="ＭＳ 明朝"/>
        <family val="1"/>
        <charset val="128"/>
      </rPr>
      <t>4</t>
    </r>
    <r>
      <rPr>
        <sz val="11"/>
        <rFont val="ＭＳ 明朝"/>
        <family val="1"/>
        <charset val="128"/>
      </rPr>
      <t>=</t>
    </r>
    <phoneticPr fontId="2"/>
  </si>
  <si>
    <r>
      <t>ST=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1+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2+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3+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4</t>
    </r>
    <phoneticPr fontId="2"/>
  </si>
  <si>
    <r>
      <t>H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2"/>
  </si>
  <si>
    <r>
      <t>H3=</t>
    </r>
    <r>
      <rPr>
        <sz val="11"/>
        <rFont val="ＭＳ 明朝"/>
        <family val="1"/>
        <charset val="128"/>
      </rPr>
      <t/>
    </r>
    <phoneticPr fontId="2"/>
  </si>
  <si>
    <t>１、水平材の曲げの検討</t>
    <phoneticPr fontId="2"/>
  </si>
  <si>
    <t xml:space="preserve">  Pac= P1*L3/(L2+L3)</t>
    <phoneticPr fontId="2"/>
  </si>
  <si>
    <t>KN</t>
    <phoneticPr fontId="2"/>
  </si>
  <si>
    <t xml:space="preserve">  Pa= Pac*(S1+S2)/ST</t>
    <phoneticPr fontId="2"/>
  </si>
  <si>
    <t xml:space="preserve">  Pc= Pac*(S3+S4)/ST</t>
    <phoneticPr fontId="2"/>
  </si>
  <si>
    <t xml:space="preserve">【床置き型送風機架台強度計算書】   </t>
    <rPh sb="1" eb="2">
      <t>ユカ</t>
    </rPh>
    <rPh sb="2" eb="3">
      <t>オ</t>
    </rPh>
    <rPh sb="4" eb="5">
      <t>ガタ</t>
    </rPh>
    <rPh sb="5" eb="8">
      <t>ソウフウキ</t>
    </rPh>
    <rPh sb="8" eb="10">
      <t>カダイ</t>
    </rPh>
    <rPh sb="10" eb="12">
      <t>キョウド</t>
    </rPh>
    <rPh sb="12" eb="15">
      <t>ケイサンショ</t>
    </rPh>
    <phoneticPr fontId="2"/>
  </si>
  <si>
    <t>M10*1.5</t>
    <phoneticPr fontId="2"/>
  </si>
  <si>
    <t>ﾀﾞｸﾄの周長(m)</t>
    <rPh sb="5" eb="6">
      <t>シュウ</t>
    </rPh>
    <rPh sb="6" eb="7">
      <t>チョウ</t>
    </rPh>
    <phoneticPr fontId="2"/>
  </si>
  <si>
    <t>設置場所</t>
    <rPh sb="0" eb="2">
      <t>セッチ</t>
    </rPh>
    <rPh sb="2" eb="4">
      <t>バショ</t>
    </rPh>
    <phoneticPr fontId="2"/>
  </si>
  <si>
    <t>耐震安全性の分類</t>
    <rPh sb="0" eb="2">
      <t>タイシン</t>
    </rPh>
    <rPh sb="2" eb="5">
      <t>アンゼンセイ</t>
    </rPh>
    <rPh sb="6" eb="8">
      <t>ブンルイ</t>
    </rPh>
    <phoneticPr fontId="2"/>
  </si>
  <si>
    <t>特定の施設</t>
    <rPh sb="0" eb="2">
      <t>トクテイ</t>
    </rPh>
    <rPh sb="3" eb="5">
      <t>シセツ</t>
    </rPh>
    <phoneticPr fontId="2"/>
  </si>
  <si>
    <t>一般の施設</t>
    <rPh sb="0" eb="2">
      <t>イッパン</t>
    </rPh>
    <rPh sb="3" eb="5">
      <t>シセツ</t>
    </rPh>
    <phoneticPr fontId="2"/>
  </si>
  <si>
    <t>重要機器</t>
    <rPh sb="0" eb="2">
      <t>ジュウヨウ</t>
    </rPh>
    <rPh sb="2" eb="4">
      <t>キキ</t>
    </rPh>
    <phoneticPr fontId="2"/>
  </si>
  <si>
    <t>一般機器</t>
    <rPh sb="0" eb="2">
      <t>イッパン</t>
    </rPh>
    <rPh sb="2" eb="4">
      <t>キキ</t>
    </rPh>
    <phoneticPr fontId="2"/>
  </si>
  <si>
    <t>【 設計用鉛直地震力 】</t>
    <rPh sb="2" eb="5">
      <t>セッケイヨウ</t>
    </rPh>
    <rPh sb="5" eb="7">
      <t>エンチョク</t>
    </rPh>
    <rPh sb="7" eb="9">
      <t>ジシン</t>
    </rPh>
    <rPh sb="9" eb="10">
      <t>チカラ</t>
    </rPh>
    <phoneticPr fontId="2"/>
  </si>
  <si>
    <t>ﾎﾞﾙﾄ径
d(呼び称)</t>
    <rPh sb="4" eb="5">
      <t>ケイ</t>
    </rPh>
    <rPh sb="8" eb="9">
      <t>ヨ</t>
    </rPh>
    <rPh sb="10" eb="11">
      <t>）</t>
    </rPh>
    <phoneticPr fontId="2"/>
  </si>
  <si>
    <t>ﾎﾞﾙﾄ頭部厚
H (cm)</t>
    <rPh sb="4" eb="6">
      <t>トウブ</t>
    </rPh>
    <rPh sb="6" eb="7">
      <t>アツ</t>
    </rPh>
    <phoneticPr fontId="2"/>
  </si>
  <si>
    <t>ﾎﾞﾙﾄ頭部巾
B (cm)</t>
    <rPh sb="4" eb="6">
      <t>トウブ</t>
    </rPh>
    <rPh sb="6" eb="7">
      <t>ハバ</t>
    </rPh>
    <phoneticPr fontId="2"/>
  </si>
  <si>
    <t>ﾎﾞﾙﾄのねじ有効径
D (cm)</t>
    <rPh sb="7" eb="9">
      <t>ユウコウ</t>
    </rPh>
    <rPh sb="9" eb="10">
      <t>ケイ</t>
    </rPh>
    <phoneticPr fontId="2"/>
  </si>
  <si>
    <t>(2.0)</t>
    <phoneticPr fontId="2"/>
  </si>
  <si>
    <t>(1.5)</t>
    <phoneticPr fontId="2"/>
  </si>
  <si>
    <t>(1.0)</t>
    <phoneticPr fontId="2"/>
  </si>
  <si>
    <t>(0.6)</t>
    <phoneticPr fontId="2"/>
  </si>
  <si>
    <t xml:space="preserve">  鉛直地震力の1/2とする。</t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</si>
  <si>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震度 上記【表1-</t>
    </r>
    <r>
      <rPr>
        <sz val="11"/>
        <rFont val="ＭＳ 明朝"/>
        <family val="1"/>
        <charset val="128"/>
      </rPr>
      <t>4より</t>
    </r>
    <r>
      <rPr>
        <sz val="11"/>
        <rFont val="ＭＳ 明朝"/>
        <family val="1"/>
        <charset val="128"/>
      </rPr>
      <t>】</t>
    </r>
    <rPh sb="4" eb="6">
      <t>シンド</t>
    </rPh>
    <rPh sb="7" eb="9">
      <t>ジョウキ</t>
    </rPh>
    <rPh sb="10" eb="11">
      <t>ヒョウ</t>
    </rPh>
    <phoneticPr fontId="2"/>
  </si>
  <si>
    <t xml:space="preserve">   送風機の荷重</t>
    <rPh sb="3" eb="6">
      <t>ソウフウキ</t>
    </rPh>
    <rPh sb="7" eb="8">
      <t>カ</t>
    </rPh>
    <rPh sb="8" eb="9">
      <t>ジュウ</t>
    </rPh>
    <phoneticPr fontId="2"/>
  </si>
  <si>
    <t>(KN)</t>
    <phoneticPr fontId="2"/>
  </si>
  <si>
    <t>単位重量(N/m)</t>
    <rPh sb="0" eb="2">
      <t>タンイ</t>
    </rPh>
    <rPh sb="2" eb="4">
      <t>ジュウリョウ</t>
    </rPh>
    <phoneticPr fontId="2"/>
  </si>
  <si>
    <t>A</t>
    <phoneticPr fontId="2"/>
  </si>
  <si>
    <t>Cx</t>
    <phoneticPr fontId="2"/>
  </si>
  <si>
    <t>Cy</t>
    <phoneticPr fontId="2"/>
  </si>
  <si>
    <t>Ix</t>
    <phoneticPr fontId="2"/>
  </si>
  <si>
    <t>Iy</t>
    <phoneticPr fontId="2"/>
  </si>
  <si>
    <t>Iv</t>
    <phoneticPr fontId="2"/>
  </si>
  <si>
    <t>ix</t>
    <phoneticPr fontId="2"/>
  </si>
  <si>
    <t>iy</t>
    <phoneticPr fontId="2"/>
  </si>
  <si>
    <t>iu</t>
    <phoneticPr fontId="2"/>
  </si>
  <si>
    <t>Zx</t>
    <phoneticPr fontId="2"/>
  </si>
  <si>
    <t>Zy</t>
    <phoneticPr fontId="2"/>
  </si>
  <si>
    <t>25*25</t>
    <phoneticPr fontId="2"/>
  </si>
  <si>
    <t>30*30</t>
    <phoneticPr fontId="2"/>
  </si>
  <si>
    <t>40*40</t>
    <phoneticPr fontId="2"/>
  </si>
  <si>
    <t>地階及び１階</t>
    <rPh sb="0" eb="2">
      <t>チカイ</t>
    </rPh>
    <rPh sb="2" eb="3">
      <t>オヨ</t>
    </rPh>
    <rPh sb="5" eb="6">
      <t>カイ</t>
    </rPh>
    <phoneticPr fontId="2"/>
  </si>
  <si>
    <t>適用階の区分</t>
    <rPh sb="0" eb="2">
      <t>テキヨウ</t>
    </rPh>
    <rPh sb="2" eb="3">
      <t>カイ</t>
    </rPh>
    <rPh sb="4" eb="6">
      <t>クブン</t>
    </rPh>
    <phoneticPr fontId="2"/>
  </si>
  <si>
    <t>対象階</t>
    <rPh sb="0" eb="2">
      <t>タイショウ</t>
    </rPh>
    <rPh sb="2" eb="3">
      <t>カイ</t>
    </rPh>
    <phoneticPr fontId="2"/>
  </si>
  <si>
    <t>ｺﾝｸﾘｰﾄ厚さ(mm)</t>
    <rPh sb="6" eb="7">
      <t>アツ</t>
    </rPh>
    <phoneticPr fontId="2"/>
  </si>
  <si>
    <t>この色の欄に数値を入力</t>
    <phoneticPr fontId="2"/>
  </si>
  <si>
    <r>
      <t>L1</t>
    </r>
    <r>
      <rPr>
        <sz val="11"/>
        <rFont val="ＭＳ 明朝"/>
        <family val="1"/>
        <charset val="128"/>
      </rPr>
      <t>=</t>
    </r>
    <phoneticPr fontId="2"/>
  </si>
  <si>
    <r>
      <t>L4</t>
    </r>
    <r>
      <rPr>
        <sz val="11"/>
        <rFont val="ＭＳ 明朝"/>
        <family val="1"/>
        <charset val="128"/>
      </rPr>
      <t>=</t>
    </r>
    <phoneticPr fontId="2"/>
  </si>
  <si>
    <t>LT=L1+L2+L3+L4</t>
    <phoneticPr fontId="2"/>
  </si>
  <si>
    <r>
      <t>S2=</t>
    </r>
    <r>
      <rPr>
        <sz val="11"/>
        <rFont val="ＭＳ 明朝"/>
        <family val="1"/>
        <charset val="128"/>
      </rPr>
      <t/>
    </r>
    <phoneticPr fontId="2"/>
  </si>
  <si>
    <r>
      <t>S3=</t>
    </r>
    <r>
      <rPr>
        <sz val="11"/>
        <rFont val="ＭＳ 明朝"/>
        <family val="1"/>
        <charset val="128"/>
      </rPr>
      <t/>
    </r>
    <phoneticPr fontId="2"/>
  </si>
  <si>
    <r>
      <t>H2=</t>
    </r>
    <r>
      <rPr>
        <sz val="11"/>
        <rFont val="ＭＳ 明朝"/>
        <family val="1"/>
        <charset val="128"/>
      </rPr>
      <t/>
    </r>
    <phoneticPr fontId="2"/>
  </si>
  <si>
    <t xml:space="preserve">天井型吊り送風機架台強度計算書 </t>
    <rPh sb="0" eb="2">
      <t>テンジョウ</t>
    </rPh>
    <rPh sb="2" eb="3">
      <t>ガタ</t>
    </rPh>
    <rPh sb="3" eb="4">
      <t>ツ</t>
    </rPh>
    <rPh sb="5" eb="8">
      <t>ソウフウキ</t>
    </rPh>
    <rPh sb="8" eb="10">
      <t>カダイ</t>
    </rPh>
    <rPh sb="10" eb="12">
      <t>キョウド</t>
    </rPh>
    <rPh sb="12" eb="15">
      <t>ケイサンショ</t>
    </rPh>
    <phoneticPr fontId="2"/>
  </si>
  <si>
    <t>設計水平震度KH</t>
    <rPh sb="0" eb="2">
      <t>セッケイ</t>
    </rPh>
    <rPh sb="2" eb="4">
      <t>スイヘイ</t>
    </rPh>
    <rPh sb="4" eb="6">
      <t>シンド</t>
    </rPh>
    <phoneticPr fontId="2"/>
  </si>
  <si>
    <r>
      <t>設計垂直震度</t>
    </r>
    <r>
      <rPr>
        <sz val="11"/>
        <rFont val="ＭＳ 明朝"/>
        <family val="1"/>
        <charset val="128"/>
      </rPr>
      <t>KV</t>
    </r>
    <rPh sb="0" eb="2">
      <t>セッケイ</t>
    </rPh>
    <rPh sb="2" eb="4">
      <t>スイチョク</t>
    </rPh>
    <rPh sb="4" eb="6">
      <t>シンド</t>
    </rPh>
    <phoneticPr fontId="2"/>
  </si>
  <si>
    <t>(1+KV)荷重(KN)</t>
    <rPh sb="6" eb="7">
      <t>カ</t>
    </rPh>
    <rPh sb="7" eb="8">
      <t>ジュウ</t>
    </rPh>
    <phoneticPr fontId="2"/>
  </si>
  <si>
    <t>全静荷重(KN)</t>
    <rPh sb="0" eb="1">
      <t>ゼン</t>
    </rPh>
    <phoneticPr fontId="2"/>
  </si>
  <si>
    <t>１階</t>
    <rPh sb="1" eb="2">
      <t>カイ</t>
    </rPh>
    <phoneticPr fontId="2"/>
  </si>
  <si>
    <t xml:space="preserve">静荷重(Kg) </t>
    <rPh sb="0" eb="1">
      <t>セイ</t>
    </rPh>
    <rPh sb="1" eb="2">
      <t>カ</t>
    </rPh>
    <rPh sb="2" eb="3">
      <t>ジュウ</t>
    </rPh>
    <phoneticPr fontId="2"/>
  </si>
  <si>
    <t xml:space="preserve">    ac材に掛かる荷重(KN)</t>
    <rPh sb="6" eb="7">
      <t>ザイ</t>
    </rPh>
    <rPh sb="8" eb="9">
      <t>カ</t>
    </rPh>
    <rPh sb="11" eb="12">
      <t>カ</t>
    </rPh>
    <rPh sb="12" eb="13">
      <t>ジュウ</t>
    </rPh>
    <phoneticPr fontId="2"/>
  </si>
  <si>
    <t>【鉛直方向（上方向）の地震応力の検討】</t>
    <rPh sb="1" eb="3">
      <t>エンチョク</t>
    </rPh>
    <rPh sb="3" eb="5">
      <t>ホウコウ</t>
    </rPh>
    <rPh sb="6" eb="7">
      <t>ウエ</t>
    </rPh>
    <rPh sb="7" eb="9">
      <t>ホウコウ</t>
    </rPh>
    <rPh sb="11" eb="13">
      <t>ジシン</t>
    </rPh>
    <rPh sb="13" eb="15">
      <t>オウリョク</t>
    </rPh>
    <rPh sb="16" eb="18">
      <t>ケントウ</t>
    </rPh>
    <phoneticPr fontId="2"/>
  </si>
  <si>
    <t xml:space="preserve">      c点に掛かる荷重(KN)</t>
    <rPh sb="7" eb="8">
      <t>テン</t>
    </rPh>
    <rPh sb="9" eb="10">
      <t>カ</t>
    </rPh>
    <rPh sb="12" eb="13">
      <t>カ</t>
    </rPh>
    <rPh sb="13" eb="14">
      <t>ジュウ</t>
    </rPh>
    <phoneticPr fontId="2"/>
  </si>
  <si>
    <t xml:space="preserve">      a点に掛かる荷重(KN)</t>
    <rPh sb="7" eb="8">
      <t>テン</t>
    </rPh>
    <rPh sb="9" eb="10">
      <t>カ</t>
    </rPh>
    <rPh sb="12" eb="13">
      <t>カ</t>
    </rPh>
    <rPh sb="13" eb="14">
      <t>ジュウ</t>
    </rPh>
    <phoneticPr fontId="2"/>
  </si>
  <si>
    <t xml:space="preserve">    重心等の高さ(Cm)</t>
    <rPh sb="4" eb="6">
      <t>ジュウシン</t>
    </rPh>
    <rPh sb="6" eb="7">
      <t>トウ</t>
    </rPh>
    <rPh sb="8" eb="9">
      <t>タカ</t>
    </rPh>
    <phoneticPr fontId="2"/>
  </si>
  <si>
    <t>管径</t>
    <rPh sb="0" eb="1">
      <t>カン</t>
    </rPh>
    <rPh sb="1" eb="2">
      <t>ケイ</t>
    </rPh>
    <phoneticPr fontId="2"/>
  </si>
  <si>
    <t>重量</t>
    <rPh sb="0" eb="2">
      <t>ジュウリョウ</t>
    </rPh>
    <phoneticPr fontId="2"/>
  </si>
  <si>
    <r>
      <t>L2=</t>
    </r>
    <r>
      <rPr>
        <sz val="11"/>
        <rFont val="ＭＳ 明朝"/>
        <family val="1"/>
        <charset val="128"/>
      </rPr>
      <t/>
    </r>
  </si>
  <si>
    <r>
      <t>L3=</t>
    </r>
    <r>
      <rPr>
        <sz val="11"/>
        <rFont val="ＭＳ 明朝"/>
        <family val="1"/>
        <charset val="128"/>
      </rPr>
      <t/>
    </r>
  </si>
  <si>
    <t>荷重</t>
    <rPh sb="0" eb="2">
      <t>カジュウ</t>
    </rPh>
    <phoneticPr fontId="2"/>
  </si>
  <si>
    <t>この色の欄に数値を入力</t>
    <rPh sb="2" eb="3">
      <t>イロ</t>
    </rPh>
    <rPh sb="4" eb="5">
      <t>ラン</t>
    </rPh>
    <rPh sb="6" eb="8">
      <t>スウチ</t>
    </rPh>
    <rPh sb="9" eb="11">
      <t>ニュウリョク</t>
    </rPh>
    <phoneticPr fontId="2"/>
  </si>
  <si>
    <t>この色の欄は自動的に計算される。</t>
    <rPh sb="2" eb="3">
      <t>イロ</t>
    </rPh>
    <rPh sb="4" eb="5">
      <t>ラン</t>
    </rPh>
    <rPh sb="6" eb="9">
      <t>ジドウテキ</t>
    </rPh>
    <rPh sb="10" eb="12">
      <t>ケイサン</t>
    </rPh>
    <phoneticPr fontId="2"/>
  </si>
  <si>
    <t>50A</t>
    <phoneticPr fontId="2"/>
  </si>
  <si>
    <t>断面寸法(mm)</t>
    <rPh sb="0" eb="2">
      <t>ダンメン</t>
    </rPh>
    <rPh sb="2" eb="4">
      <t>スンポウ</t>
    </rPh>
    <phoneticPr fontId="2"/>
  </si>
  <si>
    <t>重心の位置(Cm)</t>
    <rPh sb="0" eb="2">
      <t>ジュウシン</t>
    </rPh>
    <rPh sb="3" eb="5">
      <t>イチ</t>
    </rPh>
    <phoneticPr fontId="2"/>
  </si>
  <si>
    <t>断面2次ﾓｰﾒﾝﾄ(Cm4)</t>
    <rPh sb="0" eb="2">
      <t>ダンメン</t>
    </rPh>
    <rPh sb="3" eb="4">
      <t>ジ</t>
    </rPh>
    <phoneticPr fontId="2"/>
  </si>
  <si>
    <t>断面係数(Cm3)</t>
    <rPh sb="0" eb="2">
      <t>ダンメン</t>
    </rPh>
    <rPh sb="2" eb="4">
      <t>ケイスウ</t>
    </rPh>
    <phoneticPr fontId="2"/>
  </si>
  <si>
    <t>断面2次半径(Cm)</t>
    <rPh sb="0" eb="2">
      <t>ダンメン</t>
    </rPh>
    <rPh sb="3" eb="4">
      <t>ジ</t>
    </rPh>
    <rPh sb="4" eb="6">
      <t>ハンケイ</t>
    </rPh>
    <phoneticPr fontId="2"/>
  </si>
  <si>
    <t>t(mm)</t>
    <phoneticPr fontId="2"/>
  </si>
  <si>
    <t>種 類</t>
    <rPh sb="0" eb="1">
      <t>タネ</t>
    </rPh>
    <rPh sb="2" eb="3">
      <t>タグイ</t>
    </rPh>
    <phoneticPr fontId="2"/>
  </si>
  <si>
    <t>規     格</t>
    <rPh sb="0" eb="1">
      <t>タダシ</t>
    </rPh>
    <rPh sb="6" eb="7">
      <t>カク</t>
    </rPh>
    <phoneticPr fontId="2"/>
  </si>
  <si>
    <t>圧縮 fc</t>
    <rPh sb="0" eb="2">
      <t>アッシュク</t>
    </rPh>
    <phoneticPr fontId="2"/>
  </si>
  <si>
    <t>引張 ft</t>
    <rPh sb="0" eb="2">
      <t>ヒッパリ</t>
    </rPh>
    <phoneticPr fontId="2"/>
  </si>
  <si>
    <t>曲げ fb</t>
    <rPh sb="0" eb="1">
      <t>マ</t>
    </rPh>
    <phoneticPr fontId="2"/>
  </si>
  <si>
    <t>せん断fs</t>
    <rPh sb="2" eb="3">
      <t>ダン</t>
    </rPh>
    <phoneticPr fontId="2"/>
  </si>
  <si>
    <t>支圧 fe</t>
    <rPh sb="0" eb="1">
      <t>シ</t>
    </rPh>
    <rPh sb="1" eb="2">
      <t>アツ</t>
    </rPh>
    <phoneticPr fontId="2"/>
  </si>
  <si>
    <t>一般構造用鋼材(厚さ40mm以下)</t>
    <rPh sb="0" eb="2">
      <t>イッパン</t>
    </rPh>
    <rPh sb="2" eb="5">
      <t>コウゾウヨウ</t>
    </rPh>
    <rPh sb="5" eb="7">
      <t>コウザイ</t>
    </rPh>
    <rPh sb="8" eb="9">
      <t>アツ</t>
    </rPh>
    <rPh sb="14" eb="16">
      <t>イカ</t>
    </rPh>
    <phoneticPr fontId="2"/>
  </si>
  <si>
    <t>断面積(㎠)</t>
    <rPh sb="0" eb="3">
      <t>ダンメンセキ</t>
    </rPh>
    <phoneticPr fontId="2"/>
  </si>
  <si>
    <t>耐震ｸﾗｽ</t>
    <phoneticPr fontId="2"/>
  </si>
  <si>
    <t>P1=</t>
    <phoneticPr fontId="2"/>
  </si>
  <si>
    <t>溶接部曲げﾓｰﾒﾝﾄを考慮する場合の加工要領</t>
    <rPh sb="0" eb="2">
      <t>ヨウセツ</t>
    </rPh>
    <rPh sb="2" eb="3">
      <t>ブ</t>
    </rPh>
    <rPh sb="3" eb="4">
      <t>マ</t>
    </rPh>
    <rPh sb="11" eb="13">
      <t>コウリョ</t>
    </rPh>
    <rPh sb="15" eb="17">
      <t>バアイ</t>
    </rPh>
    <rPh sb="18" eb="20">
      <t>カコウ</t>
    </rPh>
    <rPh sb="20" eb="22">
      <t>ヨウリョウ</t>
    </rPh>
    <phoneticPr fontId="2"/>
  </si>
  <si>
    <t>ﾀﾞｸﾄ周長(m)</t>
    <rPh sb="4" eb="5">
      <t>シュウ</t>
    </rPh>
    <rPh sb="5" eb="6">
      <t>チョウ</t>
    </rPh>
    <phoneticPr fontId="2"/>
  </si>
  <si>
    <t>保温無</t>
    <rPh sb="0" eb="2">
      <t>ホオン</t>
    </rPh>
    <rPh sb="2" eb="3">
      <t>ム</t>
    </rPh>
    <phoneticPr fontId="2"/>
  </si>
  <si>
    <t>保温有</t>
    <rPh sb="0" eb="2">
      <t>ホオン</t>
    </rPh>
    <rPh sb="2" eb="3">
      <t>ユウ</t>
    </rPh>
    <phoneticPr fontId="2"/>
  </si>
  <si>
    <t>上層階、              屋上及び塔屋</t>
    <rPh sb="0" eb="2">
      <t>ジョウソウ</t>
    </rPh>
    <rPh sb="2" eb="3">
      <t>カイ</t>
    </rPh>
    <rPh sb="18" eb="20">
      <t>オクジョウ</t>
    </rPh>
    <rPh sb="20" eb="21">
      <t>オヨ</t>
    </rPh>
    <rPh sb="22" eb="23">
      <t>トウ</t>
    </rPh>
    <rPh sb="23" eb="24">
      <t>ヤ</t>
    </rPh>
    <phoneticPr fontId="2"/>
  </si>
  <si>
    <t>中間階</t>
    <rPh sb="0" eb="2">
      <t>チュウカン</t>
    </rPh>
    <rPh sb="2" eb="3">
      <t>カイ</t>
    </rPh>
    <phoneticPr fontId="2"/>
  </si>
  <si>
    <r>
      <t>【表-1-1】 【 配管重量表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0" eb="12">
      <t>ハイカン</t>
    </rPh>
    <rPh sb="12" eb="14">
      <t>ジュウリョウ</t>
    </rPh>
    <rPh sb="14" eb="15">
      <t>ヒョウ</t>
    </rPh>
    <rPh sb="18" eb="20">
      <t>タンイ</t>
    </rPh>
    <rPh sb="37" eb="39">
      <t>コウキョウ</t>
    </rPh>
    <rPh sb="39" eb="43">
      <t>ケンチクセツビ</t>
    </rPh>
    <rPh sb="43" eb="45">
      <t>コウジ</t>
    </rPh>
    <rPh sb="45" eb="47">
      <t>ヒョウジュン</t>
    </rPh>
    <rPh sb="47" eb="48">
      <t>ズ</t>
    </rPh>
    <rPh sb="49" eb="51">
      <t>ヘイセイ</t>
    </rPh>
    <rPh sb="61" eb="63">
      <t>テンキ</t>
    </rPh>
    <phoneticPr fontId="2"/>
  </si>
  <si>
    <t>40A</t>
    <phoneticPr fontId="2"/>
  </si>
  <si>
    <t>65A</t>
    <phoneticPr fontId="2"/>
  </si>
  <si>
    <t>80A</t>
    <phoneticPr fontId="2"/>
  </si>
  <si>
    <t>100A</t>
    <phoneticPr fontId="2"/>
  </si>
  <si>
    <t>125A</t>
    <phoneticPr fontId="2"/>
  </si>
  <si>
    <t>150A</t>
    <phoneticPr fontId="2"/>
  </si>
  <si>
    <t>200A</t>
    <phoneticPr fontId="2"/>
  </si>
  <si>
    <t>250A</t>
    <phoneticPr fontId="2"/>
  </si>
  <si>
    <t>300A</t>
    <phoneticPr fontId="2"/>
  </si>
  <si>
    <t>1.0 Kgf ≒ 9.8 N とします｡</t>
    <phoneticPr fontId="2"/>
  </si>
  <si>
    <t>Kg/m</t>
    <phoneticPr fontId="2"/>
  </si>
  <si>
    <t>N/m</t>
    <phoneticPr fontId="2"/>
  </si>
  <si>
    <t>ただし、1 KN=1000 N</t>
    <phoneticPr fontId="2"/>
  </si>
  <si>
    <t>1 Kgf = 9.8 N</t>
    <phoneticPr fontId="2"/>
  </si>
  <si>
    <r>
      <t>【表-1-2】 【 ｱﾝｸﾞﾙ工法 ﾀﾞｸﾄ重量表   単位 Kg/m 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5" eb="17">
      <t>コウホウ</t>
    </rPh>
    <rPh sb="22" eb="24">
      <t>ジュウリョウ</t>
    </rPh>
    <rPh sb="24" eb="25">
      <t>ヒョウ</t>
    </rPh>
    <rPh sb="28" eb="30">
      <t>タンイ</t>
    </rPh>
    <rPh sb="72" eb="74">
      <t>テンキ</t>
    </rPh>
    <phoneticPr fontId="2"/>
  </si>
  <si>
    <r>
      <t>【表-1-3】【 ｺｰﾅｰﾎﾞﾙﾄ工法 ﾀﾞｸﾄ重量表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7" eb="19">
      <t>コウホウ</t>
    </rPh>
    <rPh sb="24" eb="26">
      <t>ジュウリョウ</t>
    </rPh>
    <rPh sb="26" eb="27">
      <t>ヒョウ</t>
    </rPh>
    <rPh sb="30" eb="32">
      <t>タンイ</t>
    </rPh>
    <rPh sb="73" eb="75">
      <t>テンキ</t>
    </rPh>
    <phoneticPr fontId="2"/>
  </si>
  <si>
    <r>
      <t>【表-1-4】【 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2">
      <t>セッケイヨウ</t>
    </rPh>
    <rPh sb="12" eb="14">
      <t>ヒョウジュン</t>
    </rPh>
    <rPh sb="14" eb="16">
      <t>スイヘイ</t>
    </rPh>
    <rPh sb="16" eb="18">
      <t>シンド</t>
    </rPh>
    <phoneticPr fontId="2"/>
  </si>
  <si>
    <t>(2.0)</t>
    <phoneticPr fontId="2"/>
  </si>
  <si>
    <t>(2.0)</t>
    <phoneticPr fontId="2"/>
  </si>
  <si>
    <t>(1.5)</t>
    <phoneticPr fontId="2"/>
  </si>
  <si>
    <t>(1.0)</t>
    <phoneticPr fontId="2"/>
  </si>
  <si>
    <t>(0.6)</t>
    <phoneticPr fontId="2"/>
  </si>
  <si>
    <t xml:space="preserve">  鉛直地震力の1/2とする。</t>
    <phoneticPr fontId="2"/>
  </si>
  <si>
    <r>
      <t xml:space="preserve">【表-2-1】【 鋼材等の許容応力度 】  </t>
    </r>
    <r>
      <rPr>
        <sz val="11"/>
        <rFont val="ＭＳ 明朝"/>
        <family val="1"/>
        <charset val="128"/>
      </rPr>
      <t>建築設備耐震設計・施工指針2014年版 P230、P232 転記</t>
    </r>
    <rPh sb="9" eb="11">
      <t>コウザイ</t>
    </rPh>
    <rPh sb="11" eb="12">
      <t>トウ</t>
    </rPh>
    <rPh sb="13" eb="15">
      <t>キョヨウ</t>
    </rPh>
    <rPh sb="15" eb="17">
      <t>オウリョク</t>
    </rPh>
    <rPh sb="17" eb="18">
      <t>ド</t>
    </rPh>
    <phoneticPr fontId="2"/>
  </si>
  <si>
    <t>SS400 STK400
STKR400  SSC400</t>
    <phoneticPr fontId="2"/>
  </si>
  <si>
    <t>SS490</t>
    <phoneticPr fontId="2"/>
  </si>
  <si>
    <r>
      <t>【表-3-1】【 等辺山形鋼の断面特性 】</t>
    </r>
    <r>
      <rPr>
        <sz val="11"/>
        <rFont val="ＭＳ 明朝"/>
        <family val="1"/>
        <charset val="128"/>
      </rPr>
      <t xml:space="preserve">    建築設備耐震設計・施工指針2014年版 P246、JIS　G 3192　転記</t>
    </r>
    <rPh sb="61" eb="63">
      <t>テンキ</t>
    </rPh>
    <phoneticPr fontId="2"/>
  </si>
  <si>
    <t>iv</t>
    <phoneticPr fontId="2"/>
  </si>
  <si>
    <r>
      <t>【表-4-1】【 床ｽﾗﾌﾞ上面使用：先取付施工６角ﾎﾞﾙﾄｱﾝｶｰの</t>
    </r>
    <r>
      <rPr>
        <b/>
        <sz val="11"/>
        <rFont val="ＭＳ 明朝"/>
        <family val="1"/>
        <charset val="128"/>
      </rPr>
      <t>短期</t>
    </r>
    <r>
      <rPr>
        <sz val="11"/>
        <color indexed="10"/>
        <rFont val="ＭＳ 明朝"/>
        <family val="1"/>
        <charset val="128"/>
      </rPr>
      <t xml:space="preserve">許容引抜荷重 (KN) 】  </t>
    </r>
    <r>
      <rPr>
        <sz val="11"/>
        <rFont val="ＭＳ 明朝"/>
        <family val="1"/>
        <charset val="128"/>
      </rPr>
      <t>建築設備耐震設計・施工指針2014年版 P111 転記</t>
    </r>
    <rPh sb="9" eb="10">
      <t>ユカ</t>
    </rPh>
    <rPh sb="14" eb="16">
      <t>ジョウメン</t>
    </rPh>
    <rPh sb="16" eb="18">
      <t>シヨウ</t>
    </rPh>
    <rPh sb="25" eb="26">
      <t>カク</t>
    </rPh>
    <phoneticPr fontId="2"/>
  </si>
  <si>
    <t>M8*1.25</t>
    <phoneticPr fontId="2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</si>
  <si>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2"/>
  </si>
  <si>
    <t>作者 建築設備 の下記のソフトが皆様のお役に立ちます。</t>
    <phoneticPr fontId="2"/>
  </si>
  <si>
    <t>●空調機、送風機の耐震架台</t>
  </si>
  <si>
    <r>
      <t>　</t>
    </r>
    <r>
      <rPr>
        <sz val="10"/>
        <rFont val="ＭＳ 明朝"/>
        <family val="1"/>
        <charset val="128"/>
      </rPr>
      <t>床置き、壁取り付けの空調機、天井取り付け送風機の架台の耐震計算ソフト</t>
    </r>
  </si>
  <si>
    <t>●空調設備の熱量計算</t>
  </si>
  <si>
    <r>
      <t>　</t>
    </r>
    <r>
      <rPr>
        <sz val="10"/>
        <rFont val="ＭＳ 明朝"/>
        <family val="1"/>
        <charset val="128"/>
      </rPr>
      <t>建築設備の空調の熱量計算システム 国交省仕様に準拠</t>
    </r>
  </si>
  <si>
    <t>●建築設備:給水設備配管の設計</t>
  </si>
  <si>
    <r>
      <t>　</t>
    </r>
    <r>
      <rPr>
        <sz val="10"/>
        <rFont val="ＭＳ 明朝"/>
        <family val="1"/>
        <charset val="128"/>
      </rPr>
      <t>建築設備の給水設備配管の設計ソフト 国土交通省の設計基準に則って計算する</t>
    </r>
  </si>
  <si>
    <t>●建築設備:空調・換気ダクトの設計</t>
  </si>
  <si>
    <r>
      <t>　</t>
    </r>
    <r>
      <rPr>
        <sz val="10"/>
        <rFont val="ＭＳ 明朝"/>
        <family val="1"/>
        <charset val="128"/>
      </rPr>
      <t>データの必要な「行」を複写して貼り付け、m数などの必要データを入力して集計すれば設計書が出来る</t>
    </r>
  </si>
  <si>
    <t>●建築設備:作業手順書,チェックシート(ISO,施工過程)</t>
  </si>
  <si>
    <r>
      <t>　</t>
    </r>
    <r>
      <rPr>
        <sz val="10"/>
        <rFont val="ＭＳ 明朝"/>
        <family val="1"/>
        <charset val="128"/>
      </rPr>
      <t>建築設備工事の作業手順・作業仕様を標準仕様書、下水道事業団仕様書に準じて作成</t>
    </r>
  </si>
  <si>
    <t>●建築設備の耐震計算練習ソフト</t>
  </si>
  <si>
    <r>
      <t>　</t>
    </r>
    <r>
      <rPr>
        <sz val="10"/>
        <rFont val="ＭＳ 明朝"/>
        <family val="1"/>
        <charset val="128"/>
      </rPr>
      <t>建築設備における、配管架台、配管振れ止め、機器架台の耐震計算練習ソフト</t>
    </r>
  </si>
  <si>
    <t>●送風機架台、横置圧力水槽、エアコン架台の設計</t>
  </si>
  <si>
    <r>
      <t>　</t>
    </r>
    <r>
      <rPr>
        <sz val="10"/>
        <rFont val="ＭＳ 明朝"/>
        <family val="1"/>
        <charset val="128"/>
      </rPr>
      <t>送風機架台、横置圧力水槽、エアコン架台の構造計算が設備の担当者で出来る</t>
    </r>
  </si>
  <si>
    <t>●耐震設計:配管・ダクトの鋼製架台</t>
  </si>
  <si>
    <r>
      <t>　</t>
    </r>
    <r>
      <rPr>
        <sz val="10"/>
        <rFont val="ＭＳ 明朝"/>
        <family val="1"/>
        <charset val="128"/>
      </rPr>
      <t>配管架台、振れ止め架台の設計を建築設備の担当者レベル(構造計算の専門家でなくても)で理解できるソフト</t>
    </r>
  </si>
  <si>
    <t>●耐震設計:油タンク・水槽架台、制御盤の耐震計算</t>
  </si>
  <si>
    <r>
      <t>　</t>
    </r>
    <r>
      <rPr>
        <sz val="10"/>
        <rFont val="ＭＳ 明朝"/>
        <family val="1"/>
        <charset val="128"/>
      </rPr>
      <t>サービスタンク・水槽架台、制御盤、キュービクル等耐震計算が設備の担当者で出来るソフト</t>
    </r>
  </si>
  <si>
    <t>●熱量計算</t>
  </si>
  <si>
    <r>
      <t>　</t>
    </r>
    <r>
      <rPr>
        <sz val="10"/>
        <rFont val="ＭＳ 明朝"/>
        <family val="1"/>
        <charset val="128"/>
      </rPr>
      <t>建築の空調設備の熱量計算</t>
    </r>
  </si>
  <si>
    <t>●配管図形(JWW、JWC_CAD)</t>
  </si>
  <si>
    <r>
      <t>　</t>
    </r>
    <r>
      <rPr>
        <sz val="10"/>
        <rFont val="ＭＳ 明朝"/>
        <family val="1"/>
        <charset val="128"/>
      </rPr>
      <t>2次元cadの 用の図形集 塩ビ継ぎ手、ダクト、鋼管継手、桝等</t>
    </r>
  </si>
  <si>
    <t>●1-2G送風機の耐震架台</t>
  </si>
  <si>
    <r>
      <t>　</t>
    </r>
    <r>
      <rPr>
        <sz val="10"/>
        <rFont val="ＭＳ 明朝"/>
        <family val="1"/>
        <charset val="128"/>
      </rPr>
      <t>建築設備の担当者レベル(構造計算の専門家でなくても)で、送風機等の耐震架台の構造計算を理解できるソフト</t>
    </r>
  </si>
  <si>
    <t>●1-2G耐震エアコン屋外機架台</t>
  </si>
  <si>
    <r>
      <t>　</t>
    </r>
    <r>
      <rPr>
        <sz val="10"/>
        <rFont val="ＭＳ 明朝"/>
        <family val="1"/>
        <charset val="128"/>
      </rPr>
      <t>建築設備の担当者レベル(構造計算の専門家でなくても)で、エアコン等の架台の構造計算を理解できるソフト</t>
    </r>
  </si>
  <si>
    <t>●1-2G耐震サービスタンク等架台</t>
  </si>
  <si>
    <r>
      <t>　</t>
    </r>
    <r>
      <rPr>
        <sz val="10"/>
        <rFont val="ＭＳ 明朝"/>
        <family val="1"/>
        <charset val="128"/>
      </rPr>
      <t>建築設備の担当者レベル(構造計算の専門家でなくても)で、タンク等の耐震架台の構造計算を理解できるソフト</t>
    </r>
  </si>
  <si>
    <t>●1-2G耐震ダクトの振れ止め架台</t>
  </si>
  <si>
    <r>
      <t>　</t>
    </r>
    <r>
      <rPr>
        <sz val="10"/>
        <rFont val="ＭＳ 明朝"/>
        <family val="1"/>
        <charset val="128"/>
      </rPr>
      <t>建築設備の担当者レベル(構造計算の専門家でなくても)で、ダクト等の振止架台の構造計算を理解できるソフト</t>
    </r>
  </si>
  <si>
    <t>●1-2G耐震新人教育の構造計算練習ソフト</t>
  </si>
  <si>
    <r>
      <t>　</t>
    </r>
    <r>
      <rPr>
        <sz val="10"/>
        <rFont val="ＭＳ 明朝"/>
        <family val="1"/>
        <charset val="128"/>
      </rPr>
      <t>建築設備の担当者レベル(構造計算の専門家でなくても)で、耐震支持架台の構造計算を訓練教育できるソフト</t>
    </r>
  </si>
  <si>
    <t>●1-2G耐震配管の床置き架台</t>
  </si>
  <si>
    <r>
      <t>　</t>
    </r>
    <r>
      <rPr>
        <sz val="10"/>
        <rFont val="ＭＳ 明朝"/>
        <family val="1"/>
        <charset val="128"/>
      </rPr>
      <t>建築設備の担当者レベル(構造計算の専門家でなくても)で、配管等の床置き架台の構造計算を理解できるソフト</t>
    </r>
  </si>
  <si>
    <t>●1-2G耐震配管の振れ止め架台</t>
  </si>
  <si>
    <r>
      <t>　</t>
    </r>
    <r>
      <rPr>
        <sz val="10"/>
        <rFont val="ＭＳ 明朝"/>
        <family val="1"/>
        <charset val="128"/>
      </rPr>
      <t>建築設備の担当者レベル(構造計算の専門家でなくても)で、配管等の振止架台の構造計算を理解できるソフト</t>
    </r>
  </si>
  <si>
    <t>●1-2G壁、天井配管の耐震支持架台</t>
  </si>
  <si>
    <r>
      <t>　</t>
    </r>
    <r>
      <rPr>
        <sz val="10"/>
        <rFont val="ＭＳ 明朝"/>
        <family val="1"/>
        <charset val="128"/>
      </rPr>
      <t>建築設備の担当者レベルで、壁・天井配管等の耐震支持架台の構造計算を理解できるソフト</t>
    </r>
  </si>
  <si>
    <t>●jw図形(機械設備)</t>
  </si>
  <si>
    <r>
      <t>　</t>
    </r>
    <r>
      <rPr>
        <sz val="10"/>
        <rFont val="ＭＳ 明朝"/>
        <family val="1"/>
        <charset val="128"/>
      </rPr>
      <t>jw_cadの配管施工図の図形</t>
    </r>
  </si>
  <si>
    <t>●かんたん電子納品</t>
  </si>
  <si>
    <r>
      <t>　</t>
    </r>
    <r>
      <rPr>
        <sz val="10"/>
        <rFont val="ＭＳ 明朝"/>
        <family val="1"/>
        <charset val="128"/>
      </rPr>
      <t>建築設備:管工事における、かんたん電子納品ソフト</t>
    </r>
  </si>
  <si>
    <t>●エントツのドラフト計算</t>
  </si>
  <si>
    <r>
      <t>　</t>
    </r>
    <r>
      <rPr>
        <sz val="10"/>
        <rFont val="ＭＳ 明朝"/>
        <family val="1"/>
        <charset val="128"/>
      </rPr>
      <t>1台から最大7台までのボイラーの組み合わせで10種類の煙突のドラフトの計算を行う</t>
    </r>
  </si>
  <si>
    <t>●シックハウス 一般換気の設計 空調・換気ダクトの設計</t>
  </si>
  <si>
    <r>
      <t>　</t>
    </r>
    <r>
      <rPr>
        <sz val="10"/>
        <rFont val="ＭＳ 明朝"/>
        <family val="1"/>
        <charset val="128"/>
      </rPr>
      <t>シックハウス対策や一般換気計算を簡単に処理できるように、標準化して、ソフト化</t>
    </r>
  </si>
  <si>
    <t>●ボイラー煙突のドラフト計算</t>
  </si>
  <si>
    <r>
      <t>　</t>
    </r>
    <r>
      <rPr>
        <sz val="10"/>
        <rFont val="ＭＳ 明朝"/>
        <family val="1"/>
        <charset val="128"/>
      </rPr>
      <t>煙突の計算を行うソフト 単体から4台+3台まで10種類の組合せのドラフト計算が出来る</t>
    </r>
  </si>
  <si>
    <t>●建築機械設備の耐震計算練習ソフト</t>
  </si>
  <si>
    <t>●建築設備の給水配管の設計</t>
  </si>
  <si>
    <r>
      <t>　</t>
    </r>
    <r>
      <rPr>
        <sz val="10"/>
        <rFont val="ＭＳ 明朝"/>
        <family val="1"/>
        <charset val="128"/>
      </rPr>
      <t>建築設備の給水配管の設計ソフト 国土交通省の設計基準に則って計算する</t>
    </r>
  </si>
  <si>
    <t>●建築設備の作業手順書、要領書(施工プロセス、ISO)</t>
  </si>
  <si>
    <t>●建築設備の水平タンク,送風機,エアコン架台の構造計算</t>
  </si>
  <si>
    <r>
      <t>　</t>
    </r>
    <r>
      <rPr>
        <sz val="10"/>
        <rFont val="ＭＳ 明朝"/>
        <family val="1"/>
        <charset val="128"/>
      </rPr>
      <t>送風機架台、横置圧力水槽、エアコン架台の構造計算が設備の担当者(構造計算の専門家でなくても)で出来る</t>
    </r>
  </si>
  <si>
    <t>●建築設備配管支持の構造計算</t>
  </si>
  <si>
    <r>
      <t>　</t>
    </r>
    <r>
      <rPr>
        <sz val="10"/>
        <rFont val="ＭＳ 明朝"/>
        <family val="1"/>
        <charset val="128"/>
      </rPr>
      <t>配管架台、振れ止め架台の設計を建築設備の担当者レベル(構造計算の専門家でなくても)で理解できる</t>
    </r>
  </si>
  <si>
    <t>●建物の空調計画:熱量計算</t>
  </si>
  <si>
    <r>
      <t>　</t>
    </r>
    <r>
      <rPr>
        <sz val="10"/>
        <rFont val="ＭＳ 明朝"/>
        <family val="1"/>
        <charset val="128"/>
      </rPr>
      <t>建物の空調の熱量計算システム 国交省仕様に準じている</t>
    </r>
  </si>
  <si>
    <t>●水槽/オイルタンク架台耐震構造計算,空調機の耐震計算</t>
  </si>
  <si>
    <t>●耐震計算、架台計算:空調機、送風機</t>
  </si>
  <si>
    <r>
      <t>　</t>
    </r>
    <r>
      <rPr>
        <sz val="10"/>
        <rFont val="ＭＳ 明朝"/>
        <family val="1"/>
        <charset val="128"/>
      </rPr>
      <t>空調機の床置き、壁取付け架台、架台無しの耐震計算、送風機の天井取付架台の耐震計算ソフト</t>
    </r>
  </si>
  <si>
    <t>●空調、衛生設備の見積、原価計算(配管、ダクト)</t>
  </si>
  <si>
    <r>
      <t>　</t>
    </r>
    <r>
      <rPr>
        <sz val="10"/>
        <rFont val="ＭＳ 明朝"/>
        <family val="1"/>
        <charset val="128"/>
      </rPr>
      <t>建築設備における、標準的原価データーを持つ、空調、衛生設備の見積、原価計算ソフト</t>
    </r>
  </si>
  <si>
    <t>P1=(1+KV)
*P0(KN)</t>
    <phoneticPr fontId="2"/>
  </si>
  <si>
    <t xml:space="preserve">   鉛直方向の地震時の応力</t>
    <rPh sb="3" eb="5">
      <t>エンチョク</t>
    </rPh>
    <rPh sb="5" eb="7">
      <t>ホウコウ</t>
    </rPh>
    <rPh sb="8" eb="10">
      <t>ジシン</t>
    </rPh>
    <rPh sb="10" eb="11">
      <t>ジ</t>
    </rPh>
    <rPh sb="12" eb="14">
      <t>オウリョク</t>
    </rPh>
    <phoneticPr fontId="2"/>
  </si>
  <si>
    <t>この色の欄に数値を入力</t>
    <phoneticPr fontId="2"/>
  </si>
  <si>
    <t>(2.0)</t>
    <phoneticPr fontId="2"/>
  </si>
  <si>
    <t>(2.0)</t>
    <phoneticPr fontId="2"/>
  </si>
  <si>
    <t>(1.5)</t>
    <phoneticPr fontId="2"/>
  </si>
  <si>
    <t>(1.5)</t>
    <phoneticPr fontId="2"/>
  </si>
  <si>
    <t>(1.5)</t>
    <phoneticPr fontId="2"/>
  </si>
  <si>
    <t>(1.5)</t>
    <phoneticPr fontId="2"/>
  </si>
  <si>
    <t>(1.0)</t>
    <phoneticPr fontId="2"/>
  </si>
  <si>
    <t>(0.6)</t>
    <phoneticPr fontId="2"/>
  </si>
  <si>
    <t>耐震ｸﾗｽ</t>
    <phoneticPr fontId="2"/>
  </si>
  <si>
    <r>
      <t xml:space="preserve">耐震ｸﾗｽ </t>
    </r>
    <r>
      <rPr>
        <sz val="11"/>
        <rFont val="ＭＳ 明朝"/>
        <family val="1"/>
        <charset val="128"/>
      </rPr>
      <t>A</t>
    </r>
    <phoneticPr fontId="2"/>
  </si>
  <si>
    <t>　　上部取り付け部支持間隔(Cm)</t>
    <rPh sb="2" eb="4">
      <t>ジョウブ</t>
    </rPh>
    <rPh sb="4" eb="5">
      <t>ト</t>
    </rPh>
    <rPh sb="6" eb="7">
      <t>ツ</t>
    </rPh>
    <rPh sb="8" eb="9">
      <t>ブ</t>
    </rPh>
    <rPh sb="9" eb="11">
      <t>シジ</t>
    </rPh>
    <rPh sb="11" eb="13">
      <t>カンカク</t>
    </rPh>
    <phoneticPr fontId="2"/>
  </si>
  <si>
    <r>
      <t>L1</t>
    </r>
    <r>
      <rPr>
        <sz val="11"/>
        <rFont val="ＭＳ 明朝"/>
        <family val="1"/>
        <charset val="128"/>
      </rPr>
      <t>=</t>
    </r>
    <phoneticPr fontId="2"/>
  </si>
  <si>
    <t>LL=</t>
    <phoneticPr fontId="2"/>
  </si>
  <si>
    <r>
      <t>S</t>
    </r>
    <r>
      <rPr>
        <sz val="11"/>
        <rFont val="ＭＳ 明朝"/>
        <family val="1"/>
        <charset val="128"/>
      </rPr>
      <t>S</t>
    </r>
    <phoneticPr fontId="2"/>
  </si>
  <si>
    <r>
      <t>L4</t>
    </r>
    <r>
      <rPr>
        <sz val="11"/>
        <rFont val="ＭＳ 明朝"/>
        <family val="1"/>
        <charset val="128"/>
      </rPr>
      <t>=</t>
    </r>
    <phoneticPr fontId="2"/>
  </si>
  <si>
    <r>
      <t>S</t>
    </r>
    <r>
      <rPr>
        <sz val="11"/>
        <rFont val="ＭＳ 明朝"/>
        <family val="1"/>
        <charset val="128"/>
      </rPr>
      <t>4</t>
    </r>
    <r>
      <rPr>
        <sz val="11"/>
        <rFont val="ＭＳ 明朝"/>
        <family val="1"/>
        <charset val="128"/>
      </rPr>
      <t>=</t>
    </r>
    <phoneticPr fontId="2"/>
  </si>
  <si>
    <r>
      <t>ST=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1+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2+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3+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4</t>
    </r>
    <phoneticPr fontId="2"/>
  </si>
  <si>
    <r>
      <t>H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2"/>
  </si>
  <si>
    <r>
      <t>H</t>
    </r>
    <r>
      <rPr>
        <sz val="11"/>
        <rFont val="ＭＳ 明朝"/>
        <family val="1"/>
        <charset val="128"/>
      </rPr>
      <t>T</t>
    </r>
    <r>
      <rPr>
        <sz val="11"/>
        <rFont val="ＭＳ 明朝"/>
        <family val="1"/>
        <charset val="128"/>
      </rPr>
      <t>=</t>
    </r>
    <r>
      <rPr>
        <sz val="11"/>
        <rFont val="ＭＳ 明朝"/>
        <family val="1"/>
        <charset val="128"/>
      </rPr>
      <t/>
    </r>
    <phoneticPr fontId="2"/>
  </si>
  <si>
    <t>1、水平材の応力の検討】</t>
    <rPh sb="2" eb="4">
      <t>スイヘイ</t>
    </rPh>
    <rPh sb="4" eb="5">
      <t>ザイ</t>
    </rPh>
    <rPh sb="6" eb="8">
      <t>オウリョク</t>
    </rPh>
    <rPh sb="9" eb="11">
      <t>ケントウ</t>
    </rPh>
    <phoneticPr fontId="2"/>
  </si>
  <si>
    <r>
      <t xml:space="preserve">  </t>
    </r>
    <r>
      <rPr>
        <sz val="11"/>
        <rFont val="ＭＳ 明朝"/>
        <family val="1"/>
        <charset val="128"/>
      </rPr>
      <t>Pac=</t>
    </r>
    <r>
      <rPr>
        <sz val="11"/>
        <rFont val="ＭＳ 明朝"/>
        <family val="1"/>
        <charset val="128"/>
      </rPr>
      <t>P1*L3/(L2+L3)</t>
    </r>
    <phoneticPr fontId="2"/>
  </si>
  <si>
    <r>
      <t xml:space="preserve">  </t>
    </r>
    <r>
      <rPr>
        <sz val="11"/>
        <rFont val="ＭＳ 明朝"/>
        <family val="1"/>
        <charset val="128"/>
      </rPr>
      <t>Pa=</t>
    </r>
    <r>
      <rPr>
        <sz val="11"/>
        <rFont val="ＭＳ 明朝"/>
        <family val="1"/>
        <charset val="128"/>
      </rPr>
      <t>Pac*(S1+S2)/ST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</si>
</sst>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3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4"/>
      <color indexed="53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8"/>
      <color indexed="54"/>
      <name val="ＭＳ Ｐゴシック"/>
      <family val="3"/>
      <charset val="128"/>
    </font>
    <font>
      <b/>
      <sz val="11"/>
      <color indexed="9"/>
      <name val="ＭＳ 明朝"/>
      <family val="1"/>
      <charset val="128"/>
    </font>
    <font>
      <sz val="11"/>
      <color indexed="60"/>
      <name val="ＭＳ 明朝"/>
      <family val="1"/>
      <charset val="128"/>
    </font>
    <font>
      <sz val="11"/>
      <color indexed="52"/>
      <name val="ＭＳ 明朝"/>
      <family val="1"/>
      <charset val="128"/>
    </font>
    <font>
      <sz val="11"/>
      <color indexed="20"/>
      <name val="ＭＳ 明朝"/>
      <family val="1"/>
      <charset val="128"/>
    </font>
    <font>
      <b/>
      <sz val="11"/>
      <color indexed="52"/>
      <name val="ＭＳ 明朝"/>
      <family val="1"/>
      <charset val="128"/>
    </font>
    <font>
      <b/>
      <sz val="15"/>
      <color indexed="54"/>
      <name val="ＭＳ 明朝"/>
      <family val="1"/>
      <charset val="128"/>
    </font>
    <font>
      <b/>
      <sz val="13"/>
      <color indexed="54"/>
      <name val="ＭＳ 明朝"/>
      <family val="1"/>
      <charset val="128"/>
    </font>
    <font>
      <b/>
      <sz val="11"/>
      <color indexed="54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1"/>
      <color indexed="63"/>
      <name val="ＭＳ 明朝"/>
      <family val="1"/>
      <charset val="128"/>
    </font>
    <font>
      <i/>
      <sz val="11"/>
      <color indexed="23"/>
      <name val="ＭＳ 明朝"/>
      <family val="1"/>
      <charset val="128"/>
    </font>
    <font>
      <sz val="11"/>
      <color indexed="62"/>
      <name val="ＭＳ 明朝"/>
      <family val="1"/>
      <charset val="128"/>
    </font>
    <font>
      <sz val="11"/>
      <color indexed="17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7" tint="0.7999816888943144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rgb="FFF2F3D9"/>
      </bottom>
      <diagonal/>
    </border>
    <border>
      <left style="thin">
        <color theme="1"/>
      </left>
      <right style="thin">
        <color theme="1"/>
      </right>
      <top style="thin">
        <color rgb="FFF2F3D9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3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4" borderId="1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" fillId="5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9" borderId="4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9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4" applyNumberFormat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</cellStyleXfs>
  <cellXfs count="194">
    <xf numFmtId="0" fontId="0" fillId="0" borderId="0" xfId="0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0" fontId="0" fillId="18" borderId="10" xfId="0" applyFill="1" applyBorder="1" applyAlignment="1">
      <alignment horizontal="center" vertical="center" wrapText="1"/>
    </xf>
    <xf numFmtId="0" fontId="0" fillId="18" borderId="10" xfId="0" applyFill="1" applyBorder="1" applyAlignment="1">
      <alignment horizontal="center" vertical="center"/>
    </xf>
    <xf numFmtId="0" fontId="0" fillId="19" borderId="1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0" fillId="0" borderId="0" xfId="0" applyFill="1" applyBorder="1" applyAlignment="1">
      <alignment horizontal="right" vertical="center"/>
    </xf>
    <xf numFmtId="176" fontId="0" fillId="0" borderId="0" xfId="0" applyNumberForma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12" xfId="0" applyBorder="1" applyAlignment="1">
      <alignment horizontal="center" vertical="center"/>
    </xf>
    <xf numFmtId="0" fontId="1" fillId="0" borderId="0" xfId="0" applyFont="1">
      <alignment vertical="center"/>
    </xf>
    <xf numFmtId="0" fontId="0" fillId="19" borderId="12" xfId="0" applyFill="1" applyBorder="1" applyAlignment="1">
      <alignment horizontal="center" vertical="center"/>
    </xf>
    <xf numFmtId="0" fontId="7" fillId="0" borderId="0" xfId="0" applyFont="1" applyFill="1" applyBorder="1">
      <alignment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left" vertical="center" wrapText="1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0" fillId="0" borderId="13" xfId="0" applyBorder="1">
      <alignment vertical="center"/>
    </xf>
    <xf numFmtId="0" fontId="0" fillId="0" borderId="22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4" fillId="0" borderId="12" xfId="0" quotePrefix="1" applyFont="1" applyBorder="1" applyAlignment="1">
      <alignment horizontal="center" vertical="center"/>
    </xf>
    <xf numFmtId="176" fontId="4" fillId="0" borderId="16" xfId="0" applyNumberFormat="1" applyFon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176" fontId="0" fillId="0" borderId="10" xfId="0" applyNumberFormat="1" applyBorder="1" applyAlignment="1">
      <alignment horizontal="right" vertical="center"/>
    </xf>
    <xf numFmtId="0" fontId="6" fillId="21" borderId="10" xfId="0" applyFont="1" applyFill="1" applyBorder="1" applyAlignment="1">
      <alignment horizontal="center" vertical="center"/>
    </xf>
    <xf numFmtId="0" fontId="0" fillId="21" borderId="10" xfId="0" applyFill="1" applyBorder="1" applyAlignment="1">
      <alignment horizontal="center" vertical="center"/>
    </xf>
    <xf numFmtId="0" fontId="0" fillId="21" borderId="10" xfId="0" applyFill="1" applyBorder="1" applyAlignment="1">
      <alignment horizontal="right" vertical="center"/>
    </xf>
    <xf numFmtId="0" fontId="0" fillId="0" borderId="10" xfId="0" applyFill="1" applyBorder="1" applyAlignment="1">
      <alignment horizontal="right" vertical="center"/>
    </xf>
    <xf numFmtId="177" fontId="0" fillId="0" borderId="10" xfId="0" applyNumberForma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176" fontId="0" fillId="0" borderId="10" xfId="0" applyNumberFormat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0" xfId="0" applyBorder="1">
      <alignment vertical="center"/>
    </xf>
    <xf numFmtId="0" fontId="0" fillId="0" borderId="22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>
      <alignment vertical="center"/>
    </xf>
    <xf numFmtId="0" fontId="6" fillId="0" borderId="1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28" fillId="0" borderId="0" xfId="0" applyFont="1">
      <alignment vertical="center"/>
    </xf>
    <xf numFmtId="0" fontId="30" fillId="0" borderId="0" xfId="42">
      <alignment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3" xfId="0" applyBorder="1">
      <alignment vertical="center"/>
    </xf>
    <xf numFmtId="0" fontId="0" fillId="0" borderId="0" xfId="0" applyBorder="1">
      <alignment vertical="center"/>
    </xf>
    <xf numFmtId="0" fontId="0" fillId="0" borderId="22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7" fillId="0" borderId="0" xfId="0" applyFo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1" fillId="0" borderId="0" xfId="0" applyFont="1">
      <alignment vertical="center"/>
    </xf>
    <xf numFmtId="0" fontId="0" fillId="19" borderId="10" xfId="0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0" fillId="18" borderId="11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18" borderId="29" xfId="0" applyFill="1" applyBorder="1" applyAlignment="1">
      <alignment horizontal="center" vertical="center" wrapText="1"/>
    </xf>
    <xf numFmtId="0" fontId="28" fillId="0" borderId="0" xfId="0" applyFont="1">
      <alignment vertical="center"/>
    </xf>
    <xf numFmtId="0" fontId="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7" fillId="0" borderId="19" xfId="0" applyFont="1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176" fontId="1" fillId="0" borderId="14" xfId="0" applyNumberFormat="1" applyFont="1" applyBorder="1" applyAlignment="1">
      <alignment horizontal="center" vertical="center"/>
    </xf>
    <xf numFmtId="176" fontId="1" fillId="0" borderId="15" xfId="0" applyNumberFormat="1" applyFont="1" applyBorder="1" applyAlignment="1">
      <alignment horizontal="center" vertical="center"/>
    </xf>
    <xf numFmtId="176" fontId="0" fillId="0" borderId="18" xfId="0" quotePrefix="1" applyNumberFormat="1" applyBorder="1" applyAlignment="1">
      <alignment horizontal="center" vertical="center"/>
    </xf>
    <xf numFmtId="176" fontId="0" fillId="0" borderId="20" xfId="0" applyNumberForma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24" xfId="0" applyBorder="1">
      <alignment vertical="center"/>
    </xf>
    <xf numFmtId="0" fontId="0" fillId="0" borderId="23" xfId="0" applyBorder="1">
      <alignment vertical="center"/>
    </xf>
    <xf numFmtId="0" fontId="7" fillId="0" borderId="0" xfId="0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0" fillId="0" borderId="0" xfId="0">
      <alignment vertical="center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26" fillId="0" borderId="0" xfId="0" applyFont="1">
      <alignment vertical="center"/>
    </xf>
    <xf numFmtId="0" fontId="0" fillId="0" borderId="11" xfId="0" applyFill="1" applyBorder="1" applyAlignment="1">
      <alignment horizontal="left" vertical="center"/>
    </xf>
    <xf numFmtId="0" fontId="1" fillId="0" borderId="24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1" fillId="19" borderId="11" xfId="0" applyFont="1" applyFill="1" applyBorder="1" applyAlignment="1">
      <alignment horizontal="center" vertical="center"/>
    </xf>
    <xf numFmtId="0" fontId="1" fillId="19" borderId="23" xfId="0" applyFont="1" applyFill="1" applyBorder="1" applyAlignment="1">
      <alignment horizontal="center" vertical="center"/>
    </xf>
    <xf numFmtId="0" fontId="1" fillId="18" borderId="11" xfId="0" applyFont="1" applyFill="1" applyBorder="1" applyAlignment="1">
      <alignment horizontal="center" vertical="center"/>
    </xf>
    <xf numFmtId="0" fontId="1" fillId="18" borderId="23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20" borderId="10" xfId="0" applyFont="1" applyFill="1" applyBorder="1" applyAlignment="1">
      <alignment horizontal="left" vertical="center" wrapText="1"/>
    </xf>
    <xf numFmtId="0" fontId="5" fillId="0" borderId="0" xfId="0" applyFont="1">
      <alignment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19" borderId="10" xfId="0" applyFill="1" applyBorder="1">
      <alignment vertical="center"/>
    </xf>
    <xf numFmtId="0" fontId="4" fillId="18" borderId="10" xfId="0" applyFont="1" applyFill="1" applyBorder="1" applyAlignment="1">
      <alignment horizontal="left" vertical="center" wrapText="1"/>
    </xf>
    <xf numFmtId="0" fontId="1" fillId="19" borderId="10" xfId="0" applyFont="1" applyFill="1" applyBorder="1" applyAlignment="1">
      <alignment horizontal="center" vertical="center"/>
    </xf>
    <xf numFmtId="0" fontId="0" fillId="23" borderId="11" xfId="0" applyFill="1" applyBorder="1">
      <alignment vertical="center"/>
    </xf>
    <xf numFmtId="0" fontId="0" fillId="23" borderId="24" xfId="0" applyFill="1" applyBorder="1">
      <alignment vertical="center"/>
    </xf>
    <xf numFmtId="0" fontId="0" fillId="23" borderId="23" xfId="0" applyFill="1" applyBorder="1">
      <alignment vertical="center"/>
    </xf>
    <xf numFmtId="176" fontId="1" fillId="19" borderId="10" xfId="0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4" fillId="22" borderId="10" xfId="0" applyFont="1" applyFill="1" applyBorder="1" applyAlignment="1">
      <alignment horizontal="left" vertical="center" wrapText="1"/>
    </xf>
    <xf numFmtId="0" fontId="1" fillId="18" borderId="10" xfId="0" applyFont="1" applyFill="1" applyBorder="1" applyAlignment="1">
      <alignment horizontal="center" vertical="center"/>
    </xf>
    <xf numFmtId="0" fontId="27" fillId="0" borderId="0" xfId="0" applyFont="1">
      <alignment vertical="center"/>
    </xf>
    <xf numFmtId="0" fontId="4" fillId="24" borderId="26" xfId="0" applyFont="1" applyFill="1" applyBorder="1" applyAlignment="1">
      <alignment horizontal="center" vertical="center" wrapText="1"/>
    </xf>
    <xf numFmtId="0" fontId="4" fillId="24" borderId="27" xfId="0" applyFont="1" applyFill="1" applyBorder="1" applyAlignment="1">
      <alignment horizontal="center" vertical="center" wrapText="1"/>
    </xf>
    <xf numFmtId="177" fontId="1" fillId="18" borderId="10" xfId="0" applyNumberFormat="1" applyFont="1" applyFill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2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mruColors>
      <color rgb="FFFFFF99"/>
      <color rgb="FFFFFF66"/>
      <color rgb="FFFFFFFF"/>
      <color rgb="FFF2F3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4785360" y="0"/>
          <a:ext cx="107061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137160</xdr:colOff>
      <xdr:row>27</xdr:row>
      <xdr:rowOff>45720</xdr:rowOff>
    </xdr:from>
    <xdr:to>
      <xdr:col>12</xdr:col>
      <xdr:colOff>45720</xdr:colOff>
      <xdr:row>32</xdr:row>
      <xdr:rowOff>76200</xdr:rowOff>
    </xdr:to>
    <xdr:grpSp>
      <xdr:nvGrpSpPr>
        <xdr:cNvPr id="53" name="Group 37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GrpSpPr>
          <a:grpSpLocks/>
        </xdr:cNvGrpSpPr>
      </xdr:nvGrpSpPr>
      <xdr:grpSpPr bwMode="auto">
        <a:xfrm>
          <a:off x="5947410" y="5389245"/>
          <a:ext cx="1070610" cy="982980"/>
          <a:chOff x="504" y="758"/>
          <a:chExt cx="111" cy="108"/>
        </a:xfrm>
      </xdr:grpSpPr>
      <xdr:sp macro="" textlink="">
        <xdr:nvSpPr>
          <xdr:cNvPr id="54" name="Rectangle 5">
            <a:extLst>
              <a:ext uri="{FF2B5EF4-FFF2-40B4-BE49-F238E27FC236}">
                <a16:creationId xmlns:a16="http://schemas.microsoft.com/office/drawing/2014/main" id="{00000000-0008-0000-0100-00003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5" name="Rectangle 6">
            <a:extLst>
              <a:ext uri="{FF2B5EF4-FFF2-40B4-BE49-F238E27FC236}">
                <a16:creationId xmlns:a16="http://schemas.microsoft.com/office/drawing/2014/main" id="{00000000-0008-0000-0100-00003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6" name="Rectangle 7">
            <a:extLst>
              <a:ext uri="{FF2B5EF4-FFF2-40B4-BE49-F238E27FC236}">
                <a16:creationId xmlns:a16="http://schemas.microsoft.com/office/drawing/2014/main" id="{00000000-0008-0000-0100-00003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7" name="Rectangle 8">
            <a:extLst>
              <a:ext uri="{FF2B5EF4-FFF2-40B4-BE49-F238E27FC236}">
                <a16:creationId xmlns:a16="http://schemas.microsoft.com/office/drawing/2014/main" id="{00000000-0008-0000-0100-00003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8" name="Rectangle 9">
            <a:extLst>
              <a:ext uri="{FF2B5EF4-FFF2-40B4-BE49-F238E27FC236}">
                <a16:creationId xmlns:a16="http://schemas.microsoft.com/office/drawing/2014/main" id="{00000000-0008-0000-0100-00003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9" name="Rectangle 10">
            <a:extLst>
              <a:ext uri="{FF2B5EF4-FFF2-40B4-BE49-F238E27FC236}">
                <a16:creationId xmlns:a16="http://schemas.microsoft.com/office/drawing/2014/main" id="{00000000-0008-0000-0100-00003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0" name="Rectangle 11">
            <a:extLst>
              <a:ext uri="{FF2B5EF4-FFF2-40B4-BE49-F238E27FC236}">
                <a16:creationId xmlns:a16="http://schemas.microsoft.com/office/drawing/2014/main" id="{00000000-0008-0000-0100-00003C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" name="Rectangle 12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2" name="Rectangle 13">
            <a:extLst>
              <a:ext uri="{FF2B5EF4-FFF2-40B4-BE49-F238E27FC236}">
                <a16:creationId xmlns:a16="http://schemas.microsoft.com/office/drawing/2014/main" id="{00000000-0008-0000-0100-00003E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3" name="Line 15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" name="Line 16">
            <a:extLst>
              <a:ext uri="{FF2B5EF4-FFF2-40B4-BE49-F238E27FC236}">
                <a16:creationId xmlns:a16="http://schemas.microsoft.com/office/drawing/2014/main" id="{00000000-0008-0000-0100-000040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" name="Line 17">
            <a:extLst>
              <a:ext uri="{FF2B5EF4-FFF2-40B4-BE49-F238E27FC236}">
                <a16:creationId xmlns:a16="http://schemas.microsoft.com/office/drawing/2014/main" id="{00000000-0008-0000-0100-00004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6" name="Line 19">
            <a:extLst>
              <a:ext uri="{FF2B5EF4-FFF2-40B4-BE49-F238E27FC236}">
                <a16:creationId xmlns:a16="http://schemas.microsoft.com/office/drawing/2014/main" id="{00000000-0008-0000-0100-00004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" name="Line 20">
            <a:extLst>
              <a:ext uri="{FF2B5EF4-FFF2-40B4-BE49-F238E27FC236}">
                <a16:creationId xmlns:a16="http://schemas.microsoft.com/office/drawing/2014/main" id="{00000000-0008-0000-0100-00004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8" name="Line 23">
            <a:extLst>
              <a:ext uri="{FF2B5EF4-FFF2-40B4-BE49-F238E27FC236}">
                <a16:creationId xmlns:a16="http://schemas.microsoft.com/office/drawing/2014/main" id="{00000000-0008-0000-0100-000044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9" name="Line 24">
            <a:extLst>
              <a:ext uri="{FF2B5EF4-FFF2-40B4-BE49-F238E27FC236}">
                <a16:creationId xmlns:a16="http://schemas.microsoft.com/office/drawing/2014/main" id="{00000000-0008-0000-0100-00004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" name="Line 25">
            <a:extLst>
              <a:ext uri="{FF2B5EF4-FFF2-40B4-BE49-F238E27FC236}">
                <a16:creationId xmlns:a16="http://schemas.microsoft.com/office/drawing/2014/main" id="{00000000-0008-0000-0100-000046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" name="Line 27">
            <a:extLst>
              <a:ext uri="{FF2B5EF4-FFF2-40B4-BE49-F238E27FC236}">
                <a16:creationId xmlns:a16="http://schemas.microsoft.com/office/drawing/2014/main" id="{00000000-0008-0000-0100-000047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" name="Line 28">
            <a:extLst>
              <a:ext uri="{FF2B5EF4-FFF2-40B4-BE49-F238E27FC236}">
                <a16:creationId xmlns:a16="http://schemas.microsoft.com/office/drawing/2014/main" id="{00000000-0008-0000-0100-000048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" name="Line 29">
            <a:extLst>
              <a:ext uri="{FF2B5EF4-FFF2-40B4-BE49-F238E27FC236}">
                <a16:creationId xmlns:a16="http://schemas.microsoft.com/office/drawing/2014/main" id="{00000000-0008-0000-0100-00004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" name="Line 30">
            <a:extLst>
              <a:ext uri="{FF2B5EF4-FFF2-40B4-BE49-F238E27FC236}">
                <a16:creationId xmlns:a16="http://schemas.microsoft.com/office/drawing/2014/main" id="{00000000-0008-0000-0100-00004A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5" name="Line 31">
            <a:extLst>
              <a:ext uri="{FF2B5EF4-FFF2-40B4-BE49-F238E27FC236}">
                <a16:creationId xmlns:a16="http://schemas.microsoft.com/office/drawing/2014/main" id="{00000000-0008-0000-0100-00004B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27</xdr:row>
      <xdr:rowOff>38100</xdr:rowOff>
    </xdr:from>
    <xdr:ext cx="249299" cy="168508"/>
    <xdr:sp macro="" textlink="">
      <xdr:nvSpPr>
        <xdr:cNvPr id="76" name="Text Box 32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7048500" y="53816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28</xdr:row>
      <xdr:rowOff>15240</xdr:rowOff>
    </xdr:from>
    <xdr:ext cx="364715" cy="168508"/>
    <xdr:sp macro="" textlink="">
      <xdr:nvSpPr>
        <xdr:cNvPr id="77" name="Text Box 33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7033260" y="55492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29</xdr:row>
      <xdr:rowOff>99060</xdr:rowOff>
    </xdr:from>
    <xdr:ext cx="364715" cy="168508"/>
    <xdr:sp macro="" textlink="">
      <xdr:nvSpPr>
        <xdr:cNvPr id="78" name="Text Box 34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7048500" y="582358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30</xdr:row>
      <xdr:rowOff>99060</xdr:rowOff>
    </xdr:from>
    <xdr:ext cx="249299" cy="168508"/>
    <xdr:sp macro="" textlink="">
      <xdr:nvSpPr>
        <xdr:cNvPr id="79" name="Text Box 35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7063740" y="60140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31</xdr:row>
      <xdr:rowOff>60960</xdr:rowOff>
    </xdr:from>
    <xdr:ext cx="249299" cy="168508"/>
    <xdr:sp macro="" textlink="">
      <xdr:nvSpPr>
        <xdr:cNvPr id="80" name="Text Box 36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7071360" y="61664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0</xdr:row>
      <xdr:rowOff>0</xdr:rowOff>
    </xdr:from>
    <xdr:to>
      <xdr:col>11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>
          <a:grpSpLocks/>
        </xdr:cNvGrpSpPr>
      </xdr:nvGrpSpPr>
      <xdr:grpSpPr bwMode="auto">
        <a:xfrm>
          <a:off x="6137910" y="0"/>
          <a:ext cx="124206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2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>
          <a:grpSpLocks/>
        </xdr:cNvGrpSpPr>
      </xdr:nvGrpSpPr>
      <xdr:grpSpPr bwMode="auto">
        <a:xfrm>
          <a:off x="4785360" y="0"/>
          <a:ext cx="107061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3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3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3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3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3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3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3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3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3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3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3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3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3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641985</xdr:colOff>
      <xdr:row>1</xdr:row>
      <xdr:rowOff>60960</xdr:rowOff>
    </xdr:from>
    <xdr:to>
      <xdr:col>22</xdr:col>
      <xdr:colOff>476250</xdr:colOff>
      <xdr:row>31</xdr:row>
      <xdr:rowOff>175260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3735" y="337185"/>
          <a:ext cx="3939540" cy="6115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10</xdr:col>
      <xdr:colOff>137160</xdr:colOff>
      <xdr:row>37</xdr:row>
      <xdr:rowOff>45720</xdr:rowOff>
    </xdr:from>
    <xdr:to>
      <xdr:col>12</xdr:col>
      <xdr:colOff>45720</xdr:colOff>
      <xdr:row>42</xdr:row>
      <xdr:rowOff>76200</xdr:rowOff>
    </xdr:to>
    <xdr:grpSp>
      <xdr:nvGrpSpPr>
        <xdr:cNvPr id="3" name="Group 37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pSpPr>
          <a:grpSpLocks/>
        </xdr:cNvGrpSpPr>
      </xdr:nvGrpSpPr>
      <xdr:grpSpPr bwMode="auto">
        <a:xfrm>
          <a:off x="6899910" y="7484745"/>
          <a:ext cx="1051560" cy="982980"/>
          <a:chOff x="504" y="758"/>
          <a:chExt cx="111" cy="108"/>
        </a:xfrm>
      </xdr:grpSpPr>
      <xdr:sp macro="" textlink="">
        <xdr:nvSpPr>
          <xdr:cNvPr id="4" name="Rectangle 5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6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7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8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9">
            <a:extLst>
              <a:ext uri="{FF2B5EF4-FFF2-40B4-BE49-F238E27FC236}">
                <a16:creationId xmlns:a16="http://schemas.microsoft.com/office/drawing/2014/main" id="{00000000-0008-0000-05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10">
            <a:extLst>
              <a:ext uri="{FF2B5EF4-FFF2-40B4-BE49-F238E27FC236}">
                <a16:creationId xmlns:a16="http://schemas.microsoft.com/office/drawing/2014/main" id="{00000000-0008-0000-05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11">
            <a:extLst>
              <a:ext uri="{FF2B5EF4-FFF2-40B4-BE49-F238E27FC236}">
                <a16:creationId xmlns:a16="http://schemas.microsoft.com/office/drawing/2014/main" id="{00000000-0008-0000-05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2">
            <a:extLst>
              <a:ext uri="{FF2B5EF4-FFF2-40B4-BE49-F238E27FC236}">
                <a16:creationId xmlns:a16="http://schemas.microsoft.com/office/drawing/2014/main" id="{00000000-0008-0000-05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Rectangle 13">
            <a:extLst>
              <a:ext uri="{FF2B5EF4-FFF2-40B4-BE49-F238E27FC236}">
                <a16:creationId xmlns:a16="http://schemas.microsoft.com/office/drawing/2014/main" id="{00000000-0008-0000-05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" name="Line 15">
            <a:extLst>
              <a:ext uri="{FF2B5EF4-FFF2-40B4-BE49-F238E27FC236}">
                <a16:creationId xmlns:a16="http://schemas.microsoft.com/office/drawing/2014/main" id="{00000000-0008-0000-05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6">
            <a:extLst>
              <a:ext uri="{FF2B5EF4-FFF2-40B4-BE49-F238E27FC236}">
                <a16:creationId xmlns:a16="http://schemas.microsoft.com/office/drawing/2014/main" id="{00000000-0008-0000-0500-00000E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7">
            <a:extLst>
              <a:ext uri="{FF2B5EF4-FFF2-40B4-BE49-F238E27FC236}">
                <a16:creationId xmlns:a16="http://schemas.microsoft.com/office/drawing/2014/main" id="{00000000-0008-0000-05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9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20">
            <a:extLst>
              <a:ext uri="{FF2B5EF4-FFF2-40B4-BE49-F238E27FC236}">
                <a16:creationId xmlns:a16="http://schemas.microsoft.com/office/drawing/2014/main" id="{00000000-0008-0000-0500-00001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23">
            <a:extLst>
              <a:ext uri="{FF2B5EF4-FFF2-40B4-BE49-F238E27FC236}">
                <a16:creationId xmlns:a16="http://schemas.microsoft.com/office/drawing/2014/main" id="{00000000-0008-0000-0500-000012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24">
            <a:extLst>
              <a:ext uri="{FF2B5EF4-FFF2-40B4-BE49-F238E27FC236}">
                <a16:creationId xmlns:a16="http://schemas.microsoft.com/office/drawing/2014/main" id="{00000000-0008-0000-05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25">
            <a:extLst>
              <a:ext uri="{FF2B5EF4-FFF2-40B4-BE49-F238E27FC236}">
                <a16:creationId xmlns:a16="http://schemas.microsoft.com/office/drawing/2014/main" id="{00000000-0008-0000-0500-000014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7">
            <a:extLst>
              <a:ext uri="{FF2B5EF4-FFF2-40B4-BE49-F238E27FC236}">
                <a16:creationId xmlns:a16="http://schemas.microsoft.com/office/drawing/2014/main" id="{00000000-0008-0000-05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8">
            <a:extLst>
              <a:ext uri="{FF2B5EF4-FFF2-40B4-BE49-F238E27FC236}">
                <a16:creationId xmlns:a16="http://schemas.microsoft.com/office/drawing/2014/main" id="{00000000-0008-0000-0500-000016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9">
            <a:extLst>
              <a:ext uri="{FF2B5EF4-FFF2-40B4-BE49-F238E27FC236}">
                <a16:creationId xmlns:a16="http://schemas.microsoft.com/office/drawing/2014/main" id="{00000000-0008-0000-05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30">
            <a:extLst>
              <a:ext uri="{FF2B5EF4-FFF2-40B4-BE49-F238E27FC236}">
                <a16:creationId xmlns:a16="http://schemas.microsoft.com/office/drawing/2014/main" id="{00000000-0008-0000-05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31">
            <a:extLst>
              <a:ext uri="{FF2B5EF4-FFF2-40B4-BE49-F238E27FC236}">
                <a16:creationId xmlns:a16="http://schemas.microsoft.com/office/drawing/2014/main" id="{00000000-0008-0000-0500-00001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37</xdr:row>
      <xdr:rowOff>35560</xdr:rowOff>
    </xdr:from>
    <xdr:ext cx="249299" cy="168508"/>
    <xdr:sp macro="" textlink="">
      <xdr:nvSpPr>
        <xdr:cNvPr id="26" name="Text Box 32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 txBox="1">
          <a:spLocks noChangeArrowheads="1"/>
        </xdr:cNvSpPr>
      </xdr:nvSpPr>
      <xdr:spPr bwMode="auto">
        <a:xfrm>
          <a:off x="7981950" y="74745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38</xdr:row>
      <xdr:rowOff>12700</xdr:rowOff>
    </xdr:from>
    <xdr:ext cx="364715" cy="168508"/>
    <xdr:sp macro="" textlink="">
      <xdr:nvSpPr>
        <xdr:cNvPr id="27" name="Text Box 33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 txBox="1">
          <a:spLocks noChangeArrowheads="1"/>
        </xdr:cNvSpPr>
      </xdr:nvSpPr>
      <xdr:spPr bwMode="auto">
        <a:xfrm>
          <a:off x="7966710" y="764222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39</xdr:row>
      <xdr:rowOff>104140</xdr:rowOff>
    </xdr:from>
    <xdr:ext cx="364715" cy="168508"/>
    <xdr:sp macro="" textlink="">
      <xdr:nvSpPr>
        <xdr:cNvPr id="28" name="Text Box 34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SpPr txBox="1">
          <a:spLocks noChangeArrowheads="1"/>
        </xdr:cNvSpPr>
      </xdr:nvSpPr>
      <xdr:spPr bwMode="auto">
        <a:xfrm>
          <a:off x="7981950" y="79241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40</xdr:row>
      <xdr:rowOff>96520</xdr:rowOff>
    </xdr:from>
    <xdr:ext cx="249299" cy="168508"/>
    <xdr:sp macro="" textlink="">
      <xdr:nvSpPr>
        <xdr:cNvPr id="29" name="Text Box 35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SpPr txBox="1">
          <a:spLocks noChangeArrowheads="1"/>
        </xdr:cNvSpPr>
      </xdr:nvSpPr>
      <xdr:spPr bwMode="auto">
        <a:xfrm>
          <a:off x="7997190" y="810704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41</xdr:row>
      <xdr:rowOff>58420</xdr:rowOff>
    </xdr:from>
    <xdr:ext cx="249299" cy="168508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 txBox="1">
          <a:spLocks noChangeArrowheads="1"/>
        </xdr:cNvSpPr>
      </xdr:nvSpPr>
      <xdr:spPr bwMode="auto">
        <a:xfrm>
          <a:off x="8004810" y="825944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8</xdr:col>
      <xdr:colOff>528171</xdr:colOff>
      <xdr:row>32</xdr:row>
      <xdr:rowOff>66675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225"/>
          <a:ext cx="5938371" cy="6267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76200</xdr:colOff>
      <xdr:row>1</xdr:row>
      <xdr:rowOff>45720</xdr:rowOff>
    </xdr:from>
    <xdr:to>
      <xdr:col>21</xdr:col>
      <xdr:colOff>457200</xdr:colOff>
      <xdr:row>31</xdr:row>
      <xdr:rowOff>38100</xdr:rowOff>
    </xdr:to>
    <xdr:pic>
      <xdr:nvPicPr>
        <xdr:cNvPr id="31745" name="Picture 1">
          <a:extLst>
            <a:ext uri="{FF2B5EF4-FFF2-40B4-BE49-F238E27FC236}">
              <a16:creationId xmlns:a16="http://schemas.microsoft.com/office/drawing/2014/main" id="{00000000-0008-0000-0600-0000017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07880" y="320040"/>
          <a:ext cx="3467100" cy="5935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10</xdr:col>
      <xdr:colOff>137160</xdr:colOff>
      <xdr:row>38</xdr:row>
      <xdr:rowOff>45720</xdr:rowOff>
    </xdr:from>
    <xdr:to>
      <xdr:col>12</xdr:col>
      <xdr:colOff>45720</xdr:colOff>
      <xdr:row>43</xdr:row>
      <xdr:rowOff>76200</xdr:rowOff>
    </xdr:to>
    <xdr:grpSp>
      <xdr:nvGrpSpPr>
        <xdr:cNvPr id="31747" name="Group 37">
          <a:extLst>
            <a:ext uri="{FF2B5EF4-FFF2-40B4-BE49-F238E27FC236}">
              <a16:creationId xmlns:a16="http://schemas.microsoft.com/office/drawing/2014/main" id="{00000000-0008-0000-0600-0000037C0000}"/>
            </a:ext>
          </a:extLst>
        </xdr:cNvPr>
        <xdr:cNvGrpSpPr>
          <a:grpSpLocks/>
        </xdr:cNvGrpSpPr>
      </xdr:nvGrpSpPr>
      <xdr:grpSpPr bwMode="auto">
        <a:xfrm>
          <a:off x="6804660" y="7684770"/>
          <a:ext cx="1242060" cy="982980"/>
          <a:chOff x="504" y="758"/>
          <a:chExt cx="111" cy="108"/>
        </a:xfrm>
      </xdr:grpSpPr>
      <xdr:sp macro="" textlink="">
        <xdr:nvSpPr>
          <xdr:cNvPr id="31748" name="Rectangle 5">
            <a:extLst>
              <a:ext uri="{FF2B5EF4-FFF2-40B4-BE49-F238E27FC236}">
                <a16:creationId xmlns:a16="http://schemas.microsoft.com/office/drawing/2014/main" id="{00000000-0008-0000-0600-000004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49" name="Rectangle 6">
            <a:extLst>
              <a:ext uri="{FF2B5EF4-FFF2-40B4-BE49-F238E27FC236}">
                <a16:creationId xmlns:a16="http://schemas.microsoft.com/office/drawing/2014/main" id="{00000000-0008-0000-0600-000005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0" name="Rectangle 7">
            <a:extLst>
              <a:ext uri="{FF2B5EF4-FFF2-40B4-BE49-F238E27FC236}">
                <a16:creationId xmlns:a16="http://schemas.microsoft.com/office/drawing/2014/main" id="{00000000-0008-0000-0600-000006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1" name="Rectangle 8">
            <a:extLst>
              <a:ext uri="{FF2B5EF4-FFF2-40B4-BE49-F238E27FC236}">
                <a16:creationId xmlns:a16="http://schemas.microsoft.com/office/drawing/2014/main" id="{00000000-0008-0000-0600-000007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2" name="Rectangle 9">
            <a:extLst>
              <a:ext uri="{FF2B5EF4-FFF2-40B4-BE49-F238E27FC236}">
                <a16:creationId xmlns:a16="http://schemas.microsoft.com/office/drawing/2014/main" id="{00000000-0008-0000-0600-000008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3" name="Rectangle 10">
            <a:extLst>
              <a:ext uri="{FF2B5EF4-FFF2-40B4-BE49-F238E27FC236}">
                <a16:creationId xmlns:a16="http://schemas.microsoft.com/office/drawing/2014/main" id="{00000000-0008-0000-0600-000009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4" name="Rectangle 11">
            <a:extLst>
              <a:ext uri="{FF2B5EF4-FFF2-40B4-BE49-F238E27FC236}">
                <a16:creationId xmlns:a16="http://schemas.microsoft.com/office/drawing/2014/main" id="{00000000-0008-0000-0600-00000A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5" name="Rectangle 12">
            <a:extLst>
              <a:ext uri="{FF2B5EF4-FFF2-40B4-BE49-F238E27FC236}">
                <a16:creationId xmlns:a16="http://schemas.microsoft.com/office/drawing/2014/main" id="{00000000-0008-0000-0600-00000B7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6" name="Rectangle 13">
            <a:extLst>
              <a:ext uri="{FF2B5EF4-FFF2-40B4-BE49-F238E27FC236}">
                <a16:creationId xmlns:a16="http://schemas.microsoft.com/office/drawing/2014/main" id="{00000000-0008-0000-0600-00000C7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7" name="Line 15">
            <a:extLst>
              <a:ext uri="{FF2B5EF4-FFF2-40B4-BE49-F238E27FC236}">
                <a16:creationId xmlns:a16="http://schemas.microsoft.com/office/drawing/2014/main" id="{00000000-0008-0000-0600-00000D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58" name="Line 16">
            <a:extLst>
              <a:ext uri="{FF2B5EF4-FFF2-40B4-BE49-F238E27FC236}">
                <a16:creationId xmlns:a16="http://schemas.microsoft.com/office/drawing/2014/main" id="{00000000-0008-0000-0600-00000E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59" name="Line 17">
            <a:extLst>
              <a:ext uri="{FF2B5EF4-FFF2-40B4-BE49-F238E27FC236}">
                <a16:creationId xmlns:a16="http://schemas.microsoft.com/office/drawing/2014/main" id="{00000000-0008-0000-0600-00000F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0" name="Line 19">
            <a:extLst>
              <a:ext uri="{FF2B5EF4-FFF2-40B4-BE49-F238E27FC236}">
                <a16:creationId xmlns:a16="http://schemas.microsoft.com/office/drawing/2014/main" id="{00000000-0008-0000-0600-000010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1" name="Line 20">
            <a:extLst>
              <a:ext uri="{FF2B5EF4-FFF2-40B4-BE49-F238E27FC236}">
                <a16:creationId xmlns:a16="http://schemas.microsoft.com/office/drawing/2014/main" id="{00000000-0008-0000-0600-000011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2" name="Line 23">
            <a:extLst>
              <a:ext uri="{FF2B5EF4-FFF2-40B4-BE49-F238E27FC236}">
                <a16:creationId xmlns:a16="http://schemas.microsoft.com/office/drawing/2014/main" id="{00000000-0008-0000-0600-0000127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3" name="Line 24">
            <a:extLst>
              <a:ext uri="{FF2B5EF4-FFF2-40B4-BE49-F238E27FC236}">
                <a16:creationId xmlns:a16="http://schemas.microsoft.com/office/drawing/2014/main" id="{00000000-0008-0000-0600-000013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4" name="Line 25">
            <a:extLst>
              <a:ext uri="{FF2B5EF4-FFF2-40B4-BE49-F238E27FC236}">
                <a16:creationId xmlns:a16="http://schemas.microsoft.com/office/drawing/2014/main" id="{00000000-0008-0000-0600-000014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5" name="Line 27">
            <a:extLst>
              <a:ext uri="{FF2B5EF4-FFF2-40B4-BE49-F238E27FC236}">
                <a16:creationId xmlns:a16="http://schemas.microsoft.com/office/drawing/2014/main" id="{00000000-0008-0000-0600-000015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6" name="Line 28">
            <a:extLst>
              <a:ext uri="{FF2B5EF4-FFF2-40B4-BE49-F238E27FC236}">
                <a16:creationId xmlns:a16="http://schemas.microsoft.com/office/drawing/2014/main" id="{00000000-0008-0000-0600-000016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7" name="Line 29">
            <a:extLst>
              <a:ext uri="{FF2B5EF4-FFF2-40B4-BE49-F238E27FC236}">
                <a16:creationId xmlns:a16="http://schemas.microsoft.com/office/drawing/2014/main" id="{00000000-0008-0000-0600-000017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8" name="Line 30">
            <a:extLst>
              <a:ext uri="{FF2B5EF4-FFF2-40B4-BE49-F238E27FC236}">
                <a16:creationId xmlns:a16="http://schemas.microsoft.com/office/drawing/2014/main" id="{00000000-0008-0000-0600-000018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9" name="Line 31">
            <a:extLst>
              <a:ext uri="{FF2B5EF4-FFF2-40B4-BE49-F238E27FC236}">
                <a16:creationId xmlns:a16="http://schemas.microsoft.com/office/drawing/2014/main" id="{00000000-0008-0000-0600-000019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38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7299960" y="74447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39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7284720" y="76200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40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7299960" y="79019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41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7315200" y="810006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42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7322820" y="82600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>
    <xdr:from>
      <xdr:col>0</xdr:col>
      <xdr:colOff>0</xdr:colOff>
      <xdr:row>1</xdr:row>
      <xdr:rowOff>53340</xdr:rowOff>
    </xdr:from>
    <xdr:to>
      <xdr:col>9</xdr:col>
      <xdr:colOff>0</xdr:colOff>
      <xdr:row>31</xdr:row>
      <xdr:rowOff>121920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GrpSpPr/>
      </xdr:nvGrpSpPr>
      <xdr:grpSpPr>
        <a:xfrm>
          <a:off x="0" y="329565"/>
          <a:ext cx="6000750" cy="6069330"/>
          <a:chOff x="0" y="300990"/>
          <a:chExt cx="6000750" cy="6069330"/>
        </a:xfrm>
      </xdr:grpSpPr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 txBox="1"/>
        </xdr:nvSpPr>
        <xdr:spPr>
          <a:xfrm>
            <a:off x="0" y="3981450"/>
            <a:ext cx="300852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800" b="1"/>
              <a:t>e</a:t>
            </a:r>
            <a:endParaRPr kumimoji="1" lang="ja-JP" altLang="en-US" sz="1100"/>
          </a:p>
        </xdr:txBody>
      </xdr:sp>
      <xdr:grpSp>
        <xdr:nvGrpSpPr>
          <xdr:cNvPr id="12" name="グループ化 11">
            <a:extLst>
              <a:ext uri="{FF2B5EF4-FFF2-40B4-BE49-F238E27FC236}">
                <a16:creationId xmlns:a16="http://schemas.microsoft.com/office/drawing/2014/main" id="{00000000-0008-0000-0600-00000C000000}"/>
              </a:ext>
            </a:extLst>
          </xdr:cNvPr>
          <xdr:cNvGrpSpPr/>
        </xdr:nvGrpSpPr>
        <xdr:grpSpPr>
          <a:xfrm>
            <a:off x="95250" y="300990"/>
            <a:ext cx="5905500" cy="6069330"/>
            <a:chOff x="85725" y="310515"/>
            <a:chExt cx="5905500" cy="6069330"/>
          </a:xfrm>
        </xdr:grpSpPr>
        <xdr:grpSp>
          <xdr:nvGrpSpPr>
            <xdr:cNvPr id="11" name="グループ化 10">
              <a:extLst>
                <a:ext uri="{FF2B5EF4-FFF2-40B4-BE49-F238E27FC236}">
                  <a16:creationId xmlns:a16="http://schemas.microsoft.com/office/drawing/2014/main" id="{00000000-0008-0000-0600-00000B000000}"/>
                </a:ext>
              </a:extLst>
            </xdr:cNvPr>
            <xdr:cNvGrpSpPr/>
          </xdr:nvGrpSpPr>
          <xdr:grpSpPr>
            <a:xfrm>
              <a:off x="85725" y="310515"/>
              <a:ext cx="5905500" cy="6069330"/>
              <a:chOff x="85725" y="339090"/>
              <a:chExt cx="5905500" cy="6069330"/>
            </a:xfrm>
          </xdr:grpSpPr>
          <xdr:pic>
            <xdr:nvPicPr>
              <xdr:cNvPr id="31775" name="Picture 31">
                <a:extLst>
                  <a:ext uri="{FF2B5EF4-FFF2-40B4-BE49-F238E27FC236}">
                    <a16:creationId xmlns:a16="http://schemas.microsoft.com/office/drawing/2014/main" id="{00000000-0008-0000-0600-00001F7C000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1445" y="339090"/>
                <a:ext cx="5859780" cy="606933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8" name="テキスト ボックス 7">
                <a:extLst>
                  <a:ext uri="{FF2B5EF4-FFF2-40B4-BE49-F238E27FC236}">
                    <a16:creationId xmlns:a16="http://schemas.microsoft.com/office/drawing/2014/main" id="{00000000-0008-0000-0600-000008000000}"/>
                  </a:ext>
                </a:extLst>
              </xdr:cNvPr>
              <xdr:cNvSpPr txBox="1"/>
            </xdr:nvSpPr>
            <xdr:spPr>
              <a:xfrm>
                <a:off x="85725" y="5572125"/>
                <a:ext cx="257699" cy="37414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kumimoji="1" lang="en-US" altLang="ja-JP" sz="1800" b="1"/>
                  <a:t>f</a:t>
                </a:r>
                <a:endParaRPr kumimoji="1" lang="ja-JP" altLang="en-US" sz="1800" b="1"/>
              </a:p>
            </xdr:txBody>
          </xdr:sp>
        </xdr:grpSp>
        <xdr:sp macro="" textlink="">
          <xdr:nvSpPr>
            <xdr:cNvPr id="9" name="テキスト ボックス 8">
              <a:extLst>
                <a:ext uri="{FF2B5EF4-FFF2-40B4-BE49-F238E27FC236}">
                  <a16:creationId xmlns:a16="http://schemas.microsoft.com/office/drawing/2014/main" id="{00000000-0008-0000-0600-000009000000}"/>
                </a:ext>
              </a:extLst>
            </xdr:cNvPr>
            <xdr:cNvSpPr txBox="1"/>
          </xdr:nvSpPr>
          <xdr:spPr>
            <a:xfrm>
              <a:off x="2543175" y="4010025"/>
              <a:ext cx="293350" cy="3741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kumimoji="1" lang="en-US" altLang="ja-JP" sz="1800" b="1"/>
                <a:t>g</a:t>
              </a:r>
              <a:endParaRPr kumimoji="1" lang="ja-JP" altLang="en-US" sz="1800" b="1"/>
            </a:p>
          </xdr:txBody>
        </xdr:sp>
        <xdr:sp macro="" textlink="">
          <xdr:nvSpPr>
            <xdr:cNvPr id="10" name="テキスト ボックス 9">
              <a:extLst>
                <a:ext uri="{FF2B5EF4-FFF2-40B4-BE49-F238E27FC236}">
                  <a16:creationId xmlns:a16="http://schemas.microsoft.com/office/drawing/2014/main" id="{00000000-0008-0000-0600-00000A000000}"/>
                </a:ext>
              </a:extLst>
            </xdr:cNvPr>
            <xdr:cNvSpPr txBox="1"/>
          </xdr:nvSpPr>
          <xdr:spPr>
            <a:xfrm>
              <a:off x="2514600" y="5438775"/>
              <a:ext cx="308546" cy="3741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kumimoji="1" lang="en-US" altLang="ja-JP" sz="1800" b="1"/>
                <a:t>h</a:t>
              </a:r>
              <a:endParaRPr kumimoji="1" lang="ja-JP" altLang="en-US" sz="1800" b="1"/>
            </a:p>
          </xdr:txBody>
        </xdr:sp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76200</xdr:colOff>
      <xdr:row>1</xdr:row>
      <xdr:rowOff>45720</xdr:rowOff>
    </xdr:from>
    <xdr:to>
      <xdr:col>21</xdr:col>
      <xdr:colOff>457200</xdr:colOff>
      <xdr:row>31</xdr:row>
      <xdr:rowOff>38100</xdr:rowOff>
    </xdr:to>
    <xdr:pic>
      <xdr:nvPicPr>
        <xdr:cNvPr id="30721" name="Picture 1">
          <a:extLst>
            <a:ext uri="{FF2B5EF4-FFF2-40B4-BE49-F238E27FC236}">
              <a16:creationId xmlns:a16="http://schemas.microsoft.com/office/drawing/2014/main" id="{00000000-0008-0000-0700-0000017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07880" y="320040"/>
          <a:ext cx="3467100" cy="5935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190500</xdr:colOff>
      <xdr:row>1</xdr:row>
      <xdr:rowOff>91440</xdr:rowOff>
    </xdr:from>
    <xdr:to>
      <xdr:col>9</xdr:col>
      <xdr:colOff>342900</xdr:colOff>
      <xdr:row>31</xdr:row>
      <xdr:rowOff>38100</xdr:rowOff>
    </xdr:to>
    <xdr:pic>
      <xdr:nvPicPr>
        <xdr:cNvPr id="30726" name="Picture 6">
          <a:extLst>
            <a:ext uri="{FF2B5EF4-FFF2-40B4-BE49-F238E27FC236}">
              <a16:creationId xmlns:a16="http://schemas.microsoft.com/office/drawing/2014/main" id="{00000000-0008-0000-0700-0000067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-847" b="5263"/>
        <a:stretch>
          <a:fillRect/>
        </a:stretch>
      </xdr:blipFill>
      <xdr:spPr bwMode="auto">
        <a:xfrm>
          <a:off x="190500" y="365760"/>
          <a:ext cx="5570220" cy="5890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38</xdr:row>
      <xdr:rowOff>45720</xdr:rowOff>
    </xdr:from>
    <xdr:to>
      <xdr:col>12</xdr:col>
      <xdr:colOff>45720</xdr:colOff>
      <xdr:row>43</xdr:row>
      <xdr:rowOff>76200</xdr:rowOff>
    </xdr:to>
    <xdr:grpSp>
      <xdr:nvGrpSpPr>
        <xdr:cNvPr id="32" name="Group 37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GrpSpPr>
          <a:grpSpLocks/>
        </xdr:cNvGrpSpPr>
      </xdr:nvGrpSpPr>
      <xdr:grpSpPr bwMode="auto">
        <a:xfrm>
          <a:off x="6804660" y="7684770"/>
          <a:ext cx="1242060" cy="982980"/>
          <a:chOff x="504" y="758"/>
          <a:chExt cx="111" cy="108"/>
        </a:xfrm>
      </xdr:grpSpPr>
      <xdr:sp macro="" textlink="">
        <xdr:nvSpPr>
          <xdr:cNvPr id="33" name="Rectangle 5">
            <a:extLst>
              <a:ext uri="{FF2B5EF4-FFF2-40B4-BE49-F238E27FC236}">
                <a16:creationId xmlns:a16="http://schemas.microsoft.com/office/drawing/2014/main" id="{00000000-0008-0000-07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4" name="Rectangle 6">
            <a:extLst>
              <a:ext uri="{FF2B5EF4-FFF2-40B4-BE49-F238E27FC236}">
                <a16:creationId xmlns:a16="http://schemas.microsoft.com/office/drawing/2014/main" id="{00000000-0008-0000-07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" name="Rectangle 7">
            <a:extLst>
              <a:ext uri="{FF2B5EF4-FFF2-40B4-BE49-F238E27FC236}">
                <a16:creationId xmlns:a16="http://schemas.microsoft.com/office/drawing/2014/main" id="{00000000-0008-0000-07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" name="Rectangle 8">
            <a:extLst>
              <a:ext uri="{FF2B5EF4-FFF2-40B4-BE49-F238E27FC236}">
                <a16:creationId xmlns:a16="http://schemas.microsoft.com/office/drawing/2014/main" id="{00000000-0008-0000-07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" name="Rectangle 9">
            <a:extLst>
              <a:ext uri="{FF2B5EF4-FFF2-40B4-BE49-F238E27FC236}">
                <a16:creationId xmlns:a16="http://schemas.microsoft.com/office/drawing/2014/main" id="{00000000-0008-0000-07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" name="Rectangle 10">
            <a:extLst>
              <a:ext uri="{FF2B5EF4-FFF2-40B4-BE49-F238E27FC236}">
                <a16:creationId xmlns:a16="http://schemas.microsoft.com/office/drawing/2014/main" id="{00000000-0008-0000-07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9" name="Rectangle 11">
            <a:extLst>
              <a:ext uri="{FF2B5EF4-FFF2-40B4-BE49-F238E27FC236}">
                <a16:creationId xmlns:a16="http://schemas.microsoft.com/office/drawing/2014/main" id="{00000000-0008-0000-07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" name="Rectangle 12">
            <a:extLst>
              <a:ext uri="{FF2B5EF4-FFF2-40B4-BE49-F238E27FC236}">
                <a16:creationId xmlns:a16="http://schemas.microsoft.com/office/drawing/2014/main" id="{00000000-0008-0000-07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1" name="Rectangle 13">
            <a:extLst>
              <a:ext uri="{FF2B5EF4-FFF2-40B4-BE49-F238E27FC236}">
                <a16:creationId xmlns:a16="http://schemas.microsoft.com/office/drawing/2014/main" id="{00000000-0008-0000-07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2" name="Line 15">
            <a:extLst>
              <a:ext uri="{FF2B5EF4-FFF2-40B4-BE49-F238E27FC236}">
                <a16:creationId xmlns:a16="http://schemas.microsoft.com/office/drawing/2014/main" id="{00000000-0008-0000-0700-00002A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" name="Line 16">
            <a:extLst>
              <a:ext uri="{FF2B5EF4-FFF2-40B4-BE49-F238E27FC236}">
                <a16:creationId xmlns:a16="http://schemas.microsoft.com/office/drawing/2014/main" id="{00000000-0008-0000-0700-00002B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" name="Line 17">
            <a:extLst>
              <a:ext uri="{FF2B5EF4-FFF2-40B4-BE49-F238E27FC236}">
                <a16:creationId xmlns:a16="http://schemas.microsoft.com/office/drawing/2014/main" id="{00000000-0008-0000-0700-00002C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" name="Line 19">
            <a:extLst>
              <a:ext uri="{FF2B5EF4-FFF2-40B4-BE49-F238E27FC236}">
                <a16:creationId xmlns:a16="http://schemas.microsoft.com/office/drawing/2014/main" id="{00000000-0008-0000-0700-00002D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" name="Line 20">
            <a:extLst>
              <a:ext uri="{FF2B5EF4-FFF2-40B4-BE49-F238E27FC236}">
                <a16:creationId xmlns:a16="http://schemas.microsoft.com/office/drawing/2014/main" id="{00000000-0008-0000-0700-00002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Line 23">
            <a:extLst>
              <a:ext uri="{FF2B5EF4-FFF2-40B4-BE49-F238E27FC236}">
                <a16:creationId xmlns:a16="http://schemas.microsoft.com/office/drawing/2014/main" id="{00000000-0008-0000-0700-00002F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" name="Line 24">
            <a:extLst>
              <a:ext uri="{FF2B5EF4-FFF2-40B4-BE49-F238E27FC236}">
                <a16:creationId xmlns:a16="http://schemas.microsoft.com/office/drawing/2014/main" id="{00000000-0008-0000-0700-00003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" name="Line 25">
            <a:extLst>
              <a:ext uri="{FF2B5EF4-FFF2-40B4-BE49-F238E27FC236}">
                <a16:creationId xmlns:a16="http://schemas.microsoft.com/office/drawing/2014/main" id="{00000000-0008-0000-0700-00003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" name="Line 27">
            <a:extLst>
              <a:ext uri="{FF2B5EF4-FFF2-40B4-BE49-F238E27FC236}">
                <a16:creationId xmlns:a16="http://schemas.microsoft.com/office/drawing/2014/main" id="{00000000-0008-0000-0700-000032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" name="Line 28">
            <a:extLst>
              <a:ext uri="{FF2B5EF4-FFF2-40B4-BE49-F238E27FC236}">
                <a16:creationId xmlns:a16="http://schemas.microsoft.com/office/drawing/2014/main" id="{00000000-0008-0000-0700-000033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" name="Line 29">
            <a:extLst>
              <a:ext uri="{FF2B5EF4-FFF2-40B4-BE49-F238E27FC236}">
                <a16:creationId xmlns:a16="http://schemas.microsoft.com/office/drawing/2014/main" id="{00000000-0008-0000-0700-000034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" name="Line 30">
            <a:extLst>
              <a:ext uri="{FF2B5EF4-FFF2-40B4-BE49-F238E27FC236}">
                <a16:creationId xmlns:a16="http://schemas.microsoft.com/office/drawing/2014/main" id="{00000000-0008-0000-0700-000035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" name="Line 31">
            <a:extLst>
              <a:ext uri="{FF2B5EF4-FFF2-40B4-BE49-F238E27FC236}">
                <a16:creationId xmlns:a16="http://schemas.microsoft.com/office/drawing/2014/main" id="{00000000-0008-0000-0700-00003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38</xdr:row>
      <xdr:rowOff>38100</xdr:rowOff>
    </xdr:from>
    <xdr:ext cx="249299" cy="168508"/>
    <xdr:sp macro="" textlink="">
      <xdr:nvSpPr>
        <xdr:cNvPr id="55" name="Text Box 32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 txBox="1">
          <a:spLocks noChangeArrowheads="1"/>
        </xdr:cNvSpPr>
      </xdr:nvSpPr>
      <xdr:spPr bwMode="auto">
        <a:xfrm>
          <a:off x="7048500" y="53816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39</xdr:row>
      <xdr:rowOff>15240</xdr:rowOff>
    </xdr:from>
    <xdr:ext cx="364715" cy="168508"/>
    <xdr:sp macro="" textlink="">
      <xdr:nvSpPr>
        <xdr:cNvPr id="56" name="Text Box 33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 txBox="1">
          <a:spLocks noChangeArrowheads="1"/>
        </xdr:cNvSpPr>
      </xdr:nvSpPr>
      <xdr:spPr bwMode="auto">
        <a:xfrm>
          <a:off x="7033260" y="55492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40</xdr:row>
      <xdr:rowOff>99060</xdr:rowOff>
    </xdr:from>
    <xdr:ext cx="364715" cy="168508"/>
    <xdr:sp macro="" textlink="">
      <xdr:nvSpPr>
        <xdr:cNvPr id="57" name="Text Box 34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 txBox="1">
          <a:spLocks noChangeArrowheads="1"/>
        </xdr:cNvSpPr>
      </xdr:nvSpPr>
      <xdr:spPr bwMode="auto">
        <a:xfrm>
          <a:off x="7048500" y="582358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41</xdr:row>
      <xdr:rowOff>99060</xdr:rowOff>
    </xdr:from>
    <xdr:ext cx="249299" cy="168508"/>
    <xdr:sp macro="" textlink="">
      <xdr:nvSpPr>
        <xdr:cNvPr id="58" name="Text Box 35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 txBox="1">
          <a:spLocks noChangeArrowheads="1"/>
        </xdr:cNvSpPr>
      </xdr:nvSpPr>
      <xdr:spPr bwMode="auto">
        <a:xfrm>
          <a:off x="7063740" y="60140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42</xdr:row>
      <xdr:rowOff>60960</xdr:rowOff>
    </xdr:from>
    <xdr:ext cx="249299" cy="168508"/>
    <xdr:sp macro="" textlink="">
      <xdr:nvSpPr>
        <xdr:cNvPr id="59" name="Text Box 36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 txBox="1">
          <a:spLocks noChangeArrowheads="1"/>
        </xdr:cNvSpPr>
      </xdr:nvSpPr>
      <xdr:spPr bwMode="auto">
        <a:xfrm>
          <a:off x="7071360" y="61664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297180</xdr:colOff>
      <xdr:row>0</xdr:row>
      <xdr:rowOff>0</xdr:rowOff>
    </xdr:from>
    <xdr:ext cx="60960" cy="167640"/>
    <xdr:sp macro="" textlink="">
      <xdr:nvSpPr>
        <xdr:cNvPr id="26625" name="Text Box 1">
          <a:extLst>
            <a:ext uri="{FF2B5EF4-FFF2-40B4-BE49-F238E27FC236}">
              <a16:creationId xmlns:a16="http://schemas.microsoft.com/office/drawing/2014/main" id="{00000000-0008-0000-0800-000001680000}"/>
            </a:ext>
          </a:extLst>
        </xdr:cNvPr>
        <xdr:cNvSpPr txBox="1">
          <a:spLocks noChangeArrowheads="1"/>
        </xdr:cNvSpPr>
      </xdr:nvSpPr>
      <xdr:spPr bwMode="auto">
        <a:xfrm>
          <a:off x="7002780" y="0"/>
          <a:ext cx="609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236220</xdr:colOff>
      <xdr:row>0</xdr:row>
      <xdr:rowOff>0</xdr:rowOff>
    </xdr:from>
    <xdr:ext cx="60960" cy="167640"/>
    <xdr:sp macro="" textlink="">
      <xdr:nvSpPr>
        <xdr:cNvPr id="26626" name="Text Box 2">
          <a:extLst>
            <a:ext uri="{FF2B5EF4-FFF2-40B4-BE49-F238E27FC236}">
              <a16:creationId xmlns:a16="http://schemas.microsoft.com/office/drawing/2014/main" id="{00000000-0008-0000-0800-000002680000}"/>
            </a:ext>
          </a:extLst>
        </xdr:cNvPr>
        <xdr:cNvSpPr txBox="1">
          <a:spLocks noChangeArrowheads="1"/>
        </xdr:cNvSpPr>
      </xdr:nvSpPr>
      <xdr:spPr bwMode="auto">
        <a:xfrm>
          <a:off x="6941820" y="0"/>
          <a:ext cx="609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vector.co.jp/soft/winnt/business/se509041.html" TargetMode="External"/><Relationship Id="rId18" Type="http://schemas.openxmlformats.org/officeDocument/2006/relationships/hyperlink" Target="http://www.vector.co.jp/soft/winnt/business/se509046.html" TargetMode="External"/><Relationship Id="rId26" Type="http://schemas.openxmlformats.org/officeDocument/2006/relationships/hyperlink" Target="http://www.vector.co.jp/soft/winnt/business/se365082.html" TargetMode="External"/><Relationship Id="rId3" Type="http://schemas.openxmlformats.org/officeDocument/2006/relationships/hyperlink" Target="http://www.vector.co.jp/soft/winnt/business/se378513.html" TargetMode="External"/><Relationship Id="rId21" Type="http://schemas.openxmlformats.org/officeDocument/2006/relationships/hyperlink" Target="http://www.vector.co.jp/soft/winnt/business/se490776.html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www.vector.co.jp/soft/winnt/business/se378498.html" TargetMode="External"/><Relationship Id="rId12" Type="http://schemas.openxmlformats.org/officeDocument/2006/relationships/hyperlink" Target="http://www.vector.co.jp/soft/winnt/business/se509050.html" TargetMode="External"/><Relationship Id="rId17" Type="http://schemas.openxmlformats.org/officeDocument/2006/relationships/hyperlink" Target="http://www.vector.co.jp/soft/winnt/business/se509045.html" TargetMode="External"/><Relationship Id="rId25" Type="http://schemas.openxmlformats.org/officeDocument/2006/relationships/hyperlink" Target="http://www.vector.co.jp/soft/winnt/business/se487858.html" TargetMode="External"/><Relationship Id="rId33" Type="http://schemas.openxmlformats.org/officeDocument/2006/relationships/hyperlink" Target="http://www.vector.co.jp/soft/winnt/business/se490680.html" TargetMode="External"/><Relationship Id="rId2" Type="http://schemas.openxmlformats.org/officeDocument/2006/relationships/hyperlink" Target="http://www.vector.co.jp/soft/winnt/business/se487835.html" TargetMode="External"/><Relationship Id="rId16" Type="http://schemas.openxmlformats.org/officeDocument/2006/relationships/hyperlink" Target="http://www.vector.co.jp/soft/winnt/business/se509053.html" TargetMode="External"/><Relationship Id="rId20" Type="http://schemas.openxmlformats.org/officeDocument/2006/relationships/hyperlink" Target="http://www.vector.co.jp/soft/winnt/business/se487503.html" TargetMode="External"/><Relationship Id="rId29" Type="http://schemas.openxmlformats.org/officeDocument/2006/relationships/hyperlink" Target="http://www.vector.co.jp/soft/winnt/business/se361539.html" TargetMode="External"/><Relationship Id="rId1" Type="http://schemas.openxmlformats.org/officeDocument/2006/relationships/hyperlink" Target="http://www.vector.co.jp/soft/winnt/business/se487561.html" TargetMode="External"/><Relationship Id="rId6" Type="http://schemas.openxmlformats.org/officeDocument/2006/relationships/hyperlink" Target="http://www.vector.co.jp/soft/winnt/business/se487560.html" TargetMode="External"/><Relationship Id="rId11" Type="http://schemas.openxmlformats.org/officeDocument/2006/relationships/hyperlink" Target="http://www.vector.co.jp/soft/winnt/business/se490409.html" TargetMode="External"/><Relationship Id="rId24" Type="http://schemas.openxmlformats.org/officeDocument/2006/relationships/hyperlink" Target="http://www.vector.co.jp/soft/winnt/business/se455976.html" TargetMode="External"/><Relationship Id="rId32" Type="http://schemas.openxmlformats.org/officeDocument/2006/relationships/hyperlink" Target="http://www.vector.co.jp/soft/winnt/business/se490353.html" TargetMode="External"/><Relationship Id="rId5" Type="http://schemas.openxmlformats.org/officeDocument/2006/relationships/hyperlink" Target="http://www.vector.co.jp/soft/winnt/business/se380157.html" TargetMode="External"/><Relationship Id="rId15" Type="http://schemas.openxmlformats.org/officeDocument/2006/relationships/hyperlink" Target="http://www.vector.co.jp/soft/winnt/business/se509043.html" TargetMode="External"/><Relationship Id="rId23" Type="http://schemas.openxmlformats.org/officeDocument/2006/relationships/hyperlink" Target="http://www.vector.co.jp/soft/winnt/business/se361560.html" TargetMode="External"/><Relationship Id="rId28" Type="http://schemas.openxmlformats.org/officeDocument/2006/relationships/hyperlink" Target="http://www.vector.co.jp/soft/winnt/business/se367859.html" TargetMode="External"/><Relationship Id="rId10" Type="http://schemas.openxmlformats.org/officeDocument/2006/relationships/hyperlink" Target="http://www.vector.co.jp/soft/winnt/business/se487502.html" TargetMode="External"/><Relationship Id="rId19" Type="http://schemas.openxmlformats.org/officeDocument/2006/relationships/hyperlink" Target="http://www.vector.co.jp/soft/winnt/business/se509051.html" TargetMode="External"/><Relationship Id="rId31" Type="http://schemas.openxmlformats.org/officeDocument/2006/relationships/hyperlink" Target="http://www.vector.co.jp/soft/winnt/business/se361358.html" TargetMode="External"/><Relationship Id="rId4" Type="http://schemas.openxmlformats.org/officeDocument/2006/relationships/hyperlink" Target="http://www.vector.co.jp/soft/winnt/business/se378509.html" TargetMode="External"/><Relationship Id="rId9" Type="http://schemas.openxmlformats.org/officeDocument/2006/relationships/hyperlink" Target="http://www.vector.co.jp/soft/winnt/business/se380096.html" TargetMode="External"/><Relationship Id="rId14" Type="http://schemas.openxmlformats.org/officeDocument/2006/relationships/hyperlink" Target="http://www.vector.co.jp/soft/winnt/business/se509044.html" TargetMode="External"/><Relationship Id="rId22" Type="http://schemas.openxmlformats.org/officeDocument/2006/relationships/hyperlink" Target="http://www.vector.co.jp/soft/winnt/business/se509079.html" TargetMode="External"/><Relationship Id="rId27" Type="http://schemas.openxmlformats.org/officeDocument/2006/relationships/hyperlink" Target="http://www.vector.co.jp/soft/winnt/business/se366736.html" TargetMode="External"/><Relationship Id="rId30" Type="http://schemas.openxmlformats.org/officeDocument/2006/relationships/hyperlink" Target="http://www.vector.co.jp/soft/winnt/business/se490357.html" TargetMode="External"/><Relationship Id="rId8" Type="http://schemas.openxmlformats.org/officeDocument/2006/relationships/hyperlink" Target="http://www.vector.co.jp/soft/winnt/business/se380079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I69"/>
  <sheetViews>
    <sheetView workbookViewId="0">
      <selection activeCell="R8" sqref="R8"/>
    </sheetView>
  </sheetViews>
  <sheetFormatPr defaultRowHeight="13.5"/>
  <cols>
    <col min="1" max="16384" width="9" style="67"/>
  </cols>
  <sheetData>
    <row r="1" spans="1:9" ht="25.5" customHeight="1">
      <c r="A1" s="100" t="s">
        <v>153</v>
      </c>
      <c r="B1" s="100"/>
      <c r="C1" s="100"/>
      <c r="D1" s="100"/>
      <c r="E1" s="100"/>
      <c r="F1" s="100"/>
      <c r="G1" s="100"/>
      <c r="H1" s="100"/>
      <c r="I1" s="100"/>
    </row>
    <row r="2" spans="1:9" ht="28.5" customHeight="1">
      <c r="A2" s="100" t="s">
        <v>154</v>
      </c>
      <c r="B2" s="100"/>
      <c r="C2" s="100"/>
      <c r="D2" s="100"/>
      <c r="E2" s="100"/>
      <c r="F2" s="100"/>
      <c r="G2" s="100"/>
      <c r="H2" s="100"/>
      <c r="I2" s="100"/>
    </row>
    <row r="3" spans="1:9" ht="14.25" customHeight="1">
      <c r="A3" s="73"/>
    </row>
    <row r="4" spans="1:9">
      <c r="A4" s="74" t="s">
        <v>155</v>
      </c>
    </row>
    <row r="5" spans="1:9">
      <c r="A5" s="67" t="s">
        <v>156</v>
      </c>
    </row>
    <row r="6" spans="1:9">
      <c r="A6" s="74" t="s">
        <v>157</v>
      </c>
    </row>
    <row r="7" spans="1:9">
      <c r="A7" s="67" t="s">
        <v>158</v>
      </c>
    </row>
    <row r="8" spans="1:9">
      <c r="A8" s="74" t="s">
        <v>159</v>
      </c>
    </row>
    <row r="9" spans="1:9">
      <c r="A9" s="67" t="s">
        <v>160</v>
      </c>
    </row>
    <row r="10" spans="1:9">
      <c r="A10" s="74" t="s">
        <v>161</v>
      </c>
    </row>
    <row r="11" spans="1:9">
      <c r="A11" s="67" t="s">
        <v>162</v>
      </c>
    </row>
    <row r="12" spans="1:9">
      <c r="A12" s="74" t="s">
        <v>163</v>
      </c>
    </row>
    <row r="13" spans="1:9">
      <c r="A13" s="67" t="s">
        <v>164</v>
      </c>
    </row>
    <row r="14" spans="1:9">
      <c r="A14" s="74" t="s">
        <v>165</v>
      </c>
    </row>
    <row r="15" spans="1:9">
      <c r="A15" s="67" t="s">
        <v>166</v>
      </c>
    </row>
    <row r="16" spans="1:9">
      <c r="A16" s="74" t="s">
        <v>167</v>
      </c>
    </row>
    <row r="17" spans="1:1">
      <c r="A17" s="67" t="s">
        <v>168</v>
      </c>
    </row>
    <row r="18" spans="1:1">
      <c r="A18" s="74" t="s">
        <v>169</v>
      </c>
    </row>
    <row r="19" spans="1:1">
      <c r="A19" s="67" t="s">
        <v>170</v>
      </c>
    </row>
    <row r="20" spans="1:1">
      <c r="A20" s="74" t="s">
        <v>171</v>
      </c>
    </row>
    <row r="21" spans="1:1">
      <c r="A21" s="67" t="s">
        <v>172</v>
      </c>
    </row>
    <row r="22" spans="1:1">
      <c r="A22" s="74" t="s">
        <v>173</v>
      </c>
    </row>
    <row r="23" spans="1:1">
      <c r="A23" s="67" t="s">
        <v>174</v>
      </c>
    </row>
    <row r="24" spans="1:1">
      <c r="A24" s="74" t="s">
        <v>175</v>
      </c>
    </row>
    <row r="25" spans="1:1">
      <c r="A25" s="67" t="s">
        <v>176</v>
      </c>
    </row>
    <row r="26" spans="1:1">
      <c r="A26" s="74" t="s">
        <v>177</v>
      </c>
    </row>
    <row r="27" spans="1:1">
      <c r="A27" s="67" t="s">
        <v>178</v>
      </c>
    </row>
    <row r="28" spans="1:1">
      <c r="A28" s="74" t="s">
        <v>179</v>
      </c>
    </row>
    <row r="29" spans="1:1">
      <c r="A29" s="67" t="s">
        <v>180</v>
      </c>
    </row>
    <row r="30" spans="1:1">
      <c r="A30" s="74" t="s">
        <v>181</v>
      </c>
    </row>
    <row r="31" spans="1:1">
      <c r="A31" s="67" t="s">
        <v>182</v>
      </c>
    </row>
    <row r="32" spans="1:1">
      <c r="A32" s="74" t="s">
        <v>183</v>
      </c>
    </row>
    <row r="33" spans="1:1">
      <c r="A33" s="67" t="s">
        <v>184</v>
      </c>
    </row>
    <row r="34" spans="1:1">
      <c r="A34" s="74" t="s">
        <v>185</v>
      </c>
    </row>
    <row r="35" spans="1:1">
      <c r="A35" s="67" t="s">
        <v>186</v>
      </c>
    </row>
    <row r="36" spans="1:1">
      <c r="A36" s="74" t="s">
        <v>187</v>
      </c>
    </row>
    <row r="37" spans="1:1">
      <c r="A37" s="67" t="s">
        <v>188</v>
      </c>
    </row>
    <row r="38" spans="1:1">
      <c r="A38" s="74" t="s">
        <v>189</v>
      </c>
    </row>
    <row r="39" spans="1:1">
      <c r="A39" s="67" t="s">
        <v>190</v>
      </c>
    </row>
    <row r="40" spans="1:1">
      <c r="A40" s="74" t="s">
        <v>191</v>
      </c>
    </row>
    <row r="41" spans="1:1">
      <c r="A41" s="67" t="s">
        <v>192</v>
      </c>
    </row>
    <row r="42" spans="1:1">
      <c r="A42" s="74" t="s">
        <v>193</v>
      </c>
    </row>
    <row r="43" spans="1:1">
      <c r="A43" s="67" t="s">
        <v>194</v>
      </c>
    </row>
    <row r="44" spans="1:1">
      <c r="A44" s="74" t="s">
        <v>195</v>
      </c>
    </row>
    <row r="45" spans="1:1">
      <c r="A45" s="67" t="s">
        <v>196</v>
      </c>
    </row>
    <row r="46" spans="1:1">
      <c r="A46" s="74" t="s">
        <v>197</v>
      </c>
    </row>
    <row r="47" spans="1:1">
      <c r="A47" s="67" t="s">
        <v>198</v>
      </c>
    </row>
    <row r="48" spans="1:1">
      <c r="A48" s="74" t="s">
        <v>199</v>
      </c>
    </row>
    <row r="49" spans="1:1">
      <c r="A49" s="67" t="s">
        <v>200</v>
      </c>
    </row>
    <row r="50" spans="1:1">
      <c r="A50" s="74" t="s">
        <v>201</v>
      </c>
    </row>
    <row r="51" spans="1:1">
      <c r="A51" s="67" t="s">
        <v>202</v>
      </c>
    </row>
    <row r="52" spans="1:1">
      <c r="A52" s="74" t="s">
        <v>203</v>
      </c>
    </row>
    <row r="53" spans="1:1">
      <c r="A53" s="67" t="s">
        <v>166</v>
      </c>
    </row>
    <row r="54" spans="1:1">
      <c r="A54" s="74" t="s">
        <v>204</v>
      </c>
    </row>
    <row r="55" spans="1:1">
      <c r="A55" s="67" t="s">
        <v>205</v>
      </c>
    </row>
    <row r="56" spans="1:1">
      <c r="A56" s="74" t="s">
        <v>206</v>
      </c>
    </row>
    <row r="57" spans="1:1">
      <c r="A57" s="67" t="s">
        <v>164</v>
      </c>
    </row>
    <row r="58" spans="1:1">
      <c r="A58" s="74" t="s">
        <v>207</v>
      </c>
    </row>
    <row r="59" spans="1:1">
      <c r="A59" s="67" t="s">
        <v>208</v>
      </c>
    </row>
    <row r="60" spans="1:1">
      <c r="A60" s="74" t="s">
        <v>209</v>
      </c>
    </row>
    <row r="61" spans="1:1">
      <c r="A61" s="67" t="s">
        <v>210</v>
      </c>
    </row>
    <row r="62" spans="1:1">
      <c r="A62" s="74" t="s">
        <v>211</v>
      </c>
    </row>
    <row r="63" spans="1:1">
      <c r="A63" s="67" t="s">
        <v>212</v>
      </c>
    </row>
    <row r="64" spans="1:1">
      <c r="A64" s="74" t="s">
        <v>213</v>
      </c>
    </row>
    <row r="65" spans="1:1">
      <c r="A65" s="67" t="s">
        <v>172</v>
      </c>
    </row>
    <row r="66" spans="1:1">
      <c r="A66" s="74" t="s">
        <v>214</v>
      </c>
    </row>
    <row r="67" spans="1:1">
      <c r="A67" s="67" t="s">
        <v>215</v>
      </c>
    </row>
    <row r="68" spans="1:1">
      <c r="A68" s="74" t="s">
        <v>216</v>
      </c>
    </row>
    <row r="69" spans="1:1">
      <c r="A69" s="67" t="s">
        <v>217</v>
      </c>
    </row>
  </sheetData>
  <mergeCells count="2">
    <mergeCell ref="A1:I1"/>
    <mergeCell ref="A2:I2"/>
  </mergeCells>
  <phoneticPr fontId="2"/>
  <hyperlinks>
    <hyperlink ref="A4" r:id="rId1" display="http://www.vector.co.jp/soft/winnt/business/se487561.html" xr:uid="{00000000-0004-0000-0000-000000000000}"/>
    <hyperlink ref="A6" r:id="rId2" display="http://www.vector.co.jp/soft/winnt/business/se487835.html" xr:uid="{00000000-0004-0000-0000-000001000000}"/>
    <hyperlink ref="A8" r:id="rId3" display="http://www.vector.co.jp/soft/winnt/business/se378513.html" xr:uid="{00000000-0004-0000-0000-000002000000}"/>
    <hyperlink ref="A10" r:id="rId4" display="http://www.vector.co.jp/soft/winnt/business/se378509.html" xr:uid="{00000000-0004-0000-0000-000003000000}"/>
    <hyperlink ref="A12" r:id="rId5" display="http://www.vector.co.jp/soft/winnt/business/se380157.html" xr:uid="{00000000-0004-0000-0000-000004000000}"/>
    <hyperlink ref="A14" r:id="rId6" display="http://www.vector.co.jp/soft/winnt/business/se487560.html" xr:uid="{00000000-0004-0000-0000-000005000000}"/>
    <hyperlink ref="A16" r:id="rId7" display="http://www.vector.co.jp/soft/winnt/business/se378498.html" xr:uid="{00000000-0004-0000-0000-000006000000}"/>
    <hyperlink ref="A18" r:id="rId8" display="http://www.vector.co.jp/soft/winnt/business/se380079.html" xr:uid="{00000000-0004-0000-0000-000007000000}"/>
    <hyperlink ref="A20" r:id="rId9" display="http://www.vector.co.jp/soft/winnt/business/se380096.html" xr:uid="{00000000-0004-0000-0000-000008000000}"/>
    <hyperlink ref="A22" r:id="rId10" display="http://www.vector.co.jp/soft/winnt/business/se487502.html" xr:uid="{00000000-0004-0000-0000-000009000000}"/>
    <hyperlink ref="A24" r:id="rId11" display="http://www.vector.co.jp/soft/winnt/business/se490409.html" xr:uid="{00000000-0004-0000-0000-00000A000000}"/>
    <hyperlink ref="A26" r:id="rId12" display="http://www.vector.co.jp/soft/winnt/business/se509050.html" xr:uid="{00000000-0004-0000-0000-00000B000000}"/>
    <hyperlink ref="A28" r:id="rId13" display="http://www.vector.co.jp/soft/winnt/business/se509041.html" xr:uid="{00000000-0004-0000-0000-00000C000000}"/>
    <hyperlink ref="A30" r:id="rId14" display="http://www.vector.co.jp/soft/winnt/business/se509044.html" xr:uid="{00000000-0004-0000-0000-00000D000000}"/>
    <hyperlink ref="A32" r:id="rId15" display="http://www.vector.co.jp/soft/winnt/business/se509043.html" xr:uid="{00000000-0004-0000-0000-00000E000000}"/>
    <hyperlink ref="A34" r:id="rId16" display="http://www.vector.co.jp/soft/winnt/business/se509053.html" xr:uid="{00000000-0004-0000-0000-00000F000000}"/>
    <hyperlink ref="A36" r:id="rId17" display="http://www.vector.co.jp/soft/winnt/business/se509045.html" xr:uid="{00000000-0004-0000-0000-000010000000}"/>
    <hyperlink ref="A38" r:id="rId18" display="http://www.vector.co.jp/soft/winnt/business/se509046.html" xr:uid="{00000000-0004-0000-0000-000011000000}"/>
    <hyperlink ref="A40" r:id="rId19" display="http://www.vector.co.jp/soft/winnt/business/se509051.html" xr:uid="{00000000-0004-0000-0000-000012000000}"/>
    <hyperlink ref="A42" r:id="rId20" display="http://www.vector.co.jp/soft/winnt/business/se487503.html" xr:uid="{00000000-0004-0000-0000-000013000000}"/>
    <hyperlink ref="A44" r:id="rId21" display="http://www.vector.co.jp/soft/winnt/business/se490776.html" xr:uid="{00000000-0004-0000-0000-000014000000}"/>
    <hyperlink ref="A46" r:id="rId22" display="http://www.vector.co.jp/soft/winnt/business/se509079.html" xr:uid="{00000000-0004-0000-0000-000015000000}"/>
    <hyperlink ref="A48" r:id="rId23" display="http://www.vector.co.jp/soft/winnt/business/se361560.html" xr:uid="{00000000-0004-0000-0000-000016000000}"/>
    <hyperlink ref="A50" r:id="rId24" display="http://www.vector.co.jp/soft/winnt/business/se455976.html" xr:uid="{00000000-0004-0000-0000-000017000000}"/>
    <hyperlink ref="A52" r:id="rId25" display="http://www.vector.co.jp/soft/winnt/business/se487858.html" xr:uid="{00000000-0004-0000-0000-000018000000}"/>
    <hyperlink ref="A54" r:id="rId26" display="http://www.vector.co.jp/soft/winnt/business/se365082.html" xr:uid="{00000000-0004-0000-0000-000019000000}"/>
    <hyperlink ref="A56" r:id="rId27" display="http://www.vector.co.jp/soft/winnt/business/se366736.html" xr:uid="{00000000-0004-0000-0000-00001A000000}"/>
    <hyperlink ref="A58" r:id="rId28" display="http://www.vector.co.jp/soft/winnt/business/se367859.html" xr:uid="{00000000-0004-0000-0000-00001B000000}"/>
    <hyperlink ref="A60" r:id="rId29" display="http://www.vector.co.jp/soft/winnt/business/se361539.html" xr:uid="{00000000-0004-0000-0000-00001C000000}"/>
    <hyperlink ref="A62" r:id="rId30" display="http://www.vector.co.jp/soft/winnt/business/se490357.html" xr:uid="{00000000-0004-0000-0000-00001D000000}"/>
    <hyperlink ref="A64" r:id="rId31" display="http://www.vector.co.jp/soft/winnt/business/se361358.html" xr:uid="{00000000-0004-0000-0000-00001E000000}"/>
    <hyperlink ref="A66" r:id="rId32" display="http://www.vector.co.jp/soft/winnt/business/se490353.html" xr:uid="{00000000-0004-0000-0000-00001F000000}"/>
    <hyperlink ref="A68" r:id="rId33" display="http://www.vector.co.jp/soft/winnt/business/se490680.html" xr:uid="{00000000-0004-0000-0000-000020000000}"/>
  </hyperlinks>
  <pageMargins left="0.7" right="0.7" top="0.75" bottom="0.75" header="0.3" footer="0.3"/>
  <pageSetup paperSize="9" orientation="portrait" horizontalDpi="0" verticalDpi="0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4"/>
  </sheetPr>
  <dimension ref="A1:Q35"/>
  <sheetViews>
    <sheetView view="pageBreakPreview" topLeftCell="A26" zoomScaleNormal="100" workbookViewId="0">
      <selection activeCell="P33" sqref="P33"/>
    </sheetView>
  </sheetViews>
  <sheetFormatPr defaultRowHeight="13.5"/>
  <cols>
    <col min="1" max="17" width="7.625" style="64" customWidth="1"/>
    <col min="18" max="16384" width="9" style="64"/>
  </cols>
  <sheetData>
    <row r="1" spans="1:17" ht="15.75" customHeight="1">
      <c r="A1" s="66"/>
      <c r="B1" s="66"/>
      <c r="C1" s="66"/>
      <c r="D1" s="66"/>
      <c r="E1" s="18"/>
      <c r="F1" s="17"/>
      <c r="G1" s="17"/>
      <c r="H1" s="17"/>
      <c r="I1" s="17"/>
      <c r="J1" s="17"/>
    </row>
    <row r="2" spans="1:17" ht="15.95" customHeight="1">
      <c r="A2" s="101" t="s">
        <v>122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17" ht="15.95" customHeight="1">
      <c r="A3" s="103" t="s">
        <v>91</v>
      </c>
      <c r="B3" s="103"/>
      <c r="C3" s="51" t="s">
        <v>123</v>
      </c>
      <c r="D3" s="51" t="s">
        <v>98</v>
      </c>
      <c r="E3" s="51" t="s">
        <v>124</v>
      </c>
      <c r="F3" s="51" t="s">
        <v>125</v>
      </c>
      <c r="G3" s="51" t="s">
        <v>126</v>
      </c>
      <c r="H3" s="51" t="s">
        <v>127</v>
      </c>
      <c r="I3" s="51" t="s">
        <v>128</v>
      </c>
      <c r="J3" s="51" t="s">
        <v>129</v>
      </c>
      <c r="K3" s="51" t="s">
        <v>130</v>
      </c>
      <c r="L3" s="51" t="s">
        <v>131</v>
      </c>
      <c r="N3" s="104" t="s">
        <v>132</v>
      </c>
      <c r="O3" s="105"/>
      <c r="P3" s="106"/>
    </row>
    <row r="4" spans="1:17" ht="15.95" customHeight="1">
      <c r="A4" s="51" t="s">
        <v>92</v>
      </c>
      <c r="B4" s="51" t="s">
        <v>133</v>
      </c>
      <c r="C4" s="51">
        <v>10</v>
      </c>
      <c r="D4" s="51">
        <v>15</v>
      </c>
      <c r="E4" s="51">
        <v>20</v>
      </c>
      <c r="F4" s="51">
        <v>25</v>
      </c>
      <c r="G4" s="51">
        <v>40</v>
      </c>
      <c r="H4" s="51">
        <v>50</v>
      </c>
      <c r="I4" s="51">
        <v>65</v>
      </c>
      <c r="J4" s="51">
        <v>110</v>
      </c>
      <c r="K4" s="51">
        <v>150</v>
      </c>
      <c r="L4" s="51">
        <v>180</v>
      </c>
      <c r="N4" s="107"/>
      <c r="O4" s="108"/>
      <c r="P4" s="109"/>
      <c r="Q4" s="28"/>
    </row>
    <row r="5" spans="1:17" ht="15.95" customHeight="1">
      <c r="A5" s="51" t="s">
        <v>95</v>
      </c>
      <c r="B5" s="51" t="s">
        <v>134</v>
      </c>
      <c r="C5" s="51">
        <v>98</v>
      </c>
      <c r="D5" s="51">
        <v>147</v>
      </c>
      <c r="E5" s="51">
        <v>196</v>
      </c>
      <c r="F5" s="51">
        <v>245</v>
      </c>
      <c r="G5" s="51">
        <v>392</v>
      </c>
      <c r="H5" s="51">
        <v>882</v>
      </c>
      <c r="I5" s="51">
        <v>637</v>
      </c>
      <c r="J5" s="51">
        <v>1078</v>
      </c>
      <c r="K5" s="51">
        <v>1470</v>
      </c>
      <c r="L5" s="51">
        <v>1764</v>
      </c>
    </row>
    <row r="6" spans="1:17" ht="15.95" customHeight="1">
      <c r="A6" s="57"/>
      <c r="B6" s="57"/>
      <c r="C6" s="57"/>
      <c r="D6" s="57"/>
      <c r="E6" s="57"/>
      <c r="F6" s="57"/>
      <c r="G6" s="57"/>
      <c r="H6" s="55"/>
    </row>
    <row r="7" spans="1:17" ht="15.95" customHeight="1">
      <c r="A7" s="110" t="s">
        <v>135</v>
      </c>
      <c r="B7" s="110"/>
      <c r="C7" s="110"/>
      <c r="D7" s="110" t="s">
        <v>136</v>
      </c>
      <c r="E7" s="110"/>
      <c r="F7" s="110"/>
    </row>
    <row r="8" spans="1:17" ht="15.75" customHeight="1">
      <c r="A8" s="66"/>
      <c r="B8" s="66"/>
      <c r="C8" s="66"/>
      <c r="D8" s="66"/>
    </row>
    <row r="9" spans="1:17" ht="15.75" customHeight="1">
      <c r="A9" s="101" t="s">
        <v>137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</row>
    <row r="10" spans="1:17" ht="15.75" customHeight="1">
      <c r="A10" s="103" t="s">
        <v>33</v>
      </c>
      <c r="B10" s="103"/>
      <c r="C10" s="103"/>
      <c r="D10" s="53">
        <v>1</v>
      </c>
      <c r="E10" s="51">
        <v>1.5</v>
      </c>
      <c r="F10" s="53">
        <v>2</v>
      </c>
      <c r="G10" s="51">
        <v>2.5</v>
      </c>
      <c r="H10" s="53">
        <v>3</v>
      </c>
      <c r="I10" s="51">
        <v>3.5</v>
      </c>
      <c r="J10" s="53">
        <v>4</v>
      </c>
    </row>
    <row r="11" spans="1:17" ht="15.75" customHeight="1">
      <c r="A11" s="103" t="s">
        <v>118</v>
      </c>
      <c r="B11" s="51" t="s">
        <v>92</v>
      </c>
      <c r="C11" s="51" t="s">
        <v>133</v>
      </c>
      <c r="D11" s="51">
        <v>5</v>
      </c>
      <c r="E11" s="51">
        <v>10</v>
      </c>
      <c r="F11" s="51">
        <v>20</v>
      </c>
      <c r="G11" s="51">
        <v>25</v>
      </c>
      <c r="H11" s="51">
        <v>30</v>
      </c>
      <c r="I11" s="51">
        <v>35</v>
      </c>
      <c r="J11" s="51">
        <v>45</v>
      </c>
    </row>
    <row r="12" spans="1:17" ht="15.75" customHeight="1">
      <c r="A12" s="103"/>
      <c r="B12" s="51" t="s">
        <v>95</v>
      </c>
      <c r="C12" s="51" t="s">
        <v>134</v>
      </c>
      <c r="D12" s="51">
        <v>49</v>
      </c>
      <c r="E12" s="51">
        <v>98</v>
      </c>
      <c r="F12" s="51">
        <v>196</v>
      </c>
      <c r="G12" s="51">
        <v>245</v>
      </c>
      <c r="H12" s="51">
        <v>294</v>
      </c>
      <c r="I12" s="51">
        <v>343</v>
      </c>
      <c r="J12" s="51">
        <v>441</v>
      </c>
      <c r="L12" s="111" t="s">
        <v>132</v>
      </c>
      <c r="M12" s="112"/>
      <c r="N12" s="112"/>
      <c r="O12" s="113"/>
    </row>
    <row r="13" spans="1:17" ht="15.75" customHeight="1">
      <c r="A13" s="103" t="s">
        <v>119</v>
      </c>
      <c r="B13" s="51" t="s">
        <v>92</v>
      </c>
      <c r="C13" s="51" t="s">
        <v>133</v>
      </c>
      <c r="D13" s="51">
        <v>30</v>
      </c>
      <c r="E13" s="51">
        <v>45</v>
      </c>
      <c r="F13" s="51">
        <v>65</v>
      </c>
      <c r="G13" s="51">
        <v>85</v>
      </c>
      <c r="H13" s="51">
        <v>90</v>
      </c>
      <c r="I13" s="51">
        <v>115</v>
      </c>
      <c r="J13" s="51">
        <v>140</v>
      </c>
    </row>
    <row r="14" spans="1:17" ht="15.75" customHeight="1">
      <c r="A14" s="103"/>
      <c r="B14" s="51" t="s">
        <v>95</v>
      </c>
      <c r="C14" s="51" t="s">
        <v>134</v>
      </c>
      <c r="D14" s="51">
        <v>294</v>
      </c>
      <c r="E14" s="51">
        <v>441</v>
      </c>
      <c r="F14" s="51">
        <v>637</v>
      </c>
      <c r="G14" s="51">
        <v>833</v>
      </c>
      <c r="H14" s="51">
        <v>882</v>
      </c>
      <c r="I14" s="51">
        <v>1127</v>
      </c>
      <c r="J14" s="51">
        <v>1372</v>
      </c>
    </row>
    <row r="15" spans="1:17" ht="15.75" customHeight="1"/>
    <row r="16" spans="1:17" ht="15.75" customHeight="1">
      <c r="A16" s="101" t="s">
        <v>138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</row>
    <row r="17" spans="1:15" ht="15.75" customHeight="1">
      <c r="A17" s="103" t="s">
        <v>117</v>
      </c>
      <c r="B17" s="103"/>
      <c r="C17" s="103"/>
      <c r="D17" s="53">
        <v>1</v>
      </c>
      <c r="E17" s="51">
        <v>1.5</v>
      </c>
      <c r="F17" s="53">
        <v>2</v>
      </c>
      <c r="G17" s="51">
        <v>2.5</v>
      </c>
      <c r="H17" s="53">
        <v>3</v>
      </c>
      <c r="I17" s="51">
        <v>3.5</v>
      </c>
      <c r="J17" s="53">
        <v>4</v>
      </c>
    </row>
    <row r="18" spans="1:15" ht="15.75" customHeight="1">
      <c r="A18" s="103" t="s">
        <v>118</v>
      </c>
      <c r="B18" s="51" t="s">
        <v>92</v>
      </c>
      <c r="C18" s="51" t="s">
        <v>133</v>
      </c>
      <c r="D18" s="51">
        <v>6</v>
      </c>
      <c r="E18" s="51">
        <v>9</v>
      </c>
      <c r="F18" s="51">
        <v>13</v>
      </c>
      <c r="G18" s="51">
        <v>17</v>
      </c>
      <c r="H18" s="51">
        <v>26</v>
      </c>
      <c r="I18" s="51">
        <v>30</v>
      </c>
      <c r="J18" s="51">
        <v>34</v>
      </c>
    </row>
    <row r="19" spans="1:15" ht="15.75" customHeight="1">
      <c r="A19" s="103"/>
      <c r="B19" s="51" t="s">
        <v>95</v>
      </c>
      <c r="C19" s="51" t="s">
        <v>134</v>
      </c>
      <c r="D19" s="51">
        <v>58.8</v>
      </c>
      <c r="E19" s="51">
        <v>88.2</v>
      </c>
      <c r="F19" s="51">
        <v>127.4</v>
      </c>
      <c r="G19" s="51">
        <v>166.6</v>
      </c>
      <c r="H19" s="51">
        <v>254.8</v>
      </c>
      <c r="I19" s="51">
        <v>294</v>
      </c>
      <c r="J19" s="51">
        <v>333.2</v>
      </c>
      <c r="L19" s="111" t="s">
        <v>132</v>
      </c>
      <c r="M19" s="112"/>
      <c r="N19" s="112"/>
      <c r="O19" s="113"/>
    </row>
    <row r="20" spans="1:15" ht="15.75" customHeight="1">
      <c r="A20" s="103" t="s">
        <v>119</v>
      </c>
      <c r="B20" s="51" t="s">
        <v>92</v>
      </c>
      <c r="C20" s="51" t="s">
        <v>133</v>
      </c>
      <c r="D20" s="51">
        <v>31</v>
      </c>
      <c r="E20" s="51">
        <v>44</v>
      </c>
      <c r="F20" s="51">
        <v>58</v>
      </c>
      <c r="G20" s="51">
        <v>77</v>
      </c>
      <c r="H20" s="51">
        <v>86</v>
      </c>
      <c r="I20" s="51">
        <v>110</v>
      </c>
      <c r="J20" s="51">
        <v>129</v>
      </c>
    </row>
    <row r="21" spans="1:15" ht="15.75" customHeight="1">
      <c r="A21" s="103"/>
      <c r="B21" s="51" t="s">
        <v>95</v>
      </c>
      <c r="C21" s="51" t="s">
        <v>134</v>
      </c>
      <c r="D21" s="51">
        <v>303.8</v>
      </c>
      <c r="E21" s="51">
        <v>431.2</v>
      </c>
      <c r="F21" s="51">
        <v>568.4</v>
      </c>
      <c r="G21" s="51">
        <v>754.6</v>
      </c>
      <c r="H21" s="51">
        <v>842.8</v>
      </c>
      <c r="I21" s="51">
        <v>1078</v>
      </c>
      <c r="J21" s="51">
        <v>1264.2</v>
      </c>
    </row>
    <row r="22" spans="1:15" ht="15.6" customHeight="1">
      <c r="A22" s="110" t="s">
        <v>135</v>
      </c>
      <c r="B22" s="110"/>
      <c r="C22" s="110"/>
      <c r="D22" s="110" t="s">
        <v>136</v>
      </c>
      <c r="E22" s="110"/>
      <c r="F22" s="110"/>
    </row>
    <row r="23" spans="1:15" ht="15.6" customHeight="1"/>
    <row r="24" spans="1:15" ht="15.6" customHeight="1">
      <c r="A24" s="114" t="s">
        <v>139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</row>
    <row r="25" spans="1:15" ht="15.6" customHeight="1">
      <c r="A25" s="115" t="s">
        <v>34</v>
      </c>
      <c r="B25" s="116"/>
      <c r="C25" s="111" t="s">
        <v>35</v>
      </c>
      <c r="D25" s="112"/>
      <c r="E25" s="112"/>
      <c r="F25" s="112"/>
      <c r="G25" s="112"/>
      <c r="H25" s="112"/>
      <c r="I25" s="112"/>
      <c r="J25" s="113"/>
      <c r="K25" s="115" t="s">
        <v>69</v>
      </c>
      <c r="L25" s="121"/>
      <c r="M25" s="116"/>
    </row>
    <row r="26" spans="1:15" ht="15.6" customHeight="1">
      <c r="A26" s="117"/>
      <c r="B26" s="118"/>
      <c r="C26" s="112" t="s">
        <v>36</v>
      </c>
      <c r="D26" s="112"/>
      <c r="E26" s="112"/>
      <c r="F26" s="113"/>
      <c r="G26" s="111" t="s">
        <v>37</v>
      </c>
      <c r="H26" s="112"/>
      <c r="I26" s="112"/>
      <c r="J26" s="113"/>
      <c r="K26" s="117"/>
      <c r="L26" s="122"/>
      <c r="M26" s="118"/>
    </row>
    <row r="27" spans="1:15" ht="15.6" customHeight="1">
      <c r="A27" s="119"/>
      <c r="B27" s="120"/>
      <c r="C27" s="113" t="s">
        <v>38</v>
      </c>
      <c r="D27" s="103"/>
      <c r="E27" s="103" t="s">
        <v>39</v>
      </c>
      <c r="F27" s="103"/>
      <c r="G27" s="103" t="s">
        <v>38</v>
      </c>
      <c r="H27" s="103"/>
      <c r="I27" s="103" t="s">
        <v>39</v>
      </c>
      <c r="J27" s="103"/>
      <c r="K27" s="119"/>
      <c r="L27" s="123"/>
      <c r="M27" s="120"/>
    </row>
    <row r="28" spans="1:15" ht="15.6" customHeight="1">
      <c r="A28" s="124" t="s">
        <v>120</v>
      </c>
      <c r="B28" s="124"/>
      <c r="C28" s="125">
        <v>2</v>
      </c>
      <c r="D28" s="126"/>
      <c r="E28" s="125">
        <v>1.5</v>
      </c>
      <c r="F28" s="126"/>
      <c r="G28" s="125">
        <v>1.5</v>
      </c>
      <c r="H28" s="126"/>
      <c r="I28" s="125">
        <v>1</v>
      </c>
      <c r="J28" s="126"/>
      <c r="K28" s="54"/>
      <c r="L28" s="55"/>
      <c r="M28" s="56"/>
    </row>
    <row r="29" spans="1:15" ht="15.6" customHeight="1">
      <c r="A29" s="124"/>
      <c r="B29" s="124"/>
      <c r="C29" s="127" t="s">
        <v>140</v>
      </c>
      <c r="D29" s="128"/>
      <c r="E29" s="127" t="s">
        <v>140</v>
      </c>
      <c r="F29" s="128"/>
      <c r="G29" s="127" t="s">
        <v>141</v>
      </c>
      <c r="H29" s="128"/>
      <c r="I29" s="127" t="s">
        <v>142</v>
      </c>
      <c r="J29" s="128"/>
      <c r="K29" s="54"/>
      <c r="L29" s="55"/>
      <c r="M29" s="56"/>
    </row>
    <row r="30" spans="1:15" ht="15.6" customHeight="1">
      <c r="A30" s="103" t="s">
        <v>121</v>
      </c>
      <c r="B30" s="103"/>
      <c r="C30" s="125">
        <v>1.5</v>
      </c>
      <c r="D30" s="126"/>
      <c r="E30" s="125">
        <v>1</v>
      </c>
      <c r="F30" s="126"/>
      <c r="G30" s="125">
        <v>1</v>
      </c>
      <c r="H30" s="126"/>
      <c r="I30" s="125">
        <v>0.6</v>
      </c>
      <c r="J30" s="126"/>
      <c r="K30" s="54"/>
      <c r="L30" s="55"/>
      <c r="M30" s="56"/>
    </row>
    <row r="31" spans="1:15" ht="15.6" customHeight="1">
      <c r="A31" s="103"/>
      <c r="B31" s="103"/>
      <c r="C31" s="127" t="s">
        <v>142</v>
      </c>
      <c r="D31" s="128"/>
      <c r="E31" s="127" t="s">
        <v>142</v>
      </c>
      <c r="F31" s="128"/>
      <c r="G31" s="127" t="s">
        <v>142</v>
      </c>
      <c r="H31" s="128"/>
      <c r="I31" s="127" t="s">
        <v>143</v>
      </c>
      <c r="J31" s="128"/>
      <c r="K31" s="54"/>
      <c r="L31" s="55"/>
      <c r="M31" s="56"/>
    </row>
    <row r="32" spans="1:15" ht="15.6" customHeight="1">
      <c r="A32" s="103" t="s">
        <v>68</v>
      </c>
      <c r="B32" s="103"/>
      <c r="C32" s="125">
        <v>1</v>
      </c>
      <c r="D32" s="126"/>
      <c r="E32" s="125">
        <v>0.6</v>
      </c>
      <c r="F32" s="126"/>
      <c r="G32" s="125">
        <v>0.6</v>
      </c>
      <c r="H32" s="126"/>
      <c r="I32" s="125">
        <v>0.4</v>
      </c>
      <c r="J32" s="126"/>
      <c r="K32" s="54"/>
      <c r="L32" s="55"/>
      <c r="M32" s="56"/>
    </row>
    <row r="33" spans="1:13" ht="15.6" customHeight="1">
      <c r="A33" s="103"/>
      <c r="B33" s="103"/>
      <c r="C33" s="127" t="s">
        <v>143</v>
      </c>
      <c r="D33" s="128"/>
      <c r="E33" s="127" t="s">
        <v>143</v>
      </c>
      <c r="F33" s="128"/>
      <c r="G33" s="127" t="s">
        <v>143</v>
      </c>
      <c r="H33" s="128"/>
      <c r="I33" s="127" t="s">
        <v>144</v>
      </c>
      <c r="J33" s="128"/>
      <c r="K33" s="58"/>
      <c r="L33" s="59"/>
      <c r="M33" s="60"/>
    </row>
    <row r="34" spans="1:13" ht="15.75" customHeight="1">
      <c r="A34" s="101" t="s">
        <v>40</v>
      </c>
      <c r="B34" s="101"/>
      <c r="C34" s="101"/>
      <c r="D34" s="101"/>
    </row>
    <row r="35" spans="1:13" ht="24" customHeight="1">
      <c r="A35" s="129" t="s">
        <v>145</v>
      </c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1"/>
    </row>
  </sheetData>
  <sheetProtection formatCells="0" selectLockedCells="1" selectUnlockedCells="1"/>
  <mergeCells count="56">
    <mergeCell ref="A34:D34"/>
    <mergeCell ref="A35:M35"/>
    <mergeCell ref="A32:B33"/>
    <mergeCell ref="C32:D32"/>
    <mergeCell ref="E32:F32"/>
    <mergeCell ref="G32:H32"/>
    <mergeCell ref="I32:J32"/>
    <mergeCell ref="C33:D33"/>
    <mergeCell ref="E33:F33"/>
    <mergeCell ref="G33:H33"/>
    <mergeCell ref="I33:J33"/>
    <mergeCell ref="A30:B31"/>
    <mergeCell ref="C30:D30"/>
    <mergeCell ref="E30:F30"/>
    <mergeCell ref="G30:H30"/>
    <mergeCell ref="I30:J30"/>
    <mergeCell ref="C31:D31"/>
    <mergeCell ref="E31:F31"/>
    <mergeCell ref="G31:H31"/>
    <mergeCell ref="I31:J31"/>
    <mergeCell ref="A28:B29"/>
    <mergeCell ref="C28:D28"/>
    <mergeCell ref="E28:F28"/>
    <mergeCell ref="G28:H28"/>
    <mergeCell ref="I28:J28"/>
    <mergeCell ref="C29:D29"/>
    <mergeCell ref="E29:F29"/>
    <mergeCell ref="G29:H29"/>
    <mergeCell ref="I29:J29"/>
    <mergeCell ref="A25:B27"/>
    <mergeCell ref="C25:J25"/>
    <mergeCell ref="K25:M27"/>
    <mergeCell ref="C26:F26"/>
    <mergeCell ref="G26:J26"/>
    <mergeCell ref="C27:D27"/>
    <mergeCell ref="E27:F27"/>
    <mergeCell ref="G27:H27"/>
    <mergeCell ref="I27:J27"/>
    <mergeCell ref="A24:M24"/>
    <mergeCell ref="A10:C10"/>
    <mergeCell ref="A11:A12"/>
    <mergeCell ref="L12:O12"/>
    <mergeCell ref="A13:A14"/>
    <mergeCell ref="A16:O16"/>
    <mergeCell ref="A17:C17"/>
    <mergeCell ref="A9:O9"/>
    <mergeCell ref="A18:A19"/>
    <mergeCell ref="L19:O19"/>
    <mergeCell ref="A20:A21"/>
    <mergeCell ref="A22:C22"/>
    <mergeCell ref="D22:F22"/>
    <mergeCell ref="A2:M2"/>
    <mergeCell ref="A3:B3"/>
    <mergeCell ref="N3:P4"/>
    <mergeCell ref="A7:C7"/>
    <mergeCell ref="D7:F7"/>
  </mergeCells>
  <phoneticPr fontId="2"/>
  <pageMargins left="0.69" right="0.36" top="0.41" bottom="0.37" header="0.32" footer="0.3"/>
  <pageSetup paperSize="9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A1:L7"/>
  <sheetViews>
    <sheetView view="pageBreakPreview" zoomScaleNormal="100" zoomScaleSheetLayoutView="100" workbookViewId="0">
      <selection activeCell="E8" sqref="A8:XFD166"/>
    </sheetView>
  </sheetViews>
  <sheetFormatPr defaultRowHeight="13.5"/>
  <cols>
    <col min="1" max="15" width="8.75" style="64" customWidth="1"/>
    <col min="16" max="16" width="6.625" style="64" customWidth="1"/>
    <col min="17" max="19" width="8.75" style="64" customWidth="1"/>
    <col min="20" max="16384" width="9" style="64"/>
  </cols>
  <sheetData>
    <row r="1" spans="1:12" ht="18" customHeight="1">
      <c r="A1" s="132" t="s">
        <v>146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2" s="34" customFormat="1" ht="18" customHeight="1">
      <c r="A2" s="133" t="s">
        <v>105</v>
      </c>
      <c r="B2" s="133"/>
      <c r="C2" s="133" t="s">
        <v>106</v>
      </c>
      <c r="D2" s="133"/>
      <c r="E2" s="133" t="s">
        <v>3</v>
      </c>
      <c r="F2" s="133"/>
      <c r="G2" s="133"/>
      <c r="H2" s="133"/>
      <c r="I2" s="133"/>
    </row>
    <row r="3" spans="1:12" s="34" customFormat="1" ht="18" customHeight="1">
      <c r="A3" s="133"/>
      <c r="B3" s="133"/>
      <c r="C3" s="133"/>
      <c r="D3" s="133"/>
      <c r="E3" s="62" t="s">
        <v>108</v>
      </c>
      <c r="F3" s="62" t="s">
        <v>107</v>
      </c>
      <c r="G3" s="62" t="s">
        <v>109</v>
      </c>
      <c r="H3" s="62" t="s">
        <v>110</v>
      </c>
      <c r="I3" s="62" t="s">
        <v>111</v>
      </c>
    </row>
    <row r="4" spans="1:12" s="34" customFormat="1" ht="18" customHeight="1">
      <c r="A4" s="134" t="s">
        <v>112</v>
      </c>
      <c r="B4" s="134"/>
      <c r="C4" s="134" t="s">
        <v>147</v>
      </c>
      <c r="D4" s="134"/>
      <c r="E4" s="61">
        <v>23.5</v>
      </c>
      <c r="F4" s="61">
        <v>23.5</v>
      </c>
      <c r="G4" s="61">
        <v>23.5</v>
      </c>
      <c r="H4" s="61">
        <v>13.5</v>
      </c>
      <c r="I4" s="61">
        <v>21.3</v>
      </c>
    </row>
    <row r="5" spans="1:12" s="34" customFormat="1" ht="18" customHeight="1">
      <c r="A5" s="134"/>
      <c r="B5" s="134"/>
      <c r="C5" s="134"/>
      <c r="D5" s="134"/>
      <c r="E5" s="41" t="s">
        <v>4</v>
      </c>
      <c r="F5" s="41" t="s">
        <v>4</v>
      </c>
      <c r="G5" s="41" t="s">
        <v>4</v>
      </c>
      <c r="H5" s="41" t="s">
        <v>5</v>
      </c>
      <c r="I5" s="41" t="s">
        <v>6</v>
      </c>
    </row>
    <row r="6" spans="1:12" s="34" customFormat="1" ht="18" customHeight="1">
      <c r="A6" s="134" t="s">
        <v>112</v>
      </c>
      <c r="B6" s="134"/>
      <c r="C6" s="133" t="s">
        <v>148</v>
      </c>
      <c r="D6" s="133"/>
      <c r="E6" s="61">
        <v>27.5</v>
      </c>
      <c r="F6" s="61">
        <v>27.5</v>
      </c>
      <c r="G6" s="61">
        <v>27.5</v>
      </c>
      <c r="H6" s="61">
        <v>15.8</v>
      </c>
      <c r="I6" s="42">
        <v>25</v>
      </c>
    </row>
    <row r="7" spans="1:12" s="34" customFormat="1" ht="18" customHeight="1">
      <c r="A7" s="134"/>
      <c r="B7" s="134"/>
      <c r="C7" s="133"/>
      <c r="D7" s="133"/>
      <c r="E7" s="41" t="s">
        <v>7</v>
      </c>
      <c r="F7" s="41" t="s">
        <v>7</v>
      </c>
      <c r="G7" s="41" t="s">
        <v>7</v>
      </c>
      <c r="H7" s="41" t="s">
        <v>8</v>
      </c>
      <c r="I7" s="41" t="s">
        <v>9</v>
      </c>
    </row>
  </sheetData>
  <sheetProtection formatCells="0" selectLockedCells="1" selectUnlockedCells="1"/>
  <mergeCells count="8">
    <mergeCell ref="A6:B7"/>
    <mergeCell ref="C6:D7"/>
    <mergeCell ref="A1:L1"/>
    <mergeCell ref="A2:B3"/>
    <mergeCell ref="C2:D3"/>
    <mergeCell ref="E2:I2"/>
    <mergeCell ref="A4:B5"/>
    <mergeCell ref="C4:D5"/>
  </mergeCells>
  <phoneticPr fontId="2"/>
  <pageMargins left="0.56000000000000005" right="0.24" top="0.63" bottom="0.39" header="0.42" footer="0.28000000000000003"/>
  <pageSetup paperSize="9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P9"/>
  <sheetViews>
    <sheetView view="pageBreakPreview" zoomScaleNormal="100" zoomScaleSheetLayoutView="100" workbookViewId="0">
      <selection activeCell="A10" sqref="A10:XFD161"/>
    </sheetView>
  </sheetViews>
  <sheetFormatPr defaultRowHeight="13.5"/>
  <cols>
    <col min="1" max="17" width="7.625" style="64" customWidth="1"/>
    <col min="18" max="16384" width="9" style="64"/>
  </cols>
  <sheetData>
    <row r="1" spans="1:16" ht="15.95" customHeight="1">
      <c r="A1" s="63"/>
      <c r="B1" s="63"/>
      <c r="C1" s="63"/>
      <c r="D1" s="63"/>
      <c r="E1" s="63"/>
      <c r="F1" s="63"/>
    </row>
    <row r="2" spans="1:16" ht="15.95" customHeight="1">
      <c r="A2" s="135" t="s">
        <v>149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16" ht="26.25" customHeight="1">
      <c r="A3" s="124" t="s">
        <v>99</v>
      </c>
      <c r="B3" s="124" t="s">
        <v>104</v>
      </c>
      <c r="C3" s="137" t="s">
        <v>113</v>
      </c>
      <c r="D3" s="139" t="s">
        <v>53</v>
      </c>
      <c r="E3" s="124" t="s">
        <v>100</v>
      </c>
      <c r="F3" s="124"/>
      <c r="G3" s="142" t="s">
        <v>101</v>
      </c>
      <c r="H3" s="143"/>
      <c r="I3" s="143"/>
      <c r="J3" s="144"/>
      <c r="K3" s="124" t="s">
        <v>103</v>
      </c>
      <c r="L3" s="124"/>
      <c r="M3" s="124"/>
      <c r="N3" s="124"/>
      <c r="O3" s="145" t="s">
        <v>102</v>
      </c>
      <c r="P3" s="146"/>
    </row>
    <row r="4" spans="1:16" ht="15.95" customHeight="1">
      <c r="A4" s="124"/>
      <c r="B4" s="124"/>
      <c r="C4" s="138"/>
      <c r="D4" s="140"/>
      <c r="E4" s="124"/>
      <c r="F4" s="124"/>
      <c r="G4" s="149" t="s">
        <v>0</v>
      </c>
      <c r="H4" s="150"/>
      <c r="I4" s="149" t="s">
        <v>1</v>
      </c>
      <c r="J4" s="150"/>
      <c r="K4" s="149" t="s">
        <v>0</v>
      </c>
      <c r="L4" s="150"/>
      <c r="M4" s="149" t="s">
        <v>1</v>
      </c>
      <c r="N4" s="150"/>
      <c r="O4" s="147"/>
      <c r="P4" s="148"/>
    </row>
    <row r="5" spans="1:16" ht="15.95" customHeight="1">
      <c r="A5" s="124"/>
      <c r="B5" s="124"/>
      <c r="C5" s="52" t="s">
        <v>54</v>
      </c>
      <c r="D5" s="141"/>
      <c r="E5" s="52" t="s">
        <v>55</v>
      </c>
      <c r="F5" s="52" t="s">
        <v>56</v>
      </c>
      <c r="G5" s="52" t="s">
        <v>57</v>
      </c>
      <c r="H5" s="52" t="s">
        <v>58</v>
      </c>
      <c r="I5" s="52" t="s">
        <v>2</v>
      </c>
      <c r="J5" s="52" t="s">
        <v>59</v>
      </c>
      <c r="K5" s="52" t="s">
        <v>60</v>
      </c>
      <c r="L5" s="52" t="s">
        <v>61</v>
      </c>
      <c r="M5" s="52" t="s">
        <v>62</v>
      </c>
      <c r="N5" s="52" t="s">
        <v>150</v>
      </c>
      <c r="O5" s="52" t="s">
        <v>63</v>
      </c>
      <c r="P5" s="52" t="s">
        <v>64</v>
      </c>
    </row>
    <row r="6" spans="1:16" ht="15.75" customHeight="1">
      <c r="A6" s="65" t="s">
        <v>65</v>
      </c>
      <c r="B6" s="51">
        <v>3</v>
      </c>
      <c r="C6" s="44">
        <v>1.427</v>
      </c>
      <c r="D6" s="45">
        <v>11</v>
      </c>
      <c r="E6" s="44">
        <v>0.71899999999999997</v>
      </c>
      <c r="F6" s="44">
        <v>0.71899999999999997</v>
      </c>
      <c r="G6" s="44">
        <v>0.79700000000000004</v>
      </c>
      <c r="H6" s="44">
        <v>0.79700000000000004</v>
      </c>
      <c r="I6" s="44">
        <v>1.26</v>
      </c>
      <c r="J6" s="44">
        <v>0.33200000000000002</v>
      </c>
      <c r="K6" s="44">
        <v>0.747</v>
      </c>
      <c r="L6" s="44">
        <v>0.747</v>
      </c>
      <c r="M6" s="44">
        <v>0.94</v>
      </c>
      <c r="N6" s="44">
        <v>0.48299999999999998</v>
      </c>
      <c r="O6" s="44">
        <v>0.44800000000000001</v>
      </c>
      <c r="P6" s="44">
        <v>0.44800000000000001</v>
      </c>
    </row>
    <row r="7" spans="1:16" ht="15.95" customHeight="1">
      <c r="A7" s="65" t="s">
        <v>66</v>
      </c>
      <c r="B7" s="51">
        <v>3</v>
      </c>
      <c r="C7" s="44">
        <v>1.7270000000000001</v>
      </c>
      <c r="D7" s="44">
        <v>13.3</v>
      </c>
      <c r="E7" s="44">
        <v>0.84399999999999997</v>
      </c>
      <c r="F7" s="44">
        <v>0.84399999999999997</v>
      </c>
      <c r="G7" s="44">
        <v>1.42</v>
      </c>
      <c r="H7" s="44">
        <v>1.42</v>
      </c>
      <c r="I7" s="44">
        <v>2.2599999999999998</v>
      </c>
      <c r="J7" s="44">
        <v>0.59</v>
      </c>
      <c r="K7" s="44">
        <v>0.90800000000000003</v>
      </c>
      <c r="L7" s="44">
        <v>0.90800000000000003</v>
      </c>
      <c r="M7" s="44">
        <v>1.1399999999999999</v>
      </c>
      <c r="N7" s="44">
        <v>0.58499999999999996</v>
      </c>
      <c r="O7" s="44">
        <v>0.66100000000000003</v>
      </c>
      <c r="P7" s="44">
        <v>0.66100000000000003</v>
      </c>
    </row>
    <row r="8" spans="1:16" ht="15.95" customHeight="1">
      <c r="A8" s="46" t="s">
        <v>67</v>
      </c>
      <c r="B8" s="47">
        <v>3</v>
      </c>
      <c r="C8" s="48">
        <v>2.3359999999999999</v>
      </c>
      <c r="D8" s="48">
        <v>17.899999999999999</v>
      </c>
      <c r="E8" s="48">
        <v>1.0900000000000001</v>
      </c>
      <c r="F8" s="48">
        <v>1.0900000000000001</v>
      </c>
      <c r="G8" s="48">
        <v>3.53</v>
      </c>
      <c r="H8" s="48">
        <v>3.53</v>
      </c>
      <c r="I8" s="48">
        <v>5.6</v>
      </c>
      <c r="J8" s="48">
        <v>1.46</v>
      </c>
      <c r="K8" s="48">
        <v>1.23</v>
      </c>
      <c r="L8" s="48">
        <v>1.23</v>
      </c>
      <c r="M8" s="48">
        <v>1.55</v>
      </c>
      <c r="N8" s="48">
        <v>0.79</v>
      </c>
      <c r="O8" s="48">
        <v>1.21</v>
      </c>
      <c r="P8" s="48">
        <v>1.21</v>
      </c>
    </row>
    <row r="9" spans="1:16" ht="15.95" customHeight="1">
      <c r="A9" s="65" t="s">
        <v>67</v>
      </c>
      <c r="B9" s="51">
        <v>5</v>
      </c>
      <c r="C9" s="44">
        <v>3.7549999999999999</v>
      </c>
      <c r="D9" s="44">
        <v>28.9</v>
      </c>
      <c r="E9" s="44">
        <v>1.17</v>
      </c>
      <c r="F9" s="44">
        <v>1.17</v>
      </c>
      <c r="G9" s="49">
        <v>5.42</v>
      </c>
      <c r="H9" s="49">
        <v>5.42</v>
      </c>
      <c r="I9" s="49">
        <v>8.59</v>
      </c>
      <c r="J9" s="49">
        <v>2.25</v>
      </c>
      <c r="K9" s="45">
        <v>1.2</v>
      </c>
      <c r="L9" s="45">
        <v>1.2</v>
      </c>
      <c r="M9" s="45">
        <v>1.51</v>
      </c>
      <c r="N9" s="50">
        <v>0.77</v>
      </c>
      <c r="O9" s="44">
        <v>1.91</v>
      </c>
      <c r="P9" s="44">
        <v>1.91</v>
      </c>
    </row>
  </sheetData>
  <sheetProtection formatCells="0" selectLockedCells="1" selectUnlockedCells="1"/>
  <mergeCells count="13">
    <mergeCell ref="A2:P2"/>
    <mergeCell ref="A3:A5"/>
    <mergeCell ref="B3:B5"/>
    <mergeCell ref="C3:C4"/>
    <mergeCell ref="D3:D5"/>
    <mergeCell ref="E3:F4"/>
    <mergeCell ref="G3:J3"/>
    <mergeCell ref="K3:N3"/>
    <mergeCell ref="O3:P4"/>
    <mergeCell ref="G4:H4"/>
    <mergeCell ref="I4:J4"/>
    <mergeCell ref="K4:L4"/>
    <mergeCell ref="M4:N4"/>
  </mergeCells>
  <phoneticPr fontId="2"/>
  <pageMargins left="0.69" right="0.36" top="0.63" bottom="0.75" header="0.42" footer="0.51200000000000001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Q5"/>
  <sheetViews>
    <sheetView tabSelected="1" view="pageBreakPreview" zoomScaleNormal="100" workbookViewId="0">
      <selection activeCell="N2" sqref="N2"/>
    </sheetView>
  </sheetViews>
  <sheetFormatPr defaultRowHeight="13.5"/>
  <cols>
    <col min="1" max="17" width="7.625" style="64" customWidth="1"/>
    <col min="18" max="16384" width="9" style="64"/>
  </cols>
  <sheetData>
    <row r="1" spans="1:17" ht="15.95" customHeight="1">
      <c r="A1" s="135" t="s">
        <v>151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</row>
    <row r="2" spans="1:17" ht="15.95" customHeight="1">
      <c r="A2" s="145" t="s">
        <v>41</v>
      </c>
      <c r="B2" s="116"/>
      <c r="C2" s="111" t="s">
        <v>71</v>
      </c>
      <c r="D2" s="112"/>
      <c r="E2" s="112"/>
      <c r="F2" s="113"/>
      <c r="G2" s="124" t="s">
        <v>42</v>
      </c>
      <c r="H2" s="124"/>
      <c r="I2" s="124" t="s">
        <v>43</v>
      </c>
      <c r="J2" s="124"/>
      <c r="K2" s="151" t="s">
        <v>44</v>
      </c>
      <c r="L2" s="152"/>
    </row>
    <row r="3" spans="1:17" ht="15.95" customHeight="1">
      <c r="A3" s="119"/>
      <c r="B3" s="120"/>
      <c r="C3" s="51">
        <v>120</v>
      </c>
      <c r="D3" s="51">
        <v>150</v>
      </c>
      <c r="E3" s="51">
        <v>180</v>
      </c>
      <c r="F3" s="51">
        <v>200</v>
      </c>
      <c r="G3" s="124"/>
      <c r="H3" s="124"/>
      <c r="I3" s="124"/>
      <c r="J3" s="124"/>
      <c r="K3" s="153"/>
      <c r="L3" s="154"/>
    </row>
    <row r="4" spans="1:17" ht="15.95" customHeight="1">
      <c r="A4" s="111" t="s">
        <v>152</v>
      </c>
      <c r="B4" s="113"/>
      <c r="C4" s="43">
        <v>9</v>
      </c>
      <c r="D4" s="43">
        <v>9</v>
      </c>
      <c r="E4" s="43">
        <v>9</v>
      </c>
      <c r="F4" s="43">
        <v>9</v>
      </c>
      <c r="G4" s="111">
        <v>0.55000000000000004</v>
      </c>
      <c r="H4" s="113"/>
      <c r="I4" s="111">
        <v>1.3</v>
      </c>
      <c r="J4" s="113"/>
      <c r="K4" s="111">
        <v>0.71879999999999999</v>
      </c>
      <c r="L4" s="113"/>
    </row>
    <row r="5" spans="1:17" ht="15.95" customHeight="1">
      <c r="A5" s="103" t="s">
        <v>32</v>
      </c>
      <c r="B5" s="103"/>
      <c r="C5" s="53">
        <v>12</v>
      </c>
      <c r="D5" s="53">
        <v>12</v>
      </c>
      <c r="E5" s="53">
        <v>12</v>
      </c>
      <c r="F5" s="53">
        <v>12</v>
      </c>
      <c r="G5" s="103">
        <v>0.7</v>
      </c>
      <c r="H5" s="103"/>
      <c r="I5" s="103">
        <v>1.7</v>
      </c>
      <c r="J5" s="103"/>
      <c r="K5" s="111">
        <v>0.90259999999999996</v>
      </c>
      <c r="L5" s="113"/>
    </row>
  </sheetData>
  <sheetProtection formatCells="0" selectLockedCells="1" selectUnlockedCells="1"/>
  <mergeCells count="14">
    <mergeCell ref="A1:Q1"/>
    <mergeCell ref="A2:B3"/>
    <mergeCell ref="C2:F2"/>
    <mergeCell ref="G2:H3"/>
    <mergeCell ref="I2:J3"/>
    <mergeCell ref="K2:L3"/>
    <mergeCell ref="A4:B4"/>
    <mergeCell ref="G4:H4"/>
    <mergeCell ref="I4:J4"/>
    <mergeCell ref="K4:L4"/>
    <mergeCell ref="A5:B5"/>
    <mergeCell ref="G5:H5"/>
    <mergeCell ref="I5:J5"/>
    <mergeCell ref="K5:L5"/>
  </mergeCells>
  <phoneticPr fontId="2"/>
  <pageMargins left="0.69" right="0.36" top="0.5" bottom="0.42" header="0.42" footer="0.34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53"/>
  </sheetPr>
  <dimension ref="A1:AB83"/>
  <sheetViews>
    <sheetView view="pageBreakPreview" topLeftCell="A68" zoomScaleNormal="100" zoomScaleSheetLayoutView="100" workbookViewId="0">
      <selection activeCell="A78" sqref="A78:XFD251"/>
    </sheetView>
  </sheetViews>
  <sheetFormatPr defaultColWidth="8.875" defaultRowHeight="13.5"/>
  <cols>
    <col min="1" max="10" width="8.875" style="86"/>
    <col min="11" max="16" width="7.5" style="86" customWidth="1"/>
    <col min="17" max="18" width="8.875" style="86"/>
    <col min="19" max="19" width="9.5" style="86" bestFit="1" customWidth="1"/>
    <col min="20" max="16384" width="8.875" style="86"/>
  </cols>
  <sheetData>
    <row r="1" spans="1:27" ht="21.75" customHeight="1">
      <c r="A1" s="176" t="s">
        <v>79</v>
      </c>
      <c r="B1" s="176"/>
      <c r="C1" s="176"/>
      <c r="D1" s="176"/>
      <c r="E1" s="176"/>
      <c r="F1" s="176"/>
      <c r="G1" s="176"/>
      <c r="H1" s="176"/>
      <c r="I1" s="176"/>
      <c r="J1" s="176"/>
      <c r="L1" s="95"/>
      <c r="M1" s="95"/>
      <c r="N1" s="95"/>
      <c r="O1" s="95"/>
      <c r="P1" s="95"/>
      <c r="Q1" s="95"/>
      <c r="R1" s="95" t="s">
        <v>116</v>
      </c>
      <c r="S1" s="95"/>
      <c r="T1" s="91"/>
      <c r="U1" s="91"/>
      <c r="V1" s="91"/>
      <c r="W1" s="91"/>
      <c r="X1" s="91"/>
      <c r="Y1" s="91"/>
      <c r="Z1" s="91"/>
      <c r="AA1" s="91"/>
    </row>
    <row r="2" spans="1:27" ht="15.95" customHeight="1">
      <c r="P2" s="91"/>
      <c r="Q2" s="22"/>
      <c r="R2" s="22"/>
      <c r="S2" s="22"/>
      <c r="T2" s="91"/>
      <c r="U2" s="91"/>
      <c r="V2" s="91"/>
      <c r="W2" s="91"/>
      <c r="X2" s="91"/>
      <c r="Y2" s="91"/>
      <c r="Z2" s="91"/>
      <c r="AA2" s="91"/>
    </row>
    <row r="3" spans="1:27" ht="15.95" customHeight="1">
      <c r="P3" s="91"/>
      <c r="Q3" s="93"/>
      <c r="R3" s="93"/>
      <c r="S3" s="93"/>
      <c r="T3" s="93"/>
      <c r="U3" s="93"/>
      <c r="V3" s="93"/>
      <c r="W3" s="93"/>
      <c r="X3" s="91"/>
      <c r="Y3" s="91"/>
      <c r="Z3" s="91"/>
      <c r="AA3" s="91"/>
    </row>
    <row r="4" spans="1:27" ht="15.95" customHeight="1">
      <c r="P4" s="91"/>
      <c r="Q4" s="93"/>
      <c r="R4" s="93"/>
      <c r="S4" s="93"/>
      <c r="T4" s="93"/>
      <c r="U4" s="93"/>
      <c r="V4" s="93"/>
      <c r="W4" s="93"/>
      <c r="X4" s="91"/>
      <c r="Y4" s="91"/>
      <c r="Z4" s="91"/>
      <c r="AA4" s="91"/>
    </row>
    <row r="5" spans="1:27" ht="15.95" customHeight="1">
      <c r="P5" s="91"/>
      <c r="Q5" s="93"/>
      <c r="R5" s="93"/>
      <c r="S5" s="93"/>
      <c r="T5" s="93"/>
      <c r="U5" s="93"/>
      <c r="V5" s="93"/>
      <c r="W5" s="93"/>
      <c r="X5" s="91"/>
      <c r="Y5" s="91"/>
      <c r="Z5" s="91"/>
      <c r="AA5" s="91"/>
    </row>
    <row r="6" spans="1:27" ht="15.95" customHeight="1">
      <c r="P6" s="91"/>
      <c r="Q6" s="93"/>
      <c r="R6" s="93"/>
      <c r="S6" s="93"/>
      <c r="T6" s="93"/>
      <c r="U6" s="93"/>
      <c r="V6" s="93"/>
      <c r="W6" s="93"/>
      <c r="X6" s="91"/>
      <c r="Y6" s="91"/>
      <c r="Z6" s="91"/>
      <c r="AA6" s="91"/>
    </row>
    <row r="7" spans="1:27" ht="15.95" customHeight="1">
      <c r="P7" s="91"/>
      <c r="Q7" s="93"/>
      <c r="R7" s="93"/>
      <c r="S7" s="93"/>
      <c r="T7" s="93"/>
      <c r="U7" s="93"/>
      <c r="V7" s="93"/>
      <c r="W7" s="93"/>
      <c r="X7" s="91"/>
      <c r="Y7" s="91"/>
      <c r="Z7" s="91"/>
      <c r="AA7" s="91"/>
    </row>
    <row r="8" spans="1:27" ht="15.95" customHeight="1">
      <c r="P8" s="91"/>
      <c r="Q8" s="93"/>
      <c r="R8" s="93"/>
      <c r="S8" s="93"/>
      <c r="T8" s="93"/>
      <c r="U8" s="93"/>
      <c r="V8" s="93"/>
      <c r="W8" s="93"/>
      <c r="X8" s="91"/>
      <c r="Y8" s="91"/>
      <c r="Z8" s="91"/>
      <c r="AA8" s="91"/>
    </row>
    <row r="9" spans="1:27" ht="15.95" customHeight="1">
      <c r="P9" s="91"/>
      <c r="Q9" s="93"/>
      <c r="R9" s="93"/>
      <c r="S9" s="93"/>
      <c r="T9" s="93"/>
      <c r="U9" s="93"/>
      <c r="V9" s="93"/>
      <c r="W9" s="93"/>
      <c r="X9" s="91"/>
      <c r="Y9" s="91"/>
      <c r="Z9" s="91"/>
      <c r="AA9" s="91"/>
    </row>
    <row r="10" spans="1:27" ht="15.95" customHeight="1">
      <c r="P10" s="91"/>
      <c r="Q10" s="22"/>
      <c r="R10" s="22"/>
      <c r="S10" s="22"/>
      <c r="T10" s="22"/>
      <c r="U10" s="22"/>
      <c r="V10" s="22"/>
      <c r="W10" s="91"/>
      <c r="X10" s="91"/>
      <c r="Y10" s="91"/>
      <c r="Z10" s="91"/>
      <c r="AA10" s="91"/>
    </row>
    <row r="11" spans="1:27" ht="15.95" customHeight="1">
      <c r="P11" s="91"/>
      <c r="Q11" s="75"/>
      <c r="R11" s="75"/>
      <c r="S11" s="75"/>
      <c r="T11" s="75"/>
      <c r="U11" s="75"/>
      <c r="V11" s="75"/>
      <c r="W11" s="91"/>
      <c r="X11" s="91"/>
      <c r="Y11" s="91"/>
      <c r="Z11" s="91"/>
      <c r="AA11" s="91"/>
    </row>
    <row r="12" spans="1:27" ht="15.95" customHeight="1"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</row>
    <row r="13" spans="1:27" ht="15.95" customHeight="1">
      <c r="P13" s="91"/>
      <c r="Q13" s="22"/>
      <c r="R13" s="22"/>
      <c r="S13" s="22"/>
      <c r="T13" s="91"/>
      <c r="U13" s="91"/>
      <c r="V13" s="91"/>
      <c r="W13" s="91"/>
      <c r="X13" s="91"/>
      <c r="Y13" s="91"/>
      <c r="Z13" s="91"/>
      <c r="AA13" s="91"/>
    </row>
    <row r="14" spans="1:27" ht="15.95" customHeight="1">
      <c r="P14" s="91"/>
      <c r="Q14" s="177"/>
      <c r="R14" s="177"/>
      <c r="S14" s="178"/>
      <c r="T14" s="178"/>
      <c r="U14" s="179"/>
      <c r="V14" s="179"/>
      <c r="W14" s="178"/>
      <c r="X14" s="178"/>
      <c r="Y14" s="178"/>
      <c r="Z14" s="178"/>
      <c r="AA14" s="93"/>
    </row>
    <row r="15" spans="1:27" ht="15.95" customHeight="1">
      <c r="P15" s="91"/>
      <c r="Q15" s="177"/>
      <c r="R15" s="177"/>
      <c r="S15" s="93"/>
      <c r="T15" s="93"/>
      <c r="U15" s="93"/>
      <c r="V15" s="93"/>
      <c r="W15" s="93"/>
      <c r="X15" s="93"/>
      <c r="Y15" s="93"/>
      <c r="Z15" s="93"/>
      <c r="AA15" s="91"/>
    </row>
    <row r="16" spans="1:27" ht="15.95" customHeight="1">
      <c r="P16" s="91"/>
      <c r="Q16" s="92"/>
      <c r="R16" s="92"/>
      <c r="S16" s="93"/>
      <c r="T16" s="93"/>
      <c r="U16" s="93"/>
      <c r="V16" s="93"/>
      <c r="W16" s="93"/>
      <c r="X16" s="93"/>
      <c r="Y16" s="93"/>
      <c r="Z16" s="93"/>
      <c r="AA16" s="91"/>
    </row>
    <row r="17" spans="11:27" ht="15.95" customHeight="1">
      <c r="P17" s="91"/>
      <c r="Q17" s="92"/>
      <c r="R17" s="92"/>
      <c r="S17" s="93"/>
      <c r="T17" s="93"/>
      <c r="U17" s="93"/>
      <c r="V17" s="93"/>
      <c r="W17" s="93"/>
      <c r="X17" s="93"/>
      <c r="Y17" s="93"/>
      <c r="Z17" s="93"/>
      <c r="AA17" s="91"/>
    </row>
    <row r="18" spans="11:27" ht="15.95" customHeight="1">
      <c r="P18" s="91"/>
      <c r="Q18" s="92"/>
      <c r="R18" s="92"/>
      <c r="S18" s="93"/>
      <c r="T18" s="93"/>
      <c r="U18" s="93"/>
      <c r="V18" s="93"/>
      <c r="W18" s="93"/>
      <c r="X18" s="93"/>
      <c r="Y18" s="93"/>
      <c r="Z18" s="93"/>
      <c r="AA18" s="91"/>
    </row>
    <row r="19" spans="11:27" ht="15.95" customHeight="1">
      <c r="P19" s="91"/>
      <c r="Q19" s="92"/>
      <c r="R19" s="92"/>
      <c r="S19" s="93"/>
      <c r="T19" s="93"/>
      <c r="U19" s="93"/>
      <c r="V19" s="93"/>
      <c r="W19" s="93"/>
      <c r="X19" s="93"/>
      <c r="Y19" s="93"/>
      <c r="Z19" s="93"/>
      <c r="AA19" s="91"/>
    </row>
    <row r="20" spans="11:27" ht="15.95" customHeight="1">
      <c r="P20" s="91"/>
      <c r="Q20" s="92"/>
      <c r="R20" s="92"/>
      <c r="S20" s="93"/>
      <c r="T20" s="93"/>
      <c r="U20" s="93"/>
      <c r="V20" s="93"/>
      <c r="W20" s="93"/>
      <c r="X20" s="93"/>
      <c r="Y20" s="93"/>
      <c r="Z20" s="93"/>
      <c r="AA20" s="91"/>
    </row>
    <row r="21" spans="11:27" ht="15.95" customHeight="1">
      <c r="P21" s="91"/>
      <c r="Q21" s="92"/>
      <c r="R21" s="92"/>
      <c r="S21" s="93"/>
      <c r="T21" s="93"/>
      <c r="U21" s="93"/>
      <c r="V21" s="93"/>
      <c r="W21" s="93"/>
      <c r="X21" s="93"/>
      <c r="Y21" s="93"/>
      <c r="Z21" s="93"/>
      <c r="AA21" s="91"/>
    </row>
    <row r="22" spans="11:27" ht="15.95" customHeight="1">
      <c r="P22" s="91"/>
      <c r="Q22" s="92"/>
      <c r="R22" s="92"/>
      <c r="S22" s="93"/>
      <c r="T22" s="93"/>
      <c r="U22" s="93"/>
      <c r="V22" s="93"/>
      <c r="W22" s="93"/>
      <c r="X22" s="93"/>
      <c r="Y22" s="93"/>
      <c r="Z22" s="93"/>
      <c r="AA22" s="91"/>
    </row>
    <row r="23" spans="11:27" ht="15.95" customHeight="1">
      <c r="P23" s="91"/>
      <c r="Q23" s="92"/>
      <c r="R23" s="92"/>
      <c r="S23" s="93"/>
      <c r="T23" s="93"/>
      <c r="U23" s="93"/>
      <c r="V23" s="93"/>
      <c r="W23" s="93"/>
      <c r="X23" s="93"/>
      <c r="Y23" s="93"/>
      <c r="Z23" s="93"/>
      <c r="AA23" s="91"/>
    </row>
    <row r="24" spans="11:27" ht="15.95" customHeight="1">
      <c r="P24" s="91"/>
      <c r="Q24" s="92"/>
      <c r="R24" s="92"/>
      <c r="S24" s="93"/>
      <c r="T24" s="93"/>
      <c r="U24" s="93"/>
      <c r="V24" s="93"/>
      <c r="W24" s="93"/>
      <c r="X24" s="93"/>
      <c r="Y24" s="93"/>
      <c r="Z24" s="93"/>
      <c r="AA24" s="91"/>
    </row>
    <row r="25" spans="11:27" ht="15.95" customHeight="1">
      <c r="P25" s="91"/>
      <c r="Q25" s="92"/>
      <c r="R25" s="92"/>
      <c r="S25" s="93"/>
      <c r="T25" s="93"/>
      <c r="U25" s="93"/>
      <c r="V25" s="93"/>
      <c r="W25" s="93"/>
      <c r="X25" s="93"/>
      <c r="Y25" s="93"/>
      <c r="Z25" s="93"/>
      <c r="AA25" s="91"/>
    </row>
    <row r="26" spans="11:27" ht="15.95" customHeight="1">
      <c r="P26" s="91"/>
      <c r="Q26" s="92"/>
      <c r="R26" s="92"/>
      <c r="S26" s="93"/>
      <c r="T26" s="93"/>
      <c r="U26" s="93"/>
      <c r="V26" s="93"/>
      <c r="W26" s="93"/>
      <c r="X26" s="93"/>
      <c r="Y26" s="93"/>
      <c r="Z26" s="93"/>
      <c r="AA26" s="91"/>
    </row>
    <row r="27" spans="11:27" ht="15.95" customHeight="1">
      <c r="P27" s="91"/>
      <c r="Q27" s="92"/>
      <c r="R27" s="92"/>
      <c r="S27" s="93"/>
      <c r="T27" s="93"/>
      <c r="U27" s="93"/>
      <c r="V27" s="93"/>
      <c r="W27" s="93"/>
      <c r="X27" s="93"/>
      <c r="Y27" s="93"/>
      <c r="Z27" s="93"/>
      <c r="AA27" s="91"/>
    </row>
    <row r="28" spans="11:27" ht="15.95" customHeight="1">
      <c r="P28" s="91"/>
      <c r="Q28" s="92"/>
      <c r="R28" s="92"/>
      <c r="S28" s="93"/>
      <c r="T28" s="93"/>
      <c r="U28" s="93"/>
      <c r="V28" s="93"/>
      <c r="W28" s="93"/>
      <c r="X28" s="93"/>
      <c r="Y28" s="93"/>
      <c r="Z28" s="93"/>
      <c r="AA28" s="91"/>
    </row>
    <row r="29" spans="11:27" ht="15.95" customHeight="1">
      <c r="K29" s="180" t="s">
        <v>96</v>
      </c>
      <c r="L29" s="180"/>
      <c r="M29" s="180"/>
      <c r="N29" s="180"/>
      <c r="P29" s="91"/>
      <c r="Q29" s="92"/>
      <c r="R29" s="92"/>
      <c r="S29" s="93"/>
      <c r="T29" s="93"/>
      <c r="U29" s="93"/>
      <c r="V29" s="93"/>
      <c r="W29" s="93"/>
      <c r="X29" s="93"/>
      <c r="Y29" s="93"/>
      <c r="Z29" s="93"/>
      <c r="AA29" s="91"/>
    </row>
    <row r="30" spans="11:27" ht="15.95" customHeight="1">
      <c r="K30" s="181" t="s">
        <v>97</v>
      </c>
      <c r="L30" s="181"/>
      <c r="M30" s="181"/>
      <c r="N30" s="181"/>
      <c r="P30" s="91"/>
      <c r="Q30" s="92"/>
      <c r="R30" s="92"/>
      <c r="S30" s="93"/>
      <c r="T30" s="93"/>
      <c r="U30" s="93"/>
      <c r="V30" s="93"/>
      <c r="W30" s="93"/>
      <c r="X30" s="93"/>
      <c r="Y30" s="93"/>
      <c r="Z30" s="93"/>
      <c r="AA30" s="91"/>
    </row>
    <row r="31" spans="11:27" ht="15.95" customHeight="1">
      <c r="K31" s="175" t="s">
        <v>220</v>
      </c>
      <c r="L31" s="175"/>
      <c r="M31" s="175"/>
      <c r="N31" s="175"/>
      <c r="P31" s="91"/>
      <c r="Q31" s="92"/>
      <c r="R31" s="92"/>
      <c r="S31" s="93"/>
      <c r="T31" s="93"/>
      <c r="U31" s="93"/>
      <c r="V31" s="93"/>
      <c r="W31" s="93"/>
      <c r="X31" s="93"/>
      <c r="Y31" s="93"/>
      <c r="Z31" s="93"/>
      <c r="AA31" s="91"/>
    </row>
    <row r="32" spans="11:27" ht="15.95" customHeight="1">
      <c r="P32" s="91"/>
      <c r="Q32" s="92"/>
      <c r="R32" s="92"/>
      <c r="S32" s="93"/>
      <c r="T32" s="93"/>
      <c r="U32" s="93"/>
      <c r="V32" s="93"/>
      <c r="W32" s="93"/>
      <c r="X32" s="93"/>
      <c r="Y32" s="93"/>
      <c r="Z32" s="93"/>
      <c r="AA32" s="91"/>
    </row>
    <row r="33" spans="1:28" ht="15.95" customHeight="1">
      <c r="P33" s="91"/>
      <c r="Q33" s="92"/>
      <c r="R33" s="92"/>
      <c r="S33" s="93"/>
      <c r="T33" s="93"/>
      <c r="U33" s="93"/>
      <c r="V33" s="93"/>
      <c r="W33" s="93"/>
      <c r="X33" s="93"/>
      <c r="Y33" s="93"/>
      <c r="Z33" s="93"/>
      <c r="AA33" s="91"/>
    </row>
    <row r="34" spans="1:28" ht="15.6" customHeight="1">
      <c r="A34" s="114" t="s">
        <v>139</v>
      </c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</row>
    <row r="35" spans="1:28" ht="15.6" customHeight="1">
      <c r="A35" s="115" t="s">
        <v>34</v>
      </c>
      <c r="B35" s="116"/>
      <c r="C35" s="111" t="s">
        <v>35</v>
      </c>
      <c r="D35" s="112"/>
      <c r="E35" s="112"/>
      <c r="F35" s="112"/>
      <c r="G35" s="112"/>
      <c r="H35" s="112"/>
      <c r="I35" s="112"/>
      <c r="J35" s="113"/>
      <c r="K35" s="115" t="s">
        <v>69</v>
      </c>
      <c r="L35" s="121"/>
      <c r="M35" s="116"/>
    </row>
    <row r="36" spans="1:28" ht="15.6" customHeight="1">
      <c r="A36" s="117"/>
      <c r="B36" s="118"/>
      <c r="C36" s="112" t="s">
        <v>36</v>
      </c>
      <c r="D36" s="112"/>
      <c r="E36" s="112"/>
      <c r="F36" s="113"/>
      <c r="G36" s="111" t="s">
        <v>37</v>
      </c>
      <c r="H36" s="112"/>
      <c r="I36" s="112"/>
      <c r="J36" s="113"/>
      <c r="K36" s="117"/>
      <c r="L36" s="122"/>
      <c r="M36" s="118"/>
    </row>
    <row r="37" spans="1:28" ht="15.6" customHeight="1">
      <c r="A37" s="119"/>
      <c r="B37" s="120"/>
      <c r="C37" s="113" t="s">
        <v>38</v>
      </c>
      <c r="D37" s="103"/>
      <c r="E37" s="103" t="s">
        <v>39</v>
      </c>
      <c r="F37" s="103"/>
      <c r="G37" s="103" t="s">
        <v>38</v>
      </c>
      <c r="H37" s="103"/>
      <c r="I37" s="103" t="s">
        <v>39</v>
      </c>
      <c r="J37" s="103"/>
      <c r="K37" s="119"/>
      <c r="L37" s="123"/>
      <c r="M37" s="120"/>
    </row>
    <row r="38" spans="1:28" ht="15.6" customHeight="1">
      <c r="A38" s="124" t="s">
        <v>120</v>
      </c>
      <c r="B38" s="124"/>
      <c r="C38" s="125">
        <v>2</v>
      </c>
      <c r="D38" s="126"/>
      <c r="E38" s="125">
        <v>1.5</v>
      </c>
      <c r="F38" s="126"/>
      <c r="G38" s="125">
        <v>1.5</v>
      </c>
      <c r="H38" s="126"/>
      <c r="I38" s="125">
        <v>1</v>
      </c>
      <c r="J38" s="126"/>
      <c r="K38" s="77"/>
      <c r="L38" s="78"/>
      <c r="M38" s="79"/>
    </row>
    <row r="39" spans="1:28" ht="15.6" customHeight="1">
      <c r="A39" s="124"/>
      <c r="B39" s="124"/>
      <c r="C39" s="127" t="s">
        <v>45</v>
      </c>
      <c r="D39" s="128"/>
      <c r="E39" s="127" t="s">
        <v>221</v>
      </c>
      <c r="F39" s="128"/>
      <c r="G39" s="127" t="s">
        <v>222</v>
      </c>
      <c r="H39" s="128"/>
      <c r="I39" s="127" t="s">
        <v>223</v>
      </c>
      <c r="J39" s="128"/>
      <c r="K39" s="77"/>
      <c r="L39" s="78"/>
      <c r="M39" s="79"/>
    </row>
    <row r="40" spans="1:28" ht="15.6" customHeight="1">
      <c r="A40" s="103" t="s">
        <v>121</v>
      </c>
      <c r="B40" s="103"/>
      <c r="C40" s="125">
        <v>1.5</v>
      </c>
      <c r="D40" s="126"/>
      <c r="E40" s="125">
        <v>1</v>
      </c>
      <c r="F40" s="126"/>
      <c r="G40" s="125">
        <v>1</v>
      </c>
      <c r="H40" s="126"/>
      <c r="I40" s="125">
        <v>0.6</v>
      </c>
      <c r="J40" s="126"/>
      <c r="K40" s="77"/>
      <c r="L40" s="78"/>
      <c r="M40" s="79"/>
    </row>
    <row r="41" spans="1:28" ht="15.6" customHeight="1">
      <c r="A41" s="103"/>
      <c r="B41" s="103"/>
      <c r="C41" s="127" t="s">
        <v>224</v>
      </c>
      <c r="D41" s="128"/>
      <c r="E41" s="127" t="s">
        <v>225</v>
      </c>
      <c r="F41" s="128"/>
      <c r="G41" s="127" t="s">
        <v>226</v>
      </c>
      <c r="H41" s="128"/>
      <c r="I41" s="127" t="s">
        <v>227</v>
      </c>
      <c r="J41" s="128"/>
      <c r="K41" s="77"/>
      <c r="L41" s="78"/>
      <c r="M41" s="79"/>
    </row>
    <row r="42" spans="1:28" ht="15.6" customHeight="1">
      <c r="A42" s="103" t="s">
        <v>68</v>
      </c>
      <c r="B42" s="103"/>
      <c r="C42" s="125">
        <v>1</v>
      </c>
      <c r="D42" s="126"/>
      <c r="E42" s="125">
        <v>0.6</v>
      </c>
      <c r="F42" s="126"/>
      <c r="G42" s="125">
        <v>0.6</v>
      </c>
      <c r="H42" s="126"/>
      <c r="I42" s="125">
        <v>0.4</v>
      </c>
      <c r="J42" s="126"/>
      <c r="K42" s="77"/>
      <c r="L42" s="78"/>
      <c r="M42" s="79"/>
    </row>
    <row r="43" spans="1:28" ht="15.6" customHeight="1">
      <c r="A43" s="103"/>
      <c r="B43" s="103"/>
      <c r="C43" s="127" t="s">
        <v>47</v>
      </c>
      <c r="D43" s="128"/>
      <c r="E43" s="127" t="s">
        <v>47</v>
      </c>
      <c r="F43" s="128"/>
      <c r="G43" s="127" t="s">
        <v>47</v>
      </c>
      <c r="H43" s="128"/>
      <c r="I43" s="127" t="s">
        <v>228</v>
      </c>
      <c r="J43" s="128"/>
      <c r="K43" s="80"/>
      <c r="L43" s="81"/>
      <c r="M43" s="82"/>
    </row>
    <row r="44" spans="1:28" ht="15.75" customHeight="1">
      <c r="A44" s="101" t="s">
        <v>40</v>
      </c>
      <c r="B44" s="101"/>
      <c r="C44" s="101"/>
      <c r="D44" s="101"/>
    </row>
    <row r="45" spans="1:28" ht="24" customHeight="1">
      <c r="A45" s="129" t="s">
        <v>49</v>
      </c>
      <c r="B45" s="130"/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1"/>
    </row>
    <row r="46" spans="1:28" ht="15.75" customHeight="1">
      <c r="A46" s="174" t="s">
        <v>50</v>
      </c>
      <c r="B46" s="174"/>
      <c r="C46" s="174"/>
      <c r="D46" s="174"/>
      <c r="E46" s="174"/>
      <c r="F46" s="83"/>
      <c r="G46" s="83"/>
      <c r="H46" s="83"/>
      <c r="I46" s="31"/>
      <c r="J46" s="31"/>
      <c r="K46" s="26"/>
      <c r="L46" s="26"/>
      <c r="M46" s="26"/>
      <c r="Q46" s="91"/>
      <c r="R46" s="93"/>
      <c r="S46" s="93"/>
      <c r="T46" s="13"/>
      <c r="U46" s="13"/>
      <c r="V46" s="13"/>
      <c r="W46" s="13"/>
      <c r="X46" s="13"/>
      <c r="Y46" s="13"/>
      <c r="Z46" s="13"/>
      <c r="AA46" s="13"/>
      <c r="AB46" s="91"/>
    </row>
    <row r="47" spans="1:28" s="89" customFormat="1" ht="15.2" customHeight="1">
      <c r="B47" s="163" t="s">
        <v>229</v>
      </c>
      <c r="C47" s="164"/>
      <c r="D47" s="170" t="s">
        <v>230</v>
      </c>
      <c r="E47" s="171"/>
      <c r="I47" s="31"/>
      <c r="J47" s="31"/>
      <c r="K47" s="87"/>
      <c r="L47" s="87"/>
      <c r="M47" s="87"/>
      <c r="Q47" s="23"/>
      <c r="R47" s="24"/>
      <c r="S47" s="24"/>
      <c r="T47" s="25"/>
      <c r="U47" s="25"/>
      <c r="V47" s="25"/>
      <c r="W47" s="25"/>
      <c r="X47" s="25"/>
      <c r="Y47" s="25"/>
      <c r="Z47" s="25"/>
      <c r="AA47" s="25"/>
      <c r="AB47" s="23"/>
    </row>
    <row r="48" spans="1:28" s="89" customFormat="1" ht="15.2" customHeight="1">
      <c r="B48" s="163" t="s">
        <v>70</v>
      </c>
      <c r="C48" s="164"/>
      <c r="D48" s="170" t="s">
        <v>84</v>
      </c>
      <c r="E48" s="171"/>
      <c r="Q48" s="23"/>
      <c r="R48" s="24"/>
      <c r="S48" s="24"/>
      <c r="T48" s="25"/>
      <c r="U48" s="25"/>
      <c r="V48" s="25"/>
      <c r="W48" s="25"/>
      <c r="X48" s="25"/>
      <c r="Y48" s="25"/>
      <c r="Z48" s="25"/>
      <c r="AA48" s="25"/>
      <c r="AB48" s="23"/>
    </row>
    <row r="49" spans="1:28" s="89" customFormat="1" ht="15.2" customHeight="1">
      <c r="B49" s="163" t="s">
        <v>80</v>
      </c>
      <c r="C49" s="164"/>
      <c r="D49" s="170">
        <v>1.5</v>
      </c>
      <c r="E49" s="171"/>
      <c r="Q49" s="23"/>
      <c r="R49" s="24"/>
      <c r="S49" s="24"/>
      <c r="T49" s="25"/>
      <c r="U49" s="25"/>
      <c r="V49" s="25"/>
      <c r="W49" s="25"/>
      <c r="X49" s="25"/>
      <c r="Y49" s="25"/>
      <c r="Z49" s="25"/>
      <c r="AA49" s="25"/>
      <c r="AB49" s="23"/>
    </row>
    <row r="50" spans="1:28" s="89" customFormat="1" ht="15.2" customHeight="1">
      <c r="B50" s="163" t="s">
        <v>81</v>
      </c>
      <c r="C50" s="164"/>
      <c r="D50" s="172">
        <f>D49*0.5</f>
        <v>0.75</v>
      </c>
      <c r="E50" s="173"/>
      <c r="Q50" s="23"/>
      <c r="R50" s="24"/>
      <c r="S50" s="24"/>
      <c r="T50" s="25"/>
      <c r="U50" s="25"/>
      <c r="V50" s="25"/>
      <c r="W50" s="25"/>
      <c r="X50" s="25"/>
      <c r="Y50" s="25"/>
      <c r="Z50" s="25"/>
      <c r="AA50" s="25"/>
      <c r="AB50" s="23"/>
    </row>
    <row r="51" spans="1:28" ht="15.95" customHeight="1">
      <c r="A51" s="166" t="s">
        <v>51</v>
      </c>
      <c r="B51" s="166"/>
      <c r="C51" s="166"/>
      <c r="D51" s="83"/>
      <c r="E51" s="83"/>
      <c r="Q51" s="91"/>
      <c r="R51" s="93"/>
      <c r="S51" s="93"/>
      <c r="T51" s="13"/>
      <c r="U51" s="13"/>
      <c r="V51" s="13"/>
      <c r="W51" s="13"/>
      <c r="X51" s="13"/>
      <c r="Y51" s="13"/>
      <c r="Z51" s="13"/>
      <c r="AA51" s="13"/>
      <c r="AB51" s="91"/>
    </row>
    <row r="52" spans="1:28" ht="15.95" customHeight="1">
      <c r="B52" s="167" t="s">
        <v>95</v>
      </c>
      <c r="C52" s="139" t="s">
        <v>85</v>
      </c>
      <c r="D52" s="139" t="s">
        <v>83</v>
      </c>
      <c r="E52" s="139" t="s">
        <v>82</v>
      </c>
      <c r="F52" s="29"/>
      <c r="G52" s="29"/>
      <c r="Q52" s="91"/>
      <c r="R52" s="93"/>
      <c r="S52" s="93"/>
      <c r="T52" s="13"/>
      <c r="U52" s="13"/>
      <c r="V52" s="13"/>
      <c r="W52" s="13"/>
      <c r="X52" s="13"/>
      <c r="Y52" s="13"/>
      <c r="Z52" s="13"/>
      <c r="AA52" s="13"/>
      <c r="AB52" s="91"/>
    </row>
    <row r="53" spans="1:28" ht="15.95" customHeight="1">
      <c r="B53" s="168"/>
      <c r="C53" s="141"/>
      <c r="D53" s="141"/>
      <c r="E53" s="141"/>
      <c r="F53" s="29"/>
      <c r="G53" s="29"/>
      <c r="H53" s="85"/>
      <c r="I53" s="85"/>
      <c r="J53" s="85"/>
      <c r="K53" s="91"/>
      <c r="L53" s="91"/>
      <c r="M53" s="91"/>
      <c r="N53" s="91"/>
      <c r="O53" s="91"/>
      <c r="P53" s="91"/>
      <c r="Q53" s="91"/>
      <c r="R53" s="93"/>
      <c r="S53" s="93"/>
      <c r="T53" s="13"/>
      <c r="U53" s="13"/>
      <c r="V53" s="13"/>
      <c r="W53" s="13"/>
      <c r="X53" s="13"/>
      <c r="Y53" s="13"/>
      <c r="Z53" s="13"/>
      <c r="AA53" s="13"/>
      <c r="AB53" s="91"/>
    </row>
    <row r="54" spans="1:28" ht="15.95" customHeight="1">
      <c r="B54" s="88" t="s">
        <v>115</v>
      </c>
      <c r="C54" s="21">
        <v>94</v>
      </c>
      <c r="D54" s="8">
        <f>C54*9.8/1000</f>
        <v>0.92120000000000002</v>
      </c>
      <c r="E54" s="9">
        <f>D54*(D49+D50)</f>
        <v>2.0727000000000002</v>
      </c>
      <c r="F54" s="92"/>
      <c r="G54" s="93"/>
      <c r="H54" s="85"/>
      <c r="I54" s="85"/>
      <c r="J54" s="85"/>
      <c r="K54" s="26"/>
      <c r="L54" s="26"/>
      <c r="M54" s="26"/>
      <c r="N54" s="26"/>
      <c r="O54" s="26"/>
      <c r="P54" s="26"/>
      <c r="Q54" s="91"/>
      <c r="R54" s="93"/>
      <c r="S54" s="93"/>
      <c r="T54" s="13"/>
      <c r="U54" s="13"/>
      <c r="V54" s="13"/>
      <c r="W54" s="13"/>
      <c r="X54" s="14"/>
      <c r="Y54" s="14"/>
      <c r="Z54" s="13"/>
      <c r="AA54" s="13"/>
      <c r="AB54" s="91"/>
    </row>
    <row r="55" spans="1:28" ht="15.95" customHeight="1">
      <c r="A55" s="169" t="s">
        <v>19</v>
      </c>
      <c r="B55" s="102"/>
      <c r="C55" s="102"/>
      <c r="D55" s="93"/>
      <c r="E55" s="92"/>
      <c r="F55" s="162" t="s">
        <v>231</v>
      </c>
      <c r="G55" s="162"/>
      <c r="H55" s="162"/>
      <c r="I55" s="162"/>
      <c r="J55" s="162"/>
      <c r="K55" s="162"/>
      <c r="L55" s="162"/>
      <c r="M55" s="3"/>
      <c r="N55" s="3"/>
      <c r="O55" s="3"/>
      <c r="P55" s="3"/>
      <c r="Q55" s="91"/>
      <c r="R55" s="93"/>
      <c r="S55" s="93"/>
      <c r="T55" s="13"/>
      <c r="U55" s="13"/>
      <c r="V55" s="14"/>
      <c r="W55" s="14"/>
      <c r="X55" s="13"/>
      <c r="Y55" s="13"/>
      <c r="Z55" s="13"/>
      <c r="AA55" s="13"/>
      <c r="AB55" s="91"/>
    </row>
    <row r="56" spans="1:28" ht="15.95" customHeight="1">
      <c r="B56" s="163" t="s">
        <v>232</v>
      </c>
      <c r="C56" s="164"/>
      <c r="D56" s="90">
        <v>18</v>
      </c>
      <c r="E56" s="30"/>
      <c r="F56" s="30"/>
      <c r="G56" s="165" t="s">
        <v>233</v>
      </c>
      <c r="H56" s="164"/>
      <c r="I56" s="90">
        <v>61</v>
      </c>
      <c r="J56" s="3"/>
      <c r="K56" s="3"/>
      <c r="L56" s="3"/>
      <c r="M56" s="3"/>
      <c r="N56" s="3"/>
      <c r="O56" s="3"/>
      <c r="P56" s="3"/>
      <c r="Q56" s="91"/>
      <c r="R56" s="93"/>
      <c r="S56" s="93"/>
      <c r="T56" s="13"/>
      <c r="U56" s="13"/>
      <c r="V56" s="14"/>
      <c r="W56" s="14"/>
      <c r="X56" s="14"/>
      <c r="Y56" s="14"/>
      <c r="Z56" s="13"/>
      <c r="AA56" s="13"/>
      <c r="AB56" s="91"/>
    </row>
    <row r="57" spans="1:28" ht="15.95" customHeight="1">
      <c r="B57" s="163" t="s">
        <v>93</v>
      </c>
      <c r="C57" s="164"/>
      <c r="D57" s="90">
        <v>20</v>
      </c>
      <c r="E57" s="30"/>
      <c r="F57" s="30"/>
      <c r="G57" s="165" t="s">
        <v>234</v>
      </c>
      <c r="H57" s="164"/>
      <c r="I57" s="90">
        <v>110</v>
      </c>
      <c r="J57" s="3"/>
      <c r="K57" s="3"/>
      <c r="L57" s="3"/>
      <c r="M57" s="3"/>
      <c r="N57" s="3"/>
      <c r="O57" s="3"/>
      <c r="P57" s="3"/>
      <c r="Q57" s="91"/>
      <c r="R57" s="93"/>
      <c r="S57" s="93"/>
      <c r="T57" s="13"/>
      <c r="U57" s="13"/>
      <c r="V57" s="14"/>
      <c r="W57" s="14"/>
      <c r="X57" s="13"/>
      <c r="Y57" s="13"/>
      <c r="Z57" s="13"/>
      <c r="AA57" s="13"/>
      <c r="AB57" s="91"/>
    </row>
    <row r="58" spans="1:28" ht="15.95" customHeight="1">
      <c r="B58" s="161" t="s">
        <v>94</v>
      </c>
      <c r="C58" s="161"/>
      <c r="D58" s="90">
        <v>12</v>
      </c>
      <c r="E58" s="30"/>
      <c r="F58" s="30"/>
      <c r="G58" s="30"/>
      <c r="H58" s="33"/>
      <c r="I58" s="3"/>
      <c r="J58" s="3"/>
      <c r="K58" s="3"/>
      <c r="L58" s="3"/>
      <c r="M58" s="3"/>
      <c r="N58" s="3"/>
      <c r="O58" s="3"/>
      <c r="P58" s="3"/>
      <c r="Q58" s="91"/>
      <c r="R58" s="93"/>
      <c r="S58" s="93"/>
      <c r="T58" s="13"/>
      <c r="U58" s="13"/>
      <c r="V58" s="14"/>
      <c r="W58" s="14"/>
      <c r="X58" s="13"/>
      <c r="Y58" s="13"/>
      <c r="Z58" s="13"/>
      <c r="AA58" s="13"/>
      <c r="AB58" s="91"/>
    </row>
    <row r="59" spans="1:28" ht="15.95" customHeight="1">
      <c r="B59" s="160" t="s">
        <v>235</v>
      </c>
      <c r="C59" s="160"/>
      <c r="D59" s="90">
        <v>18</v>
      </c>
      <c r="E59" s="93"/>
      <c r="F59" s="93"/>
      <c r="G59" s="94"/>
      <c r="H59" s="93"/>
      <c r="I59" s="93"/>
      <c r="J59" s="93"/>
      <c r="K59" s="91"/>
      <c r="Q59" s="91"/>
      <c r="R59" s="93"/>
      <c r="S59" s="93"/>
      <c r="T59" s="13"/>
      <c r="U59" s="13"/>
      <c r="V59" s="14"/>
      <c r="W59" s="14"/>
      <c r="X59" s="13"/>
      <c r="Y59" s="13"/>
      <c r="Z59" s="13"/>
      <c r="AA59" s="13"/>
      <c r="AB59" s="91"/>
    </row>
    <row r="60" spans="1:28" ht="15.95" customHeight="1">
      <c r="B60" s="160" t="s">
        <v>75</v>
      </c>
      <c r="C60" s="160"/>
      <c r="D60" s="9">
        <f>D56+D57+D58+D59</f>
        <v>68</v>
      </c>
      <c r="E60" s="93"/>
      <c r="F60" s="93"/>
      <c r="G60" s="94"/>
      <c r="H60" s="93"/>
      <c r="I60" s="93"/>
      <c r="J60" s="93"/>
      <c r="K60" s="91"/>
      <c r="Q60" s="91"/>
      <c r="R60" s="93"/>
      <c r="S60" s="93"/>
      <c r="T60" s="13"/>
      <c r="U60" s="13"/>
      <c r="V60" s="14"/>
      <c r="W60" s="14"/>
      <c r="X60" s="13"/>
      <c r="Y60" s="13"/>
      <c r="Z60" s="13"/>
      <c r="AA60" s="13"/>
      <c r="AB60" s="91"/>
    </row>
    <row r="61" spans="1:28" ht="15.95" customHeight="1">
      <c r="A61" s="102" t="s">
        <v>18</v>
      </c>
      <c r="B61" s="102"/>
      <c r="C61" s="102"/>
      <c r="D61" s="93"/>
      <c r="E61" s="92"/>
      <c r="F61" s="84"/>
      <c r="G61" s="3"/>
      <c r="H61" s="3"/>
      <c r="I61" s="3"/>
      <c r="J61" s="3"/>
      <c r="K61" s="3"/>
      <c r="L61" s="3"/>
      <c r="M61" s="3"/>
      <c r="N61" s="3"/>
      <c r="O61" s="3"/>
      <c r="P61" s="3"/>
      <c r="Q61" s="91"/>
      <c r="R61" s="93"/>
      <c r="S61" s="93"/>
      <c r="T61" s="13"/>
      <c r="U61" s="13"/>
      <c r="V61" s="14"/>
      <c r="W61" s="14"/>
      <c r="X61" s="13"/>
      <c r="Y61" s="13"/>
      <c r="Z61" s="13"/>
      <c r="AA61" s="13"/>
      <c r="AB61" s="91"/>
    </row>
    <row r="62" spans="1:28" ht="15.95" customHeight="1">
      <c r="B62" s="103" t="s">
        <v>21</v>
      </c>
      <c r="C62" s="161"/>
      <c r="D62" s="90">
        <v>20</v>
      </c>
      <c r="E62" s="30"/>
      <c r="F62" s="30"/>
      <c r="G62" s="30"/>
      <c r="H62" s="33"/>
      <c r="I62" s="3"/>
      <c r="J62" s="3"/>
      <c r="K62" s="3"/>
      <c r="L62" s="3"/>
      <c r="M62" s="3"/>
      <c r="N62" s="3"/>
      <c r="O62" s="3"/>
      <c r="P62" s="3"/>
      <c r="Q62" s="91"/>
      <c r="R62" s="93"/>
      <c r="S62" s="93"/>
      <c r="T62" s="13"/>
      <c r="U62" s="13"/>
      <c r="V62" s="14"/>
      <c r="W62" s="14"/>
      <c r="X62" s="14"/>
      <c r="Y62" s="14"/>
      <c r="Z62" s="13"/>
      <c r="AA62" s="13"/>
      <c r="AB62" s="91"/>
    </row>
    <row r="63" spans="1:28" ht="15.95" customHeight="1">
      <c r="B63" s="161" t="s">
        <v>76</v>
      </c>
      <c r="C63" s="161"/>
      <c r="D63" s="90">
        <v>60</v>
      </c>
      <c r="E63" s="30"/>
      <c r="F63" s="30"/>
      <c r="G63" s="30"/>
      <c r="H63" s="33"/>
      <c r="I63" s="3"/>
      <c r="J63" s="3"/>
      <c r="K63" s="3"/>
      <c r="L63" s="3"/>
      <c r="M63" s="3"/>
      <c r="N63" s="3"/>
      <c r="O63" s="3"/>
      <c r="P63" s="3"/>
      <c r="Q63" s="91"/>
      <c r="R63" s="93"/>
      <c r="S63" s="93"/>
      <c r="T63" s="13"/>
      <c r="U63" s="13"/>
      <c r="V63" s="14"/>
      <c r="W63" s="14"/>
      <c r="X63" s="13"/>
      <c r="Y63" s="13"/>
      <c r="Z63" s="13"/>
      <c r="AA63" s="13"/>
      <c r="AB63" s="91"/>
    </row>
    <row r="64" spans="1:28" ht="15.95" customHeight="1">
      <c r="B64" s="161" t="s">
        <v>77</v>
      </c>
      <c r="C64" s="161"/>
      <c r="D64" s="90">
        <v>30</v>
      </c>
      <c r="E64" s="30"/>
      <c r="F64" s="30"/>
      <c r="G64" s="30"/>
      <c r="H64" s="33"/>
      <c r="I64" s="3"/>
      <c r="J64" s="3"/>
      <c r="K64" s="3"/>
      <c r="L64" s="3"/>
      <c r="M64" s="3"/>
      <c r="N64" s="3"/>
      <c r="O64" s="3"/>
      <c r="P64" s="3"/>
      <c r="Q64" s="91"/>
      <c r="R64" s="93"/>
      <c r="S64" s="93"/>
      <c r="T64" s="13"/>
      <c r="U64" s="13"/>
      <c r="V64" s="14"/>
      <c r="W64" s="14"/>
      <c r="X64" s="13"/>
      <c r="Y64" s="13"/>
      <c r="Z64" s="13"/>
      <c r="AA64" s="13"/>
      <c r="AB64" s="91"/>
    </row>
    <row r="65" spans="1:28" ht="15.95" customHeight="1">
      <c r="B65" s="159" t="s">
        <v>236</v>
      </c>
      <c r="C65" s="160"/>
      <c r="D65" s="90">
        <v>20</v>
      </c>
      <c r="E65" s="93"/>
      <c r="F65" s="93"/>
      <c r="G65" s="94"/>
      <c r="H65" s="93"/>
      <c r="I65" s="93"/>
      <c r="J65" s="93"/>
      <c r="K65" s="91"/>
      <c r="Q65" s="91"/>
      <c r="R65" s="93"/>
      <c r="S65" s="93"/>
      <c r="T65" s="13"/>
      <c r="U65" s="13"/>
      <c r="V65" s="14"/>
      <c r="W65" s="14"/>
      <c r="X65" s="13"/>
      <c r="Y65" s="13"/>
      <c r="Z65" s="13"/>
      <c r="AA65" s="13"/>
      <c r="AB65" s="91"/>
    </row>
    <row r="66" spans="1:28" ht="15.95" customHeight="1">
      <c r="B66" s="160" t="s">
        <v>237</v>
      </c>
      <c r="C66" s="160"/>
      <c r="D66" s="9">
        <f>D62+D63+D64+D65</f>
        <v>130</v>
      </c>
      <c r="E66" s="93"/>
      <c r="F66" s="93"/>
      <c r="G66" s="94"/>
      <c r="H66" s="93"/>
      <c r="I66" s="93"/>
      <c r="J66" s="93"/>
      <c r="K66" s="91"/>
      <c r="Q66" s="91"/>
      <c r="R66" s="93"/>
      <c r="S66" s="93"/>
      <c r="T66" s="13"/>
      <c r="U66" s="13"/>
      <c r="V66" s="14"/>
      <c r="W66" s="14"/>
      <c r="X66" s="13"/>
      <c r="Y66" s="13"/>
      <c r="Z66" s="13"/>
      <c r="AA66" s="13"/>
      <c r="AB66" s="91"/>
    </row>
    <row r="67" spans="1:28" ht="15.95" customHeight="1">
      <c r="A67" s="136" t="s">
        <v>90</v>
      </c>
      <c r="B67" s="136"/>
      <c r="C67" s="136"/>
      <c r="D67" s="93"/>
      <c r="E67" s="93"/>
      <c r="F67" s="93"/>
      <c r="G67" s="94"/>
      <c r="H67" s="93"/>
      <c r="I67" s="93"/>
      <c r="J67" s="93"/>
      <c r="K67" s="91"/>
      <c r="Q67" s="91"/>
      <c r="R67" s="93"/>
      <c r="S67" s="93"/>
      <c r="T67" s="13"/>
      <c r="U67" s="13"/>
      <c r="V67" s="14"/>
      <c r="W67" s="14"/>
      <c r="X67" s="13"/>
      <c r="Y67" s="13"/>
      <c r="Z67" s="13"/>
      <c r="AA67" s="13"/>
      <c r="AB67" s="91"/>
    </row>
    <row r="68" spans="1:28" ht="15.95" customHeight="1">
      <c r="B68" s="103" t="s">
        <v>238</v>
      </c>
      <c r="C68" s="161"/>
      <c r="D68" s="90">
        <v>50</v>
      </c>
      <c r="E68" s="30"/>
      <c r="F68" s="30"/>
      <c r="G68" s="30"/>
      <c r="H68" s="33"/>
      <c r="I68" s="3"/>
      <c r="J68" s="3"/>
      <c r="K68" s="3"/>
      <c r="L68" s="3"/>
      <c r="M68" s="3"/>
      <c r="N68" s="3"/>
      <c r="O68" s="3"/>
      <c r="P68" s="3"/>
      <c r="Q68" s="91"/>
      <c r="R68" s="93"/>
      <c r="S68" s="93"/>
      <c r="T68" s="13"/>
      <c r="U68" s="13"/>
      <c r="V68" s="14"/>
      <c r="W68" s="14"/>
      <c r="X68" s="14"/>
      <c r="Y68" s="14"/>
      <c r="Z68" s="13"/>
      <c r="AA68" s="13"/>
      <c r="AB68" s="91"/>
    </row>
    <row r="69" spans="1:28" ht="15.95" customHeight="1">
      <c r="B69" s="161" t="s">
        <v>78</v>
      </c>
      <c r="C69" s="161"/>
      <c r="D69" s="90">
        <v>50</v>
      </c>
      <c r="E69" s="30"/>
      <c r="F69" s="30"/>
      <c r="G69" s="30"/>
      <c r="H69" s="33"/>
      <c r="I69" s="3"/>
      <c r="J69" s="3"/>
      <c r="K69" s="3"/>
      <c r="L69" s="3"/>
      <c r="M69" s="3"/>
      <c r="N69" s="3"/>
      <c r="O69" s="3"/>
      <c r="P69" s="3"/>
      <c r="Q69" s="91"/>
      <c r="R69" s="93"/>
      <c r="S69" s="93"/>
      <c r="T69" s="13"/>
      <c r="U69" s="13"/>
      <c r="V69" s="14"/>
      <c r="W69" s="14"/>
      <c r="X69" s="13"/>
      <c r="Y69" s="13"/>
      <c r="Z69" s="13"/>
      <c r="AA69" s="13"/>
      <c r="AB69" s="91"/>
    </row>
    <row r="70" spans="1:28" ht="15.95" customHeight="1">
      <c r="B70" s="161" t="s">
        <v>239</v>
      </c>
      <c r="C70" s="161"/>
      <c r="D70" s="9">
        <f>D68+D69</f>
        <v>100</v>
      </c>
      <c r="E70" s="30"/>
      <c r="F70" s="30"/>
      <c r="G70" s="30"/>
      <c r="H70" s="33"/>
      <c r="I70" s="3"/>
      <c r="J70" s="3"/>
      <c r="K70" s="3"/>
      <c r="L70" s="3"/>
      <c r="M70" s="3"/>
      <c r="N70" s="3"/>
      <c r="O70" s="3"/>
      <c r="P70" s="3"/>
      <c r="Q70" s="91"/>
      <c r="R70" s="93"/>
      <c r="S70" s="93"/>
      <c r="T70" s="13"/>
      <c r="U70" s="13"/>
      <c r="V70" s="14"/>
      <c r="W70" s="14"/>
      <c r="X70" s="13"/>
      <c r="Y70" s="13"/>
      <c r="Z70" s="13"/>
      <c r="AA70" s="13"/>
      <c r="AB70" s="91"/>
    </row>
    <row r="71" spans="1:28" ht="15.95" customHeight="1">
      <c r="B71" s="4"/>
      <c r="C71" s="4"/>
      <c r="D71" s="93"/>
      <c r="E71" s="30"/>
      <c r="F71" s="30"/>
      <c r="G71" s="30"/>
      <c r="H71" s="33"/>
      <c r="I71" s="3"/>
      <c r="J71" s="3"/>
      <c r="K71" s="3"/>
      <c r="L71" s="3"/>
      <c r="M71" s="3"/>
      <c r="N71" s="3"/>
      <c r="O71" s="3"/>
      <c r="P71" s="3"/>
      <c r="Q71" s="91"/>
      <c r="R71" s="93"/>
      <c r="S71" s="93"/>
      <c r="T71" s="13"/>
      <c r="U71" s="13"/>
      <c r="V71" s="14"/>
      <c r="W71" s="14"/>
      <c r="X71" s="13"/>
      <c r="Y71" s="13"/>
      <c r="Z71" s="13"/>
      <c r="AA71" s="13"/>
      <c r="AB71" s="91"/>
    </row>
    <row r="72" spans="1:28" ht="15.95" customHeight="1">
      <c r="A72" s="155" t="s">
        <v>240</v>
      </c>
      <c r="B72" s="155"/>
      <c r="C72" s="155"/>
      <c r="D72" s="155"/>
      <c r="E72" s="155"/>
      <c r="F72" s="155"/>
      <c r="G72" s="155"/>
      <c r="H72" s="155"/>
      <c r="I72" s="155"/>
      <c r="J72" s="155"/>
      <c r="K72" s="91"/>
      <c r="Q72" s="91"/>
      <c r="R72" s="93"/>
      <c r="S72" s="93"/>
      <c r="T72" s="13"/>
      <c r="U72" s="13"/>
      <c r="V72" s="14"/>
      <c r="W72" s="14"/>
      <c r="X72" s="13"/>
      <c r="Y72" s="13"/>
      <c r="Z72" s="13"/>
      <c r="AA72" s="13"/>
      <c r="AB72" s="91"/>
    </row>
    <row r="73" spans="1:28" ht="15.95" customHeight="1">
      <c r="A73" s="136" t="s">
        <v>86</v>
      </c>
      <c r="B73" s="136"/>
      <c r="C73" s="136"/>
      <c r="D73" s="93"/>
      <c r="E73" s="93"/>
      <c r="F73" s="93"/>
      <c r="G73" s="94"/>
      <c r="H73" s="93"/>
      <c r="I73" s="93"/>
      <c r="J73" s="93"/>
      <c r="K73" s="91"/>
      <c r="Q73" s="91"/>
      <c r="R73" s="93"/>
      <c r="S73" s="93"/>
      <c r="T73" s="13"/>
      <c r="U73" s="13"/>
      <c r="V73" s="14"/>
      <c r="W73" s="14"/>
      <c r="X73" s="13"/>
      <c r="Y73" s="13"/>
      <c r="Z73" s="13"/>
      <c r="AA73" s="13"/>
      <c r="AB73" s="91"/>
    </row>
    <row r="74" spans="1:28" ht="15.95" customHeight="1">
      <c r="B74" s="156" t="s">
        <v>241</v>
      </c>
      <c r="C74" s="157"/>
      <c r="D74" s="157"/>
      <c r="E74" s="157"/>
      <c r="F74" s="157"/>
      <c r="G74" s="157"/>
      <c r="H74" s="158"/>
      <c r="I74" s="9">
        <f>E54*D58/(D57+D58)</f>
        <v>0.77726250000000008</v>
      </c>
      <c r="J74" s="76" t="s">
        <v>52</v>
      </c>
      <c r="K74" s="91"/>
      <c r="Q74" s="91"/>
      <c r="R74" s="93"/>
      <c r="S74" s="93"/>
      <c r="T74" s="13"/>
      <c r="U74" s="13"/>
      <c r="V74" s="14"/>
      <c r="W74" s="14"/>
      <c r="X74" s="13"/>
      <c r="Y74" s="13"/>
      <c r="Z74" s="13"/>
      <c r="AA74" s="13"/>
      <c r="AB74" s="91"/>
    </row>
    <row r="75" spans="1:28" ht="15.95" customHeight="1">
      <c r="A75" s="136" t="s">
        <v>89</v>
      </c>
      <c r="B75" s="136"/>
      <c r="C75" s="136"/>
      <c r="D75" s="93"/>
      <c r="E75" s="93"/>
      <c r="F75" s="93"/>
      <c r="G75" s="94"/>
      <c r="H75" s="93"/>
      <c r="I75" s="93"/>
      <c r="J75" s="93"/>
      <c r="K75" s="91"/>
      <c r="Q75" s="91"/>
      <c r="R75" s="93"/>
      <c r="S75" s="93"/>
      <c r="T75" s="13"/>
      <c r="U75" s="13"/>
      <c r="V75" s="14"/>
      <c r="W75" s="14"/>
      <c r="X75" s="13"/>
      <c r="Y75" s="13"/>
      <c r="Z75" s="13"/>
      <c r="AA75" s="13"/>
      <c r="AB75" s="91"/>
    </row>
    <row r="76" spans="1:28" ht="15.95" customHeight="1">
      <c r="B76" s="156" t="s">
        <v>242</v>
      </c>
      <c r="C76" s="157"/>
      <c r="D76" s="157"/>
      <c r="E76" s="157"/>
      <c r="F76" s="157"/>
      <c r="G76" s="157"/>
      <c r="H76" s="158"/>
      <c r="I76" s="9">
        <f>I74*(D62+D63)/D66</f>
        <v>0.47831538461538464</v>
      </c>
      <c r="J76" s="76" t="s">
        <v>52</v>
      </c>
      <c r="K76" s="91"/>
      <c r="Q76" s="91"/>
      <c r="R76" s="93"/>
      <c r="S76" s="93"/>
      <c r="T76" s="13"/>
      <c r="U76" s="13"/>
      <c r="V76" s="14"/>
      <c r="W76" s="14"/>
      <c r="X76" s="13"/>
      <c r="Y76" s="13"/>
      <c r="Z76" s="13"/>
      <c r="AA76" s="13"/>
      <c r="AB76" s="91"/>
    </row>
    <row r="77" spans="1:28" ht="15.95" customHeight="1">
      <c r="A77" s="136" t="s">
        <v>88</v>
      </c>
      <c r="B77" s="136"/>
      <c r="C77" s="136"/>
      <c r="D77" s="93"/>
      <c r="E77" s="93"/>
      <c r="F77" s="93"/>
      <c r="G77" s="94"/>
      <c r="H77" s="93"/>
      <c r="I77" s="93"/>
      <c r="J77" s="93"/>
      <c r="K77" s="91"/>
      <c r="Q77" s="91"/>
      <c r="R77" s="93"/>
      <c r="S77" s="93"/>
      <c r="T77" s="13"/>
      <c r="U77" s="13"/>
      <c r="V77" s="14"/>
      <c r="W77" s="14"/>
      <c r="X77" s="13"/>
      <c r="Y77" s="13"/>
      <c r="Z77" s="13"/>
      <c r="AA77" s="13"/>
      <c r="AB77" s="91"/>
    </row>
    <row r="78" spans="1:28" ht="15.75" customHeight="1"/>
    <row r="79" spans="1:28" ht="15.75" customHeight="1"/>
    <row r="80" spans="1:28" ht="15.75" customHeight="1"/>
    <row r="81" ht="15.75" customHeight="1"/>
    <row r="82" ht="15.75" customHeight="1"/>
    <row r="83" ht="15.75" customHeight="1"/>
  </sheetData>
  <sheetProtection formatCells="0" selectLockedCells="1" selectUnlockedCells="1"/>
  <mergeCells count="88">
    <mergeCell ref="W14:X14"/>
    <mergeCell ref="Y14:Z14"/>
    <mergeCell ref="K29:N29"/>
    <mergeCell ref="K30:N30"/>
    <mergeCell ref="A1:J1"/>
    <mergeCell ref="Q14:Q15"/>
    <mergeCell ref="R14:R15"/>
    <mergeCell ref="S14:T14"/>
    <mergeCell ref="U14:V14"/>
    <mergeCell ref="K31:N31"/>
    <mergeCell ref="A34:M34"/>
    <mergeCell ref="A35:B37"/>
    <mergeCell ref="C35:J35"/>
    <mergeCell ref="K35:M37"/>
    <mergeCell ref="C36:F36"/>
    <mergeCell ref="G36:J36"/>
    <mergeCell ref="C37:D37"/>
    <mergeCell ref="E37:F37"/>
    <mergeCell ref="G37:H37"/>
    <mergeCell ref="I37:J37"/>
    <mergeCell ref="I43:J43"/>
    <mergeCell ref="A44:D44"/>
    <mergeCell ref="A38:B39"/>
    <mergeCell ref="C38:D38"/>
    <mergeCell ref="E38:F38"/>
    <mergeCell ref="G38:H38"/>
    <mergeCell ref="I38:J38"/>
    <mergeCell ref="C39:D39"/>
    <mergeCell ref="E39:F39"/>
    <mergeCell ref="G39:H39"/>
    <mergeCell ref="I39:J39"/>
    <mergeCell ref="E40:F40"/>
    <mergeCell ref="G40:H40"/>
    <mergeCell ref="I40:J40"/>
    <mergeCell ref="C41:D41"/>
    <mergeCell ref="E41:F41"/>
    <mergeCell ref="A45:M45"/>
    <mergeCell ref="A46:E46"/>
    <mergeCell ref="B47:C47"/>
    <mergeCell ref="D47:E47"/>
    <mergeCell ref="G41:H41"/>
    <mergeCell ref="I41:J41"/>
    <mergeCell ref="A42:B43"/>
    <mergeCell ref="C42:D42"/>
    <mergeCell ref="E42:F42"/>
    <mergeCell ref="G42:H42"/>
    <mergeCell ref="I42:J42"/>
    <mergeCell ref="C43:D43"/>
    <mergeCell ref="E43:F43"/>
    <mergeCell ref="G43:H43"/>
    <mergeCell ref="A40:B41"/>
    <mergeCell ref="C40:D40"/>
    <mergeCell ref="B48:C48"/>
    <mergeCell ref="D48:E48"/>
    <mergeCell ref="B49:C49"/>
    <mergeCell ref="D49:E49"/>
    <mergeCell ref="B50:C50"/>
    <mergeCell ref="D50:E50"/>
    <mergeCell ref="A51:C51"/>
    <mergeCell ref="B52:B53"/>
    <mergeCell ref="C52:C53"/>
    <mergeCell ref="D52:D53"/>
    <mergeCell ref="E52:E53"/>
    <mergeCell ref="B64:C64"/>
    <mergeCell ref="F55:L55"/>
    <mergeCell ref="B56:C56"/>
    <mergeCell ref="G56:H56"/>
    <mergeCell ref="B57:C57"/>
    <mergeCell ref="G57:H57"/>
    <mergeCell ref="B58:C58"/>
    <mergeCell ref="A55:C55"/>
    <mergeCell ref="B59:C59"/>
    <mergeCell ref="B60:C60"/>
    <mergeCell ref="A61:C61"/>
    <mergeCell ref="B62:C62"/>
    <mergeCell ref="B63:C63"/>
    <mergeCell ref="A77:C77"/>
    <mergeCell ref="B65:C65"/>
    <mergeCell ref="B66:C66"/>
    <mergeCell ref="A67:C67"/>
    <mergeCell ref="B68:C68"/>
    <mergeCell ref="B69:C69"/>
    <mergeCell ref="B70:C70"/>
    <mergeCell ref="A72:J72"/>
    <mergeCell ref="A73:C73"/>
    <mergeCell ref="B74:H74"/>
    <mergeCell ref="A75:C75"/>
    <mergeCell ref="B76:H76"/>
  </mergeCells>
  <phoneticPr fontId="2"/>
  <pageMargins left="0.7" right="0.7" top="0.75" bottom="0.75" header="0.3" footer="0.3"/>
  <pageSetup paperSize="9" orientation="landscape" horizontalDpi="4294967293" verticalDpi="300" r:id="rId1"/>
  <headerFooter alignWithMargins="0">
    <oddFooter>&amp;P ページ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53"/>
  </sheetPr>
  <dimension ref="A1:AB80"/>
  <sheetViews>
    <sheetView view="pageBreakPreview" topLeftCell="A71" zoomScaleNormal="100" workbookViewId="0">
      <selection activeCell="M77" sqref="M77"/>
    </sheetView>
  </sheetViews>
  <sheetFormatPr defaultRowHeight="13.5"/>
  <cols>
    <col min="1" max="16" width="8.75" customWidth="1"/>
    <col min="19" max="19" width="9.5" bestFit="1" customWidth="1"/>
  </cols>
  <sheetData>
    <row r="1" spans="1:27" ht="21.75" customHeight="1">
      <c r="A1" s="190" t="s">
        <v>31</v>
      </c>
      <c r="B1" s="190"/>
      <c r="C1" s="190"/>
      <c r="D1" s="190"/>
      <c r="E1" s="190"/>
      <c r="F1" s="190"/>
      <c r="G1" s="190"/>
      <c r="H1" s="190"/>
      <c r="I1" s="190"/>
      <c r="J1" s="190"/>
      <c r="L1" s="35"/>
      <c r="M1" s="35"/>
      <c r="N1" s="35"/>
      <c r="O1" s="35"/>
      <c r="P1" s="35"/>
      <c r="Q1" s="187" t="s">
        <v>116</v>
      </c>
      <c r="R1" s="187"/>
      <c r="S1" s="187"/>
      <c r="T1" s="187"/>
      <c r="U1" s="187"/>
      <c r="V1" s="187"/>
      <c r="W1" s="187"/>
      <c r="X1" s="187"/>
      <c r="Y1" s="5"/>
      <c r="Z1" s="5"/>
      <c r="AA1" s="5"/>
    </row>
    <row r="2" spans="1:27" ht="15.95" customHeight="1">
      <c r="P2" s="5"/>
      <c r="Q2" s="22"/>
      <c r="R2" s="22"/>
      <c r="S2" s="22"/>
      <c r="T2" s="5"/>
      <c r="U2" s="5"/>
      <c r="V2" s="5"/>
      <c r="W2" s="5"/>
      <c r="X2" s="5"/>
      <c r="Y2" s="5"/>
      <c r="Z2" s="5"/>
      <c r="AA2" s="5"/>
    </row>
    <row r="3" spans="1:27" ht="15.95" customHeight="1">
      <c r="P3" s="5"/>
      <c r="Q3" s="2"/>
      <c r="R3" s="2"/>
      <c r="S3" s="2"/>
      <c r="T3" s="2"/>
      <c r="U3" s="2"/>
      <c r="V3" s="2"/>
      <c r="W3" s="2"/>
      <c r="X3" s="5"/>
      <c r="Y3" s="5"/>
      <c r="Z3" s="5"/>
      <c r="AA3" s="5"/>
    </row>
    <row r="4" spans="1:27" ht="15.95" customHeight="1">
      <c r="P4" s="5"/>
      <c r="Q4" s="2"/>
      <c r="R4" s="2"/>
      <c r="S4" s="2"/>
      <c r="T4" s="2"/>
      <c r="U4" s="2"/>
      <c r="V4" s="2"/>
      <c r="W4" s="2"/>
      <c r="X4" s="5"/>
      <c r="Y4" s="5"/>
      <c r="Z4" s="5"/>
      <c r="AA4" s="5"/>
    </row>
    <row r="5" spans="1:27" ht="15.95" customHeight="1">
      <c r="P5" s="5"/>
      <c r="Q5" s="2"/>
      <c r="R5" s="2"/>
      <c r="S5" s="2"/>
      <c r="T5" s="2"/>
      <c r="U5" s="2"/>
      <c r="V5" s="2"/>
      <c r="W5" s="2"/>
      <c r="X5" s="5"/>
      <c r="Y5" s="5"/>
      <c r="Z5" s="5"/>
      <c r="AA5" s="5"/>
    </row>
    <row r="6" spans="1:27" ht="15.95" customHeight="1">
      <c r="P6" s="5"/>
      <c r="Q6" s="2"/>
      <c r="R6" s="2"/>
      <c r="S6" s="2"/>
      <c r="T6" s="2"/>
      <c r="U6" s="2"/>
      <c r="V6" s="2"/>
      <c r="W6" s="2"/>
      <c r="X6" s="5"/>
      <c r="Y6" s="5"/>
      <c r="Z6" s="5"/>
      <c r="AA6" s="5"/>
    </row>
    <row r="7" spans="1:27" ht="15.95" customHeight="1">
      <c r="P7" s="5"/>
      <c r="Q7" s="2"/>
      <c r="R7" s="2"/>
      <c r="S7" s="2"/>
      <c r="T7" s="2"/>
      <c r="U7" s="2"/>
      <c r="V7" s="2"/>
      <c r="W7" s="2"/>
      <c r="X7" s="5"/>
      <c r="Y7" s="5"/>
      <c r="Z7" s="5"/>
      <c r="AA7" s="5"/>
    </row>
    <row r="8" spans="1:27" ht="15.95" customHeight="1">
      <c r="P8" s="5"/>
      <c r="Q8" s="2"/>
      <c r="R8" s="2"/>
      <c r="S8" s="2"/>
      <c r="T8" s="2"/>
      <c r="U8" s="2"/>
      <c r="V8" s="2"/>
      <c r="W8" s="2"/>
      <c r="X8" s="5"/>
      <c r="Y8" s="5"/>
      <c r="Z8" s="5"/>
      <c r="AA8" s="5"/>
    </row>
    <row r="9" spans="1:27" ht="15.95" customHeight="1">
      <c r="P9" s="5"/>
      <c r="Q9" s="2"/>
      <c r="R9" s="2"/>
      <c r="S9" s="2"/>
      <c r="T9" s="2"/>
      <c r="U9" s="2"/>
      <c r="V9" s="2"/>
      <c r="W9" s="2"/>
      <c r="X9" s="5"/>
      <c r="Y9" s="5"/>
      <c r="Z9" s="5"/>
      <c r="AA9" s="5"/>
    </row>
    <row r="10" spans="1:27" ht="15.95" customHeight="1">
      <c r="P10" s="5"/>
      <c r="Q10" s="22"/>
      <c r="R10" s="22"/>
      <c r="S10" s="22"/>
      <c r="T10" s="22"/>
      <c r="U10" s="22"/>
      <c r="V10" s="22"/>
      <c r="W10" s="5"/>
      <c r="X10" s="5"/>
      <c r="Y10" s="5"/>
      <c r="Z10" s="5"/>
      <c r="AA10" s="5"/>
    </row>
    <row r="11" spans="1:27" ht="15.95" customHeight="1">
      <c r="P11" s="5"/>
      <c r="Q11" s="15"/>
      <c r="R11" s="15"/>
      <c r="S11" s="15"/>
      <c r="T11" s="15"/>
      <c r="U11" s="15"/>
      <c r="V11" s="15"/>
      <c r="W11" s="5"/>
      <c r="X11" s="5"/>
      <c r="Y11" s="5"/>
      <c r="Z11" s="5"/>
      <c r="AA11" s="5"/>
    </row>
    <row r="12" spans="1:27" ht="15.95" customHeight="1"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15.95" customHeight="1">
      <c r="P13" s="5"/>
      <c r="Q13" s="22"/>
      <c r="R13" s="22"/>
      <c r="S13" s="22"/>
      <c r="T13" s="5"/>
      <c r="U13" s="5"/>
      <c r="V13" s="5"/>
      <c r="W13" s="5"/>
      <c r="X13" s="5"/>
      <c r="Y13" s="5"/>
      <c r="Z13" s="5"/>
      <c r="AA13" s="5"/>
    </row>
    <row r="14" spans="1:27" ht="15.95" customHeight="1">
      <c r="P14" s="5"/>
      <c r="Q14" s="177"/>
      <c r="R14" s="177"/>
      <c r="S14" s="178"/>
      <c r="T14" s="178"/>
      <c r="U14" s="179"/>
      <c r="V14" s="179"/>
      <c r="W14" s="178"/>
      <c r="X14" s="178"/>
      <c r="Y14" s="178"/>
      <c r="Z14" s="178"/>
      <c r="AA14" s="2"/>
    </row>
    <row r="15" spans="1:27" ht="15.95" customHeight="1">
      <c r="P15" s="5"/>
      <c r="Q15" s="177"/>
      <c r="R15" s="177"/>
      <c r="S15" s="2"/>
      <c r="T15" s="2"/>
      <c r="U15" s="2"/>
      <c r="V15" s="2"/>
      <c r="W15" s="2"/>
      <c r="X15" s="2"/>
      <c r="Y15" s="2"/>
      <c r="Z15" s="2"/>
      <c r="AA15" s="5"/>
    </row>
    <row r="16" spans="1:27" ht="15.95" customHeight="1">
      <c r="P16" s="5"/>
      <c r="Q16" s="11"/>
      <c r="R16" s="11"/>
      <c r="S16" s="2"/>
      <c r="T16" s="2"/>
      <c r="U16" s="2"/>
      <c r="V16" s="2"/>
      <c r="W16" s="2"/>
      <c r="X16" s="2"/>
      <c r="Y16" s="2"/>
      <c r="Z16" s="2"/>
      <c r="AA16" s="5"/>
    </row>
    <row r="17" spans="12:27" ht="15.95" customHeight="1">
      <c r="P17" s="5"/>
      <c r="Q17" s="11"/>
      <c r="R17" s="11"/>
      <c r="S17" s="2"/>
      <c r="T17" s="2"/>
      <c r="U17" s="2"/>
      <c r="V17" s="2"/>
      <c r="W17" s="2"/>
      <c r="X17" s="2"/>
      <c r="Y17" s="2"/>
      <c r="Z17" s="2"/>
      <c r="AA17" s="5"/>
    </row>
    <row r="18" spans="12:27" ht="15.95" customHeight="1">
      <c r="P18" s="5"/>
      <c r="Q18" s="11"/>
      <c r="R18" s="11"/>
      <c r="S18" s="2"/>
      <c r="T18" s="2"/>
      <c r="U18" s="2"/>
      <c r="V18" s="2"/>
      <c r="W18" s="2"/>
      <c r="X18" s="2"/>
      <c r="Y18" s="2"/>
      <c r="Z18" s="2"/>
      <c r="AA18" s="5"/>
    </row>
    <row r="19" spans="12:27" ht="15.95" customHeight="1">
      <c r="P19" s="5"/>
      <c r="Q19" s="11"/>
      <c r="R19" s="11"/>
      <c r="S19" s="2"/>
      <c r="T19" s="2"/>
      <c r="U19" s="2"/>
      <c r="V19" s="2"/>
      <c r="W19" s="2"/>
      <c r="X19" s="2"/>
      <c r="Y19" s="2"/>
      <c r="Z19" s="2"/>
      <c r="AA19" s="5"/>
    </row>
    <row r="20" spans="12:27" ht="15.95" customHeight="1">
      <c r="P20" s="5"/>
      <c r="Q20" s="11"/>
      <c r="R20" s="11"/>
      <c r="S20" s="2"/>
      <c r="T20" s="2"/>
      <c r="U20" s="2"/>
      <c r="V20" s="2"/>
      <c r="W20" s="2"/>
      <c r="X20" s="2"/>
      <c r="Y20" s="2"/>
      <c r="Z20" s="2"/>
      <c r="AA20" s="5"/>
    </row>
    <row r="21" spans="12:27" ht="15.95" customHeight="1">
      <c r="P21" s="5"/>
      <c r="Q21" s="11"/>
      <c r="R21" s="11"/>
      <c r="S21" s="2"/>
      <c r="T21" s="2"/>
      <c r="U21" s="2"/>
      <c r="V21" s="2"/>
      <c r="W21" s="2"/>
      <c r="X21" s="2"/>
      <c r="Y21" s="2"/>
      <c r="Z21" s="2"/>
      <c r="AA21" s="5"/>
    </row>
    <row r="22" spans="12:27" ht="15.95" customHeight="1">
      <c r="P22" s="5"/>
      <c r="Q22" s="11"/>
      <c r="R22" s="11"/>
      <c r="S22" s="2"/>
      <c r="T22" s="2"/>
      <c r="U22" s="2"/>
      <c r="V22" s="2"/>
      <c r="W22" s="2"/>
      <c r="X22" s="2"/>
      <c r="Y22" s="2"/>
      <c r="Z22" s="2"/>
      <c r="AA22" s="5"/>
    </row>
    <row r="23" spans="12:27" ht="15.95" customHeight="1">
      <c r="P23" s="5"/>
      <c r="Q23" s="11"/>
      <c r="R23" s="11"/>
      <c r="S23" s="2"/>
      <c r="T23" s="2"/>
      <c r="U23" s="2"/>
      <c r="V23" s="2"/>
      <c r="W23" s="2"/>
      <c r="X23" s="2"/>
      <c r="Y23" s="2"/>
      <c r="Z23" s="2"/>
      <c r="AA23" s="5"/>
    </row>
    <row r="24" spans="12:27" ht="15.95" customHeight="1">
      <c r="P24" s="5"/>
      <c r="Q24" s="11"/>
      <c r="R24" s="11"/>
      <c r="S24" s="2"/>
      <c r="T24" s="2"/>
      <c r="U24" s="2"/>
      <c r="V24" s="2"/>
      <c r="W24" s="2"/>
      <c r="X24" s="2"/>
      <c r="Y24" s="2"/>
      <c r="Z24" s="2"/>
      <c r="AA24" s="5"/>
    </row>
    <row r="25" spans="12:27" ht="15.95" customHeight="1">
      <c r="P25" s="5"/>
      <c r="Q25" s="11"/>
      <c r="R25" s="11"/>
      <c r="S25" s="2"/>
      <c r="T25" s="2"/>
      <c r="U25" s="2"/>
      <c r="V25" s="2"/>
      <c r="W25" s="2"/>
      <c r="X25" s="2"/>
      <c r="Y25" s="2"/>
      <c r="Z25" s="2"/>
      <c r="AA25" s="5"/>
    </row>
    <row r="26" spans="12:27" ht="15.95" customHeight="1">
      <c r="L26" s="180" t="s">
        <v>96</v>
      </c>
      <c r="M26" s="180"/>
      <c r="N26" s="180"/>
      <c r="O26" s="180"/>
      <c r="P26" s="5"/>
      <c r="Q26" s="11"/>
      <c r="R26" s="11"/>
      <c r="S26" s="2"/>
      <c r="T26" s="2"/>
      <c r="U26" s="2"/>
      <c r="V26" s="2"/>
      <c r="W26" s="2"/>
      <c r="X26" s="2"/>
      <c r="Y26" s="2"/>
      <c r="Z26" s="2"/>
      <c r="AA26" s="5"/>
    </row>
    <row r="27" spans="12:27" ht="15.95" customHeight="1">
      <c r="L27" s="181" t="s">
        <v>97</v>
      </c>
      <c r="M27" s="181"/>
      <c r="N27" s="181"/>
      <c r="O27" s="181"/>
      <c r="P27" s="5"/>
      <c r="Q27" s="11"/>
      <c r="R27" s="11"/>
      <c r="S27" s="2"/>
      <c r="T27" s="2"/>
      <c r="U27" s="2"/>
      <c r="V27" s="2"/>
      <c r="W27" s="2"/>
      <c r="X27" s="2"/>
      <c r="Y27" s="2"/>
      <c r="Z27" s="2"/>
      <c r="AA27" s="5"/>
    </row>
    <row r="28" spans="12:27" ht="15.95" customHeight="1">
      <c r="L28" s="188" t="s">
        <v>97</v>
      </c>
      <c r="M28" s="188"/>
      <c r="N28" s="188"/>
      <c r="O28" s="188"/>
      <c r="P28" s="5"/>
      <c r="Q28" s="11"/>
      <c r="R28" s="11"/>
      <c r="S28" s="2"/>
      <c r="T28" s="2"/>
      <c r="U28" s="2"/>
      <c r="V28" s="2"/>
      <c r="W28" s="2"/>
      <c r="X28" s="2"/>
      <c r="Y28" s="2"/>
      <c r="Z28" s="2"/>
      <c r="AA28" s="5"/>
    </row>
    <row r="29" spans="12:27" ht="15.95" customHeight="1">
      <c r="L29" s="175" t="s">
        <v>72</v>
      </c>
      <c r="M29" s="175"/>
      <c r="N29" s="175"/>
      <c r="O29" s="175"/>
      <c r="P29" s="5"/>
      <c r="Q29" s="11"/>
      <c r="R29" s="11"/>
      <c r="S29" s="2"/>
      <c r="T29" s="2"/>
      <c r="U29" s="2"/>
      <c r="V29" s="2"/>
      <c r="W29" s="2"/>
      <c r="X29" s="2"/>
      <c r="Y29" s="2"/>
      <c r="Z29" s="2"/>
      <c r="AA29" s="5"/>
    </row>
    <row r="30" spans="12:27" ht="15.95" customHeight="1">
      <c r="L30" s="183" t="s">
        <v>10</v>
      </c>
      <c r="M30" s="184"/>
      <c r="N30" s="184"/>
      <c r="O30" s="185"/>
      <c r="P30" s="5"/>
      <c r="Q30" s="11"/>
      <c r="R30" s="11"/>
      <c r="S30" s="2"/>
      <c r="T30" s="2"/>
      <c r="U30" s="2"/>
      <c r="V30" s="2"/>
      <c r="W30" s="2"/>
      <c r="X30" s="2"/>
      <c r="Y30" s="2"/>
      <c r="Z30" s="2"/>
      <c r="AA30" s="5"/>
    </row>
    <row r="31" spans="12:27" ht="15.95" customHeight="1">
      <c r="P31" s="5"/>
      <c r="Q31" s="11"/>
      <c r="R31" s="11"/>
      <c r="S31" s="2"/>
      <c r="T31" s="2"/>
      <c r="U31" s="2"/>
      <c r="V31" s="2"/>
      <c r="W31" s="2"/>
      <c r="X31" s="2"/>
      <c r="Y31" s="2"/>
      <c r="Z31" s="2"/>
      <c r="AA31" s="5"/>
    </row>
    <row r="32" spans="12:27" s="68" customFormat="1" ht="15.95" customHeight="1">
      <c r="P32" s="69"/>
      <c r="Q32" s="72"/>
      <c r="R32" s="72"/>
      <c r="S32" s="70"/>
      <c r="T32" s="70"/>
      <c r="U32" s="70"/>
      <c r="V32" s="70"/>
      <c r="W32" s="70"/>
      <c r="X32" s="70"/>
      <c r="Y32" s="70"/>
      <c r="Z32" s="70"/>
      <c r="AA32" s="69"/>
    </row>
    <row r="33" spans="1:28" ht="15.95" customHeight="1">
      <c r="P33" s="5"/>
      <c r="Q33" s="11"/>
      <c r="R33" s="11"/>
      <c r="S33" s="2"/>
      <c r="T33" s="2"/>
      <c r="U33" s="2"/>
      <c r="V33" s="2"/>
      <c r="W33" s="2"/>
      <c r="X33" s="2"/>
      <c r="Y33" s="2"/>
      <c r="Z33" s="2"/>
      <c r="AA33" s="5"/>
    </row>
    <row r="34" spans="1:28" ht="15.75" customHeight="1">
      <c r="A34" s="135" t="s">
        <v>11</v>
      </c>
      <c r="B34" s="135"/>
      <c r="C34" s="135"/>
      <c r="D34" s="135"/>
      <c r="E34" s="135"/>
      <c r="F34" s="12"/>
      <c r="G34" s="12"/>
      <c r="H34" s="12"/>
      <c r="I34" s="31"/>
      <c r="J34" s="31"/>
      <c r="K34" s="31"/>
      <c r="Q34" s="5"/>
      <c r="R34" s="2"/>
      <c r="S34" s="2"/>
      <c r="T34" s="13"/>
      <c r="U34" s="13"/>
      <c r="V34" s="13"/>
      <c r="W34" s="13"/>
      <c r="X34" s="13"/>
      <c r="Y34" s="13"/>
      <c r="Z34" s="13"/>
      <c r="AA34" s="13"/>
      <c r="AB34" s="5"/>
    </row>
    <row r="35" spans="1:28" s="64" customFormat="1" ht="15.6" customHeight="1">
      <c r="A35" s="114" t="s">
        <v>139</v>
      </c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</row>
    <row r="36" spans="1:28" ht="15.6" customHeight="1">
      <c r="A36" s="115" t="s">
        <v>34</v>
      </c>
      <c r="B36" s="116"/>
      <c r="C36" s="111" t="s">
        <v>35</v>
      </c>
      <c r="D36" s="112"/>
      <c r="E36" s="112"/>
      <c r="F36" s="112"/>
      <c r="G36" s="112"/>
      <c r="H36" s="112"/>
      <c r="I36" s="112"/>
      <c r="J36" s="113"/>
      <c r="K36" s="115" t="s">
        <v>69</v>
      </c>
      <c r="L36" s="121"/>
      <c r="M36" s="116"/>
    </row>
    <row r="37" spans="1:28" ht="15.6" customHeight="1">
      <c r="A37" s="117"/>
      <c r="B37" s="118"/>
      <c r="C37" s="112" t="s">
        <v>36</v>
      </c>
      <c r="D37" s="112"/>
      <c r="E37" s="112"/>
      <c r="F37" s="113"/>
      <c r="G37" s="111" t="s">
        <v>37</v>
      </c>
      <c r="H37" s="112"/>
      <c r="I37" s="112"/>
      <c r="J37" s="113"/>
      <c r="K37" s="117"/>
      <c r="L37" s="122"/>
      <c r="M37" s="118"/>
    </row>
    <row r="38" spans="1:28" ht="15.6" customHeight="1">
      <c r="A38" s="119"/>
      <c r="B38" s="120"/>
      <c r="C38" s="113" t="s">
        <v>38</v>
      </c>
      <c r="D38" s="103"/>
      <c r="E38" s="103" t="s">
        <v>39</v>
      </c>
      <c r="F38" s="103"/>
      <c r="G38" s="103" t="s">
        <v>38</v>
      </c>
      <c r="H38" s="103"/>
      <c r="I38" s="103" t="s">
        <v>39</v>
      </c>
      <c r="J38" s="103"/>
      <c r="K38" s="119"/>
      <c r="L38" s="123"/>
      <c r="M38" s="120"/>
    </row>
    <row r="39" spans="1:28" ht="15.6" customHeight="1">
      <c r="A39" s="124" t="s">
        <v>120</v>
      </c>
      <c r="B39" s="124"/>
      <c r="C39" s="125">
        <v>2</v>
      </c>
      <c r="D39" s="126"/>
      <c r="E39" s="125">
        <v>1.5</v>
      </c>
      <c r="F39" s="126"/>
      <c r="G39" s="125">
        <v>1.5</v>
      </c>
      <c r="H39" s="126"/>
      <c r="I39" s="125">
        <v>1</v>
      </c>
      <c r="J39" s="126"/>
      <c r="K39" s="36"/>
      <c r="L39" s="6"/>
      <c r="M39" s="37"/>
    </row>
    <row r="40" spans="1:28" ht="15.6" customHeight="1">
      <c r="A40" s="124"/>
      <c r="B40" s="124"/>
      <c r="C40" s="127" t="s">
        <v>45</v>
      </c>
      <c r="D40" s="128"/>
      <c r="E40" s="127" t="s">
        <v>45</v>
      </c>
      <c r="F40" s="128"/>
      <c r="G40" s="127" t="s">
        <v>45</v>
      </c>
      <c r="H40" s="128"/>
      <c r="I40" s="127" t="s">
        <v>46</v>
      </c>
      <c r="J40" s="128"/>
      <c r="K40" s="36"/>
      <c r="L40" s="6"/>
      <c r="M40" s="37"/>
    </row>
    <row r="41" spans="1:28" ht="15.6" customHeight="1">
      <c r="A41" s="103" t="s">
        <v>121</v>
      </c>
      <c r="B41" s="103"/>
      <c r="C41" s="125">
        <v>1.5</v>
      </c>
      <c r="D41" s="126"/>
      <c r="E41" s="125">
        <v>1</v>
      </c>
      <c r="F41" s="126"/>
      <c r="G41" s="125">
        <v>1</v>
      </c>
      <c r="H41" s="126"/>
      <c r="I41" s="125">
        <v>0.6</v>
      </c>
      <c r="J41" s="126"/>
      <c r="K41" s="36"/>
      <c r="L41" s="6"/>
      <c r="M41" s="37"/>
    </row>
    <row r="42" spans="1:28" ht="15.6" customHeight="1">
      <c r="A42" s="103"/>
      <c r="B42" s="103"/>
      <c r="C42" s="127" t="s">
        <v>46</v>
      </c>
      <c r="D42" s="128"/>
      <c r="E42" s="127" t="s">
        <v>46</v>
      </c>
      <c r="F42" s="128"/>
      <c r="G42" s="127" t="s">
        <v>46</v>
      </c>
      <c r="H42" s="128"/>
      <c r="I42" s="127" t="s">
        <v>47</v>
      </c>
      <c r="J42" s="128"/>
      <c r="K42" s="36"/>
      <c r="L42" s="6"/>
      <c r="M42" s="37"/>
    </row>
    <row r="43" spans="1:28" ht="15.6" customHeight="1">
      <c r="A43" s="103" t="s">
        <v>68</v>
      </c>
      <c r="B43" s="103"/>
      <c r="C43" s="125">
        <v>1</v>
      </c>
      <c r="D43" s="126"/>
      <c r="E43" s="125">
        <v>0.6</v>
      </c>
      <c r="F43" s="126"/>
      <c r="G43" s="125">
        <v>0.6</v>
      </c>
      <c r="H43" s="126"/>
      <c r="I43" s="125">
        <v>0.4</v>
      </c>
      <c r="J43" s="126"/>
      <c r="K43" s="36"/>
      <c r="L43" s="6"/>
      <c r="M43" s="37"/>
    </row>
    <row r="44" spans="1:28" ht="15.6" customHeight="1">
      <c r="A44" s="103"/>
      <c r="B44" s="103"/>
      <c r="C44" s="127" t="s">
        <v>47</v>
      </c>
      <c r="D44" s="128"/>
      <c r="E44" s="127" t="s">
        <v>47</v>
      </c>
      <c r="F44" s="128"/>
      <c r="G44" s="127" t="s">
        <v>47</v>
      </c>
      <c r="H44" s="128"/>
      <c r="I44" s="127" t="s">
        <v>48</v>
      </c>
      <c r="J44" s="128"/>
      <c r="K44" s="38"/>
      <c r="L44" s="39"/>
      <c r="M44" s="40"/>
    </row>
    <row r="45" spans="1:28" ht="15.75" customHeight="1">
      <c r="A45" s="174" t="s">
        <v>12</v>
      </c>
      <c r="B45" s="174"/>
      <c r="C45" s="174"/>
      <c r="D45" s="174"/>
      <c r="E45" s="174"/>
      <c r="F45" s="12"/>
      <c r="G45" s="12"/>
      <c r="H45" s="12"/>
      <c r="I45" s="31"/>
      <c r="J45" s="31"/>
      <c r="K45" s="31"/>
      <c r="Q45" s="5"/>
      <c r="R45" s="2"/>
      <c r="S45" s="2"/>
      <c r="T45" s="13"/>
      <c r="U45" s="13"/>
      <c r="V45" s="13"/>
      <c r="W45" s="13"/>
      <c r="X45" s="13"/>
      <c r="Y45" s="13"/>
      <c r="Z45" s="13"/>
      <c r="AA45" s="13"/>
      <c r="AB45" s="5"/>
    </row>
    <row r="46" spans="1:28" s="20" customFormat="1" ht="15.2" customHeight="1">
      <c r="B46" s="161" t="s">
        <v>114</v>
      </c>
      <c r="C46" s="161"/>
      <c r="D46" s="182" t="s">
        <v>38</v>
      </c>
      <c r="E46" s="182"/>
      <c r="F46" s="170" t="s">
        <v>13</v>
      </c>
      <c r="G46" s="171"/>
      <c r="I46" s="31"/>
      <c r="J46" s="31"/>
      <c r="Q46" s="23"/>
      <c r="R46" s="24"/>
      <c r="S46" s="24"/>
      <c r="T46" s="25"/>
      <c r="U46" s="25"/>
      <c r="V46" s="25"/>
      <c r="W46" s="25"/>
      <c r="X46" s="25"/>
      <c r="Y46" s="25"/>
      <c r="Z46" s="25"/>
      <c r="AA46" s="25"/>
      <c r="AB46" s="23"/>
    </row>
    <row r="47" spans="1:28" s="20" customFormat="1" ht="15.2" customHeight="1">
      <c r="B47" s="161" t="s">
        <v>70</v>
      </c>
      <c r="C47" s="161"/>
      <c r="D47" s="182" t="s">
        <v>14</v>
      </c>
      <c r="E47" s="182"/>
      <c r="Q47" s="23"/>
      <c r="R47" s="24"/>
      <c r="S47" s="24"/>
      <c r="T47" s="25"/>
      <c r="U47" s="25"/>
      <c r="V47" s="25"/>
      <c r="W47" s="25"/>
      <c r="X47" s="25"/>
      <c r="Y47" s="25"/>
      <c r="Z47" s="25"/>
      <c r="AA47" s="25"/>
      <c r="AB47" s="23"/>
    </row>
    <row r="48" spans="1:28" s="20" customFormat="1" ht="15.2" customHeight="1">
      <c r="B48" s="161" t="s">
        <v>80</v>
      </c>
      <c r="C48" s="161"/>
      <c r="D48" s="186">
        <v>1.5</v>
      </c>
      <c r="E48" s="186"/>
      <c r="Q48" s="23"/>
      <c r="R48" s="24"/>
      <c r="S48" s="24"/>
      <c r="T48" s="25"/>
      <c r="U48" s="25"/>
      <c r="V48" s="25"/>
      <c r="W48" s="25"/>
      <c r="X48" s="25"/>
      <c r="Y48" s="25"/>
      <c r="Z48" s="25"/>
      <c r="AA48" s="25"/>
      <c r="AB48" s="23"/>
    </row>
    <row r="49" spans="1:28" s="20" customFormat="1" ht="15.2" customHeight="1">
      <c r="B49" s="161" t="s">
        <v>81</v>
      </c>
      <c r="C49" s="161"/>
      <c r="D49" s="189">
        <f>D48*0.5</f>
        <v>0.75</v>
      </c>
      <c r="E49" s="189"/>
      <c r="Q49" s="23"/>
      <c r="R49" s="24"/>
      <c r="S49" s="24"/>
      <c r="T49" s="25"/>
      <c r="U49" s="25"/>
      <c r="V49" s="25"/>
      <c r="W49" s="25"/>
      <c r="X49" s="25"/>
      <c r="Y49" s="25"/>
      <c r="Z49" s="25"/>
      <c r="AA49" s="25"/>
      <c r="AB49" s="23"/>
    </row>
    <row r="50" spans="1:28" ht="15.95" customHeight="1">
      <c r="A50" s="166" t="s">
        <v>15</v>
      </c>
      <c r="B50" s="166"/>
      <c r="C50" s="166"/>
      <c r="D50" s="166"/>
      <c r="E50" s="166"/>
      <c r="Q50" s="5"/>
      <c r="R50" s="2"/>
      <c r="S50" s="2"/>
      <c r="T50" s="13"/>
      <c r="U50" s="13"/>
      <c r="V50" s="13"/>
      <c r="W50" s="13"/>
      <c r="X50" s="13"/>
      <c r="Y50" s="13"/>
      <c r="Z50" s="13"/>
      <c r="AA50" s="13"/>
      <c r="AB50" s="5"/>
    </row>
    <row r="51" spans="1:28" ht="15.95" customHeight="1">
      <c r="B51" s="103" t="s">
        <v>95</v>
      </c>
      <c r="C51" s="139" t="s">
        <v>85</v>
      </c>
      <c r="D51" s="149" t="s">
        <v>16</v>
      </c>
      <c r="E51" s="191" t="s">
        <v>218</v>
      </c>
      <c r="F51" s="29"/>
      <c r="G51" s="29"/>
      <c r="Q51" s="5"/>
      <c r="R51" s="2"/>
      <c r="S51" s="2"/>
      <c r="T51" s="13"/>
      <c r="U51" s="13"/>
      <c r="V51" s="13"/>
      <c r="W51" s="13"/>
      <c r="X51" s="13"/>
      <c r="Y51" s="13"/>
      <c r="Z51" s="13"/>
      <c r="AA51" s="13"/>
      <c r="AB51" s="5"/>
    </row>
    <row r="52" spans="1:28" ht="15.95" customHeight="1">
      <c r="B52" s="103"/>
      <c r="C52" s="141"/>
      <c r="D52" s="149"/>
      <c r="E52" s="192"/>
      <c r="F52" s="29"/>
      <c r="G52" s="29"/>
      <c r="H52" s="32"/>
      <c r="I52" s="32"/>
      <c r="J52" s="32"/>
      <c r="K52" s="5"/>
      <c r="L52" s="5"/>
      <c r="M52" s="5"/>
      <c r="N52" s="5"/>
      <c r="O52" s="5"/>
      <c r="P52" s="5"/>
      <c r="Q52" s="5"/>
      <c r="R52" s="2"/>
      <c r="S52" s="2"/>
      <c r="T52" s="13"/>
      <c r="U52" s="13"/>
      <c r="V52" s="13"/>
      <c r="W52" s="13"/>
      <c r="X52" s="13"/>
      <c r="Y52" s="13"/>
      <c r="Z52" s="13"/>
      <c r="AA52" s="13"/>
      <c r="AB52" s="5"/>
    </row>
    <row r="53" spans="1:28" ht="15.95" customHeight="1">
      <c r="B53" s="19" t="s">
        <v>20</v>
      </c>
      <c r="C53" s="21">
        <v>100</v>
      </c>
      <c r="D53" s="96">
        <f>C53*9.8/1000</f>
        <v>0.98000000000000009</v>
      </c>
      <c r="E53" s="99">
        <f>(1+D49)*D53</f>
        <v>1.7150000000000001</v>
      </c>
      <c r="F53" s="97"/>
      <c r="G53" s="2"/>
      <c r="H53" s="32"/>
      <c r="I53" s="32"/>
      <c r="J53" s="32"/>
      <c r="K53" s="26"/>
      <c r="L53" s="26"/>
      <c r="M53" s="26"/>
      <c r="N53" s="26"/>
      <c r="O53" s="26"/>
      <c r="P53" s="26"/>
      <c r="Q53" s="5"/>
      <c r="R53" s="2"/>
      <c r="S53" s="2"/>
      <c r="T53" s="13"/>
      <c r="U53" s="13"/>
      <c r="V53" s="13"/>
      <c r="W53" s="13"/>
      <c r="X53" s="14"/>
      <c r="Y53" s="14"/>
      <c r="Z53" s="13"/>
      <c r="AA53" s="13"/>
      <c r="AB53" s="5"/>
    </row>
    <row r="54" spans="1:28" ht="15.95" customHeight="1">
      <c r="A54" s="102" t="s">
        <v>18</v>
      </c>
      <c r="B54" s="102"/>
      <c r="C54" s="102"/>
      <c r="D54" s="2"/>
      <c r="E54" s="98"/>
      <c r="F54" s="7"/>
      <c r="G54" s="3"/>
      <c r="H54" s="3"/>
      <c r="I54" s="3"/>
      <c r="J54" s="3"/>
      <c r="K54" s="3"/>
      <c r="L54" s="3"/>
      <c r="M54" s="3"/>
      <c r="N54" s="3"/>
      <c r="O54" s="3"/>
      <c r="P54" s="3"/>
      <c r="Q54" s="5"/>
      <c r="R54" s="2"/>
      <c r="S54" s="2"/>
      <c r="T54" s="13"/>
      <c r="U54" s="13"/>
      <c r="V54" s="14"/>
      <c r="W54" s="14"/>
      <c r="X54" s="13"/>
      <c r="Y54" s="13"/>
      <c r="Z54" s="13"/>
      <c r="AA54" s="13"/>
      <c r="AB54" s="5"/>
    </row>
    <row r="55" spans="1:28" ht="15.95" customHeight="1">
      <c r="B55" s="161" t="s">
        <v>73</v>
      </c>
      <c r="C55" s="161"/>
      <c r="D55" s="10">
        <v>20</v>
      </c>
      <c r="E55" s="30"/>
      <c r="F55" s="30"/>
      <c r="G55" s="30"/>
      <c r="H55" s="33"/>
      <c r="I55" s="3"/>
      <c r="J55" s="3"/>
      <c r="K55" s="3"/>
      <c r="L55" s="3"/>
      <c r="M55" s="3"/>
      <c r="N55" s="3"/>
      <c r="O55" s="3"/>
      <c r="P55" s="3"/>
      <c r="Q55" s="5"/>
      <c r="R55" s="2"/>
      <c r="S55" s="2"/>
      <c r="T55" s="13"/>
      <c r="U55" s="13"/>
      <c r="V55" s="14"/>
      <c r="W55" s="14"/>
      <c r="X55" s="14"/>
      <c r="Y55" s="14"/>
      <c r="Z55" s="13"/>
      <c r="AA55" s="13"/>
      <c r="AB55" s="5"/>
    </row>
    <row r="56" spans="1:28" ht="15.95" customHeight="1">
      <c r="B56" s="161" t="s">
        <v>93</v>
      </c>
      <c r="C56" s="161"/>
      <c r="D56" s="10">
        <v>40</v>
      </c>
      <c r="E56" s="30"/>
      <c r="F56" s="30"/>
      <c r="G56" s="30"/>
      <c r="H56" s="33"/>
      <c r="I56" s="3"/>
      <c r="J56" s="3"/>
      <c r="K56" s="3"/>
      <c r="L56" s="3"/>
      <c r="M56" s="3"/>
      <c r="N56" s="3"/>
      <c r="O56" s="3"/>
      <c r="P56" s="3"/>
      <c r="Q56" s="5"/>
      <c r="R56" s="2"/>
      <c r="S56" s="2"/>
      <c r="T56" s="13"/>
      <c r="U56" s="13"/>
      <c r="V56" s="14"/>
      <c r="W56" s="14"/>
      <c r="X56" s="13"/>
      <c r="Y56" s="13"/>
      <c r="Z56" s="13"/>
      <c r="AA56" s="13"/>
      <c r="AB56" s="5"/>
    </row>
    <row r="57" spans="1:28" ht="15.95" customHeight="1">
      <c r="B57" s="161" t="s">
        <v>94</v>
      </c>
      <c r="C57" s="161"/>
      <c r="D57" s="10">
        <v>20</v>
      </c>
      <c r="E57" s="30"/>
      <c r="F57" s="30"/>
      <c r="G57" s="30"/>
      <c r="H57" s="33"/>
      <c r="I57" s="3"/>
      <c r="J57" s="3"/>
      <c r="K57" s="3"/>
      <c r="L57" s="3"/>
      <c r="M57" s="3"/>
      <c r="N57" s="3"/>
      <c r="O57" s="3"/>
      <c r="P57" s="3"/>
      <c r="Q57" s="5"/>
      <c r="R57" s="2"/>
      <c r="S57" s="2"/>
      <c r="T57" s="13"/>
      <c r="U57" s="13"/>
      <c r="V57" s="14"/>
      <c r="W57" s="14"/>
      <c r="X57" s="13"/>
      <c r="Y57" s="13"/>
      <c r="Z57" s="13"/>
      <c r="AA57" s="13"/>
      <c r="AB57" s="5"/>
    </row>
    <row r="58" spans="1:28" ht="15.95" customHeight="1">
      <c r="B58" s="160" t="s">
        <v>74</v>
      </c>
      <c r="C58" s="160"/>
      <c r="D58" s="10">
        <v>20</v>
      </c>
      <c r="E58" s="2"/>
      <c r="F58" s="2"/>
      <c r="G58" s="16"/>
      <c r="H58" s="2"/>
      <c r="I58" s="2"/>
      <c r="J58" s="2"/>
      <c r="K58" s="5"/>
      <c r="Q58" s="5"/>
      <c r="R58" s="2"/>
      <c r="S58" s="2"/>
      <c r="T58" s="13"/>
      <c r="U58" s="13"/>
      <c r="V58" s="14"/>
      <c r="W58" s="14"/>
      <c r="X58" s="13"/>
      <c r="Y58" s="13"/>
      <c r="Z58" s="13"/>
      <c r="AA58" s="13"/>
      <c r="AB58" s="5"/>
    </row>
    <row r="59" spans="1:28" ht="15.95" customHeight="1">
      <c r="B59" s="160" t="s">
        <v>75</v>
      </c>
      <c r="C59" s="160"/>
      <c r="D59" s="9">
        <f>D55+D56+D57+D58</f>
        <v>100</v>
      </c>
      <c r="E59" s="2"/>
      <c r="F59" s="2"/>
      <c r="G59" s="16"/>
      <c r="H59" s="2"/>
      <c r="I59" s="2"/>
      <c r="J59" s="2"/>
      <c r="K59" s="5"/>
      <c r="Q59" s="5"/>
      <c r="R59" s="2"/>
      <c r="S59" s="2"/>
      <c r="T59" s="13"/>
      <c r="U59" s="13"/>
      <c r="V59" s="14"/>
      <c r="W59" s="14"/>
      <c r="X59" s="13"/>
      <c r="Y59" s="13"/>
      <c r="Z59" s="13"/>
      <c r="AA59" s="13"/>
      <c r="AB59" s="5"/>
    </row>
    <row r="60" spans="1:28" ht="15.95" customHeight="1">
      <c r="A60" s="102" t="s">
        <v>19</v>
      </c>
      <c r="B60" s="102"/>
      <c r="C60" s="102"/>
      <c r="D60" s="2"/>
      <c r="E60" s="11"/>
      <c r="F60" s="7"/>
      <c r="G60" s="3"/>
      <c r="H60" s="3"/>
      <c r="I60" s="3"/>
      <c r="J60" s="3"/>
      <c r="K60" s="3"/>
      <c r="L60" s="3"/>
      <c r="M60" s="3"/>
      <c r="N60" s="3"/>
      <c r="O60" s="3"/>
      <c r="P60" s="3"/>
      <c r="Q60" s="5"/>
      <c r="R60" s="2"/>
      <c r="S60" s="2"/>
      <c r="T60" s="13"/>
      <c r="U60" s="13"/>
      <c r="V60" s="14"/>
      <c r="W60" s="14"/>
      <c r="X60" s="13"/>
      <c r="Y60" s="13"/>
      <c r="Z60" s="13"/>
      <c r="AA60" s="13"/>
      <c r="AB60" s="5"/>
    </row>
    <row r="61" spans="1:28" ht="15.95" customHeight="1">
      <c r="B61" s="103" t="s">
        <v>21</v>
      </c>
      <c r="C61" s="161"/>
      <c r="D61" s="10">
        <v>10</v>
      </c>
      <c r="E61" s="30"/>
      <c r="F61" s="30"/>
      <c r="G61" s="30"/>
      <c r="H61" s="33"/>
      <c r="I61" s="3"/>
      <c r="J61" s="3"/>
      <c r="K61" s="3"/>
      <c r="L61" s="3"/>
      <c r="M61" s="3"/>
      <c r="N61" s="3"/>
      <c r="O61" s="3"/>
      <c r="P61" s="3"/>
      <c r="Q61" s="5"/>
      <c r="R61" s="2"/>
      <c r="S61" s="2"/>
      <c r="T61" s="13"/>
      <c r="U61" s="13"/>
      <c r="V61" s="14"/>
      <c r="W61" s="14"/>
      <c r="X61" s="14"/>
      <c r="Y61" s="14"/>
      <c r="Z61" s="13"/>
      <c r="AA61" s="13"/>
      <c r="AB61" s="5"/>
    </row>
    <row r="62" spans="1:28" ht="15.95" customHeight="1">
      <c r="B62" s="161" t="s">
        <v>76</v>
      </c>
      <c r="C62" s="161"/>
      <c r="D62" s="10">
        <v>17</v>
      </c>
      <c r="E62" s="30"/>
      <c r="F62" s="30"/>
      <c r="G62" s="30"/>
      <c r="H62" s="33"/>
      <c r="I62" s="3"/>
      <c r="J62" s="3"/>
      <c r="K62" s="3"/>
      <c r="L62" s="3"/>
      <c r="M62" s="3"/>
      <c r="N62" s="3"/>
      <c r="O62" s="3"/>
      <c r="P62" s="3"/>
      <c r="Q62" s="5"/>
      <c r="R62" s="2"/>
      <c r="S62" s="2"/>
      <c r="T62" s="13"/>
      <c r="U62" s="13"/>
      <c r="V62" s="14"/>
      <c r="W62" s="14"/>
      <c r="X62" s="13"/>
      <c r="Y62" s="13"/>
      <c r="Z62" s="13"/>
      <c r="AA62" s="13"/>
      <c r="AB62" s="5"/>
    </row>
    <row r="63" spans="1:28" ht="15.95" customHeight="1">
      <c r="B63" s="161" t="s">
        <v>77</v>
      </c>
      <c r="C63" s="161"/>
      <c r="D63" s="10">
        <v>17</v>
      </c>
      <c r="E63" s="30"/>
      <c r="F63" s="30"/>
      <c r="G63" s="30"/>
      <c r="H63" s="33"/>
      <c r="I63" s="3"/>
      <c r="J63" s="3"/>
      <c r="K63" s="3"/>
      <c r="L63" s="3"/>
      <c r="M63" s="3"/>
      <c r="N63" s="3"/>
      <c r="O63" s="3"/>
      <c r="P63" s="3"/>
      <c r="Q63" s="5"/>
      <c r="R63" s="2"/>
      <c r="S63" s="2"/>
      <c r="T63" s="13"/>
      <c r="U63" s="13"/>
      <c r="V63" s="14"/>
      <c r="W63" s="14"/>
      <c r="X63" s="13"/>
      <c r="Y63" s="13"/>
      <c r="Z63" s="13"/>
      <c r="AA63" s="13"/>
      <c r="AB63" s="5"/>
    </row>
    <row r="64" spans="1:28" ht="15.95" customHeight="1">
      <c r="B64" s="159" t="s">
        <v>22</v>
      </c>
      <c r="C64" s="160"/>
      <c r="D64" s="10">
        <v>10</v>
      </c>
      <c r="E64" s="2"/>
      <c r="F64" s="2"/>
      <c r="G64" s="16"/>
      <c r="H64" s="2"/>
      <c r="I64" s="2"/>
      <c r="J64" s="2"/>
      <c r="K64" s="5"/>
      <c r="Q64" s="5"/>
      <c r="R64" s="2"/>
      <c r="S64" s="2"/>
      <c r="T64" s="13"/>
      <c r="U64" s="13"/>
      <c r="V64" s="14"/>
      <c r="W64" s="14"/>
      <c r="X64" s="13"/>
      <c r="Y64" s="13"/>
      <c r="Z64" s="13"/>
      <c r="AA64" s="13"/>
      <c r="AB64" s="5"/>
    </row>
    <row r="65" spans="1:28" ht="15.95" customHeight="1">
      <c r="B65" s="160" t="s">
        <v>23</v>
      </c>
      <c r="C65" s="160"/>
      <c r="D65" s="9">
        <f>D61+D62+D63+D64</f>
        <v>54</v>
      </c>
      <c r="E65" s="2"/>
      <c r="F65" s="2"/>
      <c r="G65" s="16"/>
      <c r="H65" s="2"/>
      <c r="I65" s="2"/>
      <c r="J65" s="2"/>
      <c r="K65" s="5"/>
      <c r="Q65" s="5"/>
      <c r="R65" s="2"/>
      <c r="S65" s="2"/>
      <c r="T65" s="13"/>
      <c r="U65" s="13"/>
      <c r="V65" s="14"/>
      <c r="W65" s="14"/>
      <c r="X65" s="13"/>
      <c r="Y65" s="13"/>
      <c r="Z65" s="13"/>
      <c r="AA65" s="13"/>
      <c r="AB65" s="5"/>
    </row>
    <row r="66" spans="1:28" s="27" customFormat="1" ht="15.95" customHeight="1">
      <c r="B66" s="24"/>
      <c r="C66" s="24"/>
      <c r="D66" s="2"/>
      <c r="E66" s="2"/>
      <c r="F66" s="2"/>
      <c r="G66" s="16"/>
      <c r="H66" s="2"/>
      <c r="I66" s="2"/>
      <c r="J66" s="2"/>
      <c r="K66" s="5"/>
      <c r="Q66" s="5"/>
      <c r="R66" s="2"/>
      <c r="S66" s="2"/>
      <c r="T66" s="13"/>
      <c r="U66" s="13"/>
      <c r="V66" s="14"/>
      <c r="W66" s="14"/>
      <c r="X66" s="13"/>
      <c r="Y66" s="13"/>
      <c r="Z66" s="13"/>
      <c r="AA66" s="13"/>
      <c r="AB66" s="5"/>
    </row>
    <row r="67" spans="1:28" s="27" customFormat="1" ht="15.95" customHeight="1">
      <c r="B67" s="24"/>
      <c r="C67" s="24"/>
      <c r="D67" s="70"/>
      <c r="E67" s="70"/>
      <c r="F67" s="70"/>
      <c r="G67" s="71"/>
      <c r="H67" s="70"/>
      <c r="I67" s="70"/>
      <c r="J67" s="70"/>
      <c r="K67" s="69"/>
      <c r="Q67" s="69"/>
      <c r="R67" s="70"/>
      <c r="S67" s="70"/>
      <c r="T67" s="13"/>
      <c r="U67" s="13"/>
      <c r="V67" s="14"/>
      <c r="W67" s="14"/>
      <c r="X67" s="13"/>
      <c r="Y67" s="13"/>
      <c r="Z67" s="13"/>
      <c r="AA67" s="13"/>
      <c r="AB67" s="69"/>
    </row>
    <row r="68" spans="1:28" ht="15.95" customHeight="1">
      <c r="A68" s="136" t="s">
        <v>90</v>
      </c>
      <c r="B68" s="136"/>
      <c r="C68" s="136"/>
      <c r="D68" s="2"/>
      <c r="E68" s="2"/>
      <c r="F68" s="2"/>
      <c r="G68" s="16"/>
      <c r="H68" s="2"/>
      <c r="I68" s="2"/>
      <c r="J68" s="2"/>
      <c r="K68" s="5"/>
      <c r="Q68" s="5"/>
      <c r="R68" s="2"/>
      <c r="S68" s="2"/>
      <c r="T68" s="13"/>
      <c r="U68" s="13"/>
      <c r="V68" s="14"/>
      <c r="W68" s="14"/>
      <c r="X68" s="13"/>
      <c r="Y68" s="13"/>
      <c r="Z68" s="13"/>
      <c r="AA68" s="13"/>
      <c r="AB68" s="5"/>
    </row>
    <row r="69" spans="1:28" ht="15.95" customHeight="1">
      <c r="B69" s="103" t="s">
        <v>24</v>
      </c>
      <c r="C69" s="161"/>
      <c r="D69" s="10">
        <v>40</v>
      </c>
      <c r="E69" s="30"/>
      <c r="F69" s="30"/>
      <c r="G69" s="30"/>
      <c r="H69" s="33"/>
      <c r="I69" s="3"/>
      <c r="J69" s="3"/>
      <c r="K69" s="3"/>
      <c r="L69" s="3"/>
      <c r="M69" s="3"/>
      <c r="N69" s="3"/>
      <c r="O69" s="3"/>
      <c r="P69" s="3"/>
      <c r="Q69" s="5"/>
      <c r="R69" s="2"/>
      <c r="S69" s="2"/>
      <c r="T69" s="13"/>
      <c r="U69" s="13"/>
      <c r="V69" s="14"/>
      <c r="W69" s="14"/>
      <c r="X69" s="14"/>
      <c r="Y69" s="14"/>
      <c r="Z69" s="13"/>
      <c r="AA69" s="13"/>
      <c r="AB69" s="5"/>
    </row>
    <row r="70" spans="1:28" ht="15.95" customHeight="1">
      <c r="B70" s="161" t="s">
        <v>78</v>
      </c>
      <c r="C70" s="161"/>
      <c r="D70" s="10">
        <v>50</v>
      </c>
      <c r="E70" s="30"/>
      <c r="F70" s="30"/>
      <c r="G70" s="30"/>
      <c r="H70" s="33"/>
      <c r="I70" s="3"/>
      <c r="J70" s="3"/>
      <c r="K70" s="3"/>
      <c r="L70" s="3"/>
      <c r="M70" s="3"/>
      <c r="N70" s="3"/>
      <c r="O70" s="3"/>
      <c r="P70" s="3"/>
      <c r="Q70" s="5"/>
      <c r="R70" s="2"/>
      <c r="S70" s="2"/>
      <c r="T70" s="13"/>
      <c r="U70" s="13"/>
      <c r="V70" s="14"/>
      <c r="W70" s="14"/>
      <c r="X70" s="13"/>
      <c r="Y70" s="13"/>
      <c r="Z70" s="13"/>
      <c r="AA70" s="13"/>
      <c r="AB70" s="5"/>
    </row>
    <row r="71" spans="1:28" ht="15.95" customHeight="1">
      <c r="B71" s="161" t="s">
        <v>25</v>
      </c>
      <c r="C71" s="161"/>
      <c r="D71" s="10">
        <v>67</v>
      </c>
      <c r="E71" s="30"/>
      <c r="F71" s="30"/>
      <c r="G71" s="30"/>
      <c r="H71" s="33"/>
      <c r="I71" s="3"/>
      <c r="J71" s="3"/>
      <c r="K71" s="3"/>
      <c r="L71" s="3"/>
      <c r="M71" s="3"/>
      <c r="N71" s="3"/>
      <c r="O71" s="3"/>
      <c r="P71" s="3"/>
      <c r="Q71" s="5"/>
      <c r="R71" s="2"/>
      <c r="S71" s="2"/>
      <c r="T71" s="13"/>
      <c r="U71" s="13"/>
      <c r="V71" s="14"/>
      <c r="W71" s="14"/>
      <c r="X71" s="13"/>
      <c r="Y71" s="13"/>
      <c r="Z71" s="13"/>
      <c r="AA71" s="13"/>
      <c r="AB71" s="5"/>
    </row>
    <row r="72" spans="1:28" ht="15.95" customHeight="1">
      <c r="B72" s="4"/>
      <c r="C72" s="4"/>
      <c r="D72" s="2"/>
      <c r="E72" s="30"/>
      <c r="F72" s="30"/>
      <c r="G72" s="30"/>
      <c r="H72" s="33"/>
      <c r="I72" s="3"/>
      <c r="J72" s="3"/>
      <c r="K72" s="3"/>
      <c r="L72" s="3"/>
      <c r="M72" s="3"/>
      <c r="N72" s="3"/>
      <c r="O72" s="3"/>
      <c r="P72" s="3"/>
      <c r="Q72" s="5"/>
      <c r="R72" s="2"/>
      <c r="S72" s="2"/>
      <c r="T72" s="13"/>
      <c r="U72" s="13"/>
      <c r="V72" s="14"/>
      <c r="W72" s="14"/>
      <c r="X72" s="13"/>
      <c r="Y72" s="13"/>
      <c r="Z72" s="13"/>
      <c r="AA72" s="13"/>
      <c r="AB72" s="5"/>
    </row>
    <row r="73" spans="1:28" ht="15.95" customHeight="1">
      <c r="A73" s="190" t="s">
        <v>26</v>
      </c>
      <c r="B73" s="190"/>
      <c r="C73" s="190"/>
      <c r="D73" s="190"/>
      <c r="E73" s="190"/>
      <c r="F73" s="190"/>
      <c r="G73" s="190"/>
      <c r="H73" s="190"/>
      <c r="I73" s="190"/>
      <c r="J73" s="190"/>
      <c r="K73" s="3"/>
      <c r="L73" s="3"/>
      <c r="M73" s="3"/>
      <c r="N73" s="3"/>
      <c r="O73" s="3"/>
      <c r="P73" s="3"/>
      <c r="Q73" s="5"/>
      <c r="R73" s="2"/>
      <c r="S73" s="2"/>
      <c r="T73" s="13"/>
      <c r="U73" s="13"/>
      <c r="V73" s="14"/>
      <c r="W73" s="14"/>
      <c r="X73" s="13"/>
      <c r="Y73" s="13"/>
      <c r="Z73" s="13"/>
      <c r="AA73" s="13"/>
      <c r="AB73" s="5"/>
    </row>
    <row r="74" spans="1:28" ht="15.95" customHeight="1">
      <c r="A74" s="155" t="s">
        <v>219</v>
      </c>
      <c r="B74" s="155"/>
      <c r="C74" s="155"/>
      <c r="D74" s="155"/>
      <c r="E74" s="155"/>
      <c r="F74" s="155"/>
      <c r="G74" s="155"/>
      <c r="H74" s="155"/>
      <c r="I74" s="155"/>
      <c r="J74" s="155"/>
      <c r="K74" s="5"/>
      <c r="Q74" s="5"/>
      <c r="R74" s="2"/>
      <c r="S74" s="2"/>
      <c r="T74" s="13"/>
      <c r="U74" s="13"/>
      <c r="V74" s="14"/>
      <c r="W74" s="14"/>
      <c r="X74" s="13"/>
      <c r="Y74" s="13"/>
      <c r="Z74" s="13"/>
      <c r="AA74" s="13"/>
      <c r="AB74" s="5"/>
    </row>
    <row r="75" spans="1:28" ht="15.95" customHeight="1">
      <c r="A75" s="136" t="s">
        <v>86</v>
      </c>
      <c r="B75" s="136"/>
      <c r="C75" s="136"/>
      <c r="D75" s="2"/>
      <c r="E75" s="2"/>
      <c r="F75" s="2"/>
      <c r="G75" s="16"/>
      <c r="H75" s="2"/>
      <c r="I75" s="2"/>
      <c r="J75" s="2"/>
      <c r="K75" s="5"/>
      <c r="Q75" s="5"/>
      <c r="R75" s="2"/>
      <c r="S75" s="2"/>
      <c r="T75" s="13"/>
      <c r="U75" s="13"/>
      <c r="V75" s="14"/>
      <c r="W75" s="14"/>
      <c r="X75" s="13"/>
      <c r="Y75" s="13"/>
      <c r="Z75" s="13"/>
      <c r="AA75" s="13"/>
      <c r="AB75" s="5"/>
    </row>
    <row r="76" spans="1:28" ht="15.95" customHeight="1">
      <c r="B76" s="156" t="s">
        <v>27</v>
      </c>
      <c r="C76" s="157"/>
      <c r="D76" s="157"/>
      <c r="E76" s="157"/>
      <c r="F76" s="157"/>
      <c r="G76" s="157"/>
      <c r="H76" s="158"/>
      <c r="I76" s="9">
        <f>E53*D57/(D56+D57)</f>
        <v>0.57166666666666677</v>
      </c>
      <c r="J76" s="1" t="s">
        <v>28</v>
      </c>
      <c r="K76" s="5"/>
      <c r="Q76" s="5"/>
      <c r="R76" s="2"/>
      <c r="S76" s="2"/>
      <c r="T76" s="13"/>
      <c r="U76" s="13"/>
      <c r="V76" s="14"/>
      <c r="W76" s="14"/>
      <c r="X76" s="13"/>
      <c r="Y76" s="13"/>
      <c r="Z76" s="13"/>
      <c r="AA76" s="13"/>
      <c r="AB76" s="5"/>
    </row>
    <row r="77" spans="1:28" ht="15.95" customHeight="1">
      <c r="A77" s="136" t="s">
        <v>89</v>
      </c>
      <c r="B77" s="136"/>
      <c r="C77" s="136"/>
      <c r="D77" s="2"/>
      <c r="E77" s="2"/>
      <c r="F77" s="2"/>
      <c r="G77" s="16"/>
      <c r="H77" s="2"/>
      <c r="I77" s="2"/>
      <c r="J77" s="2"/>
      <c r="K77" s="5"/>
      <c r="Q77" s="5"/>
      <c r="R77" s="2"/>
      <c r="S77" s="2"/>
      <c r="T77" s="13"/>
      <c r="U77" s="13"/>
      <c r="V77" s="14"/>
      <c r="W77" s="14"/>
      <c r="X77" s="13"/>
      <c r="Y77" s="13"/>
      <c r="Z77" s="13"/>
      <c r="AA77" s="13"/>
      <c r="AB77" s="5"/>
    </row>
    <row r="78" spans="1:28" ht="15.95" customHeight="1">
      <c r="B78" s="156" t="s">
        <v>29</v>
      </c>
      <c r="C78" s="157"/>
      <c r="D78" s="157"/>
      <c r="E78" s="157"/>
      <c r="F78" s="157"/>
      <c r="G78" s="157"/>
      <c r="H78" s="158"/>
      <c r="I78" s="9">
        <f>I76*(D61+D62)/D65</f>
        <v>0.28583333333333338</v>
      </c>
      <c r="J78" s="1" t="s">
        <v>28</v>
      </c>
      <c r="K78" s="5"/>
      <c r="Q78" s="5"/>
      <c r="R78" s="2"/>
      <c r="S78" s="2"/>
      <c r="T78" s="13"/>
      <c r="U78" s="13"/>
      <c r="V78" s="14"/>
      <c r="W78" s="14"/>
      <c r="X78" s="13"/>
      <c r="Y78" s="13"/>
      <c r="Z78" s="13"/>
      <c r="AA78" s="13"/>
      <c r="AB78" s="5"/>
    </row>
    <row r="79" spans="1:28" ht="15.95" customHeight="1">
      <c r="A79" s="136" t="s">
        <v>88</v>
      </c>
      <c r="B79" s="136"/>
      <c r="C79" s="136"/>
      <c r="D79" s="2"/>
      <c r="E79" s="2"/>
      <c r="F79" s="2"/>
      <c r="G79" s="16"/>
      <c r="H79" s="2"/>
      <c r="I79" s="2"/>
      <c r="J79" s="2"/>
      <c r="K79" s="5"/>
      <c r="Q79" s="5"/>
      <c r="R79" s="2"/>
      <c r="S79" s="2"/>
      <c r="T79" s="13"/>
      <c r="U79" s="13"/>
      <c r="V79" s="14"/>
      <c r="W79" s="14"/>
      <c r="X79" s="13"/>
      <c r="Y79" s="13"/>
      <c r="Z79" s="13"/>
      <c r="AA79" s="13"/>
      <c r="AB79" s="5"/>
    </row>
    <row r="80" spans="1:28" ht="15.95" customHeight="1">
      <c r="B80" s="156" t="s">
        <v>30</v>
      </c>
      <c r="C80" s="157"/>
      <c r="D80" s="157"/>
      <c r="E80" s="157"/>
      <c r="F80" s="157"/>
      <c r="G80" s="157"/>
      <c r="H80" s="158"/>
      <c r="I80" s="9">
        <f>I76*(D63+D64)/D65</f>
        <v>0.28583333333333338</v>
      </c>
      <c r="J80" s="1" t="s">
        <v>28</v>
      </c>
      <c r="K80" s="5"/>
      <c r="Q80" s="5"/>
      <c r="R80" s="2"/>
      <c r="S80" s="2"/>
      <c r="T80" s="13"/>
      <c r="U80" s="13"/>
      <c r="V80" s="14"/>
      <c r="W80" s="14"/>
      <c r="X80" s="13"/>
      <c r="Y80" s="13"/>
      <c r="Z80" s="13"/>
      <c r="AA80" s="13"/>
      <c r="AB80" s="5"/>
    </row>
  </sheetData>
  <sheetProtection formatCells="0" selectLockedCells="1" selectUnlockedCells="1"/>
  <mergeCells count="90">
    <mergeCell ref="B55:C55"/>
    <mergeCell ref="A68:C68"/>
    <mergeCell ref="B61:C61"/>
    <mergeCell ref="B62:C62"/>
    <mergeCell ref="B64:C64"/>
    <mergeCell ref="B76:H76"/>
    <mergeCell ref="B70:C70"/>
    <mergeCell ref="B71:C71"/>
    <mergeCell ref="A77:C77"/>
    <mergeCell ref="A1:J1"/>
    <mergeCell ref="B58:C58"/>
    <mergeCell ref="B59:C59"/>
    <mergeCell ref="C51:C52"/>
    <mergeCell ref="A60:C60"/>
    <mergeCell ref="B63:C63"/>
    <mergeCell ref="B51:B52"/>
    <mergeCell ref="D51:D52"/>
    <mergeCell ref="D47:E47"/>
    <mergeCell ref="A75:C75"/>
    <mergeCell ref="B47:C47"/>
    <mergeCell ref="E51:E52"/>
    <mergeCell ref="B80:H80"/>
    <mergeCell ref="Q1:X1"/>
    <mergeCell ref="L26:O26"/>
    <mergeCell ref="L27:O27"/>
    <mergeCell ref="L28:O28"/>
    <mergeCell ref="S14:T14"/>
    <mergeCell ref="R14:R15"/>
    <mergeCell ref="L29:O29"/>
    <mergeCell ref="A54:C54"/>
    <mergeCell ref="A50:E50"/>
    <mergeCell ref="D49:E49"/>
    <mergeCell ref="B69:C69"/>
    <mergeCell ref="A73:J73"/>
    <mergeCell ref="A74:J74"/>
    <mergeCell ref="B65:C65"/>
    <mergeCell ref="B57:C57"/>
    <mergeCell ref="A35:M35"/>
    <mergeCell ref="A36:B38"/>
    <mergeCell ref="C36:J36"/>
    <mergeCell ref="K36:M38"/>
    <mergeCell ref="C37:F37"/>
    <mergeCell ref="G37:J37"/>
    <mergeCell ref="C38:D38"/>
    <mergeCell ref="A79:C79"/>
    <mergeCell ref="Y14:Z14"/>
    <mergeCell ref="U14:V14"/>
    <mergeCell ref="B78:H78"/>
    <mergeCell ref="A34:E34"/>
    <mergeCell ref="A45:E45"/>
    <mergeCell ref="B46:C46"/>
    <mergeCell ref="D46:E46"/>
    <mergeCell ref="W14:X14"/>
    <mergeCell ref="Q14:Q15"/>
    <mergeCell ref="L30:O30"/>
    <mergeCell ref="B56:C56"/>
    <mergeCell ref="B48:C48"/>
    <mergeCell ref="D48:E48"/>
    <mergeCell ref="B49:C49"/>
    <mergeCell ref="F46:G46"/>
    <mergeCell ref="E38:F38"/>
    <mergeCell ref="G38:H38"/>
    <mergeCell ref="I38:J38"/>
    <mergeCell ref="A39:B40"/>
    <mergeCell ref="C39:D39"/>
    <mergeCell ref="A41:B42"/>
    <mergeCell ref="C41:D41"/>
    <mergeCell ref="E41:F41"/>
    <mergeCell ref="G41:H41"/>
    <mergeCell ref="I41:J41"/>
    <mergeCell ref="C42:D42"/>
    <mergeCell ref="E42:F42"/>
    <mergeCell ref="G42:H42"/>
    <mergeCell ref="I42:J42"/>
    <mergeCell ref="E39:F39"/>
    <mergeCell ref="G39:H39"/>
    <mergeCell ref="I39:J39"/>
    <mergeCell ref="C40:D40"/>
    <mergeCell ref="E40:F40"/>
    <mergeCell ref="G40:H40"/>
    <mergeCell ref="I40:J40"/>
    <mergeCell ref="A43:B44"/>
    <mergeCell ref="C43:D43"/>
    <mergeCell ref="E43:F43"/>
    <mergeCell ref="G43:H43"/>
    <mergeCell ref="I43:J43"/>
    <mergeCell ref="C44:D44"/>
    <mergeCell ref="E44:F44"/>
    <mergeCell ref="G44:H44"/>
    <mergeCell ref="I44:J44"/>
  </mergeCells>
  <phoneticPr fontId="2"/>
  <pageMargins left="0.57999999999999996" right="0.27" top="0.83" bottom="0.64" header="0.42" footer="0.51200000000000001"/>
  <pageSetup paperSize="9" orientation="landscape" horizontalDpi="4294967293" verticalDpi="300" r:id="rId1"/>
  <headerFooter alignWithMargins="0">
    <oddFooter>&amp;P ページ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53"/>
  </sheetPr>
  <dimension ref="A1:AB80"/>
  <sheetViews>
    <sheetView view="pageBreakPreview" topLeftCell="A71" zoomScaleNormal="100" workbookViewId="0">
      <selection activeCell="N77" sqref="N77"/>
    </sheetView>
  </sheetViews>
  <sheetFormatPr defaultRowHeight="13.5"/>
  <cols>
    <col min="1" max="16" width="8.75" customWidth="1"/>
    <col min="19" max="19" width="9.5" bestFit="1" customWidth="1"/>
  </cols>
  <sheetData>
    <row r="1" spans="1:27" ht="21.75" customHeight="1">
      <c r="A1" s="190" t="s">
        <v>31</v>
      </c>
      <c r="B1" s="190"/>
      <c r="C1" s="190"/>
      <c r="D1" s="190"/>
      <c r="E1" s="190"/>
      <c r="F1" s="190"/>
      <c r="G1" s="190"/>
      <c r="H1" s="190"/>
      <c r="I1" s="190"/>
      <c r="J1" s="190"/>
      <c r="L1" s="35"/>
      <c r="M1" s="35"/>
      <c r="N1" s="35"/>
      <c r="O1" s="35"/>
      <c r="P1" s="35"/>
      <c r="Q1" s="187" t="s">
        <v>116</v>
      </c>
      <c r="R1" s="187"/>
      <c r="S1" s="187"/>
      <c r="T1" s="187"/>
      <c r="U1" s="187"/>
      <c r="V1" s="187"/>
      <c r="W1" s="187"/>
      <c r="X1" s="187"/>
      <c r="Y1" s="5"/>
      <c r="Z1" s="5"/>
      <c r="AA1" s="5"/>
    </row>
    <row r="2" spans="1:27" ht="15.95" customHeight="1">
      <c r="P2" s="5"/>
      <c r="Q2" s="22"/>
      <c r="R2" s="22"/>
      <c r="S2" s="22"/>
      <c r="T2" s="5"/>
      <c r="U2" s="5"/>
      <c r="V2" s="5"/>
      <c r="W2" s="5"/>
      <c r="X2" s="5"/>
      <c r="Y2" s="5"/>
      <c r="Z2" s="5"/>
      <c r="AA2" s="5"/>
    </row>
    <row r="3" spans="1:27" ht="15.95" customHeight="1">
      <c r="P3" s="5"/>
      <c r="Q3" s="2"/>
      <c r="R3" s="2"/>
      <c r="S3" s="2"/>
      <c r="T3" s="2"/>
      <c r="U3" s="2"/>
      <c r="V3" s="2"/>
      <c r="W3" s="2"/>
      <c r="X3" s="5"/>
      <c r="Y3" s="5"/>
      <c r="Z3" s="5"/>
      <c r="AA3" s="5"/>
    </row>
    <row r="4" spans="1:27" ht="15.95" customHeight="1">
      <c r="P4" s="5"/>
      <c r="Q4" s="2"/>
      <c r="R4" s="2"/>
      <c r="S4" s="2"/>
      <c r="T4" s="2"/>
      <c r="U4" s="2"/>
      <c r="V4" s="2"/>
      <c r="W4" s="2"/>
      <c r="X4" s="5"/>
      <c r="Y4" s="5"/>
      <c r="Z4" s="5"/>
      <c r="AA4" s="5"/>
    </row>
    <row r="5" spans="1:27" ht="15.95" customHeight="1">
      <c r="P5" s="5"/>
      <c r="Q5" s="2"/>
      <c r="R5" s="2"/>
      <c r="S5" s="2"/>
      <c r="T5" s="2"/>
      <c r="U5" s="2"/>
      <c r="V5" s="2"/>
      <c r="W5" s="2"/>
      <c r="X5" s="5"/>
      <c r="Y5" s="5"/>
      <c r="Z5" s="5"/>
      <c r="AA5" s="5"/>
    </row>
    <row r="6" spans="1:27" ht="15.95" customHeight="1">
      <c r="P6" s="5"/>
      <c r="Q6" s="2"/>
      <c r="R6" s="2"/>
      <c r="S6" s="2"/>
      <c r="T6" s="2"/>
      <c r="U6" s="2"/>
      <c r="V6" s="2"/>
      <c r="W6" s="2"/>
      <c r="X6" s="5"/>
      <c r="Y6" s="5"/>
      <c r="Z6" s="5"/>
      <c r="AA6" s="5"/>
    </row>
    <row r="7" spans="1:27" ht="15.95" customHeight="1">
      <c r="P7" s="5"/>
      <c r="Q7" s="2"/>
      <c r="R7" s="2"/>
      <c r="S7" s="2"/>
      <c r="T7" s="2"/>
      <c r="U7" s="2"/>
      <c r="V7" s="2"/>
      <c r="W7" s="2"/>
      <c r="X7" s="5"/>
      <c r="Y7" s="5"/>
      <c r="Z7" s="5"/>
      <c r="AA7" s="5"/>
    </row>
    <row r="8" spans="1:27" ht="15.95" customHeight="1">
      <c r="P8" s="5"/>
      <c r="Q8" s="2"/>
      <c r="R8" s="2"/>
      <c r="S8" s="2"/>
      <c r="T8" s="2"/>
      <c r="U8" s="2"/>
      <c r="V8" s="2"/>
      <c r="W8" s="2"/>
      <c r="X8" s="5"/>
      <c r="Y8" s="5"/>
      <c r="Z8" s="5"/>
      <c r="AA8" s="5"/>
    </row>
    <row r="9" spans="1:27" ht="15.95" customHeight="1">
      <c r="P9" s="5"/>
      <c r="Q9" s="2"/>
      <c r="R9" s="2"/>
      <c r="S9" s="2"/>
      <c r="T9" s="2"/>
      <c r="U9" s="2"/>
      <c r="V9" s="2"/>
      <c r="W9" s="2"/>
      <c r="X9" s="5"/>
      <c r="Y9" s="5"/>
      <c r="Z9" s="5"/>
      <c r="AA9" s="5"/>
    </row>
    <row r="10" spans="1:27" ht="15.95" customHeight="1">
      <c r="P10" s="5"/>
      <c r="Q10" s="22"/>
      <c r="R10" s="22"/>
      <c r="S10" s="22"/>
      <c r="T10" s="22"/>
      <c r="U10" s="22"/>
      <c r="V10" s="22"/>
      <c r="W10" s="5"/>
      <c r="X10" s="5"/>
      <c r="Y10" s="5"/>
      <c r="Z10" s="5"/>
      <c r="AA10" s="5"/>
    </row>
    <row r="11" spans="1:27" ht="15.95" customHeight="1">
      <c r="P11" s="5"/>
      <c r="Q11" s="15"/>
      <c r="R11" s="15"/>
      <c r="S11" s="15"/>
      <c r="T11" s="15"/>
      <c r="U11" s="15"/>
      <c r="V11" s="15"/>
      <c r="W11" s="5"/>
      <c r="X11" s="5"/>
      <c r="Y11" s="5"/>
      <c r="Z11" s="5"/>
      <c r="AA11" s="5"/>
    </row>
    <row r="12" spans="1:27" ht="15.95" customHeight="1"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15.95" customHeight="1">
      <c r="P13" s="5"/>
      <c r="Q13" s="22"/>
      <c r="R13" s="22"/>
      <c r="S13" s="22"/>
      <c r="T13" s="5"/>
      <c r="U13" s="5"/>
      <c r="V13" s="5"/>
      <c r="W13" s="5"/>
      <c r="X13" s="5"/>
      <c r="Y13" s="5"/>
      <c r="Z13" s="5"/>
      <c r="AA13" s="5"/>
    </row>
    <row r="14" spans="1:27" ht="15.95" customHeight="1">
      <c r="P14" s="5"/>
      <c r="Q14" s="177"/>
      <c r="R14" s="177"/>
      <c r="S14" s="178"/>
      <c r="T14" s="178"/>
      <c r="U14" s="179"/>
      <c r="V14" s="179"/>
      <c r="W14" s="178"/>
      <c r="X14" s="178"/>
      <c r="Y14" s="178"/>
      <c r="Z14" s="178"/>
      <c r="AA14" s="2"/>
    </row>
    <row r="15" spans="1:27" ht="15.95" customHeight="1">
      <c r="P15" s="5"/>
      <c r="Q15" s="177"/>
      <c r="R15" s="177"/>
      <c r="S15" s="2"/>
      <c r="T15" s="2"/>
      <c r="U15" s="2"/>
      <c r="V15" s="2"/>
      <c r="W15" s="2"/>
      <c r="X15" s="2"/>
      <c r="Y15" s="2"/>
      <c r="Z15" s="2"/>
      <c r="AA15" s="5"/>
    </row>
    <row r="16" spans="1:27" ht="15.95" customHeight="1">
      <c r="P16" s="5"/>
      <c r="Q16" s="11"/>
      <c r="R16" s="11"/>
      <c r="S16" s="2"/>
      <c r="T16" s="2"/>
      <c r="U16" s="2"/>
      <c r="V16" s="2"/>
      <c r="W16" s="2"/>
      <c r="X16" s="2"/>
      <c r="Y16" s="2"/>
      <c r="Z16" s="2"/>
      <c r="AA16" s="5"/>
    </row>
    <row r="17" spans="12:27" ht="15.95" customHeight="1">
      <c r="P17" s="5"/>
      <c r="Q17" s="11"/>
      <c r="R17" s="11"/>
      <c r="S17" s="2"/>
      <c r="T17" s="2"/>
      <c r="U17" s="2"/>
      <c r="V17" s="2"/>
      <c r="W17" s="2"/>
      <c r="X17" s="2"/>
      <c r="Y17" s="2"/>
      <c r="Z17" s="2"/>
      <c r="AA17" s="5"/>
    </row>
    <row r="18" spans="12:27" ht="15.95" customHeight="1">
      <c r="P18" s="5"/>
      <c r="Q18" s="11"/>
      <c r="R18" s="11"/>
      <c r="S18" s="2"/>
      <c r="T18" s="2"/>
      <c r="U18" s="2"/>
      <c r="V18" s="2"/>
      <c r="W18" s="2"/>
      <c r="X18" s="2"/>
      <c r="Y18" s="2"/>
      <c r="Z18" s="2"/>
      <c r="AA18" s="5"/>
    </row>
    <row r="19" spans="12:27" ht="15.95" customHeight="1">
      <c r="P19" s="5"/>
      <c r="Q19" s="11"/>
      <c r="R19" s="11"/>
      <c r="S19" s="2"/>
      <c r="T19" s="2"/>
      <c r="U19" s="2"/>
      <c r="V19" s="2"/>
      <c r="W19" s="2"/>
      <c r="X19" s="2"/>
      <c r="Y19" s="2"/>
      <c r="Z19" s="2"/>
      <c r="AA19" s="5"/>
    </row>
    <row r="20" spans="12:27" ht="15.95" customHeight="1">
      <c r="P20" s="5"/>
      <c r="Q20" s="11"/>
      <c r="R20" s="11"/>
      <c r="S20" s="2"/>
      <c r="T20" s="2"/>
      <c r="U20" s="2"/>
      <c r="V20" s="2"/>
      <c r="W20" s="2"/>
      <c r="X20" s="2"/>
      <c r="Y20" s="2"/>
      <c r="Z20" s="2"/>
      <c r="AA20" s="5"/>
    </row>
    <row r="21" spans="12:27" ht="15.95" customHeight="1">
      <c r="P21" s="5"/>
      <c r="Q21" s="11"/>
      <c r="R21" s="11"/>
      <c r="S21" s="2"/>
      <c r="T21" s="2"/>
      <c r="U21" s="2"/>
      <c r="V21" s="2"/>
      <c r="W21" s="2"/>
      <c r="X21" s="2"/>
      <c r="Y21" s="2"/>
      <c r="Z21" s="2"/>
      <c r="AA21" s="5"/>
    </row>
    <row r="22" spans="12:27" ht="15.95" customHeight="1">
      <c r="P22" s="5"/>
      <c r="Q22" s="11"/>
      <c r="R22" s="11"/>
      <c r="S22" s="2"/>
      <c r="T22" s="2"/>
      <c r="U22" s="2"/>
      <c r="V22" s="2"/>
      <c r="W22" s="2"/>
      <c r="X22" s="2"/>
      <c r="Y22" s="2"/>
      <c r="Z22" s="2"/>
      <c r="AA22" s="5"/>
    </row>
    <row r="23" spans="12:27" ht="15.95" customHeight="1">
      <c r="P23" s="5"/>
      <c r="Q23" s="11"/>
      <c r="R23" s="11"/>
      <c r="S23" s="2"/>
      <c r="T23" s="2"/>
      <c r="U23" s="2"/>
      <c r="V23" s="2"/>
      <c r="W23" s="2"/>
      <c r="X23" s="2"/>
      <c r="Y23" s="2"/>
      <c r="Z23" s="2"/>
      <c r="AA23" s="5"/>
    </row>
    <row r="24" spans="12:27" ht="15.95" customHeight="1">
      <c r="P24" s="5"/>
      <c r="Q24" s="11"/>
      <c r="R24" s="11"/>
      <c r="S24" s="2"/>
      <c r="T24" s="2"/>
      <c r="U24" s="2"/>
      <c r="V24" s="2"/>
      <c r="W24" s="2"/>
      <c r="X24" s="2"/>
      <c r="Y24" s="2"/>
      <c r="Z24" s="2"/>
      <c r="AA24" s="5"/>
    </row>
    <row r="25" spans="12:27" ht="15.95" customHeight="1">
      <c r="P25" s="5"/>
      <c r="Q25" s="11"/>
      <c r="R25" s="11"/>
      <c r="S25" s="2"/>
      <c r="T25" s="2"/>
      <c r="U25" s="2"/>
      <c r="V25" s="2"/>
      <c r="W25" s="2"/>
      <c r="X25" s="2"/>
      <c r="Y25" s="2"/>
      <c r="Z25" s="2"/>
      <c r="AA25" s="5"/>
    </row>
    <row r="26" spans="12:27" ht="15.95" customHeight="1">
      <c r="L26" s="180" t="s">
        <v>96</v>
      </c>
      <c r="M26" s="180"/>
      <c r="N26" s="180"/>
      <c r="O26" s="180"/>
      <c r="P26" s="5"/>
      <c r="Q26" s="11"/>
      <c r="R26" s="11"/>
      <c r="S26" s="2"/>
      <c r="T26" s="2"/>
      <c r="U26" s="2"/>
      <c r="V26" s="2"/>
      <c r="W26" s="2"/>
      <c r="X26" s="2"/>
      <c r="Y26" s="2"/>
      <c r="Z26" s="2"/>
      <c r="AA26" s="5"/>
    </row>
    <row r="27" spans="12:27" ht="15.95" customHeight="1">
      <c r="L27" s="181" t="s">
        <v>97</v>
      </c>
      <c r="M27" s="181"/>
      <c r="N27" s="181"/>
      <c r="O27" s="181"/>
      <c r="P27" s="5"/>
      <c r="Q27" s="11"/>
      <c r="R27" s="11"/>
      <c r="S27" s="2"/>
      <c r="T27" s="2"/>
      <c r="U27" s="2"/>
      <c r="V27" s="2"/>
      <c r="W27" s="2"/>
      <c r="X27" s="2"/>
      <c r="Y27" s="2"/>
      <c r="Z27" s="2"/>
      <c r="AA27" s="5"/>
    </row>
    <row r="28" spans="12:27" ht="15.95" customHeight="1">
      <c r="L28" s="188" t="s">
        <v>97</v>
      </c>
      <c r="M28" s="188"/>
      <c r="N28" s="188"/>
      <c r="O28" s="188"/>
      <c r="P28" s="5"/>
      <c r="Q28" s="11"/>
      <c r="R28" s="11"/>
      <c r="S28" s="2"/>
      <c r="T28" s="2"/>
      <c r="U28" s="2"/>
      <c r="V28" s="2"/>
      <c r="W28" s="2"/>
      <c r="X28" s="2"/>
      <c r="Y28" s="2"/>
      <c r="Z28" s="2"/>
      <c r="AA28" s="5"/>
    </row>
    <row r="29" spans="12:27" ht="15.95" customHeight="1">
      <c r="L29" s="175" t="s">
        <v>72</v>
      </c>
      <c r="M29" s="175"/>
      <c r="N29" s="175"/>
      <c r="O29" s="175"/>
      <c r="P29" s="5"/>
      <c r="Q29" s="11"/>
      <c r="R29" s="11"/>
      <c r="S29" s="2"/>
      <c r="T29" s="2"/>
      <c r="U29" s="2"/>
      <c r="V29" s="2"/>
      <c r="W29" s="2"/>
      <c r="X29" s="2"/>
      <c r="Y29" s="2"/>
      <c r="Z29" s="2"/>
      <c r="AA29" s="5"/>
    </row>
    <row r="30" spans="12:27" ht="15.95" customHeight="1">
      <c r="L30" s="183" t="s">
        <v>10</v>
      </c>
      <c r="M30" s="184"/>
      <c r="N30" s="184"/>
      <c r="O30" s="185"/>
      <c r="P30" s="5"/>
      <c r="Q30" s="11"/>
      <c r="R30" s="11"/>
      <c r="S30" s="2"/>
      <c r="T30" s="2"/>
      <c r="U30" s="2"/>
      <c r="V30" s="2"/>
      <c r="W30" s="2"/>
      <c r="X30" s="2"/>
      <c r="Y30" s="2"/>
      <c r="Z30" s="2"/>
      <c r="AA30" s="5"/>
    </row>
    <row r="31" spans="12:27" ht="15.95" customHeight="1">
      <c r="P31" s="5"/>
      <c r="Q31" s="11"/>
      <c r="R31" s="11"/>
      <c r="S31" s="2"/>
      <c r="T31" s="2"/>
      <c r="U31" s="2"/>
      <c r="V31" s="2"/>
      <c r="W31" s="2"/>
      <c r="X31" s="2"/>
      <c r="Y31" s="2"/>
      <c r="Z31" s="2"/>
      <c r="AA31" s="5"/>
    </row>
    <row r="32" spans="12:27" ht="15.95" customHeight="1">
      <c r="P32" s="5"/>
      <c r="Q32" s="11"/>
      <c r="R32" s="11"/>
      <c r="S32" s="2"/>
      <c r="T32" s="2"/>
      <c r="U32" s="2"/>
      <c r="V32" s="2"/>
      <c r="W32" s="2"/>
      <c r="X32" s="2"/>
      <c r="Y32" s="2"/>
      <c r="Z32" s="2"/>
      <c r="AA32" s="5"/>
    </row>
    <row r="33" spans="1:28" s="68" customFormat="1" ht="15.95" customHeight="1">
      <c r="P33" s="69"/>
      <c r="Q33" s="72"/>
      <c r="R33" s="72"/>
      <c r="S33" s="70"/>
      <c r="T33" s="70"/>
      <c r="U33" s="70"/>
      <c r="V33" s="70"/>
      <c r="W33" s="70"/>
      <c r="X33" s="70"/>
      <c r="Y33" s="70"/>
      <c r="Z33" s="70"/>
      <c r="AA33" s="69"/>
    </row>
    <row r="34" spans="1:28" ht="15.75" customHeight="1">
      <c r="A34" s="135" t="s">
        <v>11</v>
      </c>
      <c r="B34" s="135"/>
      <c r="C34" s="135"/>
      <c r="D34" s="135"/>
      <c r="E34" s="135"/>
      <c r="F34" s="12"/>
      <c r="G34" s="12"/>
      <c r="H34" s="12"/>
      <c r="I34" s="31"/>
      <c r="J34" s="31"/>
      <c r="K34" s="31"/>
      <c r="Q34" s="5"/>
      <c r="R34" s="2"/>
      <c r="S34" s="2"/>
      <c r="T34" s="13"/>
      <c r="U34" s="13"/>
      <c r="V34" s="13"/>
      <c r="W34" s="13"/>
      <c r="X34" s="13"/>
      <c r="Y34" s="13"/>
      <c r="Z34" s="13"/>
      <c r="AA34" s="13"/>
      <c r="AB34" s="5"/>
    </row>
    <row r="35" spans="1:28" s="64" customFormat="1" ht="15.6" customHeight="1">
      <c r="A35" s="114" t="s">
        <v>139</v>
      </c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</row>
    <row r="36" spans="1:28" s="64" customFormat="1" ht="15.6" customHeight="1">
      <c r="A36" s="115" t="s">
        <v>34</v>
      </c>
      <c r="B36" s="116"/>
      <c r="C36" s="111" t="s">
        <v>35</v>
      </c>
      <c r="D36" s="112"/>
      <c r="E36" s="112"/>
      <c r="F36" s="112"/>
      <c r="G36" s="112"/>
      <c r="H36" s="112"/>
      <c r="I36" s="112"/>
      <c r="J36" s="113"/>
      <c r="K36" s="115" t="s">
        <v>69</v>
      </c>
      <c r="L36" s="121"/>
      <c r="M36" s="116"/>
    </row>
    <row r="37" spans="1:28" s="64" customFormat="1" ht="15.6" customHeight="1">
      <c r="A37" s="117"/>
      <c r="B37" s="118"/>
      <c r="C37" s="112" t="s">
        <v>36</v>
      </c>
      <c r="D37" s="112"/>
      <c r="E37" s="112"/>
      <c r="F37" s="113"/>
      <c r="G37" s="111" t="s">
        <v>37</v>
      </c>
      <c r="H37" s="112"/>
      <c r="I37" s="112"/>
      <c r="J37" s="113"/>
      <c r="K37" s="117"/>
      <c r="L37" s="122"/>
      <c r="M37" s="118"/>
    </row>
    <row r="38" spans="1:28" s="64" customFormat="1" ht="15.6" customHeight="1">
      <c r="A38" s="119"/>
      <c r="B38" s="120"/>
      <c r="C38" s="113" t="s">
        <v>38</v>
      </c>
      <c r="D38" s="103"/>
      <c r="E38" s="103" t="s">
        <v>39</v>
      </c>
      <c r="F38" s="103"/>
      <c r="G38" s="103" t="s">
        <v>38</v>
      </c>
      <c r="H38" s="103"/>
      <c r="I38" s="103" t="s">
        <v>39</v>
      </c>
      <c r="J38" s="103"/>
      <c r="K38" s="119"/>
      <c r="L38" s="123"/>
      <c r="M38" s="120"/>
    </row>
    <row r="39" spans="1:28" s="64" customFormat="1" ht="15.6" customHeight="1">
      <c r="A39" s="124" t="s">
        <v>120</v>
      </c>
      <c r="B39" s="124"/>
      <c r="C39" s="125">
        <v>2</v>
      </c>
      <c r="D39" s="126"/>
      <c r="E39" s="125">
        <v>1.5</v>
      </c>
      <c r="F39" s="126"/>
      <c r="G39" s="125">
        <v>1.5</v>
      </c>
      <c r="H39" s="126"/>
      <c r="I39" s="125">
        <v>1</v>
      </c>
      <c r="J39" s="126"/>
      <c r="K39" s="54"/>
      <c r="L39" s="55"/>
      <c r="M39" s="56"/>
    </row>
    <row r="40" spans="1:28" s="64" customFormat="1" ht="15.6" customHeight="1">
      <c r="A40" s="124"/>
      <c r="B40" s="124"/>
      <c r="C40" s="127" t="s">
        <v>140</v>
      </c>
      <c r="D40" s="128"/>
      <c r="E40" s="127" t="s">
        <v>140</v>
      </c>
      <c r="F40" s="128"/>
      <c r="G40" s="127" t="s">
        <v>141</v>
      </c>
      <c r="H40" s="128"/>
      <c r="I40" s="127" t="s">
        <v>142</v>
      </c>
      <c r="J40" s="128"/>
      <c r="K40" s="54"/>
      <c r="L40" s="55"/>
      <c r="M40" s="56"/>
    </row>
    <row r="41" spans="1:28" s="64" customFormat="1" ht="15.6" customHeight="1">
      <c r="A41" s="103" t="s">
        <v>121</v>
      </c>
      <c r="B41" s="103"/>
      <c r="C41" s="125">
        <v>1.5</v>
      </c>
      <c r="D41" s="126"/>
      <c r="E41" s="125">
        <v>1</v>
      </c>
      <c r="F41" s="126"/>
      <c r="G41" s="125">
        <v>1</v>
      </c>
      <c r="H41" s="126"/>
      <c r="I41" s="125">
        <v>0.6</v>
      </c>
      <c r="J41" s="126"/>
      <c r="K41" s="54"/>
      <c r="L41" s="55"/>
      <c r="M41" s="56"/>
    </row>
    <row r="42" spans="1:28" s="64" customFormat="1" ht="15.6" customHeight="1">
      <c r="A42" s="103"/>
      <c r="B42" s="103"/>
      <c r="C42" s="127" t="s">
        <v>142</v>
      </c>
      <c r="D42" s="128"/>
      <c r="E42" s="127" t="s">
        <v>142</v>
      </c>
      <c r="F42" s="128"/>
      <c r="G42" s="127" t="s">
        <v>142</v>
      </c>
      <c r="H42" s="128"/>
      <c r="I42" s="127" t="s">
        <v>143</v>
      </c>
      <c r="J42" s="128"/>
      <c r="K42" s="54"/>
      <c r="L42" s="55"/>
      <c r="M42" s="56"/>
    </row>
    <row r="43" spans="1:28" s="64" customFormat="1" ht="15.6" customHeight="1">
      <c r="A43" s="103" t="s">
        <v>68</v>
      </c>
      <c r="B43" s="103"/>
      <c r="C43" s="125">
        <v>1</v>
      </c>
      <c r="D43" s="126"/>
      <c r="E43" s="125">
        <v>0.6</v>
      </c>
      <c r="F43" s="126"/>
      <c r="G43" s="125">
        <v>0.6</v>
      </c>
      <c r="H43" s="126"/>
      <c r="I43" s="125">
        <v>0.4</v>
      </c>
      <c r="J43" s="126"/>
      <c r="K43" s="54"/>
      <c r="L43" s="55"/>
      <c r="M43" s="56"/>
    </row>
    <row r="44" spans="1:28" s="64" customFormat="1" ht="15.6" customHeight="1">
      <c r="A44" s="103"/>
      <c r="B44" s="103"/>
      <c r="C44" s="127" t="s">
        <v>143</v>
      </c>
      <c r="D44" s="128"/>
      <c r="E44" s="127" t="s">
        <v>143</v>
      </c>
      <c r="F44" s="128"/>
      <c r="G44" s="127" t="s">
        <v>143</v>
      </c>
      <c r="H44" s="128"/>
      <c r="I44" s="127" t="s">
        <v>144</v>
      </c>
      <c r="J44" s="128"/>
      <c r="K44" s="58"/>
      <c r="L44" s="59"/>
      <c r="M44" s="60"/>
    </row>
    <row r="45" spans="1:28" s="64" customFormat="1" ht="15.75" customHeight="1">
      <c r="A45" s="101" t="s">
        <v>40</v>
      </c>
      <c r="B45" s="101"/>
      <c r="C45" s="101"/>
      <c r="D45" s="101"/>
    </row>
    <row r="46" spans="1:28" s="64" customFormat="1" ht="24" customHeight="1">
      <c r="A46" s="129" t="s">
        <v>145</v>
      </c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1"/>
    </row>
    <row r="47" spans="1:28" ht="15.75" customHeight="1">
      <c r="A47" s="174" t="s">
        <v>12</v>
      </c>
      <c r="B47" s="174"/>
      <c r="C47" s="174"/>
      <c r="D47" s="174"/>
      <c r="E47" s="174"/>
      <c r="F47" s="12"/>
      <c r="G47" s="12"/>
      <c r="H47" s="12"/>
      <c r="I47" s="31"/>
      <c r="J47" s="31"/>
      <c r="K47" s="31"/>
      <c r="Q47" s="5"/>
      <c r="R47" s="2"/>
      <c r="S47" s="2"/>
      <c r="T47" s="13"/>
      <c r="U47" s="13"/>
      <c r="V47" s="13"/>
      <c r="W47" s="13"/>
      <c r="X47" s="13"/>
      <c r="Y47" s="13"/>
      <c r="Z47" s="13"/>
      <c r="AA47" s="13"/>
      <c r="AB47" s="5"/>
    </row>
    <row r="48" spans="1:28" s="20" customFormat="1" ht="15.2" customHeight="1">
      <c r="B48" s="161" t="s">
        <v>114</v>
      </c>
      <c r="C48" s="161"/>
      <c r="D48" s="182" t="s">
        <v>38</v>
      </c>
      <c r="E48" s="182"/>
      <c r="F48" s="170" t="s">
        <v>13</v>
      </c>
      <c r="G48" s="171"/>
      <c r="I48" s="31"/>
      <c r="J48" s="31"/>
      <c r="Q48" s="23"/>
      <c r="R48" s="24"/>
      <c r="S48" s="24"/>
      <c r="T48" s="25"/>
      <c r="U48" s="25"/>
      <c r="V48" s="25"/>
      <c r="W48" s="25"/>
      <c r="X48" s="25"/>
      <c r="Y48" s="25"/>
      <c r="Z48" s="25"/>
      <c r="AA48" s="25"/>
      <c r="AB48" s="23"/>
    </row>
    <row r="49" spans="1:28" s="20" customFormat="1" ht="15.2" customHeight="1">
      <c r="B49" s="161" t="s">
        <v>70</v>
      </c>
      <c r="C49" s="161"/>
      <c r="D49" s="182" t="s">
        <v>14</v>
      </c>
      <c r="E49" s="182"/>
      <c r="Q49" s="23"/>
      <c r="R49" s="24"/>
      <c r="S49" s="24"/>
      <c r="T49" s="25"/>
      <c r="U49" s="25"/>
      <c r="V49" s="25"/>
      <c r="W49" s="25"/>
      <c r="X49" s="25"/>
      <c r="Y49" s="25"/>
      <c r="Z49" s="25"/>
      <c r="AA49" s="25"/>
      <c r="AB49" s="23"/>
    </row>
    <row r="50" spans="1:28" s="20" customFormat="1" ht="15.2" customHeight="1">
      <c r="B50" s="161" t="s">
        <v>80</v>
      </c>
      <c r="C50" s="161"/>
      <c r="D50" s="186">
        <v>1.5</v>
      </c>
      <c r="E50" s="186"/>
      <c r="Q50" s="23"/>
      <c r="R50" s="24"/>
      <c r="S50" s="24"/>
      <c r="T50" s="25"/>
      <c r="U50" s="25"/>
      <c r="V50" s="25"/>
      <c r="W50" s="25"/>
      <c r="X50" s="25"/>
      <c r="Y50" s="25"/>
      <c r="Z50" s="25"/>
      <c r="AA50" s="25"/>
      <c r="AB50" s="23"/>
    </row>
    <row r="51" spans="1:28" s="20" customFormat="1" ht="15.2" customHeight="1">
      <c r="B51" s="161" t="s">
        <v>81</v>
      </c>
      <c r="C51" s="161"/>
      <c r="D51" s="193">
        <f>D50*0.5</f>
        <v>0.75</v>
      </c>
      <c r="E51" s="193"/>
      <c r="Q51" s="23"/>
      <c r="R51" s="24"/>
      <c r="S51" s="24"/>
      <c r="T51" s="25"/>
      <c r="U51" s="25"/>
      <c r="V51" s="25"/>
      <c r="W51" s="25"/>
      <c r="X51" s="25"/>
      <c r="Y51" s="25"/>
      <c r="Z51" s="25"/>
      <c r="AA51" s="25"/>
      <c r="AB51" s="23"/>
    </row>
    <row r="52" spans="1:28" ht="15.95" customHeight="1">
      <c r="A52" s="166" t="s">
        <v>15</v>
      </c>
      <c r="B52" s="166"/>
      <c r="C52" s="166"/>
      <c r="D52" s="166"/>
      <c r="E52" s="166"/>
      <c r="Q52" s="5"/>
      <c r="R52" s="2"/>
      <c r="S52" s="2"/>
      <c r="T52" s="13"/>
      <c r="U52" s="13"/>
      <c r="V52" s="13"/>
      <c r="W52" s="13"/>
      <c r="X52" s="13"/>
      <c r="Y52" s="13"/>
      <c r="Z52" s="13"/>
      <c r="AA52" s="13"/>
      <c r="AB52" s="5"/>
    </row>
    <row r="53" spans="1:28" ht="15.95" customHeight="1">
      <c r="B53" s="103" t="s">
        <v>95</v>
      </c>
      <c r="C53" s="139" t="s">
        <v>85</v>
      </c>
      <c r="D53" s="139" t="s">
        <v>16</v>
      </c>
      <c r="E53" s="139" t="s">
        <v>17</v>
      </c>
      <c r="F53" s="29"/>
      <c r="G53" s="29"/>
      <c r="Q53" s="5"/>
      <c r="R53" s="2"/>
      <c r="S53" s="2"/>
      <c r="T53" s="13"/>
      <c r="U53" s="13"/>
      <c r="V53" s="13"/>
      <c r="W53" s="13"/>
      <c r="X53" s="13"/>
      <c r="Y53" s="13"/>
      <c r="Z53" s="13"/>
      <c r="AA53" s="13"/>
      <c r="AB53" s="5"/>
    </row>
    <row r="54" spans="1:28" ht="15.95" customHeight="1">
      <c r="B54" s="103"/>
      <c r="C54" s="141"/>
      <c r="D54" s="141"/>
      <c r="E54" s="141"/>
      <c r="F54" s="29"/>
      <c r="G54" s="29"/>
      <c r="H54" s="32"/>
      <c r="I54" s="32"/>
      <c r="J54" s="32"/>
      <c r="K54" s="5"/>
      <c r="L54" s="5"/>
      <c r="M54" s="5"/>
      <c r="N54" s="5"/>
      <c r="O54" s="5"/>
      <c r="P54" s="5"/>
      <c r="Q54" s="5"/>
      <c r="R54" s="2"/>
      <c r="S54" s="2"/>
      <c r="T54" s="13"/>
      <c r="U54" s="13"/>
      <c r="V54" s="13"/>
      <c r="W54" s="13"/>
      <c r="X54" s="13"/>
      <c r="Y54" s="13"/>
      <c r="Z54" s="13"/>
      <c r="AA54" s="13"/>
      <c r="AB54" s="5"/>
    </row>
    <row r="55" spans="1:28" ht="15.95" customHeight="1">
      <c r="B55" s="19" t="s">
        <v>20</v>
      </c>
      <c r="C55" s="21">
        <v>913</v>
      </c>
      <c r="D55" s="8">
        <f>C55*9.8/1000</f>
        <v>8.9474000000000018</v>
      </c>
      <c r="E55" s="9">
        <f>D55*(D50+D51)</f>
        <v>20.131650000000004</v>
      </c>
      <c r="F55" s="11"/>
      <c r="G55" s="2"/>
      <c r="H55" s="32"/>
      <c r="I55" s="32"/>
      <c r="J55" s="32"/>
      <c r="K55" s="26"/>
      <c r="L55" s="26"/>
      <c r="M55" s="26"/>
      <c r="N55" s="26"/>
      <c r="O55" s="26"/>
      <c r="P55" s="26"/>
      <c r="Q55" s="5"/>
      <c r="R55" s="2"/>
      <c r="S55" s="2"/>
      <c r="T55" s="13"/>
      <c r="U55" s="13"/>
      <c r="V55" s="13"/>
      <c r="W55" s="13"/>
      <c r="X55" s="14"/>
      <c r="Y55" s="14"/>
      <c r="Z55" s="13"/>
      <c r="AA55" s="13"/>
      <c r="AB55" s="5"/>
    </row>
    <row r="56" spans="1:28" ht="15.95" customHeight="1">
      <c r="A56" s="102" t="s">
        <v>18</v>
      </c>
      <c r="B56" s="102"/>
      <c r="C56" s="102"/>
      <c r="D56" s="2"/>
      <c r="E56" s="11"/>
      <c r="F56" s="7"/>
      <c r="G56" s="3"/>
      <c r="H56" s="3"/>
      <c r="I56" s="3"/>
      <c r="J56" s="3"/>
      <c r="K56" s="3"/>
      <c r="L56" s="3"/>
      <c r="M56" s="3"/>
      <c r="N56" s="3"/>
      <c r="O56" s="3"/>
      <c r="P56" s="3"/>
      <c r="Q56" s="5"/>
      <c r="R56" s="2"/>
      <c r="S56" s="2"/>
      <c r="T56" s="13"/>
      <c r="U56" s="13"/>
      <c r="V56" s="14"/>
      <c r="W56" s="14"/>
      <c r="X56" s="13"/>
      <c r="Y56" s="13"/>
      <c r="Z56" s="13"/>
      <c r="AA56" s="13"/>
      <c r="AB56" s="5"/>
    </row>
    <row r="57" spans="1:28" ht="15.95" customHeight="1">
      <c r="B57" s="161" t="s">
        <v>73</v>
      </c>
      <c r="C57" s="161"/>
      <c r="D57" s="10">
        <v>25</v>
      </c>
      <c r="E57" s="30"/>
      <c r="F57" s="30"/>
      <c r="G57" s="30"/>
      <c r="H57" s="33"/>
      <c r="I57" s="3"/>
      <c r="J57" s="3"/>
      <c r="K57" s="3"/>
      <c r="L57" s="3"/>
      <c r="M57" s="3"/>
      <c r="N57" s="3"/>
      <c r="O57" s="3"/>
      <c r="P57" s="3"/>
      <c r="Q57" s="5"/>
      <c r="R57" s="2"/>
      <c r="S57" s="2"/>
      <c r="T57" s="13"/>
      <c r="U57" s="13"/>
      <c r="V57" s="14"/>
      <c r="W57" s="14"/>
      <c r="X57" s="14"/>
      <c r="Y57" s="14"/>
      <c r="Z57" s="13"/>
      <c r="AA57" s="13"/>
      <c r="AB57" s="5"/>
    </row>
    <row r="58" spans="1:28" ht="15.95" customHeight="1">
      <c r="B58" s="161" t="s">
        <v>93</v>
      </c>
      <c r="C58" s="161"/>
      <c r="D58" s="10">
        <v>154</v>
      </c>
      <c r="E58" s="30"/>
      <c r="F58" s="30"/>
      <c r="G58" s="30"/>
      <c r="H58" s="33"/>
      <c r="I58" s="3"/>
      <c r="J58" s="3"/>
      <c r="K58" s="3"/>
      <c r="L58" s="3"/>
      <c r="M58" s="3"/>
      <c r="N58" s="3"/>
      <c r="O58" s="3"/>
      <c r="P58" s="3"/>
      <c r="Q58" s="5"/>
      <c r="R58" s="2"/>
      <c r="S58" s="2"/>
      <c r="T58" s="13"/>
      <c r="U58" s="13"/>
      <c r="V58" s="14"/>
      <c r="W58" s="14"/>
      <c r="X58" s="13"/>
      <c r="Y58" s="13"/>
      <c r="Z58" s="13"/>
      <c r="AA58" s="13"/>
      <c r="AB58" s="5"/>
    </row>
    <row r="59" spans="1:28" ht="15.95" customHeight="1">
      <c r="B59" s="161" t="s">
        <v>94</v>
      </c>
      <c r="C59" s="161"/>
      <c r="D59" s="10">
        <v>66</v>
      </c>
      <c r="E59" s="30"/>
      <c r="F59" s="30"/>
      <c r="G59" s="30"/>
      <c r="H59" s="33"/>
      <c r="I59" s="3"/>
      <c r="J59" s="3"/>
      <c r="K59" s="3"/>
      <c r="L59" s="3"/>
      <c r="M59" s="3"/>
      <c r="N59" s="3"/>
      <c r="O59" s="3"/>
      <c r="P59" s="3"/>
      <c r="Q59" s="5"/>
      <c r="R59" s="2"/>
      <c r="S59" s="2"/>
      <c r="T59" s="13"/>
      <c r="U59" s="13"/>
      <c r="V59" s="14"/>
      <c r="W59" s="14"/>
      <c r="X59" s="13"/>
      <c r="Y59" s="13"/>
      <c r="Z59" s="13"/>
      <c r="AA59" s="13"/>
      <c r="AB59" s="5"/>
    </row>
    <row r="60" spans="1:28" ht="15.95" customHeight="1">
      <c r="B60" s="160" t="s">
        <v>74</v>
      </c>
      <c r="C60" s="160"/>
      <c r="D60" s="10">
        <v>25</v>
      </c>
      <c r="E60" s="2"/>
      <c r="F60" s="2"/>
      <c r="G60" s="16"/>
      <c r="H60" s="2"/>
      <c r="I60" s="2"/>
      <c r="J60" s="2"/>
      <c r="K60" s="5"/>
      <c r="Q60" s="5"/>
      <c r="R60" s="2"/>
      <c r="S60" s="2"/>
      <c r="T60" s="13"/>
      <c r="U60" s="13"/>
      <c r="V60" s="14"/>
      <c r="W60" s="14"/>
      <c r="X60" s="13"/>
      <c r="Y60" s="13"/>
      <c r="Z60" s="13"/>
      <c r="AA60" s="13"/>
      <c r="AB60" s="5"/>
    </row>
    <row r="61" spans="1:28" ht="15.95" customHeight="1">
      <c r="B61" s="160" t="s">
        <v>75</v>
      </c>
      <c r="C61" s="160"/>
      <c r="D61" s="9">
        <f>D57+D58+D59+D60</f>
        <v>270</v>
      </c>
      <c r="E61" s="2"/>
      <c r="F61" s="2"/>
      <c r="G61" s="16"/>
      <c r="H61" s="2"/>
      <c r="I61" s="2"/>
      <c r="J61" s="2"/>
      <c r="K61" s="5"/>
      <c r="Q61" s="5"/>
      <c r="R61" s="2"/>
      <c r="S61" s="2"/>
      <c r="T61" s="13"/>
      <c r="U61" s="13"/>
      <c r="V61" s="14"/>
      <c r="W61" s="14"/>
      <c r="X61" s="13"/>
      <c r="Y61" s="13"/>
      <c r="Z61" s="13"/>
      <c r="AA61" s="13"/>
      <c r="AB61" s="5"/>
    </row>
    <row r="62" spans="1:28" ht="15.95" customHeight="1">
      <c r="A62" s="102" t="s">
        <v>19</v>
      </c>
      <c r="B62" s="102"/>
      <c r="C62" s="102"/>
      <c r="D62" s="2"/>
      <c r="E62" s="11"/>
      <c r="F62" s="7"/>
      <c r="G62" s="3"/>
      <c r="H62" s="3"/>
      <c r="I62" s="3"/>
      <c r="J62" s="3"/>
      <c r="K62" s="3"/>
      <c r="L62" s="3"/>
      <c r="M62" s="3"/>
      <c r="N62" s="3"/>
      <c r="O62" s="3"/>
      <c r="P62" s="3"/>
      <c r="Q62" s="5"/>
      <c r="R62" s="2"/>
      <c r="S62" s="2"/>
      <c r="T62" s="13"/>
      <c r="U62" s="13"/>
      <c r="V62" s="14"/>
      <c r="W62" s="14"/>
      <c r="X62" s="13"/>
      <c r="Y62" s="13"/>
      <c r="Z62" s="13"/>
      <c r="AA62" s="13"/>
      <c r="AB62" s="5"/>
    </row>
    <row r="63" spans="1:28" ht="15.95" customHeight="1">
      <c r="B63" s="103" t="s">
        <v>21</v>
      </c>
      <c r="C63" s="161"/>
      <c r="D63" s="10">
        <v>20</v>
      </c>
      <c r="E63" s="30"/>
      <c r="F63" s="30"/>
      <c r="G63" s="30"/>
      <c r="H63" s="33"/>
      <c r="I63" s="3"/>
      <c r="J63" s="3"/>
      <c r="K63" s="3"/>
      <c r="L63" s="3"/>
      <c r="M63" s="3"/>
      <c r="N63" s="3"/>
      <c r="O63" s="3"/>
      <c r="P63" s="3"/>
      <c r="Q63" s="5"/>
      <c r="R63" s="2"/>
      <c r="S63" s="2"/>
      <c r="T63" s="13"/>
      <c r="U63" s="13"/>
      <c r="V63" s="14"/>
      <c r="W63" s="14"/>
      <c r="X63" s="14"/>
      <c r="Y63" s="14"/>
      <c r="Z63" s="13"/>
      <c r="AA63" s="13"/>
      <c r="AB63" s="5"/>
    </row>
    <row r="64" spans="1:28" ht="15.95" customHeight="1">
      <c r="B64" s="161" t="s">
        <v>76</v>
      </c>
      <c r="C64" s="161"/>
      <c r="D64" s="10">
        <v>26</v>
      </c>
      <c r="E64" s="30"/>
      <c r="F64" s="30"/>
      <c r="G64" s="30"/>
      <c r="H64" s="33"/>
      <c r="I64" s="3"/>
      <c r="J64" s="3"/>
      <c r="K64" s="3"/>
      <c r="L64" s="3"/>
      <c r="M64" s="3"/>
      <c r="N64" s="3"/>
      <c r="O64" s="3"/>
      <c r="P64" s="3"/>
      <c r="Q64" s="5"/>
      <c r="R64" s="2"/>
      <c r="S64" s="2"/>
      <c r="T64" s="13"/>
      <c r="U64" s="13"/>
      <c r="V64" s="14"/>
      <c r="W64" s="14"/>
      <c r="X64" s="13"/>
      <c r="Y64" s="13"/>
      <c r="Z64" s="13"/>
      <c r="AA64" s="13"/>
      <c r="AB64" s="5"/>
    </row>
    <row r="65" spans="1:28" ht="15.95" customHeight="1">
      <c r="B65" s="161" t="s">
        <v>77</v>
      </c>
      <c r="C65" s="161"/>
      <c r="D65" s="10">
        <v>60</v>
      </c>
      <c r="E65" s="30"/>
      <c r="F65" s="30"/>
      <c r="G65" s="30"/>
      <c r="H65" s="33"/>
      <c r="I65" s="3"/>
      <c r="J65" s="3"/>
      <c r="K65" s="3"/>
      <c r="L65" s="3"/>
      <c r="M65" s="3"/>
      <c r="N65" s="3"/>
      <c r="O65" s="3"/>
      <c r="P65" s="3"/>
      <c r="Q65" s="5"/>
      <c r="R65" s="2"/>
      <c r="S65" s="2"/>
      <c r="T65" s="13"/>
      <c r="U65" s="13"/>
      <c r="V65" s="14"/>
      <c r="W65" s="14"/>
      <c r="X65" s="13"/>
      <c r="Y65" s="13"/>
      <c r="Z65" s="13"/>
      <c r="AA65" s="13"/>
      <c r="AB65" s="5"/>
    </row>
    <row r="66" spans="1:28" ht="15.95" customHeight="1">
      <c r="B66" s="159" t="s">
        <v>22</v>
      </c>
      <c r="C66" s="160"/>
      <c r="D66" s="10">
        <v>20</v>
      </c>
      <c r="E66" s="2"/>
      <c r="F66" s="2"/>
      <c r="G66" s="16"/>
      <c r="H66" s="2"/>
      <c r="I66" s="2"/>
      <c r="J66" s="2"/>
      <c r="K66" s="5"/>
      <c r="Q66" s="5"/>
      <c r="R66" s="2"/>
      <c r="S66" s="2"/>
      <c r="T66" s="13"/>
      <c r="U66" s="13"/>
      <c r="V66" s="14"/>
      <c r="W66" s="14"/>
      <c r="X66" s="13"/>
      <c r="Y66" s="13"/>
      <c r="Z66" s="13"/>
      <c r="AA66" s="13"/>
      <c r="AB66" s="5"/>
    </row>
    <row r="67" spans="1:28" ht="15.95" customHeight="1">
      <c r="B67" s="160" t="s">
        <v>23</v>
      </c>
      <c r="C67" s="160"/>
      <c r="D67" s="9">
        <f>D63+D64+D65+D66</f>
        <v>126</v>
      </c>
      <c r="E67" s="2"/>
      <c r="F67" s="2"/>
      <c r="G67" s="16"/>
      <c r="H67" s="2"/>
      <c r="I67" s="2"/>
      <c r="J67" s="2"/>
      <c r="K67" s="5"/>
      <c r="Q67" s="5"/>
      <c r="R67" s="2"/>
      <c r="S67" s="2"/>
      <c r="T67" s="13"/>
      <c r="U67" s="13"/>
      <c r="V67" s="14"/>
      <c r="W67" s="14"/>
      <c r="X67" s="13"/>
      <c r="Y67" s="13"/>
      <c r="Z67" s="13"/>
      <c r="AA67" s="13"/>
      <c r="AB67" s="5"/>
    </row>
    <row r="68" spans="1:28" ht="15.95" customHeight="1">
      <c r="A68" s="136" t="s">
        <v>90</v>
      </c>
      <c r="B68" s="136"/>
      <c r="C68" s="136"/>
      <c r="D68" s="2"/>
      <c r="E68" s="2"/>
      <c r="F68" s="2"/>
      <c r="G68" s="16"/>
      <c r="H68" s="2"/>
      <c r="I68" s="2"/>
      <c r="J68" s="2"/>
      <c r="K68" s="5"/>
      <c r="Q68" s="5"/>
      <c r="R68" s="2"/>
      <c r="S68" s="2"/>
      <c r="T68" s="13"/>
      <c r="U68" s="13"/>
      <c r="V68" s="14"/>
      <c r="W68" s="14"/>
      <c r="X68" s="13"/>
      <c r="Y68" s="13"/>
      <c r="Z68" s="13"/>
      <c r="AA68" s="13"/>
      <c r="AB68" s="5"/>
    </row>
    <row r="69" spans="1:28" ht="15.95" customHeight="1">
      <c r="B69" s="103" t="s">
        <v>24</v>
      </c>
      <c r="C69" s="161"/>
      <c r="D69" s="10">
        <v>157</v>
      </c>
      <c r="E69" s="30"/>
      <c r="F69" s="30"/>
      <c r="G69" s="30"/>
      <c r="H69" s="33"/>
      <c r="I69" s="3"/>
      <c r="J69" s="3"/>
      <c r="K69" s="3"/>
      <c r="L69" s="3"/>
      <c r="M69" s="3"/>
      <c r="N69" s="3"/>
      <c r="O69" s="3"/>
      <c r="P69" s="3"/>
      <c r="Q69" s="5"/>
      <c r="R69" s="2"/>
      <c r="S69" s="2"/>
      <c r="T69" s="13"/>
      <c r="U69" s="13"/>
      <c r="V69" s="14"/>
      <c r="W69" s="14"/>
      <c r="X69" s="14"/>
      <c r="Y69" s="14"/>
      <c r="Z69" s="13"/>
      <c r="AA69" s="13"/>
      <c r="AB69" s="5"/>
    </row>
    <row r="70" spans="1:28" ht="15.95" customHeight="1">
      <c r="B70" s="161" t="s">
        <v>78</v>
      </c>
      <c r="C70" s="161"/>
      <c r="D70" s="10">
        <v>90.1</v>
      </c>
      <c r="E70" s="30"/>
      <c r="F70" s="30"/>
      <c r="G70" s="30"/>
      <c r="H70" s="33"/>
      <c r="I70" s="3"/>
      <c r="J70" s="3"/>
      <c r="K70" s="3"/>
      <c r="L70" s="3"/>
      <c r="M70" s="3"/>
      <c r="N70" s="3"/>
      <c r="O70" s="3"/>
      <c r="P70" s="3"/>
      <c r="Q70" s="5"/>
      <c r="R70" s="2"/>
      <c r="S70" s="2"/>
      <c r="T70" s="13"/>
      <c r="U70" s="13"/>
      <c r="V70" s="14"/>
      <c r="W70" s="14"/>
      <c r="X70" s="13"/>
      <c r="Y70" s="13"/>
      <c r="Z70" s="13"/>
      <c r="AA70" s="13"/>
      <c r="AB70" s="5"/>
    </row>
    <row r="71" spans="1:28" ht="15.95" customHeight="1">
      <c r="B71" s="161" t="s">
        <v>25</v>
      </c>
      <c r="C71" s="161"/>
      <c r="D71" s="10">
        <v>180</v>
      </c>
      <c r="E71" s="30"/>
      <c r="F71" s="30"/>
      <c r="G71" s="30"/>
      <c r="H71" s="33"/>
      <c r="I71" s="3"/>
      <c r="J71" s="3"/>
      <c r="K71" s="3"/>
      <c r="L71" s="3"/>
      <c r="M71" s="3"/>
      <c r="N71" s="3"/>
      <c r="O71" s="3"/>
      <c r="P71" s="3"/>
      <c r="Q71" s="5"/>
      <c r="R71" s="2"/>
      <c r="S71" s="2"/>
      <c r="T71" s="13"/>
      <c r="U71" s="13"/>
      <c r="V71" s="14"/>
      <c r="W71" s="14"/>
      <c r="X71" s="13"/>
      <c r="Y71" s="13"/>
      <c r="Z71" s="13"/>
      <c r="AA71" s="13"/>
      <c r="AB71" s="5"/>
    </row>
    <row r="72" spans="1:28" ht="15.95" customHeight="1">
      <c r="B72" s="4"/>
      <c r="C72" s="4"/>
      <c r="D72" s="2"/>
      <c r="E72" s="30"/>
      <c r="F72" s="30"/>
      <c r="G72" s="30"/>
      <c r="H72" s="33"/>
      <c r="I72" s="3"/>
      <c r="J72" s="3"/>
      <c r="K72" s="3"/>
      <c r="L72" s="3"/>
      <c r="M72" s="3"/>
      <c r="N72" s="3"/>
      <c r="O72" s="3"/>
      <c r="P72" s="3"/>
      <c r="Q72" s="5"/>
      <c r="R72" s="2"/>
      <c r="S72" s="2"/>
      <c r="T72" s="13"/>
      <c r="U72" s="13"/>
      <c r="V72" s="14"/>
      <c r="W72" s="14"/>
      <c r="X72" s="13"/>
      <c r="Y72" s="13"/>
      <c r="Z72" s="13"/>
      <c r="AA72" s="13"/>
      <c r="AB72" s="5"/>
    </row>
    <row r="73" spans="1:28" ht="15.95" customHeight="1">
      <c r="A73" s="190" t="s">
        <v>26</v>
      </c>
      <c r="B73" s="190"/>
      <c r="C73" s="190"/>
      <c r="D73" s="190"/>
      <c r="E73" s="190"/>
      <c r="F73" s="190"/>
      <c r="G73" s="190"/>
      <c r="H73" s="190"/>
      <c r="I73" s="190"/>
      <c r="J73" s="190"/>
      <c r="K73" s="3"/>
      <c r="L73" s="3"/>
      <c r="M73" s="3"/>
      <c r="N73" s="3"/>
      <c r="O73" s="3"/>
      <c r="P73" s="3"/>
      <c r="Q73" s="5"/>
      <c r="R73" s="2"/>
      <c r="S73" s="2"/>
      <c r="T73" s="13"/>
      <c r="U73" s="13"/>
      <c r="V73" s="14"/>
      <c r="W73" s="14"/>
      <c r="X73" s="13"/>
      <c r="Y73" s="13"/>
      <c r="Z73" s="13"/>
      <c r="AA73" s="13"/>
      <c r="AB73" s="5"/>
    </row>
    <row r="74" spans="1:28" ht="15.95" customHeight="1">
      <c r="A74" s="135" t="s">
        <v>87</v>
      </c>
      <c r="B74" s="135"/>
      <c r="C74" s="135"/>
      <c r="D74" s="135"/>
      <c r="E74" s="135"/>
      <c r="F74" s="135"/>
      <c r="G74" s="135"/>
      <c r="H74" s="135"/>
      <c r="I74" s="135"/>
      <c r="J74" s="135"/>
      <c r="K74" s="5"/>
      <c r="Q74" s="5"/>
      <c r="R74" s="2"/>
      <c r="S74" s="2"/>
      <c r="T74" s="13"/>
      <c r="U74" s="13"/>
      <c r="V74" s="14"/>
      <c r="W74" s="14"/>
      <c r="X74" s="13"/>
      <c r="Y74" s="13"/>
      <c r="Z74" s="13"/>
      <c r="AA74" s="13"/>
      <c r="AB74" s="5"/>
    </row>
    <row r="75" spans="1:28" ht="15.95" customHeight="1">
      <c r="A75" s="136" t="s">
        <v>86</v>
      </c>
      <c r="B75" s="136"/>
      <c r="C75" s="136"/>
      <c r="D75" s="2"/>
      <c r="E75" s="2"/>
      <c r="F75" s="2"/>
      <c r="G75" s="16"/>
      <c r="H75" s="2"/>
      <c r="I75" s="2"/>
      <c r="J75" s="2"/>
      <c r="K75" s="5"/>
      <c r="Q75" s="5"/>
      <c r="R75" s="2"/>
      <c r="S75" s="2"/>
      <c r="T75" s="13"/>
      <c r="U75" s="13"/>
      <c r="V75" s="14"/>
      <c r="W75" s="14"/>
      <c r="X75" s="13"/>
      <c r="Y75" s="13"/>
      <c r="Z75" s="13"/>
      <c r="AA75" s="13"/>
      <c r="AB75" s="5"/>
    </row>
    <row r="76" spans="1:28" ht="15.95" customHeight="1">
      <c r="B76" s="156" t="s">
        <v>27</v>
      </c>
      <c r="C76" s="157"/>
      <c r="D76" s="157"/>
      <c r="E76" s="157"/>
      <c r="F76" s="157"/>
      <c r="G76" s="157"/>
      <c r="H76" s="158"/>
      <c r="I76" s="9">
        <f>E55*D59/(D58+D59)</f>
        <v>6.0394950000000014</v>
      </c>
      <c r="J76" s="1" t="s">
        <v>28</v>
      </c>
      <c r="K76" s="5"/>
      <c r="Q76" s="5"/>
      <c r="R76" s="2"/>
      <c r="S76" s="2"/>
      <c r="T76" s="13"/>
      <c r="U76" s="13"/>
      <c r="V76" s="14"/>
      <c r="W76" s="14"/>
      <c r="X76" s="13"/>
      <c r="Y76" s="13"/>
      <c r="Z76" s="13"/>
      <c r="AA76" s="13"/>
      <c r="AB76" s="5"/>
    </row>
    <row r="77" spans="1:28" ht="15.95" customHeight="1">
      <c r="A77" s="136" t="s">
        <v>89</v>
      </c>
      <c r="B77" s="136"/>
      <c r="C77" s="136"/>
      <c r="D77" s="2"/>
      <c r="E77" s="2"/>
      <c r="F77" s="2"/>
      <c r="G77" s="16"/>
      <c r="H77" s="2"/>
      <c r="I77" s="2"/>
      <c r="J77" s="2"/>
      <c r="K77" s="5"/>
      <c r="Q77" s="5"/>
      <c r="R77" s="2"/>
      <c r="S77" s="2"/>
      <c r="T77" s="13"/>
      <c r="U77" s="13"/>
      <c r="V77" s="14"/>
      <c r="W77" s="14"/>
      <c r="X77" s="13"/>
      <c r="Y77" s="13"/>
      <c r="Z77" s="13"/>
      <c r="AA77" s="13"/>
      <c r="AB77" s="5"/>
    </row>
    <row r="78" spans="1:28" ht="15.95" customHeight="1">
      <c r="B78" s="156" t="s">
        <v>29</v>
      </c>
      <c r="C78" s="157"/>
      <c r="D78" s="157"/>
      <c r="E78" s="157"/>
      <c r="F78" s="157"/>
      <c r="G78" s="157"/>
      <c r="H78" s="158"/>
      <c r="I78" s="9">
        <f>I76*(D63+D64)/D67</f>
        <v>2.2048950000000005</v>
      </c>
      <c r="J78" s="1" t="s">
        <v>28</v>
      </c>
      <c r="K78" s="5"/>
      <c r="Q78" s="5"/>
      <c r="R78" s="2"/>
      <c r="S78" s="2"/>
      <c r="T78" s="13"/>
      <c r="U78" s="13"/>
      <c r="V78" s="14"/>
      <c r="W78" s="14"/>
      <c r="X78" s="13"/>
      <c r="Y78" s="13"/>
      <c r="Z78" s="13"/>
      <c r="AA78" s="13"/>
      <c r="AB78" s="5"/>
    </row>
    <row r="79" spans="1:28" ht="15.95" customHeight="1">
      <c r="A79" s="136" t="s">
        <v>88</v>
      </c>
      <c r="B79" s="136"/>
      <c r="C79" s="136"/>
      <c r="D79" s="2"/>
      <c r="E79" s="2"/>
      <c r="F79" s="2"/>
      <c r="G79" s="16"/>
      <c r="H79" s="2"/>
      <c r="I79" s="2"/>
      <c r="J79" s="2"/>
      <c r="K79" s="5"/>
      <c r="Q79" s="5"/>
      <c r="R79" s="2"/>
      <c r="S79" s="2"/>
      <c r="T79" s="13"/>
      <c r="U79" s="13"/>
      <c r="V79" s="14"/>
      <c r="W79" s="14"/>
      <c r="X79" s="13"/>
      <c r="Y79" s="13"/>
      <c r="Z79" s="13"/>
      <c r="AA79" s="13"/>
      <c r="AB79" s="5"/>
    </row>
    <row r="80" spans="1:28" ht="15.95" customHeight="1">
      <c r="B80" s="156" t="s">
        <v>30</v>
      </c>
      <c r="C80" s="157"/>
      <c r="D80" s="157"/>
      <c r="E80" s="157"/>
      <c r="F80" s="157"/>
      <c r="G80" s="157"/>
      <c r="H80" s="158"/>
      <c r="I80" s="9">
        <f>I76*(D65+D66)/D67</f>
        <v>3.8346000000000009</v>
      </c>
      <c r="J80" s="1" t="s">
        <v>28</v>
      </c>
      <c r="K80" s="5"/>
      <c r="Q80" s="5"/>
      <c r="R80" s="2"/>
      <c r="S80" s="2"/>
      <c r="T80" s="13"/>
      <c r="U80" s="13"/>
      <c r="V80" s="14"/>
      <c r="W80" s="14"/>
      <c r="X80" s="13"/>
      <c r="Y80" s="13"/>
      <c r="Z80" s="13"/>
      <c r="AA80" s="13"/>
      <c r="AB80" s="5"/>
    </row>
  </sheetData>
  <sheetProtection formatCells="0" selectLockedCells="1" selectUnlockedCells="1"/>
  <mergeCells count="92">
    <mergeCell ref="A39:B40"/>
    <mergeCell ref="C39:D39"/>
    <mergeCell ref="E39:F39"/>
    <mergeCell ref="G39:H39"/>
    <mergeCell ref="I39:J39"/>
    <mergeCell ref="C40:D40"/>
    <mergeCell ref="E40:F40"/>
    <mergeCell ref="A35:M35"/>
    <mergeCell ref="A36:B38"/>
    <mergeCell ref="C36:J36"/>
    <mergeCell ref="K36:M38"/>
    <mergeCell ref="C37:F37"/>
    <mergeCell ref="G37:J37"/>
    <mergeCell ref="C38:D38"/>
    <mergeCell ref="E38:F38"/>
    <mergeCell ref="G38:H38"/>
    <mergeCell ref="I38:J38"/>
    <mergeCell ref="I43:J43"/>
    <mergeCell ref="C44:D44"/>
    <mergeCell ref="E44:F44"/>
    <mergeCell ref="G44:H44"/>
    <mergeCell ref="I44:J44"/>
    <mergeCell ref="L29:O29"/>
    <mergeCell ref="Y14:Z14"/>
    <mergeCell ref="U14:V14"/>
    <mergeCell ref="B78:H78"/>
    <mergeCell ref="A34:E34"/>
    <mergeCell ref="A47:E47"/>
    <mergeCell ref="B48:C48"/>
    <mergeCell ref="D48:E48"/>
    <mergeCell ref="A77:C77"/>
    <mergeCell ref="I41:J41"/>
    <mergeCell ref="C42:D42"/>
    <mergeCell ref="E42:F42"/>
    <mergeCell ref="G42:H42"/>
    <mergeCell ref="I42:J42"/>
    <mergeCell ref="A43:B44"/>
    <mergeCell ref="C43:D43"/>
    <mergeCell ref="Q1:X1"/>
    <mergeCell ref="L26:O26"/>
    <mergeCell ref="L27:O27"/>
    <mergeCell ref="L28:O28"/>
    <mergeCell ref="S14:T14"/>
    <mergeCell ref="R14:R15"/>
    <mergeCell ref="W14:X14"/>
    <mergeCell ref="Q14:Q15"/>
    <mergeCell ref="E41:F41"/>
    <mergeCell ref="G41:H41"/>
    <mergeCell ref="D50:E50"/>
    <mergeCell ref="B71:C71"/>
    <mergeCell ref="B66:C66"/>
    <mergeCell ref="B67:C67"/>
    <mergeCell ref="E43:F43"/>
    <mergeCell ref="G43:H43"/>
    <mergeCell ref="B51:C51"/>
    <mergeCell ref="A79:C79"/>
    <mergeCell ref="B80:H80"/>
    <mergeCell ref="L30:O30"/>
    <mergeCell ref="F48:G48"/>
    <mergeCell ref="A56:C56"/>
    <mergeCell ref="B50:C50"/>
    <mergeCell ref="E53:E54"/>
    <mergeCell ref="A52:E52"/>
    <mergeCell ref="A75:C75"/>
    <mergeCell ref="B58:C58"/>
    <mergeCell ref="B60:C60"/>
    <mergeCell ref="B65:C65"/>
    <mergeCell ref="G40:H40"/>
    <mergeCell ref="I40:J40"/>
    <mergeCell ref="A41:B42"/>
    <mergeCell ref="C41:D41"/>
    <mergeCell ref="B64:C64"/>
    <mergeCell ref="D53:D54"/>
    <mergeCell ref="D51:E51"/>
    <mergeCell ref="B61:C61"/>
    <mergeCell ref="A74:J74"/>
    <mergeCell ref="A1:J1"/>
    <mergeCell ref="D49:E49"/>
    <mergeCell ref="B76:H76"/>
    <mergeCell ref="B70:C70"/>
    <mergeCell ref="B57:C57"/>
    <mergeCell ref="A73:J73"/>
    <mergeCell ref="B53:B54"/>
    <mergeCell ref="A68:C68"/>
    <mergeCell ref="A62:C62"/>
    <mergeCell ref="B59:C59"/>
    <mergeCell ref="B69:C69"/>
    <mergeCell ref="A45:D45"/>
    <mergeCell ref="A46:M46"/>
    <mergeCell ref="C53:C54"/>
    <mergeCell ref="B49:C49"/>
    <mergeCell ref="B63:C63"/>
  </mergeCells>
  <phoneticPr fontId="2"/>
  <pageMargins left="0.57999999999999996" right="0.27" top="0.83" bottom="0.64" header="0.42" footer="0.51200000000000001"/>
  <pageSetup paperSize="9" orientation="landscape" horizontalDpi="4294967293" verticalDpi="300" r:id="rId1"/>
  <headerFooter alignWithMargins="0">
    <oddFooter>&amp;P ページ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tabColor indexed="11"/>
  </sheetPr>
  <dimension ref="A1"/>
  <sheetViews>
    <sheetView workbookViewId="0">
      <selection activeCell="L20" sqref="L20"/>
    </sheetView>
  </sheetViews>
  <sheetFormatPr defaultRowHeight="13.5"/>
  <cols>
    <col min="20" max="20" width="9.5" bestFit="1" customWidth="1"/>
  </cols>
  <sheetData/>
  <sheetProtection formatCells="0" selectLockedCells="1" selectUnlockedCells="1"/>
  <phoneticPr fontId="2"/>
  <pageMargins left="0.75" right="0.52" top="0.63" bottom="0.68" header="0.42" footer="0.51200000000000001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その他の有用なソフト</vt:lpstr>
      <vt:lpstr>1 原資料</vt:lpstr>
      <vt:lpstr>2 応力度</vt:lpstr>
      <vt:lpstr>3 鋼材 </vt:lpstr>
      <vt:lpstr>4 アンカーボルト</vt:lpstr>
      <vt:lpstr>天吊送風機架台</vt:lpstr>
      <vt:lpstr>送風機架台(ブレス無し)</vt:lpstr>
      <vt:lpstr>送風機架台(ブレス付)</vt:lpstr>
      <vt:lpstr>空ページ</vt:lpstr>
      <vt:lpstr>'1 原資料'!Print_Area</vt:lpstr>
      <vt:lpstr>'2 応力度'!Print_Area</vt:lpstr>
      <vt:lpstr>'3 鋼材 '!Print_Area</vt:lpstr>
      <vt:lpstr>'4 アンカーボルト'!Print_Area</vt:lpstr>
      <vt:lpstr>'送風機架台(ブレス付)'!Print_Area</vt:lpstr>
      <vt:lpstr>'送風機架台(ブレス無し)'!Print_Area</vt:lpstr>
      <vt:lpstr>天吊送風機架台!Print_Area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まつい　ひさお</dc:creator>
  <cp:lastModifiedBy>matui</cp:lastModifiedBy>
  <cp:lastPrinted>2018-03-20T02:43:50Z</cp:lastPrinted>
  <dcterms:created xsi:type="dcterms:W3CDTF">2005-01-25T06:22:08Z</dcterms:created>
  <dcterms:modified xsi:type="dcterms:W3CDTF">2020-04-14T05:21:20Z</dcterms:modified>
</cp:coreProperties>
</file>