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Msoffice\Excel\万年カレンダー\祝日計算2(Excel)\"/>
    </mc:Choice>
  </mc:AlternateContent>
  <xr:revisionPtr revIDLastSave="0" documentId="13_ncr:1_{F6B348AF-C5A3-4BB5-B14F-F704A8FAD2FE}" xr6:coauthVersionLast="47" xr6:coauthVersionMax="47" xr10:uidLastSave="{00000000-0000-0000-0000-000000000000}"/>
  <bookViews>
    <workbookView xWindow="1395" yWindow="1725" windowWidth="25185" windowHeight="13215" xr2:uid="{70B9B524-9840-4F45-8D23-CDDCE354B00B}"/>
  </bookViews>
  <sheets>
    <sheet name="年間 万年カレンダー" sheetId="1" r:id="rId1"/>
    <sheet name="祝日テープル" sheetId="2" r:id="rId2"/>
  </sheets>
  <externalReferences>
    <externalReference r:id="rId3"/>
  </externalReferences>
  <definedNames>
    <definedName name="_xlnm.Print_Area" localSheetId="0">'年間 万年カレンダー'!$B$2:$AF$30</definedName>
    <definedName name="記念日一覧">[1]記念日テーブル!$A:$C</definedName>
    <definedName name="祝日一覧">祝日テープル!$B:$C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7" i="2"/>
  <c r="S2" i="1"/>
  <c r="Z24" i="1"/>
  <c r="AA24" i="1" s="1"/>
  <c r="AB24" i="1" s="1"/>
  <c r="AC24" i="1" s="1"/>
  <c r="AD24" i="1" s="1"/>
  <c r="AE24" i="1" s="1"/>
  <c r="AF24" i="1" s="1"/>
  <c r="Z25" i="1" s="1"/>
  <c r="AA25" i="1" s="1"/>
  <c r="AB25" i="1" s="1"/>
  <c r="AC25" i="1" s="1"/>
  <c r="AD25" i="1" s="1"/>
  <c r="AE25" i="1" s="1"/>
  <c r="AF25" i="1" s="1"/>
  <c r="Z26" i="1" s="1"/>
  <c r="AA26" i="1" s="1"/>
  <c r="AB26" i="1" s="1"/>
  <c r="AC26" i="1" s="1"/>
  <c r="AD26" i="1" s="1"/>
  <c r="AE26" i="1" s="1"/>
  <c r="AF26" i="1" s="1"/>
  <c r="Z27" i="1" s="1"/>
  <c r="AA27" i="1" s="1"/>
  <c r="AB27" i="1" s="1"/>
  <c r="AC27" i="1" s="1"/>
  <c r="AD27" i="1" s="1"/>
  <c r="AE27" i="1" s="1"/>
  <c r="AF27" i="1" s="1"/>
  <c r="Z28" i="1" s="1"/>
  <c r="AA28" i="1" s="1"/>
  <c r="AB28" i="1" s="1"/>
  <c r="AC28" i="1" s="1"/>
  <c r="AD28" i="1" s="1"/>
  <c r="AE28" i="1" s="1"/>
  <c r="AF28" i="1" s="1"/>
  <c r="Z29" i="1" s="1"/>
  <c r="AA29" i="1" s="1"/>
  <c r="AB29" i="1" s="1"/>
  <c r="AC29" i="1" s="1"/>
  <c r="AD29" i="1" s="1"/>
  <c r="AE29" i="1" s="1"/>
  <c r="AF29" i="1" s="1"/>
  <c r="R24" i="1"/>
  <c r="S24" i="1" s="1"/>
  <c r="T24" i="1" s="1"/>
  <c r="U24" i="1" s="1"/>
  <c r="V24" i="1" s="1"/>
  <c r="W24" i="1" s="1"/>
  <c r="X24" i="1" s="1"/>
  <c r="R25" i="1" s="1"/>
  <c r="S25" i="1" s="1"/>
  <c r="T25" i="1" s="1"/>
  <c r="U25" i="1" s="1"/>
  <c r="V25" i="1" s="1"/>
  <c r="W25" i="1" s="1"/>
  <c r="X25" i="1" s="1"/>
  <c r="R26" i="1" s="1"/>
  <c r="S26" i="1" s="1"/>
  <c r="T26" i="1" s="1"/>
  <c r="U26" i="1" s="1"/>
  <c r="V26" i="1" s="1"/>
  <c r="W26" i="1" s="1"/>
  <c r="X26" i="1" s="1"/>
  <c r="R27" i="1" s="1"/>
  <c r="S27" i="1" s="1"/>
  <c r="T27" i="1" s="1"/>
  <c r="U27" i="1" s="1"/>
  <c r="V27" i="1" s="1"/>
  <c r="W27" i="1" s="1"/>
  <c r="X27" i="1" s="1"/>
  <c r="R28" i="1" s="1"/>
  <c r="S28" i="1" s="1"/>
  <c r="T28" i="1" s="1"/>
  <c r="U28" i="1" s="1"/>
  <c r="V28" i="1" s="1"/>
  <c r="W28" i="1" s="1"/>
  <c r="X28" i="1" s="1"/>
  <c r="R29" i="1" s="1"/>
  <c r="S29" i="1" s="1"/>
  <c r="T29" i="1" s="1"/>
  <c r="U29" i="1" s="1"/>
  <c r="V29" i="1" s="1"/>
  <c r="W29" i="1" s="1"/>
  <c r="X29" i="1" s="1"/>
  <c r="J24" i="1"/>
  <c r="K24" i="1" s="1"/>
  <c r="L24" i="1" s="1"/>
  <c r="M24" i="1" s="1"/>
  <c r="N24" i="1" s="1"/>
  <c r="O24" i="1" s="1"/>
  <c r="P24" i="1" s="1"/>
  <c r="J25" i="1" s="1"/>
  <c r="K25" i="1" s="1"/>
  <c r="L25" i="1" s="1"/>
  <c r="M25" i="1" s="1"/>
  <c r="N25" i="1" s="1"/>
  <c r="O25" i="1" s="1"/>
  <c r="P25" i="1" s="1"/>
  <c r="J26" i="1" s="1"/>
  <c r="K26" i="1" s="1"/>
  <c r="L26" i="1" s="1"/>
  <c r="M26" i="1" s="1"/>
  <c r="N26" i="1" s="1"/>
  <c r="O26" i="1" s="1"/>
  <c r="P26" i="1" s="1"/>
  <c r="J27" i="1" s="1"/>
  <c r="K27" i="1" s="1"/>
  <c r="L27" i="1" s="1"/>
  <c r="M27" i="1" s="1"/>
  <c r="N27" i="1" s="1"/>
  <c r="O27" i="1" s="1"/>
  <c r="P27" i="1" s="1"/>
  <c r="J28" i="1" s="1"/>
  <c r="K28" i="1" s="1"/>
  <c r="L28" i="1" s="1"/>
  <c r="M28" i="1" s="1"/>
  <c r="N28" i="1" s="1"/>
  <c r="O28" i="1" s="1"/>
  <c r="P28" i="1" s="1"/>
  <c r="J29" i="1" s="1"/>
  <c r="K29" i="1" s="1"/>
  <c r="L29" i="1" s="1"/>
  <c r="M29" i="1" s="1"/>
  <c r="N29" i="1" s="1"/>
  <c r="O29" i="1" s="1"/>
  <c r="P29" i="1" s="1"/>
  <c r="B24" i="1"/>
  <c r="C24" i="1" s="1"/>
  <c r="D24" i="1" s="1"/>
  <c r="E24" i="1" s="1"/>
  <c r="F24" i="1" s="1"/>
  <c r="G24" i="1" s="1"/>
  <c r="H24" i="1" s="1"/>
  <c r="B25" i="1" s="1"/>
  <c r="C25" i="1" s="1"/>
  <c r="D25" i="1" s="1"/>
  <c r="E25" i="1" s="1"/>
  <c r="F25" i="1" s="1"/>
  <c r="G25" i="1" s="1"/>
  <c r="H25" i="1" s="1"/>
  <c r="B26" i="1" s="1"/>
  <c r="C26" i="1" s="1"/>
  <c r="D26" i="1" s="1"/>
  <c r="E26" i="1" s="1"/>
  <c r="F26" i="1" s="1"/>
  <c r="G26" i="1" s="1"/>
  <c r="H26" i="1" s="1"/>
  <c r="B27" i="1" s="1"/>
  <c r="C27" i="1" s="1"/>
  <c r="D27" i="1" s="1"/>
  <c r="E27" i="1" s="1"/>
  <c r="F27" i="1" s="1"/>
  <c r="G27" i="1" s="1"/>
  <c r="H27" i="1" s="1"/>
  <c r="B28" i="1" s="1"/>
  <c r="C28" i="1" s="1"/>
  <c r="D28" i="1" s="1"/>
  <c r="E28" i="1" s="1"/>
  <c r="F28" i="1" s="1"/>
  <c r="G28" i="1" s="1"/>
  <c r="H28" i="1" s="1"/>
  <c r="B29" i="1" s="1"/>
  <c r="C29" i="1" s="1"/>
  <c r="D29" i="1" s="1"/>
  <c r="E29" i="1" s="1"/>
  <c r="F29" i="1" s="1"/>
  <c r="G29" i="1" s="1"/>
  <c r="H29" i="1" s="1"/>
  <c r="Z15" i="1"/>
  <c r="AA15" i="1" s="1"/>
  <c r="AB15" i="1" s="1"/>
  <c r="AC15" i="1" s="1"/>
  <c r="AD15" i="1" s="1"/>
  <c r="AE15" i="1" s="1"/>
  <c r="AF15" i="1" s="1"/>
  <c r="Z16" i="1" s="1"/>
  <c r="AA16" i="1" s="1"/>
  <c r="AB16" i="1" s="1"/>
  <c r="AC16" i="1" s="1"/>
  <c r="AD16" i="1" s="1"/>
  <c r="AE16" i="1" s="1"/>
  <c r="AF16" i="1" s="1"/>
  <c r="Z17" i="1" s="1"/>
  <c r="AA17" i="1" s="1"/>
  <c r="AB17" i="1" s="1"/>
  <c r="AC17" i="1" s="1"/>
  <c r="AD17" i="1" s="1"/>
  <c r="AE17" i="1" s="1"/>
  <c r="AF17" i="1" s="1"/>
  <c r="Z18" i="1" s="1"/>
  <c r="AA18" i="1" s="1"/>
  <c r="AB18" i="1" s="1"/>
  <c r="AC18" i="1" s="1"/>
  <c r="AD18" i="1" s="1"/>
  <c r="AE18" i="1" s="1"/>
  <c r="AF18" i="1" s="1"/>
  <c r="Z19" i="1" s="1"/>
  <c r="AA19" i="1" s="1"/>
  <c r="AB19" i="1" s="1"/>
  <c r="AC19" i="1" s="1"/>
  <c r="AD19" i="1" s="1"/>
  <c r="AE19" i="1" s="1"/>
  <c r="AF19" i="1" s="1"/>
  <c r="Z20" i="1" s="1"/>
  <c r="AA20" i="1" s="1"/>
  <c r="AB20" i="1" s="1"/>
  <c r="AC20" i="1" s="1"/>
  <c r="AD20" i="1" s="1"/>
  <c r="AE20" i="1" s="1"/>
  <c r="AF20" i="1" s="1"/>
  <c r="R15" i="1"/>
  <c r="S15" i="1" s="1"/>
  <c r="T15" i="1" s="1"/>
  <c r="U15" i="1" s="1"/>
  <c r="V15" i="1" s="1"/>
  <c r="W15" i="1" s="1"/>
  <c r="X15" i="1" s="1"/>
  <c r="R16" i="1" s="1"/>
  <c r="S16" i="1" s="1"/>
  <c r="T16" i="1" s="1"/>
  <c r="U16" i="1" s="1"/>
  <c r="V16" i="1" s="1"/>
  <c r="W16" i="1" s="1"/>
  <c r="X16" i="1" s="1"/>
  <c r="R17" i="1" s="1"/>
  <c r="S17" i="1" s="1"/>
  <c r="T17" i="1" s="1"/>
  <c r="U17" i="1" s="1"/>
  <c r="V17" i="1" s="1"/>
  <c r="W17" i="1" s="1"/>
  <c r="X17" i="1" s="1"/>
  <c r="R18" i="1" s="1"/>
  <c r="S18" i="1" s="1"/>
  <c r="T18" i="1" s="1"/>
  <c r="U18" i="1" s="1"/>
  <c r="V18" i="1" s="1"/>
  <c r="W18" i="1" s="1"/>
  <c r="X18" i="1" s="1"/>
  <c r="R19" i="1" s="1"/>
  <c r="S19" i="1" s="1"/>
  <c r="T19" i="1" s="1"/>
  <c r="U19" i="1" s="1"/>
  <c r="V19" i="1" s="1"/>
  <c r="W19" i="1" s="1"/>
  <c r="X19" i="1" s="1"/>
  <c r="R20" i="1" s="1"/>
  <c r="S20" i="1" s="1"/>
  <c r="T20" i="1" s="1"/>
  <c r="U20" i="1" s="1"/>
  <c r="V20" i="1" s="1"/>
  <c r="W20" i="1" s="1"/>
  <c r="X20" i="1" s="1"/>
  <c r="J15" i="1"/>
  <c r="K15" i="1" s="1"/>
  <c r="L15" i="1" s="1"/>
  <c r="M15" i="1" s="1"/>
  <c r="N15" i="1" s="1"/>
  <c r="O15" i="1" s="1"/>
  <c r="P15" i="1" s="1"/>
  <c r="J16" i="1" s="1"/>
  <c r="K16" i="1" s="1"/>
  <c r="L16" i="1" s="1"/>
  <c r="M16" i="1" s="1"/>
  <c r="N16" i="1" s="1"/>
  <c r="O16" i="1" s="1"/>
  <c r="P16" i="1" s="1"/>
  <c r="J17" i="1" s="1"/>
  <c r="K17" i="1" s="1"/>
  <c r="L17" i="1" s="1"/>
  <c r="M17" i="1" s="1"/>
  <c r="N17" i="1" s="1"/>
  <c r="O17" i="1" s="1"/>
  <c r="P17" i="1" s="1"/>
  <c r="J18" i="1" s="1"/>
  <c r="K18" i="1" s="1"/>
  <c r="L18" i="1" s="1"/>
  <c r="M18" i="1" s="1"/>
  <c r="N18" i="1" s="1"/>
  <c r="O18" i="1" s="1"/>
  <c r="P18" i="1" s="1"/>
  <c r="J19" i="1" s="1"/>
  <c r="K19" i="1" s="1"/>
  <c r="L19" i="1" s="1"/>
  <c r="M19" i="1" s="1"/>
  <c r="N19" i="1" s="1"/>
  <c r="O19" i="1" s="1"/>
  <c r="P19" i="1" s="1"/>
  <c r="J20" i="1" s="1"/>
  <c r="K20" i="1" s="1"/>
  <c r="L20" i="1" s="1"/>
  <c r="M20" i="1" s="1"/>
  <c r="N20" i="1" s="1"/>
  <c r="O20" i="1" s="1"/>
  <c r="P20" i="1" s="1"/>
  <c r="B15" i="1"/>
  <c r="C15" i="1" s="1"/>
  <c r="D15" i="1" s="1"/>
  <c r="E15" i="1" s="1"/>
  <c r="F15" i="1" s="1"/>
  <c r="G15" i="1" s="1"/>
  <c r="H15" i="1" s="1"/>
  <c r="B16" i="1" s="1"/>
  <c r="C16" i="1" s="1"/>
  <c r="D16" i="1" s="1"/>
  <c r="E16" i="1" s="1"/>
  <c r="F16" i="1" s="1"/>
  <c r="G16" i="1" s="1"/>
  <c r="H16" i="1" s="1"/>
  <c r="B17" i="1" s="1"/>
  <c r="C17" i="1" s="1"/>
  <c r="D17" i="1" s="1"/>
  <c r="E17" i="1" s="1"/>
  <c r="F17" i="1" s="1"/>
  <c r="G17" i="1" s="1"/>
  <c r="H17" i="1" s="1"/>
  <c r="B18" i="1" s="1"/>
  <c r="C18" i="1" s="1"/>
  <c r="D18" i="1" s="1"/>
  <c r="E18" i="1" s="1"/>
  <c r="F18" i="1" s="1"/>
  <c r="G18" i="1" s="1"/>
  <c r="H18" i="1" s="1"/>
  <c r="B19" i="1" s="1"/>
  <c r="C19" i="1" s="1"/>
  <c r="D19" i="1" s="1"/>
  <c r="E19" i="1" s="1"/>
  <c r="F19" i="1" s="1"/>
  <c r="G19" i="1" s="1"/>
  <c r="H19" i="1" s="1"/>
  <c r="B20" i="1" s="1"/>
  <c r="C20" i="1" s="1"/>
  <c r="D20" i="1" s="1"/>
  <c r="E20" i="1" s="1"/>
  <c r="F20" i="1" s="1"/>
  <c r="G20" i="1" s="1"/>
  <c r="H20" i="1" s="1"/>
  <c r="Z6" i="1"/>
  <c r="AA6" i="1" s="1"/>
  <c r="AB6" i="1" s="1"/>
  <c r="AC6" i="1" s="1"/>
  <c r="AD6" i="1" s="1"/>
  <c r="AE6" i="1" s="1"/>
  <c r="AF6" i="1" s="1"/>
  <c r="Z7" i="1" s="1"/>
  <c r="AA7" i="1" s="1"/>
  <c r="AB7" i="1" s="1"/>
  <c r="AC7" i="1" s="1"/>
  <c r="AD7" i="1" s="1"/>
  <c r="AE7" i="1" s="1"/>
  <c r="AF7" i="1" s="1"/>
  <c r="Z8" i="1" s="1"/>
  <c r="AA8" i="1" s="1"/>
  <c r="AB8" i="1" s="1"/>
  <c r="AC8" i="1" s="1"/>
  <c r="AD8" i="1" s="1"/>
  <c r="AE8" i="1" s="1"/>
  <c r="AF8" i="1" s="1"/>
  <c r="Z9" i="1" s="1"/>
  <c r="AA9" i="1" s="1"/>
  <c r="AB9" i="1" s="1"/>
  <c r="AC9" i="1" s="1"/>
  <c r="AD9" i="1" s="1"/>
  <c r="AE9" i="1" s="1"/>
  <c r="AF9" i="1" s="1"/>
  <c r="Z10" i="1" s="1"/>
  <c r="AA10" i="1" s="1"/>
  <c r="AB10" i="1" s="1"/>
  <c r="AC10" i="1" s="1"/>
  <c r="AD10" i="1" s="1"/>
  <c r="AE10" i="1" s="1"/>
  <c r="AF10" i="1" s="1"/>
  <c r="Z11" i="1" s="1"/>
  <c r="AA11" i="1" s="1"/>
  <c r="AB11" i="1" s="1"/>
  <c r="AC11" i="1" s="1"/>
  <c r="AD11" i="1" s="1"/>
  <c r="AE11" i="1" s="1"/>
  <c r="AF11" i="1" s="1"/>
  <c r="R6" i="1"/>
  <c r="S6" i="1" s="1"/>
  <c r="T6" i="1" s="1"/>
  <c r="U6" i="1" s="1"/>
  <c r="V6" i="1" s="1"/>
  <c r="W6" i="1" s="1"/>
  <c r="X6" i="1" s="1"/>
  <c r="R7" i="1" s="1"/>
  <c r="S7" i="1" s="1"/>
  <c r="T7" i="1" s="1"/>
  <c r="U7" i="1" s="1"/>
  <c r="V7" i="1" s="1"/>
  <c r="W7" i="1" s="1"/>
  <c r="X7" i="1" s="1"/>
  <c r="R8" i="1" s="1"/>
  <c r="S8" i="1" s="1"/>
  <c r="T8" i="1" s="1"/>
  <c r="U8" i="1" s="1"/>
  <c r="V8" i="1" s="1"/>
  <c r="W8" i="1" s="1"/>
  <c r="X8" i="1" s="1"/>
  <c r="R9" i="1" s="1"/>
  <c r="S9" i="1" s="1"/>
  <c r="T9" i="1" s="1"/>
  <c r="U9" i="1" s="1"/>
  <c r="V9" i="1" s="1"/>
  <c r="W9" i="1" s="1"/>
  <c r="X9" i="1" s="1"/>
  <c r="R10" i="1" s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11" i="1" s="1"/>
  <c r="X11" i="1" s="1"/>
  <c r="J6" i="1"/>
  <c r="K6" i="1" s="1"/>
  <c r="L6" i="1" s="1"/>
  <c r="M6" i="1" s="1"/>
  <c r="N6" i="1" s="1"/>
  <c r="O6" i="1" s="1"/>
  <c r="P6" i="1" s="1"/>
  <c r="J7" i="1" s="1"/>
  <c r="K7" i="1" s="1"/>
  <c r="L7" i="1" s="1"/>
  <c r="M7" i="1" s="1"/>
  <c r="N7" i="1" s="1"/>
  <c r="O7" i="1" s="1"/>
  <c r="P7" i="1" s="1"/>
  <c r="J8" i="1" s="1"/>
  <c r="K8" i="1" s="1"/>
  <c r="L8" i="1" s="1"/>
  <c r="M8" i="1" s="1"/>
  <c r="N8" i="1" s="1"/>
  <c r="O8" i="1" s="1"/>
  <c r="P8" i="1" s="1"/>
  <c r="J9" i="1" s="1"/>
  <c r="K9" i="1" s="1"/>
  <c r="L9" i="1" s="1"/>
  <c r="M9" i="1" s="1"/>
  <c r="N9" i="1" s="1"/>
  <c r="O9" i="1" s="1"/>
  <c r="P9" i="1" s="1"/>
  <c r="J10" i="1" s="1"/>
  <c r="K10" i="1" s="1"/>
  <c r="L10" i="1" s="1"/>
  <c r="M10" i="1" s="1"/>
  <c r="N10" i="1" s="1"/>
  <c r="O10" i="1" s="1"/>
  <c r="P10" i="1" s="1"/>
  <c r="J11" i="1" s="1"/>
  <c r="K11" i="1" s="1"/>
  <c r="L11" i="1" s="1"/>
  <c r="M11" i="1" s="1"/>
  <c r="N11" i="1" s="1"/>
  <c r="O11" i="1" s="1"/>
  <c r="P11" i="1" s="1"/>
  <c r="B6" i="1"/>
  <c r="B3" i="2"/>
  <c r="H15" i="2" s="1"/>
  <c r="B6" i="2" l="1"/>
  <c r="B22" i="2" s="1"/>
  <c r="B7" i="2"/>
  <c r="B11" i="2"/>
  <c r="B26" i="2" s="1"/>
  <c r="B16" i="2"/>
  <c r="B28" i="2" s="1"/>
  <c r="B12" i="2"/>
  <c r="B8" i="2"/>
  <c r="B23" i="2" s="1"/>
  <c r="B13" i="2"/>
  <c r="B17" i="2"/>
  <c r="H8" i="2"/>
  <c r="B9" i="2"/>
  <c r="B24" i="2" s="1"/>
  <c r="B14" i="2"/>
  <c r="B27" i="2" s="1"/>
  <c r="B19" i="2"/>
  <c r="H9" i="2"/>
  <c r="H14" i="2"/>
  <c r="B20" i="2"/>
  <c r="B30" i="2" s="1"/>
  <c r="B15" i="2"/>
  <c r="B21" i="2"/>
  <c r="B31" i="2" s="1"/>
  <c r="H16" i="2" l="1"/>
  <c r="B18" i="2" s="1"/>
  <c r="B29" i="2" s="1"/>
  <c r="H10" i="2"/>
  <c r="B10" i="2" s="1"/>
  <c r="B25" i="2" s="1"/>
  <c r="B32" i="2" l="1"/>
  <c r="C6" i="1" l="1"/>
  <c r="D6" i="1" s="1"/>
  <c r="E6" i="1" s="1"/>
  <c r="F6" i="1" s="1"/>
  <c r="G6" i="1" s="1"/>
  <c r="H6" i="1" s="1"/>
  <c r="B7" i="1" s="1"/>
  <c r="C7" i="1" s="1"/>
  <c r="D7" i="1" s="1"/>
  <c r="E7" i="1" s="1"/>
  <c r="F7" i="1" s="1"/>
  <c r="G7" i="1" s="1"/>
  <c r="H7" i="1" s="1"/>
  <c r="B8" i="1" l="1"/>
  <c r="C8" i="1" s="1"/>
  <c r="D8" i="1" s="1"/>
  <c r="E8" i="1" s="1"/>
  <c r="F8" i="1" s="1"/>
  <c r="G8" i="1" s="1"/>
  <c r="H8" i="1" s="1"/>
  <c r="B9" i="1" l="1"/>
  <c r="C9" i="1" l="1"/>
  <c r="D9" i="1" s="1"/>
  <c r="E9" i="1" s="1"/>
  <c r="F9" i="1" s="1"/>
  <c r="G9" i="1" s="1"/>
  <c r="H9" i="1" s="1"/>
  <c r="B10" i="1" s="1"/>
  <c r="C10" i="1" s="1"/>
  <c r="D10" i="1" s="1"/>
  <c r="E10" i="1" s="1"/>
  <c r="F10" i="1" s="1"/>
  <c r="G10" i="1" s="1"/>
  <c r="H10" i="1" s="1"/>
  <c r="B11" i="1" s="1"/>
  <c r="C11" i="1" l="1"/>
  <c r="D11" i="1" s="1"/>
  <c r="E11" i="1" s="1"/>
  <c r="F11" i="1" s="1"/>
  <c r="G11" i="1" s="1"/>
  <c r="H11" i="1" s="1"/>
</calcChain>
</file>

<file path=xl/sharedStrings.xml><?xml version="1.0" encoding="utf-8"?>
<sst xmlns="http://schemas.openxmlformats.org/spreadsheetml/2006/main" count="164" uniqueCount="50">
  <si>
    <t>日</t>
    <rPh sb="0" eb="1">
      <t>ヒ</t>
    </rPh>
    <phoneticPr fontId="1"/>
  </si>
  <si>
    <t>月</t>
  </si>
  <si>
    <t>火</t>
  </si>
  <si>
    <t>水</t>
  </si>
  <si>
    <t>木</t>
  </si>
  <si>
    <t>金</t>
  </si>
  <si>
    <t>土</t>
  </si>
  <si>
    <t>祝祭日の計算テーブル</t>
    <phoneticPr fontId="1"/>
  </si>
  <si>
    <t>年</t>
    <rPh sb="0" eb="1">
      <t>ネン</t>
    </rPh>
    <phoneticPr fontId="1"/>
  </si>
  <si>
    <t>計算結果</t>
    <rPh sb="0" eb="2">
      <t>ケイサン</t>
    </rPh>
    <rPh sb="2" eb="4">
      <t>ケッカ</t>
    </rPh>
    <phoneticPr fontId="1"/>
  </si>
  <si>
    <t>祝日名</t>
    <rPh sb="0" eb="2">
      <t>シュクジツ</t>
    </rPh>
    <rPh sb="2" eb="3">
      <t>メイ</t>
    </rPh>
    <phoneticPr fontId="1"/>
  </si>
  <si>
    <t>決定方法</t>
    <rPh sb="0" eb="2">
      <t>ケッテイ</t>
    </rPh>
    <rPh sb="2" eb="4">
      <t>ホウホウ</t>
    </rPh>
    <phoneticPr fontId="1"/>
  </si>
  <si>
    <t>正式年月日</t>
    <rPh sb="0" eb="2">
      <t>セイシキ</t>
    </rPh>
    <rPh sb="2" eb="5">
      <t>ネンガッピ</t>
    </rPh>
    <phoneticPr fontId="1"/>
  </si>
  <si>
    <t>元日</t>
  </si>
  <si>
    <t>固定</t>
    <rPh sb="0" eb="2">
      <t>コテイ</t>
    </rPh>
    <phoneticPr fontId="1"/>
  </si>
  <si>
    <t>春分の日の計算式</t>
    <rPh sb="0" eb="2">
      <t>シュンブン</t>
    </rPh>
    <rPh sb="3" eb="4">
      <t>ヒ</t>
    </rPh>
    <rPh sb="5" eb="8">
      <t>ケイサンシキ</t>
    </rPh>
    <phoneticPr fontId="1"/>
  </si>
  <si>
    <t>成人の日</t>
  </si>
  <si>
    <t>第２月曜日</t>
    <rPh sb="0" eb="1">
      <t>ダイ</t>
    </rPh>
    <rPh sb="2" eb="5">
      <t>ゲツヨウビ</t>
    </rPh>
    <phoneticPr fontId="1"/>
  </si>
  <si>
    <t>1900-1979年通用</t>
  </si>
  <si>
    <t>建国記念の日</t>
  </si>
  <si>
    <t>1980-2099年通用</t>
  </si>
  <si>
    <t>天皇誕生日</t>
  </si>
  <si>
    <t>2100-2150年通用</t>
  </si>
  <si>
    <t>春分の日</t>
  </si>
  <si>
    <t>計算式</t>
    <rPh sb="0" eb="3">
      <t>ケイサンシキ</t>
    </rPh>
    <phoneticPr fontId="1"/>
  </si>
  <si>
    <t>昭和の日</t>
  </si>
  <si>
    <t>憲法記念日</t>
  </si>
  <si>
    <t>秋分の日の計算式</t>
    <rPh sb="0" eb="2">
      <t>シュウブン</t>
    </rPh>
    <rPh sb="3" eb="4">
      <t>ヒ</t>
    </rPh>
    <rPh sb="5" eb="8">
      <t>ケイサンシキ</t>
    </rPh>
    <phoneticPr fontId="1"/>
  </si>
  <si>
    <t>みどりの日</t>
  </si>
  <si>
    <t>こどもの日</t>
  </si>
  <si>
    <t>海の日</t>
  </si>
  <si>
    <t>第３月曜日</t>
    <rPh sb="0" eb="1">
      <t>ダイ</t>
    </rPh>
    <rPh sb="2" eb="5">
      <t>ゲツヨウビ</t>
    </rPh>
    <phoneticPr fontId="1"/>
  </si>
  <si>
    <t>山の日</t>
  </si>
  <si>
    <t>敬老の日</t>
  </si>
  <si>
    <t>秋分の日</t>
  </si>
  <si>
    <t>スポーツの日</t>
  </si>
  <si>
    <t>文化の日</t>
  </si>
  <si>
    <t>勤労感謝の日</t>
  </si>
  <si>
    <t>振替休日を計算する領域(該当する時のみ表示)</t>
    <rPh sb="0" eb="2">
      <t>フリカエ</t>
    </rPh>
    <rPh sb="2" eb="4">
      <t>キュウジツ</t>
    </rPh>
    <rPh sb="5" eb="7">
      <t>ケイサン</t>
    </rPh>
    <rPh sb="9" eb="11">
      <t>リョウイキ</t>
    </rPh>
    <rPh sb="12" eb="14">
      <t>ガイトウ</t>
    </rPh>
    <rPh sb="16" eb="17">
      <t>トキ</t>
    </rPh>
    <rPh sb="19" eb="21">
      <t>ヒョウジ</t>
    </rPh>
    <phoneticPr fontId="1"/>
  </si>
  <si>
    <t>振替休日</t>
  </si>
  <si>
    <t>国民の休日</t>
  </si>
  <si>
    <t>Yokoyama</t>
    <phoneticPr fontId="1"/>
  </si>
  <si>
    <t>←半数で年数を変えて使用下さい</t>
    <rPh sb="1" eb="3">
      <t>ハンスウ</t>
    </rPh>
    <rPh sb="4" eb="6">
      <t>ネンスウ</t>
    </rPh>
    <rPh sb="7" eb="8">
      <t>カ</t>
    </rPh>
    <rPh sb="10" eb="12">
      <t>シヨウ</t>
    </rPh>
    <rPh sb="12" eb="13">
      <t>クダ</t>
    </rPh>
    <phoneticPr fontId="1"/>
  </si>
  <si>
    <t>Ver2.10</t>
    <phoneticPr fontId="1"/>
  </si>
  <si>
    <t>Ver 1.00</t>
  </si>
  <si>
    <t>最初の「祝日テーブル」</t>
  </si>
  <si>
    <t>Ver 2.00</t>
  </si>
  <si>
    <t>「祝日名」と「計算結果」を入れ替えた</t>
  </si>
  <si>
    <t>Ver 2.10</t>
  </si>
  <si>
    <t>「1900-1979年通用」の計算結果に問題が有ったので修正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</si>
</sst>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#&quot;月&quot;"/>
    <numFmt numFmtId="177" formatCode="yyyy/mm/dd"/>
    <numFmt numFmtId="178" formatCode="d"/>
    <numFmt numFmtId="179" formatCode="yyyy/mm/dd\(aaa\)"/>
    <numFmt numFmtId="180" formatCode="####&quot;年カレンダー&quot;"/>
    <numFmt numFmtId="181" formatCode="[$]ggge&quot;年&quot;" x16r2:formatCode16="[$-ja-JP-x-gannen]ggge&quot;年&quot;"/>
    <numFmt numFmtId="182" formatCode="0&quot;年カレンダー&quot;"/>
    <numFmt numFmtId="183" formatCode="&quot;(&quot;[$]ggge&quot;年)&quot;" x16r2:formatCode16="&quot;(&quot;[$-ja-JP-x-gannen]ggge&quot;年)&quot;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4"/>
      <color theme="4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FlemishScript BT"/>
      <family val="4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>
      <alignment vertical="center"/>
    </xf>
    <xf numFmtId="0" fontId="3" fillId="5" borderId="1" xfId="0" applyFont="1" applyFill="1" applyBorder="1" applyAlignment="1">
      <alignment horizontal="left" vertical="center" wrapText="1" indent="1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9" fontId="2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81" fontId="5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horizontal="center" vertical="center"/>
    </xf>
    <xf numFmtId="183" fontId="9" fillId="0" borderId="0" xfId="0" applyNumberFormat="1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82" fontId="10" fillId="0" borderId="0" xfId="0" applyNumberFormat="1" applyFont="1" applyAlignment="1">
      <alignment horizontal="right" vertical="center"/>
    </xf>
    <xf numFmtId="183" fontId="9" fillId="0" borderId="0" xfId="0" applyNumberFormat="1" applyFont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14" fontId="7" fillId="0" borderId="7" xfId="0" applyNumberFormat="1" applyFont="1" applyBorder="1">
      <alignment vertical="center"/>
    </xf>
    <xf numFmtId="14" fontId="7" fillId="0" borderId="8" xfId="0" applyNumberFormat="1" applyFont="1" applyBorder="1">
      <alignment vertical="center"/>
    </xf>
    <xf numFmtId="14" fontId="7" fillId="0" borderId="9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 wrapText="1" shrinkToFit="1"/>
    </xf>
    <xf numFmtId="0" fontId="4" fillId="0" borderId="4" xfId="0" applyFont="1" applyBorder="1" applyAlignment="1">
      <alignment horizontal="center" vertical="center" textRotation="255" wrapText="1" shrinkToFit="1"/>
    </xf>
    <xf numFmtId="0" fontId="4" fillId="0" borderId="5" xfId="0" applyFont="1" applyBorder="1" applyAlignment="1">
      <alignment horizontal="center" vertical="center" textRotation="255" wrapText="1" shrinkToFit="1"/>
    </xf>
  </cellXfs>
  <cellStyles count="1">
    <cellStyle name="標準" xfId="0" builtinId="0"/>
  </cellStyles>
  <dxfs count="24"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&#31069;&#26085;&#35336;&#31639;(Excel)\&#31069;&#26085;&#21517;&#20837;&#12426;&#12459;&#12524;&#12531;&#12480;&#12540;.xlsx" TargetMode="External"/><Relationship Id="rId1" Type="http://schemas.openxmlformats.org/officeDocument/2006/relationships/externalLinkPath" Target="&#31069;&#26085;&#21517;&#20837;&#12426;&#12459;&#12524;&#12531;&#12480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サンプルカレンダー"/>
      <sheetName val="祝日テープル"/>
      <sheetName val="記念日テーブル"/>
      <sheetName val="#REF"/>
    </sheetNames>
    <sheetDataSet>
      <sheetData sheetId="0" refreshError="1"/>
      <sheetData sheetId="1"/>
      <sheetData sheetId="2">
        <row r="1">
          <cell r="A1" t="str">
            <v>個人的記念日</v>
          </cell>
        </row>
        <row r="2">
          <cell r="B2">
            <v>2028</v>
          </cell>
          <cell r="C2" t="str">
            <v>年(ここでは入力しない)</v>
          </cell>
        </row>
        <row r="4">
          <cell r="A4" t="str">
            <v>計算結果</v>
          </cell>
          <cell r="B4" t="str">
            <v>月日入力</v>
          </cell>
          <cell r="C4" t="str">
            <v>表示入力</v>
          </cell>
        </row>
        <row r="5">
          <cell r="A5">
            <v>46767</v>
          </cell>
          <cell r="B5">
            <v>44941</v>
          </cell>
          <cell r="C5" t="str">
            <v>愛妻の誕生日</v>
          </cell>
        </row>
        <row r="6">
          <cell r="A6">
            <v>46811</v>
          </cell>
          <cell r="B6">
            <v>44985</v>
          </cell>
          <cell r="C6" t="str">
            <v>しおりの誕生日</v>
          </cell>
        </row>
        <row r="7">
          <cell r="A7">
            <v>46990</v>
          </cell>
          <cell r="B7">
            <v>45163</v>
          </cell>
          <cell r="C7" t="str">
            <v>義母の誕生日</v>
          </cell>
        </row>
        <row r="8">
          <cell r="A8">
            <v>46997</v>
          </cell>
          <cell r="B8">
            <v>45170</v>
          </cell>
          <cell r="C8" t="str">
            <v>義父の法事</v>
          </cell>
        </row>
        <row r="9">
          <cell r="A9">
            <v>47027</v>
          </cell>
          <cell r="B9">
            <v>45200</v>
          </cell>
          <cell r="C9" t="str">
            <v>創立記念日</v>
          </cell>
        </row>
        <row r="10">
          <cell r="A10">
            <v>47079</v>
          </cell>
          <cell r="B10">
            <v>45252</v>
          </cell>
          <cell r="C10" t="str">
            <v>結婚記念日</v>
          </cell>
        </row>
        <row r="11">
          <cell r="A11">
            <v>47103</v>
          </cell>
          <cell r="B11">
            <v>45276</v>
          </cell>
          <cell r="C11" t="str">
            <v>雅也の誕生日</v>
          </cell>
        </row>
        <row r="12">
          <cell r="A12" t="str">
            <v/>
          </cell>
        </row>
        <row r="13">
          <cell r="A13" t="str">
            <v/>
          </cell>
        </row>
        <row r="14">
          <cell r="A14" t="str">
            <v/>
          </cell>
        </row>
        <row r="15">
          <cell r="A15" t="str">
            <v/>
          </cell>
        </row>
        <row r="16">
          <cell r="A16" t="str">
            <v/>
          </cell>
        </row>
        <row r="17">
          <cell r="A17" t="str">
            <v/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59B22-55C9-4346-9625-610BD70D5B5C}">
  <dimension ref="B2:AM30"/>
  <sheetViews>
    <sheetView tabSelected="1" topLeftCell="B1" zoomScale="98" zoomScaleNormal="98" workbookViewId="0">
      <selection activeCell="AD30" sqref="AD30:AF30"/>
    </sheetView>
  </sheetViews>
  <sheetFormatPr defaultRowHeight="24" x14ac:dyDescent="0.4"/>
  <cols>
    <col min="1" max="1" width="5.75" style="13" customWidth="1"/>
    <col min="2" max="8" width="4.25" style="13" customWidth="1"/>
    <col min="9" max="9" width="2.125" style="13" customWidth="1"/>
    <col min="10" max="16" width="4.25" style="13" customWidth="1"/>
    <col min="17" max="17" width="2.125" style="13" customWidth="1"/>
    <col min="18" max="24" width="4.25" style="13" customWidth="1"/>
    <col min="25" max="25" width="2.125" style="13" customWidth="1"/>
    <col min="26" max="32" width="4.25" style="13" customWidth="1"/>
    <col min="33" max="33" width="2.75" style="13" customWidth="1"/>
    <col min="34" max="34" width="10.5" style="13" bestFit="1" customWidth="1"/>
    <col min="35" max="16384" width="9" style="13"/>
  </cols>
  <sheetData>
    <row r="2" spans="2:39" ht="31.5" customHeight="1" x14ac:dyDescent="0.4">
      <c r="B2" s="25">
        <v>2024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6">
        <f>DATE(B2,1,1)</f>
        <v>45292</v>
      </c>
      <c r="T2" s="26"/>
      <c r="U2" s="26"/>
      <c r="V2" s="26"/>
      <c r="W2" s="26"/>
      <c r="X2" s="16"/>
      <c r="Y2" s="12"/>
      <c r="Z2" s="12"/>
      <c r="AA2" s="12"/>
      <c r="AB2" s="12"/>
      <c r="AC2" s="12"/>
      <c r="AD2" s="12"/>
      <c r="AE2" s="12"/>
      <c r="AF2" s="12"/>
      <c r="AH2" s="28" t="s">
        <v>42</v>
      </c>
      <c r="AI2" s="29"/>
      <c r="AJ2" s="29"/>
      <c r="AK2" s="30"/>
      <c r="AL2" s="14"/>
      <c r="AM2" s="14"/>
    </row>
    <row r="3" spans="2:39" ht="9.9499999999999993" customHeight="1" x14ac:dyDescent="0.4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2:39" ht="18" customHeight="1" x14ac:dyDescent="0.4">
      <c r="B4" s="31">
        <v>1</v>
      </c>
      <c r="C4" s="31"/>
      <c r="J4" s="31">
        <v>2</v>
      </c>
      <c r="K4" s="31"/>
      <c r="R4" s="31">
        <v>3</v>
      </c>
      <c r="S4" s="31"/>
      <c r="Z4" s="31">
        <v>4</v>
      </c>
      <c r="AA4" s="31"/>
    </row>
    <row r="5" spans="2:39" ht="18" customHeight="1" x14ac:dyDescent="0.4">
      <c r="B5" s="17" t="s">
        <v>0</v>
      </c>
      <c r="C5" s="18" t="s">
        <v>1</v>
      </c>
      <c r="D5" s="18" t="s">
        <v>2</v>
      </c>
      <c r="E5" s="18" t="s">
        <v>3</v>
      </c>
      <c r="F5" s="18" t="s">
        <v>4</v>
      </c>
      <c r="G5" s="18" t="s">
        <v>5</v>
      </c>
      <c r="H5" s="19" t="s">
        <v>6</v>
      </c>
      <c r="I5" s="12"/>
      <c r="J5" s="17" t="s">
        <v>0</v>
      </c>
      <c r="K5" s="18" t="s">
        <v>1</v>
      </c>
      <c r="L5" s="18" t="s">
        <v>2</v>
      </c>
      <c r="M5" s="18" t="s">
        <v>3</v>
      </c>
      <c r="N5" s="18" t="s">
        <v>4</v>
      </c>
      <c r="O5" s="18" t="s">
        <v>5</v>
      </c>
      <c r="P5" s="19" t="s">
        <v>6</v>
      </c>
      <c r="Q5" s="12"/>
      <c r="R5" s="17" t="s">
        <v>0</v>
      </c>
      <c r="S5" s="18" t="s">
        <v>1</v>
      </c>
      <c r="T5" s="18" t="s">
        <v>2</v>
      </c>
      <c r="U5" s="18" t="s">
        <v>3</v>
      </c>
      <c r="V5" s="18" t="s">
        <v>4</v>
      </c>
      <c r="W5" s="18" t="s">
        <v>5</v>
      </c>
      <c r="X5" s="19" t="s">
        <v>6</v>
      </c>
      <c r="Y5" s="12"/>
      <c r="Z5" s="17" t="s">
        <v>0</v>
      </c>
      <c r="AA5" s="18" t="s">
        <v>1</v>
      </c>
      <c r="AB5" s="18" t="s">
        <v>2</v>
      </c>
      <c r="AC5" s="18" t="s">
        <v>3</v>
      </c>
      <c r="AD5" s="18" t="s">
        <v>4</v>
      </c>
      <c r="AE5" s="18" t="s">
        <v>5</v>
      </c>
      <c r="AF5" s="19" t="s">
        <v>6</v>
      </c>
    </row>
    <row r="6" spans="2:39" ht="18" customHeight="1" x14ac:dyDescent="0.4">
      <c r="B6" s="20">
        <f>DATE($B$2,B4,1)-(WEEKDAY(DATE($B$2,B4,1))-1)</f>
        <v>45291</v>
      </c>
      <c r="C6" s="21">
        <f>B6+1</f>
        <v>45292</v>
      </c>
      <c r="D6" s="21">
        <f t="shared" ref="D6:H6" si="0">C6+1</f>
        <v>45293</v>
      </c>
      <c r="E6" s="21">
        <f t="shared" si="0"/>
        <v>45294</v>
      </c>
      <c r="F6" s="21">
        <f t="shared" si="0"/>
        <v>45295</v>
      </c>
      <c r="G6" s="21">
        <f t="shared" si="0"/>
        <v>45296</v>
      </c>
      <c r="H6" s="22">
        <f t="shared" si="0"/>
        <v>45297</v>
      </c>
      <c r="I6" s="23"/>
      <c r="J6" s="20">
        <f>DATE($B$2,J4,1)-(WEEKDAY(DATE($B$2,J4,1))-1)</f>
        <v>45319</v>
      </c>
      <c r="K6" s="21">
        <f>J6+1</f>
        <v>45320</v>
      </c>
      <c r="L6" s="21">
        <f t="shared" ref="L6:L11" si="1">K6+1</f>
        <v>45321</v>
      </c>
      <c r="M6" s="21">
        <f t="shared" ref="M6:M11" si="2">L6+1</f>
        <v>45322</v>
      </c>
      <c r="N6" s="21">
        <f t="shared" ref="N6:N11" si="3">M6+1</f>
        <v>45323</v>
      </c>
      <c r="O6" s="21">
        <f t="shared" ref="O6:O11" si="4">N6+1</f>
        <v>45324</v>
      </c>
      <c r="P6" s="22">
        <f t="shared" ref="P6:P11" si="5">O6+1</f>
        <v>45325</v>
      </c>
      <c r="Q6" s="24"/>
      <c r="R6" s="20">
        <f>DATE($B$2,R4,1)-(WEEKDAY(DATE($B$2,R4,1))-1)</f>
        <v>45347</v>
      </c>
      <c r="S6" s="21">
        <f>R6+1</f>
        <v>45348</v>
      </c>
      <c r="T6" s="21">
        <f t="shared" ref="T6:T11" si="6">S6+1</f>
        <v>45349</v>
      </c>
      <c r="U6" s="21">
        <f t="shared" ref="U6:U11" si="7">T6+1</f>
        <v>45350</v>
      </c>
      <c r="V6" s="21">
        <f t="shared" ref="V6:V11" si="8">U6+1</f>
        <v>45351</v>
      </c>
      <c r="W6" s="21">
        <f t="shared" ref="W6:W11" si="9">V6+1</f>
        <v>45352</v>
      </c>
      <c r="X6" s="22">
        <f t="shared" ref="X6:X11" si="10">W6+1</f>
        <v>45353</v>
      </c>
      <c r="Y6" s="23"/>
      <c r="Z6" s="20">
        <f>DATE($B$2,Z4,1)-(WEEKDAY(DATE($B$2,Z4,1))-1)</f>
        <v>45382</v>
      </c>
      <c r="AA6" s="21">
        <f>Z6+1</f>
        <v>45383</v>
      </c>
      <c r="AB6" s="21">
        <f t="shared" ref="AB6:AB11" si="11">AA6+1</f>
        <v>45384</v>
      </c>
      <c r="AC6" s="21">
        <f t="shared" ref="AC6:AC11" si="12">AB6+1</f>
        <v>45385</v>
      </c>
      <c r="AD6" s="21">
        <f t="shared" ref="AD6:AD11" si="13">AC6+1</f>
        <v>45386</v>
      </c>
      <c r="AE6" s="21">
        <f t="shared" ref="AE6:AE11" si="14">AD6+1</f>
        <v>45387</v>
      </c>
      <c r="AF6" s="22">
        <f t="shared" ref="AF6:AF11" si="15">AE6+1</f>
        <v>45388</v>
      </c>
    </row>
    <row r="7" spans="2:39" ht="18" customHeight="1" x14ac:dyDescent="0.4">
      <c r="B7" s="20">
        <f>H6+1</f>
        <v>45298</v>
      </c>
      <c r="C7" s="21">
        <f>B7+1</f>
        <v>45299</v>
      </c>
      <c r="D7" s="21">
        <f t="shared" ref="D7:H7" si="16">C7+1</f>
        <v>45300</v>
      </c>
      <c r="E7" s="21">
        <f t="shared" si="16"/>
        <v>45301</v>
      </c>
      <c r="F7" s="21">
        <f t="shared" si="16"/>
        <v>45302</v>
      </c>
      <c r="G7" s="21">
        <f t="shared" si="16"/>
        <v>45303</v>
      </c>
      <c r="H7" s="22">
        <f t="shared" si="16"/>
        <v>45304</v>
      </c>
      <c r="I7" s="23"/>
      <c r="J7" s="20">
        <f>P6+1</f>
        <v>45326</v>
      </c>
      <c r="K7" s="21">
        <f>J7+1</f>
        <v>45327</v>
      </c>
      <c r="L7" s="21">
        <f t="shared" si="1"/>
        <v>45328</v>
      </c>
      <c r="M7" s="21">
        <f t="shared" si="2"/>
        <v>45329</v>
      </c>
      <c r="N7" s="21">
        <f t="shared" si="3"/>
        <v>45330</v>
      </c>
      <c r="O7" s="21">
        <f t="shared" si="4"/>
        <v>45331</v>
      </c>
      <c r="P7" s="22">
        <f t="shared" si="5"/>
        <v>45332</v>
      </c>
      <c r="Q7" s="12"/>
      <c r="R7" s="20">
        <f>X6+1</f>
        <v>45354</v>
      </c>
      <c r="S7" s="21">
        <f>R7+1</f>
        <v>45355</v>
      </c>
      <c r="T7" s="21">
        <f t="shared" si="6"/>
        <v>45356</v>
      </c>
      <c r="U7" s="21">
        <f t="shared" si="7"/>
        <v>45357</v>
      </c>
      <c r="V7" s="21">
        <f t="shared" si="8"/>
        <v>45358</v>
      </c>
      <c r="W7" s="21">
        <f t="shared" si="9"/>
        <v>45359</v>
      </c>
      <c r="X7" s="22">
        <f t="shared" si="10"/>
        <v>45360</v>
      </c>
      <c r="Y7" s="23"/>
      <c r="Z7" s="20">
        <f>AF6+1</f>
        <v>45389</v>
      </c>
      <c r="AA7" s="21">
        <f>Z7+1</f>
        <v>45390</v>
      </c>
      <c r="AB7" s="21">
        <f t="shared" si="11"/>
        <v>45391</v>
      </c>
      <c r="AC7" s="21">
        <f t="shared" si="12"/>
        <v>45392</v>
      </c>
      <c r="AD7" s="21">
        <f t="shared" si="13"/>
        <v>45393</v>
      </c>
      <c r="AE7" s="21">
        <f t="shared" si="14"/>
        <v>45394</v>
      </c>
      <c r="AF7" s="22">
        <f t="shared" si="15"/>
        <v>45395</v>
      </c>
    </row>
    <row r="8" spans="2:39" ht="18" customHeight="1" x14ac:dyDescent="0.4">
      <c r="B8" s="20">
        <f t="shared" ref="B8:B11" si="17">H7+1</f>
        <v>45305</v>
      </c>
      <c r="C8" s="21">
        <f t="shared" ref="C8:H8" si="18">B8+1</f>
        <v>45306</v>
      </c>
      <c r="D8" s="21">
        <f t="shared" si="18"/>
        <v>45307</v>
      </c>
      <c r="E8" s="21">
        <f t="shared" si="18"/>
        <v>45308</v>
      </c>
      <c r="F8" s="21">
        <f t="shared" si="18"/>
        <v>45309</v>
      </c>
      <c r="G8" s="21">
        <f t="shared" si="18"/>
        <v>45310</v>
      </c>
      <c r="H8" s="22">
        <f t="shared" si="18"/>
        <v>45311</v>
      </c>
      <c r="I8" s="23"/>
      <c r="J8" s="20">
        <f t="shared" ref="J8:J11" si="19">P7+1</f>
        <v>45333</v>
      </c>
      <c r="K8" s="21">
        <f t="shared" ref="K8:K11" si="20">J8+1</f>
        <v>45334</v>
      </c>
      <c r="L8" s="21">
        <f t="shared" si="1"/>
        <v>45335</v>
      </c>
      <c r="M8" s="21">
        <f t="shared" si="2"/>
        <v>45336</v>
      </c>
      <c r="N8" s="21">
        <f t="shared" si="3"/>
        <v>45337</v>
      </c>
      <c r="O8" s="21">
        <f t="shared" si="4"/>
        <v>45338</v>
      </c>
      <c r="P8" s="22">
        <f t="shared" si="5"/>
        <v>45339</v>
      </c>
      <c r="Q8" s="12"/>
      <c r="R8" s="20">
        <f t="shared" ref="R8:R11" si="21">X7+1</f>
        <v>45361</v>
      </c>
      <c r="S8" s="21">
        <f t="shared" ref="S8:S11" si="22">R8+1</f>
        <v>45362</v>
      </c>
      <c r="T8" s="21">
        <f t="shared" si="6"/>
        <v>45363</v>
      </c>
      <c r="U8" s="21">
        <f t="shared" si="7"/>
        <v>45364</v>
      </c>
      <c r="V8" s="21">
        <f t="shared" si="8"/>
        <v>45365</v>
      </c>
      <c r="W8" s="21">
        <f t="shared" si="9"/>
        <v>45366</v>
      </c>
      <c r="X8" s="22">
        <f t="shared" si="10"/>
        <v>45367</v>
      </c>
      <c r="Y8" s="23"/>
      <c r="Z8" s="20">
        <f t="shared" ref="Z8:Z11" si="23">AF7+1</f>
        <v>45396</v>
      </c>
      <c r="AA8" s="21">
        <f t="shared" ref="AA8:AA11" si="24">Z8+1</f>
        <v>45397</v>
      </c>
      <c r="AB8" s="21">
        <f t="shared" si="11"/>
        <v>45398</v>
      </c>
      <c r="AC8" s="21">
        <f t="shared" si="12"/>
        <v>45399</v>
      </c>
      <c r="AD8" s="21">
        <f t="shared" si="13"/>
        <v>45400</v>
      </c>
      <c r="AE8" s="21">
        <f t="shared" si="14"/>
        <v>45401</v>
      </c>
      <c r="AF8" s="22">
        <f t="shared" si="15"/>
        <v>45402</v>
      </c>
    </row>
    <row r="9" spans="2:39" ht="18" customHeight="1" x14ac:dyDescent="0.4">
      <c r="B9" s="20">
        <f t="shared" si="17"/>
        <v>45312</v>
      </c>
      <c r="C9" s="21">
        <f t="shared" ref="C9:H9" si="25">B9+1</f>
        <v>45313</v>
      </c>
      <c r="D9" s="21">
        <f t="shared" si="25"/>
        <v>45314</v>
      </c>
      <c r="E9" s="21">
        <f t="shared" si="25"/>
        <v>45315</v>
      </c>
      <c r="F9" s="21">
        <f t="shared" si="25"/>
        <v>45316</v>
      </c>
      <c r="G9" s="21">
        <f t="shared" si="25"/>
        <v>45317</v>
      </c>
      <c r="H9" s="22">
        <f t="shared" si="25"/>
        <v>45318</v>
      </c>
      <c r="I9" s="23"/>
      <c r="J9" s="20">
        <f t="shared" si="19"/>
        <v>45340</v>
      </c>
      <c r="K9" s="21">
        <f t="shared" si="20"/>
        <v>45341</v>
      </c>
      <c r="L9" s="21">
        <f t="shared" si="1"/>
        <v>45342</v>
      </c>
      <c r="M9" s="21">
        <f t="shared" si="2"/>
        <v>45343</v>
      </c>
      <c r="N9" s="21">
        <f t="shared" si="3"/>
        <v>45344</v>
      </c>
      <c r="O9" s="21">
        <f t="shared" si="4"/>
        <v>45345</v>
      </c>
      <c r="P9" s="22">
        <f t="shared" si="5"/>
        <v>45346</v>
      </c>
      <c r="Q9" s="12"/>
      <c r="R9" s="20">
        <f t="shared" si="21"/>
        <v>45368</v>
      </c>
      <c r="S9" s="21">
        <f t="shared" si="22"/>
        <v>45369</v>
      </c>
      <c r="T9" s="21">
        <f t="shared" si="6"/>
        <v>45370</v>
      </c>
      <c r="U9" s="21">
        <f t="shared" si="7"/>
        <v>45371</v>
      </c>
      <c r="V9" s="21">
        <f t="shared" si="8"/>
        <v>45372</v>
      </c>
      <c r="W9" s="21">
        <f t="shared" si="9"/>
        <v>45373</v>
      </c>
      <c r="X9" s="22">
        <f t="shared" si="10"/>
        <v>45374</v>
      </c>
      <c r="Y9" s="23"/>
      <c r="Z9" s="20">
        <f t="shared" si="23"/>
        <v>45403</v>
      </c>
      <c r="AA9" s="21">
        <f t="shared" si="24"/>
        <v>45404</v>
      </c>
      <c r="AB9" s="21">
        <f t="shared" si="11"/>
        <v>45405</v>
      </c>
      <c r="AC9" s="21">
        <f t="shared" si="12"/>
        <v>45406</v>
      </c>
      <c r="AD9" s="21">
        <f t="shared" si="13"/>
        <v>45407</v>
      </c>
      <c r="AE9" s="21">
        <f t="shared" si="14"/>
        <v>45408</v>
      </c>
      <c r="AF9" s="22">
        <f t="shared" si="15"/>
        <v>45409</v>
      </c>
    </row>
    <row r="10" spans="2:39" ht="18" customHeight="1" x14ac:dyDescent="0.4">
      <c r="B10" s="20">
        <f t="shared" si="17"/>
        <v>45319</v>
      </c>
      <c r="C10" s="21">
        <f t="shared" ref="C10:H10" si="26">B10+1</f>
        <v>45320</v>
      </c>
      <c r="D10" s="21">
        <f t="shared" si="26"/>
        <v>45321</v>
      </c>
      <c r="E10" s="21">
        <f t="shared" si="26"/>
        <v>45322</v>
      </c>
      <c r="F10" s="21">
        <f t="shared" si="26"/>
        <v>45323</v>
      </c>
      <c r="G10" s="21">
        <f t="shared" si="26"/>
        <v>45324</v>
      </c>
      <c r="H10" s="22">
        <f t="shared" si="26"/>
        <v>45325</v>
      </c>
      <c r="I10" s="23"/>
      <c r="J10" s="20">
        <f t="shared" si="19"/>
        <v>45347</v>
      </c>
      <c r="K10" s="21">
        <f t="shared" si="20"/>
        <v>45348</v>
      </c>
      <c r="L10" s="21">
        <f t="shared" si="1"/>
        <v>45349</v>
      </c>
      <c r="M10" s="21">
        <f t="shared" si="2"/>
        <v>45350</v>
      </c>
      <c r="N10" s="21">
        <f t="shared" si="3"/>
        <v>45351</v>
      </c>
      <c r="O10" s="21">
        <f t="shared" si="4"/>
        <v>45352</v>
      </c>
      <c r="P10" s="22">
        <f t="shared" si="5"/>
        <v>45353</v>
      </c>
      <c r="Q10" s="12"/>
      <c r="R10" s="20">
        <f t="shared" si="21"/>
        <v>45375</v>
      </c>
      <c r="S10" s="21">
        <f t="shared" si="22"/>
        <v>45376</v>
      </c>
      <c r="T10" s="21">
        <f t="shared" si="6"/>
        <v>45377</v>
      </c>
      <c r="U10" s="21">
        <f t="shared" si="7"/>
        <v>45378</v>
      </c>
      <c r="V10" s="21">
        <f t="shared" si="8"/>
        <v>45379</v>
      </c>
      <c r="W10" s="21">
        <f t="shared" si="9"/>
        <v>45380</v>
      </c>
      <c r="X10" s="22">
        <f t="shared" si="10"/>
        <v>45381</v>
      </c>
      <c r="Y10" s="23"/>
      <c r="Z10" s="20">
        <f t="shared" si="23"/>
        <v>45410</v>
      </c>
      <c r="AA10" s="21">
        <f t="shared" si="24"/>
        <v>45411</v>
      </c>
      <c r="AB10" s="21">
        <f t="shared" si="11"/>
        <v>45412</v>
      </c>
      <c r="AC10" s="21">
        <f t="shared" si="12"/>
        <v>45413</v>
      </c>
      <c r="AD10" s="21">
        <f t="shared" si="13"/>
        <v>45414</v>
      </c>
      <c r="AE10" s="21">
        <f t="shared" si="14"/>
        <v>45415</v>
      </c>
      <c r="AF10" s="22">
        <f t="shared" si="15"/>
        <v>45416</v>
      </c>
    </row>
    <row r="11" spans="2:39" ht="18" customHeight="1" x14ac:dyDescent="0.4">
      <c r="B11" s="20">
        <f t="shared" si="17"/>
        <v>45326</v>
      </c>
      <c r="C11" s="21">
        <f t="shared" ref="C11:H11" si="27">B11+1</f>
        <v>45327</v>
      </c>
      <c r="D11" s="21">
        <f t="shared" si="27"/>
        <v>45328</v>
      </c>
      <c r="E11" s="21">
        <f t="shared" si="27"/>
        <v>45329</v>
      </c>
      <c r="F11" s="21">
        <f t="shared" si="27"/>
        <v>45330</v>
      </c>
      <c r="G11" s="21">
        <f t="shared" si="27"/>
        <v>45331</v>
      </c>
      <c r="H11" s="22">
        <f t="shared" si="27"/>
        <v>45332</v>
      </c>
      <c r="I11" s="23"/>
      <c r="J11" s="20">
        <f t="shared" si="19"/>
        <v>45354</v>
      </c>
      <c r="K11" s="21">
        <f t="shared" si="20"/>
        <v>45355</v>
      </c>
      <c r="L11" s="21">
        <f t="shared" si="1"/>
        <v>45356</v>
      </c>
      <c r="M11" s="21">
        <f t="shared" si="2"/>
        <v>45357</v>
      </c>
      <c r="N11" s="21">
        <f t="shared" si="3"/>
        <v>45358</v>
      </c>
      <c r="O11" s="21">
        <f t="shared" si="4"/>
        <v>45359</v>
      </c>
      <c r="P11" s="22">
        <f t="shared" si="5"/>
        <v>45360</v>
      </c>
      <c r="Q11" s="12"/>
      <c r="R11" s="20">
        <f t="shared" si="21"/>
        <v>45382</v>
      </c>
      <c r="S11" s="21">
        <f t="shared" si="22"/>
        <v>45383</v>
      </c>
      <c r="T11" s="21">
        <f t="shared" si="6"/>
        <v>45384</v>
      </c>
      <c r="U11" s="21">
        <f t="shared" si="7"/>
        <v>45385</v>
      </c>
      <c r="V11" s="21">
        <f t="shared" si="8"/>
        <v>45386</v>
      </c>
      <c r="W11" s="21">
        <f t="shared" si="9"/>
        <v>45387</v>
      </c>
      <c r="X11" s="22">
        <f t="shared" si="10"/>
        <v>45388</v>
      </c>
      <c r="Y11" s="23"/>
      <c r="Z11" s="20">
        <f t="shared" si="23"/>
        <v>45417</v>
      </c>
      <c r="AA11" s="21">
        <f t="shared" si="24"/>
        <v>45418</v>
      </c>
      <c r="AB11" s="21">
        <f t="shared" si="11"/>
        <v>45419</v>
      </c>
      <c r="AC11" s="21">
        <f t="shared" si="12"/>
        <v>45420</v>
      </c>
      <c r="AD11" s="21">
        <f t="shared" si="13"/>
        <v>45421</v>
      </c>
      <c r="AE11" s="21">
        <f t="shared" si="14"/>
        <v>45422</v>
      </c>
      <c r="AF11" s="22">
        <f t="shared" si="15"/>
        <v>45423</v>
      </c>
    </row>
    <row r="12" spans="2:39" ht="9.9499999999999993" customHeight="1" x14ac:dyDescent="0.4"/>
    <row r="13" spans="2:39" ht="18" customHeight="1" x14ac:dyDescent="0.4">
      <c r="B13" s="31">
        <v>5</v>
      </c>
      <c r="C13" s="31"/>
      <c r="J13" s="31">
        <v>6</v>
      </c>
      <c r="K13" s="31"/>
      <c r="R13" s="31">
        <v>7</v>
      </c>
      <c r="S13" s="31"/>
      <c r="Z13" s="31">
        <v>8</v>
      </c>
      <c r="AA13" s="31"/>
    </row>
    <row r="14" spans="2:39" ht="18" customHeight="1" x14ac:dyDescent="0.4">
      <c r="B14" s="17" t="s">
        <v>0</v>
      </c>
      <c r="C14" s="18" t="s">
        <v>1</v>
      </c>
      <c r="D14" s="18" t="s">
        <v>2</v>
      </c>
      <c r="E14" s="18" t="s">
        <v>3</v>
      </c>
      <c r="F14" s="18" t="s">
        <v>4</v>
      </c>
      <c r="G14" s="18" t="s">
        <v>5</v>
      </c>
      <c r="H14" s="19" t="s">
        <v>6</v>
      </c>
      <c r="I14" s="12"/>
      <c r="J14" s="17" t="s">
        <v>0</v>
      </c>
      <c r="K14" s="18" t="s">
        <v>1</v>
      </c>
      <c r="L14" s="18" t="s">
        <v>2</v>
      </c>
      <c r="M14" s="18" t="s">
        <v>3</v>
      </c>
      <c r="N14" s="18" t="s">
        <v>4</v>
      </c>
      <c r="O14" s="18" t="s">
        <v>5</v>
      </c>
      <c r="P14" s="19" t="s">
        <v>6</v>
      </c>
      <c r="Q14" s="12"/>
      <c r="R14" s="17" t="s">
        <v>0</v>
      </c>
      <c r="S14" s="18" t="s">
        <v>1</v>
      </c>
      <c r="T14" s="18" t="s">
        <v>2</v>
      </c>
      <c r="U14" s="18" t="s">
        <v>3</v>
      </c>
      <c r="V14" s="18" t="s">
        <v>4</v>
      </c>
      <c r="W14" s="18" t="s">
        <v>5</v>
      </c>
      <c r="X14" s="19" t="s">
        <v>6</v>
      </c>
      <c r="Y14" s="12"/>
      <c r="Z14" s="17" t="s">
        <v>0</v>
      </c>
      <c r="AA14" s="18" t="s">
        <v>1</v>
      </c>
      <c r="AB14" s="18" t="s">
        <v>2</v>
      </c>
      <c r="AC14" s="18" t="s">
        <v>3</v>
      </c>
      <c r="AD14" s="18" t="s">
        <v>4</v>
      </c>
      <c r="AE14" s="18" t="s">
        <v>5</v>
      </c>
      <c r="AF14" s="19" t="s">
        <v>6</v>
      </c>
    </row>
    <row r="15" spans="2:39" ht="18" customHeight="1" x14ac:dyDescent="0.4">
      <c r="B15" s="20">
        <f>DATE($B$2,B13,1)-(WEEKDAY(DATE($B$2,B13,1))-1)</f>
        <v>45410</v>
      </c>
      <c r="C15" s="21">
        <f>B15+1</f>
        <v>45411</v>
      </c>
      <c r="D15" s="21">
        <f t="shared" ref="D15:D20" si="28">C15+1</f>
        <v>45412</v>
      </c>
      <c r="E15" s="21">
        <f t="shared" ref="E15:E20" si="29">D15+1</f>
        <v>45413</v>
      </c>
      <c r="F15" s="21">
        <f t="shared" ref="F15:F20" si="30">E15+1</f>
        <v>45414</v>
      </c>
      <c r="G15" s="21">
        <f t="shared" ref="G15:G20" si="31">F15+1</f>
        <v>45415</v>
      </c>
      <c r="H15" s="22">
        <f t="shared" ref="H15:H20" si="32">G15+1</f>
        <v>45416</v>
      </c>
      <c r="I15" s="23"/>
      <c r="J15" s="20">
        <f>DATE($B$2,J13,1)-(WEEKDAY(DATE($B$2,J13,1))-1)</f>
        <v>45438</v>
      </c>
      <c r="K15" s="21">
        <f>J15+1</f>
        <v>45439</v>
      </c>
      <c r="L15" s="21">
        <f t="shared" ref="L15:L20" si="33">K15+1</f>
        <v>45440</v>
      </c>
      <c r="M15" s="21">
        <f t="shared" ref="M15:M20" si="34">L15+1</f>
        <v>45441</v>
      </c>
      <c r="N15" s="21">
        <f t="shared" ref="N15:N20" si="35">M15+1</f>
        <v>45442</v>
      </c>
      <c r="O15" s="21">
        <f t="shared" ref="O15:O20" si="36">N15+1</f>
        <v>45443</v>
      </c>
      <c r="P15" s="22">
        <f t="shared" ref="P15:P20" si="37">O15+1</f>
        <v>45444</v>
      </c>
      <c r="Q15" s="24"/>
      <c r="R15" s="20">
        <f>DATE($B$2,R13,1)-(WEEKDAY(DATE($B$2,R13,1))-1)</f>
        <v>45473</v>
      </c>
      <c r="S15" s="21">
        <f>R15+1</f>
        <v>45474</v>
      </c>
      <c r="T15" s="21">
        <f t="shared" ref="T15:T20" si="38">S15+1</f>
        <v>45475</v>
      </c>
      <c r="U15" s="21">
        <f t="shared" ref="U15:U20" si="39">T15+1</f>
        <v>45476</v>
      </c>
      <c r="V15" s="21">
        <f t="shared" ref="V15:V20" si="40">U15+1</f>
        <v>45477</v>
      </c>
      <c r="W15" s="21">
        <f t="shared" ref="W15:W20" si="41">V15+1</f>
        <v>45478</v>
      </c>
      <c r="X15" s="22">
        <f t="shared" ref="X15:X20" si="42">W15+1</f>
        <v>45479</v>
      </c>
      <c r="Y15" s="23"/>
      <c r="Z15" s="20">
        <f>DATE($B$2,Z13,1)-(WEEKDAY(DATE($B$2,Z13,1))-1)</f>
        <v>45501</v>
      </c>
      <c r="AA15" s="21">
        <f>Z15+1</f>
        <v>45502</v>
      </c>
      <c r="AB15" s="21">
        <f t="shared" ref="AB15:AB20" si="43">AA15+1</f>
        <v>45503</v>
      </c>
      <c r="AC15" s="21">
        <f t="shared" ref="AC15:AC20" si="44">AB15+1</f>
        <v>45504</v>
      </c>
      <c r="AD15" s="21">
        <f t="shared" ref="AD15:AD20" si="45">AC15+1</f>
        <v>45505</v>
      </c>
      <c r="AE15" s="21">
        <f t="shared" ref="AE15:AE20" si="46">AD15+1</f>
        <v>45506</v>
      </c>
      <c r="AF15" s="22">
        <f t="shared" ref="AF15:AF20" si="47">AE15+1</f>
        <v>45507</v>
      </c>
    </row>
    <row r="16" spans="2:39" ht="18" customHeight="1" x14ac:dyDescent="0.4">
      <c r="B16" s="20">
        <f>H15+1</f>
        <v>45417</v>
      </c>
      <c r="C16" s="21">
        <f>B16+1</f>
        <v>45418</v>
      </c>
      <c r="D16" s="21">
        <f t="shared" si="28"/>
        <v>45419</v>
      </c>
      <c r="E16" s="21">
        <f t="shared" si="29"/>
        <v>45420</v>
      </c>
      <c r="F16" s="21">
        <f t="shared" si="30"/>
        <v>45421</v>
      </c>
      <c r="G16" s="21">
        <f t="shared" si="31"/>
        <v>45422</v>
      </c>
      <c r="H16" s="22">
        <f t="shared" si="32"/>
        <v>45423</v>
      </c>
      <c r="I16" s="23"/>
      <c r="J16" s="20">
        <f>P15+1</f>
        <v>45445</v>
      </c>
      <c r="K16" s="21">
        <f>J16+1</f>
        <v>45446</v>
      </c>
      <c r="L16" s="21">
        <f t="shared" si="33"/>
        <v>45447</v>
      </c>
      <c r="M16" s="21">
        <f t="shared" si="34"/>
        <v>45448</v>
      </c>
      <c r="N16" s="21">
        <f t="shared" si="35"/>
        <v>45449</v>
      </c>
      <c r="O16" s="21">
        <f t="shared" si="36"/>
        <v>45450</v>
      </c>
      <c r="P16" s="22">
        <f t="shared" si="37"/>
        <v>45451</v>
      </c>
      <c r="Q16" s="12"/>
      <c r="R16" s="20">
        <f>X15+1</f>
        <v>45480</v>
      </c>
      <c r="S16" s="21">
        <f>R16+1</f>
        <v>45481</v>
      </c>
      <c r="T16" s="21">
        <f t="shared" si="38"/>
        <v>45482</v>
      </c>
      <c r="U16" s="21">
        <f t="shared" si="39"/>
        <v>45483</v>
      </c>
      <c r="V16" s="21">
        <f t="shared" si="40"/>
        <v>45484</v>
      </c>
      <c r="W16" s="21">
        <f t="shared" si="41"/>
        <v>45485</v>
      </c>
      <c r="X16" s="22">
        <f t="shared" si="42"/>
        <v>45486</v>
      </c>
      <c r="Y16" s="23"/>
      <c r="Z16" s="20">
        <f>AF15+1</f>
        <v>45508</v>
      </c>
      <c r="AA16" s="21">
        <f>Z16+1</f>
        <v>45509</v>
      </c>
      <c r="AB16" s="21">
        <f t="shared" si="43"/>
        <v>45510</v>
      </c>
      <c r="AC16" s="21">
        <f t="shared" si="44"/>
        <v>45511</v>
      </c>
      <c r="AD16" s="21">
        <f t="shared" si="45"/>
        <v>45512</v>
      </c>
      <c r="AE16" s="21">
        <f t="shared" si="46"/>
        <v>45513</v>
      </c>
      <c r="AF16" s="22">
        <f t="shared" si="47"/>
        <v>45514</v>
      </c>
    </row>
    <row r="17" spans="2:32" ht="18" customHeight="1" x14ac:dyDescent="0.4">
      <c r="B17" s="20">
        <f t="shared" ref="B17:B20" si="48">H16+1</f>
        <v>45424</v>
      </c>
      <c r="C17" s="21">
        <f t="shared" ref="C17:C20" si="49">B17+1</f>
        <v>45425</v>
      </c>
      <c r="D17" s="21">
        <f t="shared" si="28"/>
        <v>45426</v>
      </c>
      <c r="E17" s="21">
        <f t="shared" si="29"/>
        <v>45427</v>
      </c>
      <c r="F17" s="21">
        <f t="shared" si="30"/>
        <v>45428</v>
      </c>
      <c r="G17" s="21">
        <f t="shared" si="31"/>
        <v>45429</v>
      </c>
      <c r="H17" s="22">
        <f t="shared" si="32"/>
        <v>45430</v>
      </c>
      <c r="I17" s="23"/>
      <c r="J17" s="20">
        <f t="shared" ref="J17:J20" si="50">P16+1</f>
        <v>45452</v>
      </c>
      <c r="K17" s="21">
        <f t="shared" ref="K17:K20" si="51">J17+1</f>
        <v>45453</v>
      </c>
      <c r="L17" s="21">
        <f t="shared" si="33"/>
        <v>45454</v>
      </c>
      <c r="M17" s="21">
        <f t="shared" si="34"/>
        <v>45455</v>
      </c>
      <c r="N17" s="21">
        <f t="shared" si="35"/>
        <v>45456</v>
      </c>
      <c r="O17" s="21">
        <f t="shared" si="36"/>
        <v>45457</v>
      </c>
      <c r="P17" s="22">
        <f t="shared" si="37"/>
        <v>45458</v>
      </c>
      <c r="Q17" s="12"/>
      <c r="R17" s="20">
        <f t="shared" ref="R17:R20" si="52">X16+1</f>
        <v>45487</v>
      </c>
      <c r="S17" s="21">
        <f t="shared" ref="S17:S20" si="53">R17+1</f>
        <v>45488</v>
      </c>
      <c r="T17" s="21">
        <f t="shared" si="38"/>
        <v>45489</v>
      </c>
      <c r="U17" s="21">
        <f t="shared" si="39"/>
        <v>45490</v>
      </c>
      <c r="V17" s="21">
        <f t="shared" si="40"/>
        <v>45491</v>
      </c>
      <c r="W17" s="21">
        <f t="shared" si="41"/>
        <v>45492</v>
      </c>
      <c r="X17" s="22">
        <f t="shared" si="42"/>
        <v>45493</v>
      </c>
      <c r="Y17" s="23"/>
      <c r="Z17" s="20">
        <f t="shared" ref="Z17:Z20" si="54">AF16+1</f>
        <v>45515</v>
      </c>
      <c r="AA17" s="21">
        <f t="shared" ref="AA17:AA20" si="55">Z17+1</f>
        <v>45516</v>
      </c>
      <c r="AB17" s="21">
        <f t="shared" si="43"/>
        <v>45517</v>
      </c>
      <c r="AC17" s="21">
        <f t="shared" si="44"/>
        <v>45518</v>
      </c>
      <c r="AD17" s="21">
        <f t="shared" si="45"/>
        <v>45519</v>
      </c>
      <c r="AE17" s="21">
        <f t="shared" si="46"/>
        <v>45520</v>
      </c>
      <c r="AF17" s="22">
        <f t="shared" si="47"/>
        <v>45521</v>
      </c>
    </row>
    <row r="18" spans="2:32" ht="18" customHeight="1" x14ac:dyDescent="0.4">
      <c r="B18" s="20">
        <f t="shared" si="48"/>
        <v>45431</v>
      </c>
      <c r="C18" s="21">
        <f t="shared" si="49"/>
        <v>45432</v>
      </c>
      <c r="D18" s="21">
        <f t="shared" si="28"/>
        <v>45433</v>
      </c>
      <c r="E18" s="21">
        <f t="shared" si="29"/>
        <v>45434</v>
      </c>
      <c r="F18" s="21">
        <f t="shared" si="30"/>
        <v>45435</v>
      </c>
      <c r="G18" s="21">
        <f t="shared" si="31"/>
        <v>45436</v>
      </c>
      <c r="H18" s="22">
        <f t="shared" si="32"/>
        <v>45437</v>
      </c>
      <c r="I18" s="23"/>
      <c r="J18" s="20">
        <f t="shared" si="50"/>
        <v>45459</v>
      </c>
      <c r="K18" s="21">
        <f t="shared" si="51"/>
        <v>45460</v>
      </c>
      <c r="L18" s="21">
        <f t="shared" si="33"/>
        <v>45461</v>
      </c>
      <c r="M18" s="21">
        <f t="shared" si="34"/>
        <v>45462</v>
      </c>
      <c r="N18" s="21">
        <f t="shared" si="35"/>
        <v>45463</v>
      </c>
      <c r="O18" s="21">
        <f t="shared" si="36"/>
        <v>45464</v>
      </c>
      <c r="P18" s="22">
        <f t="shared" si="37"/>
        <v>45465</v>
      </c>
      <c r="Q18" s="12"/>
      <c r="R18" s="20">
        <f t="shared" si="52"/>
        <v>45494</v>
      </c>
      <c r="S18" s="21">
        <f t="shared" si="53"/>
        <v>45495</v>
      </c>
      <c r="T18" s="21">
        <f t="shared" si="38"/>
        <v>45496</v>
      </c>
      <c r="U18" s="21">
        <f t="shared" si="39"/>
        <v>45497</v>
      </c>
      <c r="V18" s="21">
        <f t="shared" si="40"/>
        <v>45498</v>
      </c>
      <c r="W18" s="21">
        <f t="shared" si="41"/>
        <v>45499</v>
      </c>
      <c r="X18" s="22">
        <f t="shared" si="42"/>
        <v>45500</v>
      </c>
      <c r="Y18" s="23"/>
      <c r="Z18" s="20">
        <f t="shared" si="54"/>
        <v>45522</v>
      </c>
      <c r="AA18" s="21">
        <f t="shared" si="55"/>
        <v>45523</v>
      </c>
      <c r="AB18" s="21">
        <f t="shared" si="43"/>
        <v>45524</v>
      </c>
      <c r="AC18" s="21">
        <f t="shared" si="44"/>
        <v>45525</v>
      </c>
      <c r="AD18" s="21">
        <f t="shared" si="45"/>
        <v>45526</v>
      </c>
      <c r="AE18" s="21">
        <f t="shared" si="46"/>
        <v>45527</v>
      </c>
      <c r="AF18" s="22">
        <f t="shared" si="47"/>
        <v>45528</v>
      </c>
    </row>
    <row r="19" spans="2:32" ht="18" customHeight="1" x14ac:dyDescent="0.4">
      <c r="B19" s="20">
        <f t="shared" si="48"/>
        <v>45438</v>
      </c>
      <c r="C19" s="21">
        <f t="shared" si="49"/>
        <v>45439</v>
      </c>
      <c r="D19" s="21">
        <f t="shared" si="28"/>
        <v>45440</v>
      </c>
      <c r="E19" s="21">
        <f t="shared" si="29"/>
        <v>45441</v>
      </c>
      <c r="F19" s="21">
        <f t="shared" si="30"/>
        <v>45442</v>
      </c>
      <c r="G19" s="21">
        <f t="shared" si="31"/>
        <v>45443</v>
      </c>
      <c r="H19" s="22">
        <f t="shared" si="32"/>
        <v>45444</v>
      </c>
      <c r="I19" s="23"/>
      <c r="J19" s="20">
        <f t="shared" si="50"/>
        <v>45466</v>
      </c>
      <c r="K19" s="21">
        <f t="shared" si="51"/>
        <v>45467</v>
      </c>
      <c r="L19" s="21">
        <f t="shared" si="33"/>
        <v>45468</v>
      </c>
      <c r="M19" s="21">
        <f t="shared" si="34"/>
        <v>45469</v>
      </c>
      <c r="N19" s="21">
        <f t="shared" si="35"/>
        <v>45470</v>
      </c>
      <c r="O19" s="21">
        <f t="shared" si="36"/>
        <v>45471</v>
      </c>
      <c r="P19" s="22">
        <f t="shared" si="37"/>
        <v>45472</v>
      </c>
      <c r="Q19" s="12"/>
      <c r="R19" s="20">
        <f t="shared" si="52"/>
        <v>45501</v>
      </c>
      <c r="S19" s="21">
        <f t="shared" si="53"/>
        <v>45502</v>
      </c>
      <c r="T19" s="21">
        <f t="shared" si="38"/>
        <v>45503</v>
      </c>
      <c r="U19" s="21">
        <f t="shared" si="39"/>
        <v>45504</v>
      </c>
      <c r="V19" s="21">
        <f t="shared" si="40"/>
        <v>45505</v>
      </c>
      <c r="W19" s="21">
        <f t="shared" si="41"/>
        <v>45506</v>
      </c>
      <c r="X19" s="22">
        <f t="shared" si="42"/>
        <v>45507</v>
      </c>
      <c r="Y19" s="23"/>
      <c r="Z19" s="20">
        <f t="shared" si="54"/>
        <v>45529</v>
      </c>
      <c r="AA19" s="21">
        <f t="shared" si="55"/>
        <v>45530</v>
      </c>
      <c r="AB19" s="21">
        <f t="shared" si="43"/>
        <v>45531</v>
      </c>
      <c r="AC19" s="21">
        <f t="shared" si="44"/>
        <v>45532</v>
      </c>
      <c r="AD19" s="21">
        <f t="shared" si="45"/>
        <v>45533</v>
      </c>
      <c r="AE19" s="21">
        <f t="shared" si="46"/>
        <v>45534</v>
      </c>
      <c r="AF19" s="22">
        <f t="shared" si="47"/>
        <v>45535</v>
      </c>
    </row>
    <row r="20" spans="2:32" ht="18" customHeight="1" x14ac:dyDescent="0.4">
      <c r="B20" s="20">
        <f t="shared" si="48"/>
        <v>45445</v>
      </c>
      <c r="C20" s="21">
        <f t="shared" si="49"/>
        <v>45446</v>
      </c>
      <c r="D20" s="21">
        <f t="shared" si="28"/>
        <v>45447</v>
      </c>
      <c r="E20" s="21">
        <f t="shared" si="29"/>
        <v>45448</v>
      </c>
      <c r="F20" s="21">
        <f t="shared" si="30"/>
        <v>45449</v>
      </c>
      <c r="G20" s="21">
        <f t="shared" si="31"/>
        <v>45450</v>
      </c>
      <c r="H20" s="22">
        <f t="shared" si="32"/>
        <v>45451</v>
      </c>
      <c r="I20" s="23"/>
      <c r="J20" s="20">
        <f t="shared" si="50"/>
        <v>45473</v>
      </c>
      <c r="K20" s="21">
        <f t="shared" si="51"/>
        <v>45474</v>
      </c>
      <c r="L20" s="21">
        <f t="shared" si="33"/>
        <v>45475</v>
      </c>
      <c r="M20" s="21">
        <f t="shared" si="34"/>
        <v>45476</v>
      </c>
      <c r="N20" s="21">
        <f t="shared" si="35"/>
        <v>45477</v>
      </c>
      <c r="O20" s="21">
        <f t="shared" si="36"/>
        <v>45478</v>
      </c>
      <c r="P20" s="22">
        <f t="shared" si="37"/>
        <v>45479</v>
      </c>
      <c r="Q20" s="12"/>
      <c r="R20" s="20">
        <f t="shared" si="52"/>
        <v>45508</v>
      </c>
      <c r="S20" s="21">
        <f t="shared" si="53"/>
        <v>45509</v>
      </c>
      <c r="T20" s="21">
        <f t="shared" si="38"/>
        <v>45510</v>
      </c>
      <c r="U20" s="21">
        <f t="shared" si="39"/>
        <v>45511</v>
      </c>
      <c r="V20" s="21">
        <f t="shared" si="40"/>
        <v>45512</v>
      </c>
      <c r="W20" s="21">
        <f t="shared" si="41"/>
        <v>45513</v>
      </c>
      <c r="X20" s="22">
        <f t="shared" si="42"/>
        <v>45514</v>
      </c>
      <c r="Y20" s="23"/>
      <c r="Z20" s="20">
        <f t="shared" si="54"/>
        <v>45536</v>
      </c>
      <c r="AA20" s="21">
        <f t="shared" si="55"/>
        <v>45537</v>
      </c>
      <c r="AB20" s="21">
        <f t="shared" si="43"/>
        <v>45538</v>
      </c>
      <c r="AC20" s="21">
        <f t="shared" si="44"/>
        <v>45539</v>
      </c>
      <c r="AD20" s="21">
        <f t="shared" si="45"/>
        <v>45540</v>
      </c>
      <c r="AE20" s="21">
        <f t="shared" si="46"/>
        <v>45541</v>
      </c>
      <c r="AF20" s="22">
        <f t="shared" si="47"/>
        <v>45542</v>
      </c>
    </row>
    <row r="21" spans="2:32" ht="9.9499999999999993" customHeight="1" x14ac:dyDescent="0.4"/>
    <row r="22" spans="2:32" ht="18" customHeight="1" x14ac:dyDescent="0.4">
      <c r="B22" s="31">
        <v>9</v>
      </c>
      <c r="C22" s="31"/>
      <c r="J22" s="31">
        <v>10</v>
      </c>
      <c r="K22" s="31"/>
      <c r="R22" s="31">
        <v>11</v>
      </c>
      <c r="S22" s="31"/>
      <c r="Z22" s="31">
        <v>12</v>
      </c>
      <c r="AA22" s="31"/>
    </row>
    <row r="23" spans="2:32" ht="18" customHeight="1" x14ac:dyDescent="0.4">
      <c r="B23" s="17" t="s">
        <v>0</v>
      </c>
      <c r="C23" s="18" t="s">
        <v>1</v>
      </c>
      <c r="D23" s="18" t="s">
        <v>2</v>
      </c>
      <c r="E23" s="18" t="s">
        <v>3</v>
      </c>
      <c r="F23" s="18" t="s">
        <v>4</v>
      </c>
      <c r="G23" s="18" t="s">
        <v>5</v>
      </c>
      <c r="H23" s="19" t="s">
        <v>6</v>
      </c>
      <c r="I23" s="12"/>
      <c r="J23" s="17" t="s">
        <v>0</v>
      </c>
      <c r="K23" s="18" t="s">
        <v>1</v>
      </c>
      <c r="L23" s="18" t="s">
        <v>2</v>
      </c>
      <c r="M23" s="18" t="s">
        <v>3</v>
      </c>
      <c r="N23" s="18" t="s">
        <v>4</v>
      </c>
      <c r="O23" s="18" t="s">
        <v>5</v>
      </c>
      <c r="P23" s="19" t="s">
        <v>6</v>
      </c>
      <c r="Q23" s="12"/>
      <c r="R23" s="17" t="s">
        <v>0</v>
      </c>
      <c r="S23" s="18" t="s">
        <v>1</v>
      </c>
      <c r="T23" s="18" t="s">
        <v>2</v>
      </c>
      <c r="U23" s="18" t="s">
        <v>3</v>
      </c>
      <c r="V23" s="18" t="s">
        <v>4</v>
      </c>
      <c r="W23" s="18" t="s">
        <v>5</v>
      </c>
      <c r="X23" s="19" t="s">
        <v>6</v>
      </c>
      <c r="Y23" s="12"/>
      <c r="Z23" s="17" t="s">
        <v>0</v>
      </c>
      <c r="AA23" s="18" t="s">
        <v>1</v>
      </c>
      <c r="AB23" s="18" t="s">
        <v>2</v>
      </c>
      <c r="AC23" s="18" t="s">
        <v>3</v>
      </c>
      <c r="AD23" s="18" t="s">
        <v>4</v>
      </c>
      <c r="AE23" s="18" t="s">
        <v>5</v>
      </c>
      <c r="AF23" s="19" t="s">
        <v>6</v>
      </c>
    </row>
    <row r="24" spans="2:32" ht="18" customHeight="1" x14ac:dyDescent="0.4">
      <c r="B24" s="20">
        <f>DATE($B$2,B22,1)-(WEEKDAY(DATE($B$2,B22,1))-1)</f>
        <v>45536</v>
      </c>
      <c r="C24" s="21">
        <f>B24+1</f>
        <v>45537</v>
      </c>
      <c r="D24" s="21">
        <f t="shared" ref="D24:D29" si="56">C24+1</f>
        <v>45538</v>
      </c>
      <c r="E24" s="21">
        <f t="shared" ref="E24:E29" si="57">D24+1</f>
        <v>45539</v>
      </c>
      <c r="F24" s="21">
        <f t="shared" ref="F24:F29" si="58">E24+1</f>
        <v>45540</v>
      </c>
      <c r="G24" s="21">
        <f t="shared" ref="G24:G29" si="59">F24+1</f>
        <v>45541</v>
      </c>
      <c r="H24" s="22">
        <f t="shared" ref="H24:H29" si="60">G24+1</f>
        <v>45542</v>
      </c>
      <c r="I24" s="23"/>
      <c r="J24" s="20">
        <f>DATE($B$2,J22,1)-(WEEKDAY(DATE($B$2,J22,1))-1)</f>
        <v>45564</v>
      </c>
      <c r="K24" s="21">
        <f>J24+1</f>
        <v>45565</v>
      </c>
      <c r="L24" s="21">
        <f t="shared" ref="L24:L29" si="61">K24+1</f>
        <v>45566</v>
      </c>
      <c r="M24" s="21">
        <f t="shared" ref="M24:M29" si="62">L24+1</f>
        <v>45567</v>
      </c>
      <c r="N24" s="21">
        <f t="shared" ref="N24:N29" si="63">M24+1</f>
        <v>45568</v>
      </c>
      <c r="O24" s="21">
        <f t="shared" ref="O24:O29" si="64">N24+1</f>
        <v>45569</v>
      </c>
      <c r="P24" s="22">
        <f t="shared" ref="P24:P29" si="65">O24+1</f>
        <v>45570</v>
      </c>
      <c r="Q24" s="24"/>
      <c r="R24" s="20">
        <f>DATE($B$2,R22,1)-(WEEKDAY(DATE($B$2,R22,1))-1)</f>
        <v>45592</v>
      </c>
      <c r="S24" s="21">
        <f>R24+1</f>
        <v>45593</v>
      </c>
      <c r="T24" s="21">
        <f t="shared" ref="T24:T29" si="66">S24+1</f>
        <v>45594</v>
      </c>
      <c r="U24" s="21">
        <f t="shared" ref="U24:U29" si="67">T24+1</f>
        <v>45595</v>
      </c>
      <c r="V24" s="21">
        <f t="shared" ref="V24:V29" si="68">U24+1</f>
        <v>45596</v>
      </c>
      <c r="W24" s="21">
        <f t="shared" ref="W24:W29" si="69">V24+1</f>
        <v>45597</v>
      </c>
      <c r="X24" s="22">
        <f t="shared" ref="X24:X29" si="70">W24+1</f>
        <v>45598</v>
      </c>
      <c r="Y24" s="23"/>
      <c r="Z24" s="20">
        <f>DATE($B$2,Z22,1)-(WEEKDAY(DATE($B$2,Z22,1))-1)</f>
        <v>45627</v>
      </c>
      <c r="AA24" s="21">
        <f>Z24+1</f>
        <v>45628</v>
      </c>
      <c r="AB24" s="21">
        <f t="shared" ref="AB24:AB29" si="71">AA24+1</f>
        <v>45629</v>
      </c>
      <c r="AC24" s="21">
        <f t="shared" ref="AC24:AC29" si="72">AB24+1</f>
        <v>45630</v>
      </c>
      <c r="AD24" s="21">
        <f t="shared" ref="AD24:AD29" si="73">AC24+1</f>
        <v>45631</v>
      </c>
      <c r="AE24" s="21">
        <f t="shared" ref="AE24:AE29" si="74">AD24+1</f>
        <v>45632</v>
      </c>
      <c r="AF24" s="22">
        <f t="shared" ref="AF24:AF29" si="75">AE24+1</f>
        <v>45633</v>
      </c>
    </row>
    <row r="25" spans="2:32" ht="18" customHeight="1" x14ac:dyDescent="0.4">
      <c r="B25" s="20">
        <f>H24+1</f>
        <v>45543</v>
      </c>
      <c r="C25" s="21">
        <f>B25+1</f>
        <v>45544</v>
      </c>
      <c r="D25" s="21">
        <f t="shared" si="56"/>
        <v>45545</v>
      </c>
      <c r="E25" s="21">
        <f t="shared" si="57"/>
        <v>45546</v>
      </c>
      <c r="F25" s="21">
        <f t="shared" si="58"/>
        <v>45547</v>
      </c>
      <c r="G25" s="21">
        <f t="shared" si="59"/>
        <v>45548</v>
      </c>
      <c r="H25" s="22">
        <f t="shared" si="60"/>
        <v>45549</v>
      </c>
      <c r="I25" s="23"/>
      <c r="J25" s="20">
        <f>P24+1</f>
        <v>45571</v>
      </c>
      <c r="K25" s="21">
        <f>J25+1</f>
        <v>45572</v>
      </c>
      <c r="L25" s="21">
        <f t="shared" si="61"/>
        <v>45573</v>
      </c>
      <c r="M25" s="21">
        <f t="shared" si="62"/>
        <v>45574</v>
      </c>
      <c r="N25" s="21">
        <f t="shared" si="63"/>
        <v>45575</v>
      </c>
      <c r="O25" s="21">
        <f t="shared" si="64"/>
        <v>45576</v>
      </c>
      <c r="P25" s="22">
        <f t="shared" si="65"/>
        <v>45577</v>
      </c>
      <c r="Q25" s="12"/>
      <c r="R25" s="20">
        <f>X24+1</f>
        <v>45599</v>
      </c>
      <c r="S25" s="21">
        <f>R25+1</f>
        <v>45600</v>
      </c>
      <c r="T25" s="21">
        <f t="shared" si="66"/>
        <v>45601</v>
      </c>
      <c r="U25" s="21">
        <f t="shared" si="67"/>
        <v>45602</v>
      </c>
      <c r="V25" s="21">
        <f t="shared" si="68"/>
        <v>45603</v>
      </c>
      <c r="W25" s="21">
        <f t="shared" si="69"/>
        <v>45604</v>
      </c>
      <c r="X25" s="22">
        <f t="shared" si="70"/>
        <v>45605</v>
      </c>
      <c r="Y25" s="23"/>
      <c r="Z25" s="20">
        <f>AF24+1</f>
        <v>45634</v>
      </c>
      <c r="AA25" s="21">
        <f>Z25+1</f>
        <v>45635</v>
      </c>
      <c r="AB25" s="21">
        <f t="shared" si="71"/>
        <v>45636</v>
      </c>
      <c r="AC25" s="21">
        <f t="shared" si="72"/>
        <v>45637</v>
      </c>
      <c r="AD25" s="21">
        <f t="shared" si="73"/>
        <v>45638</v>
      </c>
      <c r="AE25" s="21">
        <f t="shared" si="74"/>
        <v>45639</v>
      </c>
      <c r="AF25" s="22">
        <f t="shared" si="75"/>
        <v>45640</v>
      </c>
    </row>
    <row r="26" spans="2:32" ht="18" customHeight="1" x14ac:dyDescent="0.4">
      <c r="B26" s="20">
        <f t="shared" ref="B26:B29" si="76">H25+1</f>
        <v>45550</v>
      </c>
      <c r="C26" s="21">
        <f t="shared" ref="C26:C29" si="77">B26+1</f>
        <v>45551</v>
      </c>
      <c r="D26" s="21">
        <f t="shared" si="56"/>
        <v>45552</v>
      </c>
      <c r="E26" s="21">
        <f t="shared" si="57"/>
        <v>45553</v>
      </c>
      <c r="F26" s="21">
        <f t="shared" si="58"/>
        <v>45554</v>
      </c>
      <c r="G26" s="21">
        <f t="shared" si="59"/>
        <v>45555</v>
      </c>
      <c r="H26" s="22">
        <f t="shared" si="60"/>
        <v>45556</v>
      </c>
      <c r="I26" s="23"/>
      <c r="J26" s="20">
        <f t="shared" ref="J26:J29" si="78">P25+1</f>
        <v>45578</v>
      </c>
      <c r="K26" s="21">
        <f t="shared" ref="K26:K29" si="79">J26+1</f>
        <v>45579</v>
      </c>
      <c r="L26" s="21">
        <f t="shared" si="61"/>
        <v>45580</v>
      </c>
      <c r="M26" s="21">
        <f t="shared" si="62"/>
        <v>45581</v>
      </c>
      <c r="N26" s="21">
        <f t="shared" si="63"/>
        <v>45582</v>
      </c>
      <c r="O26" s="21">
        <f t="shared" si="64"/>
        <v>45583</v>
      </c>
      <c r="P26" s="22">
        <f t="shared" si="65"/>
        <v>45584</v>
      </c>
      <c r="Q26" s="12"/>
      <c r="R26" s="20">
        <f t="shared" ref="R26:R29" si="80">X25+1</f>
        <v>45606</v>
      </c>
      <c r="S26" s="21">
        <f t="shared" ref="S26:S29" si="81">R26+1</f>
        <v>45607</v>
      </c>
      <c r="T26" s="21">
        <f t="shared" si="66"/>
        <v>45608</v>
      </c>
      <c r="U26" s="21">
        <f t="shared" si="67"/>
        <v>45609</v>
      </c>
      <c r="V26" s="21">
        <f t="shared" si="68"/>
        <v>45610</v>
      </c>
      <c r="W26" s="21">
        <f t="shared" si="69"/>
        <v>45611</v>
      </c>
      <c r="X26" s="22">
        <f t="shared" si="70"/>
        <v>45612</v>
      </c>
      <c r="Y26" s="23"/>
      <c r="Z26" s="20">
        <f t="shared" ref="Z26:Z29" si="82">AF25+1</f>
        <v>45641</v>
      </c>
      <c r="AA26" s="21">
        <f t="shared" ref="AA26:AA29" si="83">Z26+1</f>
        <v>45642</v>
      </c>
      <c r="AB26" s="21">
        <f t="shared" si="71"/>
        <v>45643</v>
      </c>
      <c r="AC26" s="21">
        <f t="shared" si="72"/>
        <v>45644</v>
      </c>
      <c r="AD26" s="21">
        <f t="shared" si="73"/>
        <v>45645</v>
      </c>
      <c r="AE26" s="21">
        <f t="shared" si="74"/>
        <v>45646</v>
      </c>
      <c r="AF26" s="22">
        <f t="shared" si="75"/>
        <v>45647</v>
      </c>
    </row>
    <row r="27" spans="2:32" ht="18" customHeight="1" x14ac:dyDescent="0.4">
      <c r="B27" s="20">
        <f t="shared" si="76"/>
        <v>45557</v>
      </c>
      <c r="C27" s="21">
        <f t="shared" si="77"/>
        <v>45558</v>
      </c>
      <c r="D27" s="21">
        <f t="shared" si="56"/>
        <v>45559</v>
      </c>
      <c r="E27" s="21">
        <f t="shared" si="57"/>
        <v>45560</v>
      </c>
      <c r="F27" s="21">
        <f t="shared" si="58"/>
        <v>45561</v>
      </c>
      <c r="G27" s="21">
        <f t="shared" si="59"/>
        <v>45562</v>
      </c>
      <c r="H27" s="22">
        <f t="shared" si="60"/>
        <v>45563</v>
      </c>
      <c r="I27" s="23"/>
      <c r="J27" s="20">
        <f t="shared" si="78"/>
        <v>45585</v>
      </c>
      <c r="K27" s="21">
        <f t="shared" si="79"/>
        <v>45586</v>
      </c>
      <c r="L27" s="21">
        <f t="shared" si="61"/>
        <v>45587</v>
      </c>
      <c r="M27" s="21">
        <f t="shared" si="62"/>
        <v>45588</v>
      </c>
      <c r="N27" s="21">
        <f t="shared" si="63"/>
        <v>45589</v>
      </c>
      <c r="O27" s="21">
        <f t="shared" si="64"/>
        <v>45590</v>
      </c>
      <c r="P27" s="22">
        <f t="shared" si="65"/>
        <v>45591</v>
      </c>
      <c r="Q27" s="12"/>
      <c r="R27" s="20">
        <f t="shared" si="80"/>
        <v>45613</v>
      </c>
      <c r="S27" s="21">
        <f t="shared" si="81"/>
        <v>45614</v>
      </c>
      <c r="T27" s="21">
        <f t="shared" si="66"/>
        <v>45615</v>
      </c>
      <c r="U27" s="21">
        <f t="shared" si="67"/>
        <v>45616</v>
      </c>
      <c r="V27" s="21">
        <f t="shared" si="68"/>
        <v>45617</v>
      </c>
      <c r="W27" s="21">
        <f t="shared" si="69"/>
        <v>45618</v>
      </c>
      <c r="X27" s="22">
        <f t="shared" si="70"/>
        <v>45619</v>
      </c>
      <c r="Y27" s="23"/>
      <c r="Z27" s="20">
        <f t="shared" si="82"/>
        <v>45648</v>
      </c>
      <c r="AA27" s="21">
        <f t="shared" si="83"/>
        <v>45649</v>
      </c>
      <c r="AB27" s="21">
        <f t="shared" si="71"/>
        <v>45650</v>
      </c>
      <c r="AC27" s="21">
        <f t="shared" si="72"/>
        <v>45651</v>
      </c>
      <c r="AD27" s="21">
        <f t="shared" si="73"/>
        <v>45652</v>
      </c>
      <c r="AE27" s="21">
        <f t="shared" si="74"/>
        <v>45653</v>
      </c>
      <c r="AF27" s="22">
        <f t="shared" si="75"/>
        <v>45654</v>
      </c>
    </row>
    <row r="28" spans="2:32" ht="18" customHeight="1" x14ac:dyDescent="0.4">
      <c r="B28" s="20">
        <f t="shared" si="76"/>
        <v>45564</v>
      </c>
      <c r="C28" s="21">
        <f t="shared" si="77"/>
        <v>45565</v>
      </c>
      <c r="D28" s="21">
        <f t="shared" si="56"/>
        <v>45566</v>
      </c>
      <c r="E28" s="21">
        <f t="shared" si="57"/>
        <v>45567</v>
      </c>
      <c r="F28" s="21">
        <f t="shared" si="58"/>
        <v>45568</v>
      </c>
      <c r="G28" s="21">
        <f t="shared" si="59"/>
        <v>45569</v>
      </c>
      <c r="H28" s="22">
        <f t="shared" si="60"/>
        <v>45570</v>
      </c>
      <c r="I28" s="23"/>
      <c r="J28" s="20">
        <f t="shared" si="78"/>
        <v>45592</v>
      </c>
      <c r="K28" s="21">
        <f t="shared" si="79"/>
        <v>45593</v>
      </c>
      <c r="L28" s="21">
        <f t="shared" si="61"/>
        <v>45594</v>
      </c>
      <c r="M28" s="21">
        <f t="shared" si="62"/>
        <v>45595</v>
      </c>
      <c r="N28" s="21">
        <f t="shared" si="63"/>
        <v>45596</v>
      </c>
      <c r="O28" s="21">
        <f t="shared" si="64"/>
        <v>45597</v>
      </c>
      <c r="P28" s="22">
        <f t="shared" si="65"/>
        <v>45598</v>
      </c>
      <c r="Q28" s="12"/>
      <c r="R28" s="20">
        <f t="shared" si="80"/>
        <v>45620</v>
      </c>
      <c r="S28" s="21">
        <f t="shared" si="81"/>
        <v>45621</v>
      </c>
      <c r="T28" s="21">
        <f t="shared" si="66"/>
        <v>45622</v>
      </c>
      <c r="U28" s="21">
        <f t="shared" si="67"/>
        <v>45623</v>
      </c>
      <c r="V28" s="21">
        <f t="shared" si="68"/>
        <v>45624</v>
      </c>
      <c r="W28" s="21">
        <f t="shared" si="69"/>
        <v>45625</v>
      </c>
      <c r="X28" s="22">
        <f t="shared" si="70"/>
        <v>45626</v>
      </c>
      <c r="Y28" s="23"/>
      <c r="Z28" s="20">
        <f t="shared" si="82"/>
        <v>45655</v>
      </c>
      <c r="AA28" s="21">
        <f t="shared" si="83"/>
        <v>45656</v>
      </c>
      <c r="AB28" s="21">
        <f t="shared" si="71"/>
        <v>45657</v>
      </c>
      <c r="AC28" s="21">
        <f t="shared" si="72"/>
        <v>45658</v>
      </c>
      <c r="AD28" s="21">
        <f t="shared" si="73"/>
        <v>45659</v>
      </c>
      <c r="AE28" s="21">
        <f t="shared" si="74"/>
        <v>45660</v>
      </c>
      <c r="AF28" s="22">
        <f t="shared" si="75"/>
        <v>45661</v>
      </c>
    </row>
    <row r="29" spans="2:32" ht="18" customHeight="1" x14ac:dyDescent="0.4">
      <c r="B29" s="20">
        <f t="shared" si="76"/>
        <v>45571</v>
      </c>
      <c r="C29" s="21">
        <f t="shared" si="77"/>
        <v>45572</v>
      </c>
      <c r="D29" s="21">
        <f t="shared" si="56"/>
        <v>45573</v>
      </c>
      <c r="E29" s="21">
        <f t="shared" si="57"/>
        <v>45574</v>
      </c>
      <c r="F29" s="21">
        <f t="shared" si="58"/>
        <v>45575</v>
      </c>
      <c r="G29" s="21">
        <f t="shared" si="59"/>
        <v>45576</v>
      </c>
      <c r="H29" s="22">
        <f t="shared" si="60"/>
        <v>45577</v>
      </c>
      <c r="I29" s="23"/>
      <c r="J29" s="20">
        <f t="shared" si="78"/>
        <v>45599</v>
      </c>
      <c r="K29" s="21">
        <f t="shared" si="79"/>
        <v>45600</v>
      </c>
      <c r="L29" s="21">
        <f t="shared" si="61"/>
        <v>45601</v>
      </c>
      <c r="M29" s="21">
        <f t="shared" si="62"/>
        <v>45602</v>
      </c>
      <c r="N29" s="21">
        <f t="shared" si="63"/>
        <v>45603</v>
      </c>
      <c r="O29" s="21">
        <f t="shared" si="64"/>
        <v>45604</v>
      </c>
      <c r="P29" s="22">
        <f t="shared" si="65"/>
        <v>45605</v>
      </c>
      <c r="Q29" s="12"/>
      <c r="R29" s="20">
        <f t="shared" si="80"/>
        <v>45627</v>
      </c>
      <c r="S29" s="21">
        <f t="shared" si="81"/>
        <v>45628</v>
      </c>
      <c r="T29" s="21">
        <f t="shared" si="66"/>
        <v>45629</v>
      </c>
      <c r="U29" s="21">
        <f t="shared" si="67"/>
        <v>45630</v>
      </c>
      <c r="V29" s="21">
        <f t="shared" si="68"/>
        <v>45631</v>
      </c>
      <c r="W29" s="21">
        <f t="shared" si="69"/>
        <v>45632</v>
      </c>
      <c r="X29" s="22">
        <f t="shared" si="70"/>
        <v>45633</v>
      </c>
      <c r="Y29" s="23"/>
      <c r="Z29" s="20">
        <f t="shared" si="82"/>
        <v>45662</v>
      </c>
      <c r="AA29" s="21">
        <f t="shared" si="83"/>
        <v>45663</v>
      </c>
      <c r="AB29" s="21">
        <f t="shared" si="71"/>
        <v>45664</v>
      </c>
      <c r="AC29" s="21">
        <f t="shared" si="72"/>
        <v>45665</v>
      </c>
      <c r="AD29" s="21">
        <f t="shared" si="73"/>
        <v>45666</v>
      </c>
      <c r="AE29" s="21">
        <f t="shared" si="74"/>
        <v>45667</v>
      </c>
      <c r="AF29" s="22">
        <f t="shared" si="75"/>
        <v>45668</v>
      </c>
    </row>
    <row r="30" spans="2:32" x14ac:dyDescent="0.4">
      <c r="AD30" s="27" t="s">
        <v>41</v>
      </c>
      <c r="AE30" s="27"/>
      <c r="AF30" s="27"/>
    </row>
  </sheetData>
  <mergeCells count="16">
    <mergeCell ref="B2:R2"/>
    <mergeCell ref="S2:W2"/>
    <mergeCell ref="AD30:AF30"/>
    <mergeCell ref="AH2:AK2"/>
    <mergeCell ref="B22:C22"/>
    <mergeCell ref="J22:K22"/>
    <mergeCell ref="R22:S22"/>
    <mergeCell ref="Z22:AA22"/>
    <mergeCell ref="R4:S4"/>
    <mergeCell ref="Z4:AA4"/>
    <mergeCell ref="B13:C13"/>
    <mergeCell ref="J13:K13"/>
    <mergeCell ref="R13:S13"/>
    <mergeCell ref="Z13:AA13"/>
    <mergeCell ref="B4:C4"/>
    <mergeCell ref="J4:K4"/>
  </mergeCells>
  <phoneticPr fontId="1"/>
  <conditionalFormatting sqref="B6:H11">
    <cfRule type="expression" dxfId="23" priority="45">
      <formula>MONTH(B6)&lt;&gt;$B$4</formula>
    </cfRule>
    <cfRule type="expression" dxfId="22" priority="46">
      <formula>COUNTIF(祝日一覧,B6)&lt;&gt;0</formula>
    </cfRule>
  </conditionalFormatting>
  <conditionalFormatting sqref="B15:H20">
    <cfRule type="expression" dxfId="21" priority="15">
      <formula>MONTH(B15)&lt;&gt;$B$13</formula>
    </cfRule>
    <cfRule type="expression" dxfId="20" priority="16">
      <formula>COUNTIF(祝日一覧,B15)&lt;&gt;0</formula>
    </cfRule>
  </conditionalFormatting>
  <conditionalFormatting sqref="B24:H29">
    <cfRule type="expression" dxfId="19" priority="7">
      <formula>MONTH(B24)&lt;&gt;$B$22</formula>
    </cfRule>
    <cfRule type="expression" dxfId="18" priority="8">
      <formula>COUNTIF(祝日一覧,B24)&lt;&gt;0</formula>
    </cfRule>
  </conditionalFormatting>
  <conditionalFormatting sqref="J6:P11">
    <cfRule type="expression" dxfId="17" priority="21">
      <formula>MONTH(J6)&lt;&gt;$J$4</formula>
    </cfRule>
    <cfRule type="expression" dxfId="16" priority="22">
      <formula>COUNTIF(祝日一覧,J6)&lt;&gt;0</formula>
    </cfRule>
  </conditionalFormatting>
  <conditionalFormatting sqref="J15:P20">
    <cfRule type="expression" dxfId="15" priority="13">
      <formula>MONTH(J15)&lt;&gt;$J$13</formula>
    </cfRule>
    <cfRule type="expression" dxfId="14" priority="14">
      <formula>COUNTIF(祝日一覧,J15)&lt;&gt;0</formula>
    </cfRule>
  </conditionalFormatting>
  <conditionalFormatting sqref="J24:P29">
    <cfRule type="expression" dxfId="13" priority="5">
      <formula>MONTH(J24)&lt;&gt;$J$22</formula>
    </cfRule>
    <cfRule type="expression" dxfId="12" priority="6">
      <formula>COUNTIF(祝日一覧,J24)&lt;&gt;0</formula>
    </cfRule>
  </conditionalFormatting>
  <conditionalFormatting sqref="R6:X11">
    <cfRule type="expression" dxfId="11" priority="19">
      <formula>MONTH(R6)&lt;&gt;$R$4</formula>
    </cfRule>
    <cfRule type="expression" dxfId="10" priority="20">
      <formula>COUNTIF(祝日一覧,R6)&lt;&gt;0</formula>
    </cfRule>
  </conditionalFormatting>
  <conditionalFormatting sqref="R15:X20">
    <cfRule type="expression" dxfId="9" priority="11">
      <formula>MONTH(R15)&lt;&gt;$R$13</formula>
    </cfRule>
    <cfRule type="expression" dxfId="8" priority="12">
      <formula>COUNTIF(祝日一覧,R15)&lt;&gt;0</formula>
    </cfRule>
  </conditionalFormatting>
  <conditionalFormatting sqref="R24:X29">
    <cfRule type="expression" dxfId="7" priority="3">
      <formula>MONTH(R24)&lt;&gt;$R$22</formula>
    </cfRule>
    <cfRule type="expression" dxfId="6" priority="4">
      <formula>COUNTIF(祝日一覧,R24)&lt;&gt;0</formula>
    </cfRule>
  </conditionalFormatting>
  <conditionalFormatting sqref="Z6:AF11">
    <cfRule type="expression" dxfId="5" priority="17">
      <formula>MONTH(Z6)&lt;&gt;$Z$4</formula>
    </cfRule>
    <cfRule type="expression" dxfId="4" priority="18">
      <formula>COUNTIF(祝日一覧,Z6)&lt;&gt;0</formula>
    </cfRule>
  </conditionalFormatting>
  <conditionalFormatting sqref="Z15:AF20">
    <cfRule type="expression" dxfId="3" priority="9">
      <formula>MONTH(Z15)&lt;&gt;$Z$13</formula>
    </cfRule>
    <cfRule type="expression" dxfId="2" priority="10">
      <formula>COUNTIF(祝日一覧,Z15)&lt;&gt;0</formula>
    </cfRule>
  </conditionalFormatting>
  <conditionalFormatting sqref="Z24:AF29">
    <cfRule type="expression" dxfId="1" priority="1">
      <formula>MONTH(Z24)&lt;&gt;$Z$22</formula>
    </cfRule>
    <cfRule type="expression" dxfId="0" priority="2">
      <formula>COUNTIF(祝日一覧,Z24)&lt;&gt;0</formula>
    </cfRule>
  </conditionalFormatting>
  <dataValidations count="1">
    <dataValidation type="whole" imeMode="off" allowBlank="1" showInputMessage="1" showErrorMessage="1" errorTitle="年数エラー" error="西暦で_x000a_1901年～2150年の範囲" sqref="B2" xr:uid="{82C89353-83C1-42BF-98D4-1FDAD1D292B7}">
      <formula1>1901</formula1>
      <formula2>2150</formula2>
    </dataValidation>
  </dataValidations>
  <pageMargins left="0.47244094488188981" right="0.23622047244094491" top="0.59055118110236227" bottom="0.39370078740157483" header="0" footer="0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1125-0DEE-46AE-A411-2819B8A53D1C}">
  <dimension ref="A1:K32"/>
  <sheetViews>
    <sheetView zoomScale="82" zoomScaleNormal="82" workbookViewId="0">
      <selection activeCell="H13" sqref="H13"/>
    </sheetView>
  </sheetViews>
  <sheetFormatPr defaultRowHeight="18.75" x14ac:dyDescent="0.4"/>
  <cols>
    <col min="2" max="2" width="15.125" bestFit="1" customWidth="1"/>
    <col min="3" max="3" width="23" bestFit="1" customWidth="1"/>
    <col min="4" max="4" width="11" bestFit="1" customWidth="1"/>
    <col min="7" max="7" width="16.625" bestFit="1" customWidth="1"/>
  </cols>
  <sheetData>
    <row r="1" spans="1:11" x14ac:dyDescent="0.4">
      <c r="A1" s="1" t="s">
        <v>43</v>
      </c>
      <c r="B1" s="32" t="s">
        <v>7</v>
      </c>
      <c r="C1" s="32"/>
      <c r="D1" s="32"/>
    </row>
    <row r="3" spans="1:11" x14ac:dyDescent="0.4">
      <c r="B3" s="2">
        <f>'年間 万年カレンダー'!B2</f>
        <v>2024</v>
      </c>
      <c r="C3" t="s">
        <v>8</v>
      </c>
    </row>
    <row r="5" spans="1:11" x14ac:dyDescent="0.4">
      <c r="B5" s="3" t="s">
        <v>9</v>
      </c>
      <c r="C5" s="4" t="s">
        <v>10</v>
      </c>
      <c r="D5" s="4" t="s">
        <v>11</v>
      </c>
      <c r="J5" t="s">
        <v>44</v>
      </c>
      <c r="K5" t="s">
        <v>45</v>
      </c>
    </row>
    <row r="6" spans="1:11" x14ac:dyDescent="0.4">
      <c r="A6" s="33" t="s">
        <v>12</v>
      </c>
      <c r="B6" s="5">
        <f>DATE($B$3,1,1)</f>
        <v>45292</v>
      </c>
      <c r="C6" s="6" t="s">
        <v>13</v>
      </c>
      <c r="D6" s="7" t="s">
        <v>14</v>
      </c>
      <c r="G6" s="34" t="s">
        <v>15</v>
      </c>
      <c r="H6" s="34"/>
      <c r="J6" t="s">
        <v>46</v>
      </c>
      <c r="K6" t="s">
        <v>47</v>
      </c>
    </row>
    <row r="7" spans="1:11" x14ac:dyDescent="0.4">
      <c r="A7" s="33"/>
      <c r="B7" s="5">
        <f>DATE($B$3,1,9+(((WEEKDAY(DATE($B$3,1,1))&gt;2)*7)-(WEEKDAY(DATE($B$3,1,1))-1)))</f>
        <v>45299</v>
      </c>
      <c r="C7" s="6" t="s">
        <v>16</v>
      </c>
      <c r="D7" s="7" t="s">
        <v>17</v>
      </c>
      <c r="G7" s="9" t="s">
        <v>18</v>
      </c>
      <c r="H7" s="9" t="str">
        <f>IF(AND($B$3&gt;=1901,$B$3&lt;=1979),INT(20.8357+0.242194*(B3-1980)-INT((B3-1980)/4)),"")</f>
        <v/>
      </c>
      <c r="J7" t="s">
        <v>48</v>
      </c>
      <c r="K7" t="s">
        <v>49</v>
      </c>
    </row>
    <row r="8" spans="1:11" x14ac:dyDescent="0.4">
      <c r="A8" s="33"/>
      <c r="B8" s="10">
        <f>DATE($B$3,2,11)</f>
        <v>45333</v>
      </c>
      <c r="C8" s="6" t="s">
        <v>19</v>
      </c>
      <c r="D8" s="7" t="s">
        <v>14</v>
      </c>
      <c r="G8" s="9" t="s">
        <v>20</v>
      </c>
      <c r="H8" s="9">
        <f>IF(AND($B$3&gt;=1980,$B$3&lt;=2099),INT(20.8431+0.242194*($B$3-1980)-INT(($B$3-1980)/4)),"")</f>
        <v>20</v>
      </c>
    </row>
    <row r="9" spans="1:11" x14ac:dyDescent="0.4">
      <c r="A9" s="33"/>
      <c r="B9" s="10">
        <f>DATE($B$3,2,23)</f>
        <v>45345</v>
      </c>
      <c r="C9" s="6" t="s">
        <v>21</v>
      </c>
      <c r="D9" s="7" t="s">
        <v>14</v>
      </c>
      <c r="G9" s="9" t="s">
        <v>22</v>
      </c>
      <c r="H9" s="9" t="str">
        <f>IF(AND($B$3&gt;=2100,$B$3&lt;=2150),INT(21.851+0.242194*($B$3-1980)-INT(($B$3-1980)/4)),"")</f>
        <v/>
      </c>
    </row>
    <row r="10" spans="1:11" x14ac:dyDescent="0.4">
      <c r="A10" s="33"/>
      <c r="B10" s="5">
        <f>DATE(B3,3,H10)</f>
        <v>45371</v>
      </c>
      <c r="C10" s="6" t="s">
        <v>23</v>
      </c>
      <c r="D10" s="7" t="s">
        <v>24</v>
      </c>
      <c r="G10" s="8" t="s">
        <v>9</v>
      </c>
      <c r="H10" s="9">
        <f>SUM(H7:H9)</f>
        <v>20</v>
      </c>
    </row>
    <row r="11" spans="1:11" x14ac:dyDescent="0.4">
      <c r="A11" s="33"/>
      <c r="B11" s="10">
        <f>DATE($B$3,4,29)</f>
        <v>45411</v>
      </c>
      <c r="C11" s="6" t="s">
        <v>25</v>
      </c>
      <c r="D11" s="7" t="s">
        <v>14</v>
      </c>
      <c r="G11" s="9"/>
      <c r="H11" s="9"/>
    </row>
    <row r="12" spans="1:11" x14ac:dyDescent="0.4">
      <c r="A12" s="33"/>
      <c r="B12" s="10">
        <f>DATE($B$3,5,3)</f>
        <v>45415</v>
      </c>
      <c r="C12" s="6" t="s">
        <v>26</v>
      </c>
      <c r="D12" s="7" t="s">
        <v>14</v>
      </c>
      <c r="G12" s="34" t="s">
        <v>27</v>
      </c>
      <c r="H12" s="34"/>
    </row>
    <row r="13" spans="1:11" x14ac:dyDescent="0.4">
      <c r="A13" s="33"/>
      <c r="B13" s="10">
        <f>DATE($B$3,5,4)</f>
        <v>45416</v>
      </c>
      <c r="C13" s="6" t="s">
        <v>28</v>
      </c>
      <c r="D13" s="7" t="s">
        <v>14</v>
      </c>
      <c r="G13" s="9" t="s">
        <v>18</v>
      </c>
      <c r="H13" s="9" t="str">
        <f>IF(AND($B$3&gt;=1901,$B$3&lt;=1979),INT(23.2588+0.242194*($B$3-1980)-INT(($B$3-1980)/4)),"")</f>
        <v/>
      </c>
    </row>
    <row r="14" spans="1:11" x14ac:dyDescent="0.4">
      <c r="A14" s="33"/>
      <c r="B14" s="10">
        <f>DATE($B$3,5,5)</f>
        <v>45417</v>
      </c>
      <c r="C14" s="6" t="s">
        <v>29</v>
      </c>
      <c r="D14" s="7" t="s">
        <v>14</v>
      </c>
      <c r="G14" s="9" t="s">
        <v>20</v>
      </c>
      <c r="H14" s="9">
        <f>IF(AND($B$3&gt;=1980,$B$3&lt;=2099),INT(23.2488+0.242194*($B$3-1980)-INT(($B$3-1980)/4)),"")</f>
        <v>22</v>
      </c>
    </row>
    <row r="15" spans="1:11" x14ac:dyDescent="0.4">
      <c r="A15" s="33"/>
      <c r="B15" s="5">
        <f>DATE($B$3,7,16+(((WEEKDAY(DATE($B$3,7,1))&gt;2)*7)-(WEEKDAY(DATE($B$3,7,1))-1)))</f>
        <v>45488</v>
      </c>
      <c r="C15" s="6" t="s">
        <v>30</v>
      </c>
      <c r="D15" s="7" t="s">
        <v>31</v>
      </c>
      <c r="G15" s="9" t="s">
        <v>22</v>
      </c>
      <c r="H15" s="9" t="str">
        <f>IF(AND($B$3&gt;=2100,$B$3&lt;=2150),INT(24.2488+0.242194*($B$3-1980)-INT(($B$3-1980)/4)),"")</f>
        <v/>
      </c>
    </row>
    <row r="16" spans="1:11" x14ac:dyDescent="0.4">
      <c r="A16" s="33"/>
      <c r="B16" s="10">
        <f>DATE($B$3,8,11)</f>
        <v>45515</v>
      </c>
      <c r="C16" s="6" t="s">
        <v>32</v>
      </c>
      <c r="D16" s="7" t="s">
        <v>14</v>
      </c>
      <c r="G16" s="8" t="s">
        <v>9</v>
      </c>
      <c r="H16" s="9">
        <f>SUM(H13:H15)</f>
        <v>22</v>
      </c>
    </row>
    <row r="17" spans="1:4" x14ac:dyDescent="0.4">
      <c r="A17" s="33"/>
      <c r="B17" s="5">
        <f>DATE($B$3,9,16+(((WEEKDAY(DATE($B$3,9,1))&gt;2)*7)-(WEEKDAY(DATE($B$3,9,1))-1)))</f>
        <v>45551</v>
      </c>
      <c r="C17" s="6" t="s">
        <v>33</v>
      </c>
      <c r="D17" s="7" t="s">
        <v>31</v>
      </c>
    </row>
    <row r="18" spans="1:4" x14ac:dyDescent="0.4">
      <c r="A18" s="33"/>
      <c r="B18" s="5">
        <f>DATE(B3,9,H16)</f>
        <v>45557</v>
      </c>
      <c r="C18" s="6" t="s">
        <v>34</v>
      </c>
      <c r="D18" s="7" t="s">
        <v>24</v>
      </c>
    </row>
    <row r="19" spans="1:4" x14ac:dyDescent="0.4">
      <c r="A19" s="33"/>
      <c r="B19" s="5">
        <f>DATE($B$3,10,9+(((WEEKDAY(DATE($B$3,10,1))&gt;2)*7)-(WEEKDAY(DATE($B$3,10,1))-1)))</f>
        <v>45579</v>
      </c>
      <c r="C19" s="6" t="s">
        <v>35</v>
      </c>
      <c r="D19" s="7" t="s">
        <v>17</v>
      </c>
    </row>
    <row r="20" spans="1:4" x14ac:dyDescent="0.4">
      <c r="A20" s="33"/>
      <c r="B20" s="10">
        <f>DATE($B$3,11,3)</f>
        <v>45599</v>
      </c>
      <c r="C20" s="6" t="s">
        <v>36</v>
      </c>
      <c r="D20" s="7" t="s">
        <v>14</v>
      </c>
    </row>
    <row r="21" spans="1:4" x14ac:dyDescent="0.4">
      <c r="A21" s="33"/>
      <c r="B21" s="10">
        <f>DATE($B$3,11,23)</f>
        <v>45619</v>
      </c>
      <c r="C21" s="6" t="s">
        <v>37</v>
      </c>
      <c r="D21" s="7" t="s">
        <v>14</v>
      </c>
    </row>
    <row r="22" spans="1:4" ht="22.9" customHeight="1" x14ac:dyDescent="0.4">
      <c r="A22" s="35" t="s">
        <v>38</v>
      </c>
      <c r="B22" s="5" t="str">
        <f>IF(WEEKDAY(B6)=1,B6+1,"")</f>
        <v/>
      </c>
      <c r="C22" s="11" t="s">
        <v>39</v>
      </c>
      <c r="D22" s="7" t="s">
        <v>24</v>
      </c>
    </row>
    <row r="23" spans="1:4" x14ac:dyDescent="0.4">
      <c r="A23" s="36"/>
      <c r="B23" s="5">
        <f>IF(WEEKDAY(B8)=1,B8+1,"")</f>
        <v>45334</v>
      </c>
      <c r="C23" s="11" t="s">
        <v>39</v>
      </c>
      <c r="D23" s="7" t="s">
        <v>24</v>
      </c>
    </row>
    <row r="24" spans="1:4" x14ac:dyDescent="0.4">
      <c r="A24" s="36"/>
      <c r="B24" s="5" t="str">
        <f>IF(WEEKDAY(B9)=1,B9+1,"")</f>
        <v/>
      </c>
      <c r="C24" s="11" t="s">
        <v>39</v>
      </c>
      <c r="D24" s="7" t="s">
        <v>24</v>
      </c>
    </row>
    <row r="25" spans="1:4" x14ac:dyDescent="0.4">
      <c r="A25" s="36"/>
      <c r="B25" s="5" t="str">
        <f>IF(WEEKDAY(B10)=1,B10+1,"")</f>
        <v/>
      </c>
      <c r="C25" s="11" t="s">
        <v>39</v>
      </c>
      <c r="D25" s="7" t="s">
        <v>24</v>
      </c>
    </row>
    <row r="26" spans="1:4" x14ac:dyDescent="0.4">
      <c r="A26" s="36"/>
      <c r="B26" s="5" t="str">
        <f>IF(WEEKDAY(B11)=1,B11+1,"")</f>
        <v/>
      </c>
      <c r="C26" s="11" t="s">
        <v>39</v>
      </c>
      <c r="D26" s="7" t="s">
        <v>24</v>
      </c>
    </row>
    <row r="27" spans="1:4" x14ac:dyDescent="0.4">
      <c r="A27" s="36"/>
      <c r="B27" s="5">
        <f>IF(WEEKDAY(B14)&lt;4,B14+1,"")</f>
        <v>45418</v>
      </c>
      <c r="C27" s="11" t="s">
        <v>39</v>
      </c>
      <c r="D27" s="7" t="s">
        <v>24</v>
      </c>
    </row>
    <row r="28" spans="1:4" x14ac:dyDescent="0.4">
      <c r="A28" s="36"/>
      <c r="B28" s="5">
        <f>IF(WEEKDAY(B16)=1,B16+1,"")</f>
        <v>45516</v>
      </c>
      <c r="C28" s="11" t="s">
        <v>39</v>
      </c>
      <c r="D28" s="7" t="s">
        <v>24</v>
      </c>
    </row>
    <row r="29" spans="1:4" x14ac:dyDescent="0.4">
      <c r="A29" s="36"/>
      <c r="B29" s="5">
        <f>IF(WEEKDAY(B18)=1,B18+1,"")</f>
        <v>45558</v>
      </c>
      <c r="C29" s="11" t="s">
        <v>39</v>
      </c>
      <c r="D29" s="7" t="s">
        <v>24</v>
      </c>
    </row>
    <row r="30" spans="1:4" x14ac:dyDescent="0.4">
      <c r="A30" s="36"/>
      <c r="B30" s="5">
        <f>IF(WEEKDAY(B20)=1,B20+1,"")</f>
        <v>45600</v>
      </c>
      <c r="C30" s="11" t="s">
        <v>39</v>
      </c>
      <c r="D30" s="7" t="s">
        <v>24</v>
      </c>
    </row>
    <row r="31" spans="1:4" x14ac:dyDescent="0.4">
      <c r="A31" s="36"/>
      <c r="B31" s="5" t="str">
        <f>IF(WEEKDAY(B21)=1,B21+1,"")</f>
        <v/>
      </c>
      <c r="C31" s="11" t="s">
        <v>39</v>
      </c>
      <c r="D31" s="7" t="s">
        <v>24</v>
      </c>
    </row>
    <row r="32" spans="1:4" x14ac:dyDescent="0.4">
      <c r="A32" s="37"/>
      <c r="B32" s="5" t="str">
        <f>IF(B17+2=B18,B17+1,"")</f>
        <v/>
      </c>
      <c r="C32" s="11" t="s">
        <v>40</v>
      </c>
      <c r="D32" s="7" t="s">
        <v>24</v>
      </c>
    </row>
  </sheetData>
  <mergeCells count="5">
    <mergeCell ref="B1:D1"/>
    <mergeCell ref="A6:A21"/>
    <mergeCell ref="G6:H6"/>
    <mergeCell ref="G12:H12"/>
    <mergeCell ref="A22:A3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年間 万年カレンダー</vt:lpstr>
      <vt:lpstr>祝日テープル</vt:lpstr>
      <vt:lpstr>'年間 万年カレンダー'!Print_Area</vt:lpstr>
      <vt:lpstr>祝日一覧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優 横山</dc:creator>
  <cp:lastModifiedBy>優 横山</cp:lastModifiedBy>
  <cp:lastPrinted>2023-12-10T04:09:42Z</cp:lastPrinted>
  <dcterms:created xsi:type="dcterms:W3CDTF">2023-12-07T21:55:48Z</dcterms:created>
  <dcterms:modified xsi:type="dcterms:W3CDTF">2023-12-24T13:08:49Z</dcterms:modified>
</cp:coreProperties>
</file>