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drawings/drawing3.xml" ContentType="application/vnd.openxmlformats-officedocument.drawing+xml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sdrill54\drill\gakunen\1nen\"/>
    </mc:Choice>
  </mc:AlternateContent>
  <xr:revisionPtr revIDLastSave="0" documentId="13_ncr:1_{9D911B3A-81BA-4B86-A222-6F862A1617D5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いくつといくつ①" sheetId="1" r:id="rId1"/>
    <sheet name="いくつといくつ②" sheetId="27" r:id="rId2"/>
    <sheet name="いくつといくつ③" sheetId="2" r:id="rId3"/>
    <sheet name="たしざん(1)①" sheetId="3" r:id="rId4"/>
    <sheet name="たしざん(1)②" sheetId="28" r:id="rId5"/>
    <sheet name="ひきざん(1)①" sheetId="4" r:id="rId6"/>
    <sheet name="ひきざん(1)②" sheetId="29" r:id="rId7"/>
    <sheet name="２０までのかず①" sheetId="5" r:id="rId8"/>
    <sheet name="２０までの数②" sheetId="22" r:id="rId9"/>
    <sheet name="２０までの数③" sheetId="23" r:id="rId10"/>
    <sheet name="とけい(1)" sheetId="21" r:id="rId11"/>
    <sheet name="３つのかずのけいさん①" sheetId="6" r:id="rId12"/>
    <sheet name="３つのかずのけいさん②" sheetId="7" r:id="rId13"/>
    <sheet name="３つのかずのけいさん③" sheetId="8" r:id="rId14"/>
    <sheet name="３つのかずのけいさん④" sheetId="30" r:id="rId15"/>
    <sheet name="たしざん(2)①" sheetId="9" r:id="rId16"/>
    <sheet name="たしざん(2)②" sheetId="31" r:id="rId17"/>
    <sheet name="ひきざん(2)①" sheetId="11" r:id="rId18"/>
    <sheet name="ひきざん(2)②" sheetId="32" r:id="rId19"/>
    <sheet name="０のたしざんとひきざん" sheetId="13" r:id="rId20"/>
    <sheet name="ものとひとのかず①" sheetId="33" r:id="rId21"/>
    <sheet name="ものとひとのかず⓶" sheetId="34" r:id="rId22"/>
    <sheet name="大きいかず①" sheetId="14" r:id="rId23"/>
    <sheet name="大きいかず②" sheetId="15" r:id="rId24"/>
    <sheet name="大きいかず③" sheetId="24" r:id="rId25"/>
    <sheet name="とけい (2)" sheetId="25" r:id="rId26"/>
    <sheet name="100までのかずのけいさん①" sheetId="16" r:id="rId27"/>
    <sheet name="100までのかずのけいさん②" sheetId="18" r:id="rId28"/>
    <sheet name="100までのかずのけいさん③" sheetId="20" r:id="rId29"/>
    <sheet name="100までのかずのけいさん④" sheetId="36" r:id="rId30"/>
    <sheet name="おおいほうすくないほう" sheetId="35" r:id="rId31"/>
  </sheets>
  <definedNames>
    <definedName name="_xlnm.Print_Area" localSheetId="19">'０のたしざんとひきざん'!$A$1:$AI$48</definedName>
    <definedName name="_xlnm.Print_Area" localSheetId="26">'100までのかずのけいさん①'!$A$1:$AG$48</definedName>
    <definedName name="_xlnm.Print_Area" localSheetId="27">'100までのかずのけいさん②'!$A$1:$AG$48</definedName>
    <definedName name="_xlnm.Print_Area" localSheetId="28">'100までのかずのけいさん③'!$A$1:$AG$48</definedName>
    <definedName name="_xlnm.Print_Area" localSheetId="29">'100までのかずのけいさん④'!$A$1:$AG$48</definedName>
    <definedName name="_xlnm.Print_Area" localSheetId="7">'２０までのかず①'!$A$1:$AI$50</definedName>
    <definedName name="_xlnm.Print_Area" localSheetId="8">'２０までの数②'!$A$1:$AI$48</definedName>
    <definedName name="_xlnm.Print_Area" localSheetId="9">'２０までの数③'!$A$1:$AI$48</definedName>
    <definedName name="_xlnm.Print_Area" localSheetId="11">'３つのかずのけいさん①'!$A$1:$AI$48</definedName>
    <definedName name="_xlnm.Print_Area" localSheetId="12">'３つのかずのけいさん②'!$A$1:$AI$48</definedName>
    <definedName name="_xlnm.Print_Area" localSheetId="13">'３つのかずのけいさん③'!$A$1:$AI$48</definedName>
    <definedName name="_xlnm.Print_Area" localSheetId="14">'３つのかずのけいさん④'!$A$1:$AI$48</definedName>
    <definedName name="_xlnm.Print_Area" localSheetId="0">いくつといくつ①!$A$1:$AG$56</definedName>
    <definedName name="_xlnm.Print_Area" localSheetId="1">いくつといくつ②!$A$1:$AI$70</definedName>
    <definedName name="_xlnm.Print_Area" localSheetId="2">いくつといくつ③!$A$1:$AI$70</definedName>
    <definedName name="_xlnm.Print_Area" localSheetId="30">おおいほうすくないほう!$A$1:$AG$52</definedName>
    <definedName name="_xlnm.Print_Area" localSheetId="3">'たしざん(1)①'!$A$1:$AI$48</definedName>
    <definedName name="_xlnm.Print_Area" localSheetId="4">'たしざん(1)②'!$A$1:$AI$48</definedName>
    <definedName name="_xlnm.Print_Area" localSheetId="15">'たしざん(2)①'!$A$1:$AI$48</definedName>
    <definedName name="_xlnm.Print_Area" localSheetId="16">'たしざん(2)②'!$A$1:$AI$48</definedName>
    <definedName name="_xlnm.Print_Area" localSheetId="25">'とけい (2)'!$A$1:$AI$55</definedName>
    <definedName name="_xlnm.Print_Area" localSheetId="10">'とけい(1)'!$A$1:$AI$55</definedName>
    <definedName name="_xlnm.Print_Area" localSheetId="5">'ひきざん(1)①'!$A$1:$AI$48</definedName>
    <definedName name="_xlnm.Print_Area" localSheetId="6">'ひきざん(1)②'!$A$1:$AI$48</definedName>
    <definedName name="_xlnm.Print_Area" localSheetId="17">'ひきざん(2)①'!$A$1:$AI$48</definedName>
    <definedName name="_xlnm.Print_Area" localSheetId="18">'ひきざん(2)②'!$A$1:$AI$48</definedName>
    <definedName name="_xlnm.Print_Area" localSheetId="20">ものとひとのかず①!$A$1:$AI$48</definedName>
    <definedName name="_xlnm.Print_Area" localSheetId="21">ものとひとのかず⓶!$A$1:$AI$48</definedName>
    <definedName name="_xlnm.Print_Area" localSheetId="22">大きいかず①!$A$1:$AI$52</definedName>
    <definedName name="_xlnm.Print_Area" localSheetId="23">大きいかず②!$A$1:$AI$52</definedName>
    <definedName name="_xlnm.Print_Area" localSheetId="24">大きいかず③!$A$1:$AI$52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36" l="1"/>
  <c r="L39" i="36" s="1"/>
  <c r="H42" i="36" s="1"/>
  <c r="M10" i="36"/>
  <c r="M34" i="36" s="1"/>
  <c r="H37" i="36" s="1"/>
  <c r="L20" i="36"/>
  <c r="D21" i="36" s="1"/>
  <c r="N5" i="36"/>
  <c r="AD5" i="36" s="1"/>
  <c r="A29" i="36"/>
  <c r="B29" i="36"/>
  <c r="B28" i="36"/>
  <c r="D29" i="36"/>
  <c r="P29" i="36"/>
  <c r="AF29" i="36"/>
  <c r="AG29" i="36"/>
  <c r="A30" i="36"/>
  <c r="B30" i="36"/>
  <c r="C30" i="36"/>
  <c r="D30" i="36"/>
  <c r="AG30" i="36"/>
  <c r="A31" i="36"/>
  <c r="B31" i="36"/>
  <c r="C31" i="36"/>
  <c r="A32" i="36"/>
  <c r="B32" i="36"/>
  <c r="C32" i="36"/>
  <c r="D32" i="36"/>
  <c r="E32" i="36"/>
  <c r="F32" i="36"/>
  <c r="G32" i="36"/>
  <c r="R32" i="36"/>
  <c r="S32" i="36"/>
  <c r="T32" i="36"/>
  <c r="U32" i="36"/>
  <c r="V32" i="36"/>
  <c r="W32" i="36"/>
  <c r="X32" i="36"/>
  <c r="Y32" i="36"/>
  <c r="Z32" i="36"/>
  <c r="AA32" i="36"/>
  <c r="AB32" i="36"/>
  <c r="AC32" i="36"/>
  <c r="AD32" i="36"/>
  <c r="AE32" i="36"/>
  <c r="AF32" i="36"/>
  <c r="AG32" i="36"/>
  <c r="A33" i="36"/>
  <c r="B33" i="36"/>
  <c r="C33" i="36"/>
  <c r="D33" i="36"/>
  <c r="E33" i="36"/>
  <c r="F33" i="36"/>
  <c r="G33" i="36"/>
  <c r="H33" i="36"/>
  <c r="I33" i="36"/>
  <c r="J33" i="36"/>
  <c r="K33" i="36"/>
  <c r="L33" i="36"/>
  <c r="M33" i="36"/>
  <c r="N33" i="36"/>
  <c r="O33" i="36"/>
  <c r="P33" i="36"/>
  <c r="Q33" i="36"/>
  <c r="R33" i="36"/>
  <c r="S33" i="36"/>
  <c r="T33" i="36"/>
  <c r="U33" i="36"/>
  <c r="V33" i="36"/>
  <c r="AE33" i="36"/>
  <c r="AG33" i="36"/>
  <c r="A34" i="36"/>
  <c r="B34" i="36"/>
  <c r="C34" i="36"/>
  <c r="D34" i="36"/>
  <c r="O34" i="36"/>
  <c r="AG34" i="36"/>
  <c r="A35" i="36"/>
  <c r="B35" i="36"/>
  <c r="C35" i="36"/>
  <c r="F35" i="36"/>
  <c r="AG35" i="36"/>
  <c r="A36" i="36"/>
  <c r="B36" i="36"/>
  <c r="C36" i="36"/>
  <c r="R36" i="36"/>
  <c r="S36" i="36"/>
  <c r="T36" i="36"/>
  <c r="U36" i="36"/>
  <c r="V36" i="36"/>
  <c r="W36" i="36"/>
  <c r="X36" i="36"/>
  <c r="Y36" i="36"/>
  <c r="Z36" i="36"/>
  <c r="AA36" i="36"/>
  <c r="AB36" i="36"/>
  <c r="AC36" i="36"/>
  <c r="AD36" i="36"/>
  <c r="AE36" i="36"/>
  <c r="AF36" i="36"/>
  <c r="AG36" i="36"/>
  <c r="A37" i="36"/>
  <c r="B37" i="36"/>
  <c r="C37" i="36"/>
  <c r="D37" i="36"/>
  <c r="E37" i="36"/>
  <c r="F37" i="36"/>
  <c r="G37" i="36"/>
  <c r="R37" i="36"/>
  <c r="S37" i="36"/>
  <c r="T37" i="36"/>
  <c r="U37" i="36"/>
  <c r="V37" i="36"/>
  <c r="W37" i="36"/>
  <c r="X37" i="36"/>
  <c r="Y37" i="36"/>
  <c r="Z37" i="36"/>
  <c r="AA37" i="36"/>
  <c r="AB37" i="36"/>
  <c r="AC37" i="36"/>
  <c r="AD37" i="36"/>
  <c r="AE37" i="36"/>
  <c r="AF37" i="36"/>
  <c r="AG37" i="36"/>
  <c r="A38" i="36"/>
  <c r="B38" i="36"/>
  <c r="C38" i="36"/>
  <c r="D38" i="36"/>
  <c r="E38" i="36"/>
  <c r="F38" i="36"/>
  <c r="G38" i="36"/>
  <c r="H38" i="36"/>
  <c r="I38" i="36"/>
  <c r="J38" i="36"/>
  <c r="K38" i="36"/>
  <c r="L38" i="36"/>
  <c r="M38" i="36"/>
  <c r="N38" i="36"/>
  <c r="O38" i="36"/>
  <c r="P38" i="36"/>
  <c r="Q38" i="36"/>
  <c r="R38" i="36"/>
  <c r="S38" i="36"/>
  <c r="T38" i="36"/>
  <c r="U38" i="36"/>
  <c r="AD38" i="36"/>
  <c r="A39" i="36"/>
  <c r="B39" i="36"/>
  <c r="C39" i="36"/>
  <c r="D39" i="36"/>
  <c r="N39" i="36"/>
  <c r="AG39" i="36"/>
  <c r="A40" i="36"/>
  <c r="B40" i="36"/>
  <c r="C40" i="36"/>
  <c r="F40" i="36"/>
  <c r="AG40" i="36"/>
  <c r="A41" i="36"/>
  <c r="B41" i="36"/>
  <c r="C41" i="36"/>
  <c r="R41" i="36"/>
  <c r="S41" i="36"/>
  <c r="T41" i="36"/>
  <c r="U41" i="36"/>
  <c r="V41" i="36"/>
  <c r="W41" i="36"/>
  <c r="X41" i="36"/>
  <c r="Y41" i="36"/>
  <c r="Z41" i="36"/>
  <c r="AA41" i="36"/>
  <c r="AB41" i="36"/>
  <c r="AC41" i="36"/>
  <c r="AD41" i="36"/>
  <c r="AE41" i="36"/>
  <c r="AF41" i="36"/>
  <c r="AG41" i="36"/>
  <c r="A42" i="36"/>
  <c r="B42" i="36"/>
  <c r="C42" i="36"/>
  <c r="D42" i="36"/>
  <c r="E42" i="36"/>
  <c r="F42" i="36"/>
  <c r="G42" i="36"/>
  <c r="R42" i="36"/>
  <c r="S42" i="36"/>
  <c r="T42" i="36"/>
  <c r="U42" i="36"/>
  <c r="V42" i="36"/>
  <c r="W42" i="36"/>
  <c r="X42" i="36"/>
  <c r="Y42" i="36"/>
  <c r="Z42" i="36"/>
  <c r="AA42" i="36"/>
  <c r="AB42" i="36"/>
  <c r="AC42" i="36"/>
  <c r="AD42" i="36"/>
  <c r="AE42" i="36"/>
  <c r="AF42" i="36"/>
  <c r="AG42" i="36"/>
  <c r="A43" i="36"/>
  <c r="B43" i="36"/>
  <c r="C43" i="36"/>
  <c r="D43" i="36"/>
  <c r="E43" i="36"/>
  <c r="F43" i="36"/>
  <c r="G43" i="36"/>
  <c r="H43" i="36"/>
  <c r="I43" i="36"/>
  <c r="J43" i="36"/>
  <c r="K43" i="36"/>
  <c r="L43" i="36"/>
  <c r="M43" i="36"/>
  <c r="N43" i="36"/>
  <c r="O43" i="36"/>
  <c r="P43" i="36"/>
  <c r="Q43" i="36"/>
  <c r="R43" i="36"/>
  <c r="S43" i="36"/>
  <c r="T43" i="36"/>
  <c r="U43" i="36"/>
  <c r="V43" i="36"/>
  <c r="AE43" i="36"/>
  <c r="AG43" i="36"/>
  <c r="A44" i="36"/>
  <c r="B44" i="36"/>
  <c r="C44" i="36"/>
  <c r="D44" i="36"/>
  <c r="N44" i="36"/>
  <c r="AG44" i="36"/>
  <c r="A45" i="36"/>
  <c r="B45" i="36"/>
  <c r="C45" i="36"/>
  <c r="F45" i="36"/>
  <c r="AG45" i="36"/>
  <c r="A46" i="36"/>
  <c r="B46" i="36"/>
  <c r="C46" i="36"/>
  <c r="R46" i="36"/>
  <c r="S46" i="36"/>
  <c r="T46" i="36"/>
  <c r="U46" i="36"/>
  <c r="V46" i="36"/>
  <c r="W46" i="36"/>
  <c r="X46" i="36"/>
  <c r="Y46" i="36"/>
  <c r="Z46" i="36"/>
  <c r="AA46" i="36"/>
  <c r="AB46" i="36"/>
  <c r="AC46" i="36"/>
  <c r="AD46" i="36"/>
  <c r="AE46" i="36"/>
  <c r="AF46" i="36"/>
  <c r="AG46" i="36"/>
  <c r="A47" i="36"/>
  <c r="B47" i="36"/>
  <c r="C47" i="36"/>
  <c r="D47" i="36"/>
  <c r="E47" i="36"/>
  <c r="F47" i="36"/>
  <c r="G47" i="36"/>
  <c r="R47" i="36"/>
  <c r="S47" i="36"/>
  <c r="T47" i="36"/>
  <c r="U47" i="36"/>
  <c r="V47" i="36"/>
  <c r="W47" i="36"/>
  <c r="X47" i="36"/>
  <c r="Y47" i="36"/>
  <c r="Z47" i="36"/>
  <c r="AA47" i="36"/>
  <c r="AB47" i="36"/>
  <c r="AC47" i="36"/>
  <c r="AD47" i="36"/>
  <c r="AE47" i="36"/>
  <c r="AF47" i="36"/>
  <c r="AG47" i="36"/>
  <c r="A48" i="36"/>
  <c r="B48" i="36"/>
  <c r="C48" i="36"/>
  <c r="D48" i="36"/>
  <c r="E48" i="36"/>
  <c r="F48" i="36"/>
  <c r="G48" i="36"/>
  <c r="H48" i="36"/>
  <c r="I48" i="36"/>
  <c r="J48" i="36"/>
  <c r="K48" i="36"/>
  <c r="L48" i="36"/>
  <c r="M48" i="36"/>
  <c r="N48" i="36"/>
  <c r="O48" i="36"/>
  <c r="P48" i="36"/>
  <c r="Q48" i="36"/>
  <c r="R48" i="36"/>
  <c r="S48" i="36"/>
  <c r="T48" i="36"/>
  <c r="U48" i="36"/>
  <c r="AD48" i="36"/>
  <c r="AG48" i="36"/>
  <c r="C28" i="36"/>
  <c r="D28" i="36"/>
  <c r="E28" i="36"/>
  <c r="F28" i="36"/>
  <c r="G28" i="36"/>
  <c r="H28" i="36"/>
  <c r="I28" i="36"/>
  <c r="J28" i="36"/>
  <c r="K28" i="36"/>
  <c r="L28" i="36"/>
  <c r="M28" i="36"/>
  <c r="N28" i="36"/>
  <c r="O28" i="36"/>
  <c r="P28" i="36"/>
  <c r="Q28" i="36"/>
  <c r="R28" i="36"/>
  <c r="S28" i="36"/>
  <c r="T28" i="36"/>
  <c r="U28" i="36"/>
  <c r="V28" i="36"/>
  <c r="W28" i="36"/>
  <c r="X28" i="36"/>
  <c r="Y28" i="36"/>
  <c r="Z28" i="36"/>
  <c r="AA28" i="36"/>
  <c r="AB28" i="36"/>
  <c r="AC28" i="36"/>
  <c r="AD28" i="36"/>
  <c r="AE28" i="36"/>
  <c r="AF28" i="36"/>
  <c r="AG28" i="36"/>
  <c r="AM256" i="36"/>
  <c r="AI256" i="36"/>
  <c r="AM255" i="36"/>
  <c r="AI255" i="36"/>
  <c r="AM254" i="36"/>
  <c r="AI254" i="36"/>
  <c r="AM253" i="36"/>
  <c r="AI253" i="36"/>
  <c r="AM252" i="36"/>
  <c r="AI252" i="36"/>
  <c r="AM251" i="36"/>
  <c r="AI251" i="36"/>
  <c r="AM250" i="36"/>
  <c r="AI250" i="36"/>
  <c r="AM249" i="36"/>
  <c r="AI249" i="36"/>
  <c r="AM248" i="36"/>
  <c r="AI248" i="36"/>
  <c r="AM247" i="36"/>
  <c r="AL247" i="36"/>
  <c r="AI247" i="36"/>
  <c r="AM246" i="36"/>
  <c r="AI246" i="36"/>
  <c r="AL245" i="36"/>
  <c r="AM245" i="36" s="1"/>
  <c r="AI245" i="36"/>
  <c r="AM244" i="36"/>
  <c r="AI244" i="36"/>
  <c r="AL243" i="36"/>
  <c r="AM243" i="36" s="1"/>
  <c r="AI243" i="36"/>
  <c r="AM242" i="36"/>
  <c r="AI242" i="36"/>
  <c r="AM241" i="36"/>
  <c r="AL241" i="36"/>
  <c r="AI241" i="36"/>
  <c r="AM240" i="36"/>
  <c r="AI240" i="36"/>
  <c r="AL239" i="36"/>
  <c r="AM239" i="36" s="1"/>
  <c r="AI239" i="36"/>
  <c r="AM238" i="36"/>
  <c r="AI238" i="36"/>
  <c r="AL237" i="36"/>
  <c r="AM237" i="36" s="1"/>
  <c r="AI237" i="36"/>
  <c r="AM236" i="36"/>
  <c r="AI236" i="36"/>
  <c r="AL235" i="36"/>
  <c r="AM235" i="36" s="1"/>
  <c r="AI235" i="36"/>
  <c r="AM234" i="36"/>
  <c r="AI234" i="36"/>
  <c r="AL233" i="36"/>
  <c r="AM233" i="36" s="1"/>
  <c r="AI233" i="36"/>
  <c r="AM232" i="36"/>
  <c r="AI232" i="36"/>
  <c r="AL231" i="36"/>
  <c r="AM231" i="36" s="1"/>
  <c r="AI231" i="36"/>
  <c r="AM230" i="36"/>
  <c r="AI230" i="36"/>
  <c r="AL229" i="36"/>
  <c r="AM229" i="36" s="1"/>
  <c r="AI229" i="36"/>
  <c r="AL228" i="36"/>
  <c r="AM228" i="36" s="1"/>
  <c r="AI228" i="36"/>
  <c r="AM227" i="36"/>
  <c r="AI227" i="36"/>
  <c r="AI226" i="36"/>
  <c r="AL225" i="36"/>
  <c r="AL226" i="36" s="1"/>
  <c r="AM226" i="36" s="1"/>
  <c r="AI225" i="36"/>
  <c r="AM224" i="36"/>
  <c r="AI224" i="36"/>
  <c r="AI223" i="36"/>
  <c r="AL222" i="36"/>
  <c r="AM222" i="36" s="1"/>
  <c r="AI222" i="36"/>
  <c r="AM221" i="36"/>
  <c r="AI221" i="36"/>
  <c r="AI220" i="36"/>
  <c r="AM219" i="36"/>
  <c r="AL219" i="36"/>
  <c r="AL220" i="36" s="1"/>
  <c r="AM220" i="36" s="1"/>
  <c r="AI219" i="36"/>
  <c r="AM218" i="36"/>
  <c r="AI218" i="36"/>
  <c r="AI217" i="36"/>
  <c r="AL216" i="36"/>
  <c r="AL217" i="36" s="1"/>
  <c r="AM217" i="36" s="1"/>
  <c r="AI216" i="36"/>
  <c r="AM215" i="36"/>
  <c r="AI215" i="36"/>
  <c r="AL214" i="36"/>
  <c r="AM214" i="36" s="1"/>
  <c r="AI214" i="36"/>
  <c r="AL213" i="36"/>
  <c r="AM213" i="36" s="1"/>
  <c r="AI213" i="36"/>
  <c r="AM212" i="36"/>
  <c r="AI212" i="36"/>
  <c r="AL211" i="36"/>
  <c r="AM211" i="36" s="1"/>
  <c r="AI211" i="36"/>
  <c r="AL210" i="36"/>
  <c r="AM210" i="36" s="1"/>
  <c r="AI210" i="36"/>
  <c r="AM209" i="36"/>
  <c r="AI209" i="36"/>
  <c r="AI208" i="36"/>
  <c r="AL207" i="36"/>
  <c r="AI207" i="36"/>
  <c r="AM206" i="36"/>
  <c r="AI206" i="36"/>
  <c r="AM205" i="36"/>
  <c r="AL205" i="36"/>
  <c r="AI205" i="36"/>
  <c r="AL204" i="36"/>
  <c r="AM204" i="36" s="1"/>
  <c r="AI204" i="36"/>
  <c r="AM203" i="36"/>
  <c r="AI203" i="36"/>
  <c r="AI202" i="36"/>
  <c r="AI201" i="36"/>
  <c r="AL200" i="36"/>
  <c r="AL201" i="36" s="1"/>
  <c r="AL202" i="36" s="1"/>
  <c r="AM202" i="36" s="1"/>
  <c r="AI200" i="36"/>
  <c r="AM199" i="36"/>
  <c r="AI199" i="36"/>
  <c r="AI198" i="36"/>
  <c r="AI197" i="36"/>
  <c r="AL196" i="36"/>
  <c r="AI196" i="36"/>
  <c r="AM195" i="36"/>
  <c r="AI195" i="36"/>
  <c r="AI194" i="36"/>
  <c r="AI193" i="36"/>
  <c r="AM192" i="36"/>
  <c r="AL192" i="36"/>
  <c r="AL193" i="36" s="1"/>
  <c r="AI192" i="36"/>
  <c r="AM191" i="36"/>
  <c r="AI191" i="36"/>
  <c r="AI190" i="36"/>
  <c r="AL189" i="36"/>
  <c r="AL190" i="36" s="1"/>
  <c r="AM190" i="36" s="1"/>
  <c r="AI189" i="36"/>
  <c r="AL188" i="36"/>
  <c r="AM188" i="36" s="1"/>
  <c r="AI188" i="36"/>
  <c r="AM187" i="36"/>
  <c r="AI187" i="36"/>
  <c r="AI186" i="36"/>
  <c r="AI185" i="36"/>
  <c r="AL184" i="36"/>
  <c r="AL185" i="36" s="1"/>
  <c r="AL186" i="36" s="1"/>
  <c r="AM186" i="36" s="1"/>
  <c r="AI184" i="36"/>
  <c r="AM183" i="36"/>
  <c r="AI183" i="36"/>
  <c r="AI182" i="36"/>
  <c r="AI181" i="36"/>
  <c r="AL180" i="36"/>
  <c r="AI180" i="36"/>
  <c r="AM179" i="36"/>
  <c r="AI179" i="36"/>
  <c r="AI178" i="36"/>
  <c r="AI177" i="36"/>
  <c r="AM176" i="36"/>
  <c r="AL176" i="36"/>
  <c r="AL177" i="36" s="1"/>
  <c r="AI176" i="36"/>
  <c r="AM175" i="36"/>
  <c r="AI175" i="36"/>
  <c r="AI174" i="36"/>
  <c r="AL173" i="36"/>
  <c r="AL174" i="36" s="1"/>
  <c r="AM174" i="36" s="1"/>
  <c r="AI173" i="36"/>
  <c r="AM172" i="36"/>
  <c r="AL172" i="36"/>
  <c r="AI172" i="36"/>
  <c r="AM171" i="36"/>
  <c r="AI171" i="36"/>
  <c r="AI170" i="36"/>
  <c r="AM169" i="36"/>
  <c r="AI169" i="36"/>
  <c r="AL168" i="36"/>
  <c r="AL169" i="36" s="1"/>
  <c r="AL170" i="36" s="1"/>
  <c r="AM170" i="36" s="1"/>
  <c r="AI168" i="36"/>
  <c r="AM167" i="36"/>
  <c r="AI167" i="36"/>
  <c r="AI166" i="36"/>
  <c r="AI165" i="36"/>
  <c r="AL164" i="36"/>
  <c r="AI164" i="36"/>
  <c r="AL163" i="36"/>
  <c r="AM163" i="36" s="1"/>
  <c r="AI163" i="36"/>
  <c r="AM162" i="36"/>
  <c r="AI162" i="36"/>
  <c r="AI161" i="36"/>
  <c r="AI160" i="36"/>
  <c r="AI159" i="36"/>
  <c r="AL158" i="36"/>
  <c r="AL159" i="36" s="1"/>
  <c r="AI158" i="36"/>
  <c r="AM157" i="36"/>
  <c r="AI157" i="36"/>
  <c r="AI156" i="36"/>
  <c r="AI155" i="36"/>
  <c r="AI154" i="36"/>
  <c r="AL153" i="36"/>
  <c r="AL154" i="36" s="1"/>
  <c r="AI153" i="36"/>
  <c r="AM152" i="36"/>
  <c r="AI152" i="36"/>
  <c r="AI151" i="36"/>
  <c r="AL150" i="36"/>
  <c r="AL151" i="36" s="1"/>
  <c r="AM151" i="36" s="1"/>
  <c r="AI150" i="36"/>
  <c r="AL149" i="36"/>
  <c r="AM149" i="36" s="1"/>
  <c r="AI149" i="36"/>
  <c r="AM148" i="36"/>
  <c r="AL148" i="36"/>
  <c r="AI148" i="36"/>
  <c r="AM147" i="36"/>
  <c r="AI147" i="36"/>
  <c r="AI146" i="36"/>
  <c r="AI145" i="36"/>
  <c r="AI144" i="36"/>
  <c r="AL143" i="36"/>
  <c r="AI143" i="36"/>
  <c r="AM142" i="36"/>
  <c r="AI142" i="36"/>
  <c r="AI141" i="36"/>
  <c r="AI140" i="36"/>
  <c r="AI139" i="36"/>
  <c r="AL138" i="36"/>
  <c r="AM138" i="36" s="1"/>
  <c r="AI138" i="36"/>
  <c r="AM137" i="36"/>
  <c r="AI137" i="36"/>
  <c r="AI136" i="36"/>
  <c r="AI135" i="36"/>
  <c r="AI134" i="36"/>
  <c r="AL133" i="36"/>
  <c r="AL134" i="36" s="1"/>
  <c r="AI133" i="36"/>
  <c r="AM132" i="36"/>
  <c r="AI132" i="36"/>
  <c r="AL131" i="36"/>
  <c r="AM131" i="36" s="1"/>
  <c r="AI131" i="36"/>
  <c r="AI130" i="36"/>
  <c r="AL129" i="36"/>
  <c r="AL130" i="36" s="1"/>
  <c r="AM130" i="36" s="1"/>
  <c r="AI129" i="36"/>
  <c r="AL128" i="36"/>
  <c r="AM128" i="36" s="1"/>
  <c r="AI128" i="36"/>
  <c r="AM127" i="36"/>
  <c r="AI127" i="36"/>
  <c r="AI126" i="36"/>
  <c r="AI125" i="36"/>
  <c r="AL124" i="36"/>
  <c r="AL125" i="36" s="1"/>
  <c r="AM125" i="36" s="1"/>
  <c r="AI124" i="36"/>
  <c r="AM123" i="36"/>
  <c r="AL123" i="36"/>
  <c r="AI123" i="36"/>
  <c r="AM122" i="36"/>
  <c r="AI122" i="36"/>
  <c r="AI121" i="36"/>
  <c r="AI120" i="36"/>
  <c r="AI119" i="36"/>
  <c r="AI118" i="36"/>
  <c r="AL117" i="36"/>
  <c r="AM117" i="36" s="1"/>
  <c r="AI117" i="36"/>
  <c r="AM116" i="36"/>
  <c r="AI116" i="36"/>
  <c r="AI115" i="36"/>
  <c r="AI114" i="36"/>
  <c r="AI113" i="36"/>
  <c r="AI112" i="36"/>
  <c r="AL111" i="36"/>
  <c r="AL112" i="36" s="1"/>
  <c r="AI111" i="36"/>
  <c r="AM110" i="36"/>
  <c r="AI110" i="36"/>
  <c r="AI109" i="36"/>
  <c r="AI108" i="36"/>
  <c r="AI107" i="36"/>
  <c r="AI106" i="36"/>
  <c r="AM105" i="36"/>
  <c r="AL105" i="36"/>
  <c r="AL106" i="36" s="1"/>
  <c r="AL107" i="36" s="1"/>
  <c r="AI105" i="36"/>
  <c r="AM104" i="36"/>
  <c r="AI104" i="36"/>
  <c r="AI103" i="36"/>
  <c r="AI102" i="36"/>
  <c r="AL101" i="36"/>
  <c r="AI101" i="36"/>
  <c r="AL100" i="36"/>
  <c r="AM100" i="36" s="1"/>
  <c r="AI100" i="36"/>
  <c r="AL99" i="36"/>
  <c r="AM99" i="36" s="1"/>
  <c r="AI99" i="36"/>
  <c r="AM98" i="36"/>
  <c r="AI98" i="36"/>
  <c r="AI97" i="36"/>
  <c r="AI96" i="36"/>
  <c r="AL95" i="36"/>
  <c r="AL96" i="36" s="1"/>
  <c r="AI95" i="36"/>
  <c r="AM94" i="36"/>
  <c r="AL94" i="36"/>
  <c r="AI94" i="36"/>
  <c r="AM93" i="36"/>
  <c r="AL93" i="36"/>
  <c r="AI93" i="36"/>
  <c r="AM92" i="36"/>
  <c r="AI92" i="36"/>
  <c r="AI91" i="36"/>
  <c r="AI90" i="36"/>
  <c r="AM89" i="36"/>
  <c r="AL89" i="36"/>
  <c r="AL90" i="36" s="1"/>
  <c r="AI89" i="36"/>
  <c r="AL88" i="36"/>
  <c r="AM88" i="36" s="1"/>
  <c r="AI88" i="36"/>
  <c r="AL87" i="36"/>
  <c r="AM87" i="36" s="1"/>
  <c r="AI87" i="36"/>
  <c r="AM86" i="36"/>
  <c r="AI86" i="36"/>
  <c r="AI85" i="36"/>
  <c r="AI84" i="36"/>
  <c r="AI83" i="36"/>
  <c r="AL82" i="36"/>
  <c r="AL83" i="36" s="1"/>
  <c r="AM83" i="36" s="1"/>
  <c r="AI82" i="36"/>
  <c r="AL81" i="36"/>
  <c r="AM81" i="36" s="1"/>
  <c r="AI81" i="36"/>
  <c r="AM80" i="36"/>
  <c r="AI80" i="36"/>
  <c r="AI79" i="36"/>
  <c r="AI78" i="36"/>
  <c r="AI77" i="36"/>
  <c r="AI76" i="36"/>
  <c r="AL75" i="36"/>
  <c r="AI75" i="36"/>
  <c r="AM74" i="36"/>
  <c r="AI74" i="36"/>
  <c r="AI73" i="36"/>
  <c r="AI72" i="36"/>
  <c r="AI71" i="36"/>
  <c r="AI70" i="36"/>
  <c r="AL69" i="36"/>
  <c r="AL70" i="36" s="1"/>
  <c r="AI69" i="36"/>
  <c r="AM68" i="36"/>
  <c r="AI68" i="36"/>
  <c r="AI67" i="36"/>
  <c r="AI66" i="36"/>
  <c r="AI65" i="36"/>
  <c r="AI64" i="36"/>
  <c r="AL63" i="36"/>
  <c r="AL64" i="36" s="1"/>
  <c r="AI63" i="36"/>
  <c r="AL62" i="36"/>
  <c r="AM62" i="36" s="1"/>
  <c r="AI62" i="36"/>
  <c r="AM61" i="36"/>
  <c r="AI61" i="36"/>
  <c r="AI60" i="36"/>
  <c r="AI59" i="36"/>
  <c r="AI58" i="36"/>
  <c r="AI57" i="36"/>
  <c r="AL56" i="36"/>
  <c r="AL57" i="36" s="1"/>
  <c r="AM57" i="36" s="1"/>
  <c r="AI56" i="36"/>
  <c r="AL55" i="36"/>
  <c r="AM55" i="36" s="1"/>
  <c r="AI55" i="36"/>
  <c r="AM54" i="36"/>
  <c r="AI54" i="36"/>
  <c r="AI53" i="36"/>
  <c r="AI52" i="36"/>
  <c r="AI51" i="36"/>
  <c r="AI50" i="36"/>
  <c r="AL49" i="36"/>
  <c r="AI49" i="36"/>
  <c r="AL48" i="36"/>
  <c r="AM48" i="36" s="1"/>
  <c r="AI48" i="36"/>
  <c r="AH48" i="36"/>
  <c r="AM47" i="36"/>
  <c r="AI47" i="36"/>
  <c r="AH47" i="36"/>
  <c r="AI46" i="36"/>
  <c r="AH46" i="36"/>
  <c r="AI45" i="36"/>
  <c r="AH45" i="36"/>
  <c r="AI44" i="36"/>
  <c r="AH44" i="36"/>
  <c r="AI43" i="36"/>
  <c r="AH43" i="36"/>
  <c r="AL42" i="36"/>
  <c r="AL43" i="36" s="1"/>
  <c r="AI42" i="36"/>
  <c r="AH42" i="36"/>
  <c r="AM41" i="36"/>
  <c r="AL41" i="36"/>
  <c r="AI41" i="36"/>
  <c r="AH41" i="36"/>
  <c r="AM40" i="36"/>
  <c r="AI40" i="36"/>
  <c r="AI39" i="36"/>
  <c r="AH39" i="36"/>
  <c r="AI38" i="36"/>
  <c r="AH38" i="36"/>
  <c r="AI37" i="36"/>
  <c r="AH37" i="36"/>
  <c r="AL36" i="36"/>
  <c r="AI36" i="36"/>
  <c r="AH36" i="36"/>
  <c r="AL35" i="36"/>
  <c r="AM35" i="36" s="1"/>
  <c r="AI35" i="36"/>
  <c r="AH35" i="36"/>
  <c r="AL34" i="36"/>
  <c r="AM34" i="36" s="1"/>
  <c r="AI34" i="36"/>
  <c r="AH34" i="36"/>
  <c r="AM33" i="36"/>
  <c r="AI33" i="36"/>
  <c r="AH33" i="36"/>
  <c r="AI32" i="36"/>
  <c r="AH32" i="36"/>
  <c r="AI31" i="36"/>
  <c r="AH31" i="36"/>
  <c r="AI30" i="36"/>
  <c r="AH30" i="36"/>
  <c r="AI29" i="36"/>
  <c r="AH29" i="36"/>
  <c r="AI28" i="36"/>
  <c r="AH28" i="36"/>
  <c r="A28" i="36"/>
  <c r="AM27" i="36"/>
  <c r="AL27" i="36"/>
  <c r="AL28" i="36" s="1"/>
  <c r="AM28" i="36" s="1"/>
  <c r="AI27" i="36"/>
  <c r="Q27" i="36"/>
  <c r="N27" i="36"/>
  <c r="AM26" i="36"/>
  <c r="AI26" i="36"/>
  <c r="AI25" i="36"/>
  <c r="AE25" i="36"/>
  <c r="AC25" i="36"/>
  <c r="D25" i="36"/>
  <c r="AI24" i="36"/>
  <c r="AI23" i="36"/>
  <c r="AI22" i="36"/>
  <c r="AI21" i="36"/>
  <c r="AL20" i="36"/>
  <c r="AL21" i="36" s="1"/>
  <c r="AI20" i="36"/>
  <c r="AM19" i="36"/>
  <c r="AI19" i="36"/>
  <c r="AI18" i="36"/>
  <c r="AI17" i="36"/>
  <c r="AI16" i="36"/>
  <c r="AI15" i="36"/>
  <c r="AI14" i="36"/>
  <c r="AL13" i="36"/>
  <c r="AL14" i="36" s="1"/>
  <c r="AI13" i="36"/>
  <c r="AM12" i="36"/>
  <c r="AI12" i="36"/>
  <c r="AI11" i="36"/>
  <c r="AI10" i="36"/>
  <c r="AI9" i="36"/>
  <c r="AI8" i="36"/>
  <c r="AM7" i="36"/>
  <c r="AI7" i="36"/>
  <c r="AL6" i="36"/>
  <c r="AL7" i="36" s="1"/>
  <c r="AL8" i="36" s="1"/>
  <c r="AI6" i="36"/>
  <c r="AM5" i="36"/>
  <c r="AI5" i="36"/>
  <c r="W40" i="35"/>
  <c r="AG40" i="35"/>
  <c r="M13" i="35"/>
  <c r="M39" i="35" s="1"/>
  <c r="H43" i="35" s="1"/>
  <c r="M21" i="35"/>
  <c r="V22" i="35" s="1"/>
  <c r="V48" i="35" s="1"/>
  <c r="L51" i="35" s="1"/>
  <c r="S4" i="35"/>
  <c r="S30" i="35" s="1"/>
  <c r="H35" i="35" s="1"/>
  <c r="N6" i="35"/>
  <c r="N32" i="35" s="1"/>
  <c r="L35" i="35" s="1"/>
  <c r="A31" i="35"/>
  <c r="B31" i="35"/>
  <c r="C31" i="35"/>
  <c r="D31" i="35"/>
  <c r="AG31" i="35"/>
  <c r="A32" i="35"/>
  <c r="B32" i="35"/>
  <c r="C32" i="35"/>
  <c r="D32" i="35"/>
  <c r="P32" i="35"/>
  <c r="AG32" i="35"/>
  <c r="A33" i="35"/>
  <c r="B33" i="35"/>
  <c r="C33" i="35"/>
  <c r="D33" i="35"/>
  <c r="AG33" i="35"/>
  <c r="A34" i="35"/>
  <c r="B34" i="35"/>
  <c r="C34" i="35"/>
  <c r="A35" i="35"/>
  <c r="B35" i="35"/>
  <c r="C35" i="35"/>
  <c r="D35" i="35"/>
  <c r="E35" i="35"/>
  <c r="F35" i="35"/>
  <c r="G35" i="35"/>
  <c r="R35" i="35"/>
  <c r="S35" i="35"/>
  <c r="T35" i="35"/>
  <c r="U35" i="35"/>
  <c r="V35" i="35"/>
  <c r="W35" i="35"/>
  <c r="X35" i="35"/>
  <c r="Y35" i="35"/>
  <c r="Z35" i="35"/>
  <c r="AA35" i="35"/>
  <c r="AB35" i="35"/>
  <c r="AC35" i="35"/>
  <c r="AD35" i="35"/>
  <c r="AE35" i="35"/>
  <c r="AF35" i="35"/>
  <c r="AG35" i="35"/>
  <c r="A36" i="35"/>
  <c r="B36" i="35"/>
  <c r="C36" i="35"/>
  <c r="D36" i="35"/>
  <c r="E36" i="35"/>
  <c r="F36" i="35"/>
  <c r="G36" i="35"/>
  <c r="H36" i="35"/>
  <c r="I36" i="35"/>
  <c r="J36" i="35"/>
  <c r="K36" i="35"/>
  <c r="L36" i="35"/>
  <c r="M36" i="35"/>
  <c r="N36" i="35"/>
  <c r="O36" i="35"/>
  <c r="P36" i="35"/>
  <c r="Q36" i="35"/>
  <c r="R36" i="35"/>
  <c r="S36" i="35"/>
  <c r="T36" i="35"/>
  <c r="U36" i="35"/>
  <c r="V36" i="35"/>
  <c r="W36" i="35"/>
  <c r="X36" i="35"/>
  <c r="AE36" i="35"/>
  <c r="AG36" i="35"/>
  <c r="A37" i="35"/>
  <c r="B37" i="35"/>
  <c r="C37" i="35"/>
  <c r="D37" i="35"/>
  <c r="E37" i="35"/>
  <c r="F37" i="35"/>
  <c r="G37" i="35"/>
  <c r="H37" i="35"/>
  <c r="I37" i="35"/>
  <c r="J37" i="35"/>
  <c r="K37" i="35"/>
  <c r="L37" i="35"/>
  <c r="M37" i="35"/>
  <c r="N37" i="35"/>
  <c r="O37" i="35"/>
  <c r="P37" i="35"/>
  <c r="Q37" i="35"/>
  <c r="R37" i="35"/>
  <c r="S37" i="35"/>
  <c r="T37" i="35"/>
  <c r="U37" i="35"/>
  <c r="V37" i="35"/>
  <c r="W37" i="35"/>
  <c r="X37" i="35"/>
  <c r="Y37" i="35"/>
  <c r="Z37" i="35"/>
  <c r="AA37" i="35"/>
  <c r="AB37" i="35"/>
  <c r="AC37" i="35"/>
  <c r="AD37" i="35"/>
  <c r="AE37" i="35"/>
  <c r="AF37" i="35"/>
  <c r="AG37" i="35"/>
  <c r="A38" i="35"/>
  <c r="B38" i="35"/>
  <c r="C38" i="35"/>
  <c r="D38" i="35"/>
  <c r="AG38" i="35"/>
  <c r="A39" i="35"/>
  <c r="B39" i="35"/>
  <c r="C39" i="35"/>
  <c r="D39" i="35"/>
  <c r="L39" i="35"/>
  <c r="O39" i="35"/>
  <c r="AG39" i="35"/>
  <c r="A40" i="35"/>
  <c r="B40" i="35"/>
  <c r="C40" i="35"/>
  <c r="D40" i="35"/>
  <c r="A41" i="35"/>
  <c r="B41" i="35"/>
  <c r="C41" i="35"/>
  <c r="D41" i="35"/>
  <c r="AG41" i="35"/>
  <c r="A42" i="35"/>
  <c r="B42" i="35"/>
  <c r="C42" i="35"/>
  <c r="AG42" i="35"/>
  <c r="A43" i="35"/>
  <c r="B43" i="35"/>
  <c r="C43" i="35"/>
  <c r="D43" i="35"/>
  <c r="E43" i="35"/>
  <c r="F43" i="35"/>
  <c r="G43" i="35"/>
  <c r="R43" i="35"/>
  <c r="S43" i="35"/>
  <c r="T43" i="35"/>
  <c r="U43" i="35"/>
  <c r="V43" i="35"/>
  <c r="W43" i="35"/>
  <c r="X43" i="35"/>
  <c r="Y43" i="35"/>
  <c r="Z43" i="35"/>
  <c r="AA43" i="35"/>
  <c r="AB43" i="35"/>
  <c r="AC43" i="35"/>
  <c r="AD43" i="35"/>
  <c r="AE43" i="35"/>
  <c r="AF43" i="35"/>
  <c r="AG43" i="35"/>
  <c r="A44" i="35"/>
  <c r="B44" i="35"/>
  <c r="C44" i="35"/>
  <c r="D44" i="35"/>
  <c r="E44" i="35"/>
  <c r="F44" i="35"/>
  <c r="G44" i="35"/>
  <c r="H44" i="35"/>
  <c r="I44" i="35"/>
  <c r="J44" i="35"/>
  <c r="K44" i="35"/>
  <c r="L44" i="35"/>
  <c r="M44" i="35"/>
  <c r="N44" i="35"/>
  <c r="O44" i="35"/>
  <c r="P44" i="35"/>
  <c r="Q44" i="35"/>
  <c r="R44" i="35"/>
  <c r="S44" i="35"/>
  <c r="T44" i="35"/>
  <c r="U44" i="35"/>
  <c r="V44" i="35"/>
  <c r="W44" i="35"/>
  <c r="X44" i="35"/>
  <c r="AE44" i="35"/>
  <c r="AG44" i="35"/>
  <c r="A45" i="35"/>
  <c r="B45" i="35"/>
  <c r="C45" i="35"/>
  <c r="D45" i="35"/>
  <c r="E45" i="35"/>
  <c r="F45" i="35"/>
  <c r="G45" i="35"/>
  <c r="H45" i="35"/>
  <c r="I45" i="35"/>
  <c r="J45" i="35"/>
  <c r="K45" i="35"/>
  <c r="L45" i="35"/>
  <c r="M45" i="35"/>
  <c r="N45" i="35"/>
  <c r="O45" i="35"/>
  <c r="P45" i="35"/>
  <c r="Q45" i="35"/>
  <c r="R45" i="35"/>
  <c r="S45" i="35"/>
  <c r="T45" i="35"/>
  <c r="U45" i="35"/>
  <c r="V45" i="35"/>
  <c r="W45" i="35"/>
  <c r="X45" i="35"/>
  <c r="Y45" i="35"/>
  <c r="Z45" i="35"/>
  <c r="AA45" i="35"/>
  <c r="AB45" i="35"/>
  <c r="AC45" i="35"/>
  <c r="AD45" i="35"/>
  <c r="AE45" i="35"/>
  <c r="AF45" i="35"/>
  <c r="AG45" i="35"/>
  <c r="A46" i="35"/>
  <c r="B46" i="35"/>
  <c r="C46" i="35"/>
  <c r="D46" i="35"/>
  <c r="AG46" i="35"/>
  <c r="B47" i="35"/>
  <c r="C47" i="35"/>
  <c r="D47" i="35"/>
  <c r="O47" i="35"/>
  <c r="AG47" i="35"/>
  <c r="A48" i="35"/>
  <c r="B48" i="35"/>
  <c r="C48" i="35"/>
  <c r="D48" i="35"/>
  <c r="X48" i="35"/>
  <c r="A49" i="35"/>
  <c r="B49" i="35"/>
  <c r="C49" i="35"/>
  <c r="D49" i="35"/>
  <c r="AG49" i="35"/>
  <c r="A50" i="35"/>
  <c r="B50" i="35"/>
  <c r="C50" i="35"/>
  <c r="AG50" i="35"/>
  <c r="A51" i="35"/>
  <c r="B51" i="35"/>
  <c r="C51" i="35"/>
  <c r="D51" i="35"/>
  <c r="E51" i="35"/>
  <c r="F51" i="35"/>
  <c r="G51" i="35"/>
  <c r="R51" i="35"/>
  <c r="S51" i="35"/>
  <c r="T51" i="35"/>
  <c r="U51" i="35"/>
  <c r="V51" i="35"/>
  <c r="W51" i="35"/>
  <c r="X51" i="35"/>
  <c r="Y51" i="35"/>
  <c r="Z51" i="35"/>
  <c r="AA51" i="35"/>
  <c r="AB51" i="35"/>
  <c r="AC51" i="35"/>
  <c r="AD51" i="35"/>
  <c r="AE51" i="35"/>
  <c r="AF51" i="35"/>
  <c r="AG51" i="35"/>
  <c r="A52" i="35"/>
  <c r="B52" i="35"/>
  <c r="C52" i="35"/>
  <c r="D52" i="35"/>
  <c r="E52" i="35"/>
  <c r="F52" i="35"/>
  <c r="G52" i="35"/>
  <c r="H52" i="35"/>
  <c r="I52" i="35"/>
  <c r="J52" i="35"/>
  <c r="K52" i="35"/>
  <c r="L52" i="35"/>
  <c r="M52" i="35"/>
  <c r="N52" i="35"/>
  <c r="O52" i="35"/>
  <c r="P52" i="35"/>
  <c r="Q52" i="35"/>
  <c r="R52" i="35"/>
  <c r="S52" i="35"/>
  <c r="T52" i="35"/>
  <c r="U52" i="35"/>
  <c r="V52" i="35"/>
  <c r="W52" i="35"/>
  <c r="X52" i="35"/>
  <c r="AE52" i="35"/>
  <c r="AF52" i="35"/>
  <c r="AG52" i="35"/>
  <c r="B30" i="35"/>
  <c r="C30" i="35"/>
  <c r="D30" i="35"/>
  <c r="U30" i="35"/>
  <c r="A21" i="35"/>
  <c r="Z22" i="35" s="1"/>
  <c r="Z48" i="35" s="1"/>
  <c r="AH50" i="35"/>
  <c r="AH49" i="35"/>
  <c r="AH48" i="35"/>
  <c r="AH47" i="35"/>
  <c r="AH46" i="35"/>
  <c r="AH45" i="35"/>
  <c r="AH44" i="35"/>
  <c r="AH43" i="35"/>
  <c r="AH42" i="35"/>
  <c r="AH41" i="35"/>
  <c r="AH39" i="35"/>
  <c r="AH38" i="35"/>
  <c r="AH37" i="35"/>
  <c r="AH36" i="35"/>
  <c r="AH35" i="35"/>
  <c r="AH34" i="35"/>
  <c r="AH33" i="35"/>
  <c r="AH32" i="35"/>
  <c r="AH31" i="35"/>
  <c r="AH30" i="35"/>
  <c r="A30" i="35"/>
  <c r="Q29" i="35"/>
  <c r="N29" i="35"/>
  <c r="AE27" i="35"/>
  <c r="AC27" i="35"/>
  <c r="D27" i="35"/>
  <c r="AI48" i="34"/>
  <c r="AH48" i="34"/>
  <c r="AG48" i="34"/>
  <c r="AF48" i="34"/>
  <c r="AE48" i="34"/>
  <c r="AD48" i="34"/>
  <c r="AC48" i="34"/>
  <c r="AB48" i="34"/>
  <c r="AA48" i="34"/>
  <c r="Z48" i="34"/>
  <c r="Y48" i="34"/>
  <c r="X48" i="34"/>
  <c r="W48" i="34"/>
  <c r="V48" i="34"/>
  <c r="U48" i="34"/>
  <c r="T48" i="34"/>
  <c r="S48" i="34"/>
  <c r="R48" i="34"/>
  <c r="Q48" i="34"/>
  <c r="P48" i="34"/>
  <c r="O48" i="34"/>
  <c r="N48" i="34"/>
  <c r="M48" i="34"/>
  <c r="L48" i="34"/>
  <c r="K48" i="34"/>
  <c r="J48" i="34"/>
  <c r="I48" i="34"/>
  <c r="H48" i="34"/>
  <c r="G48" i="34"/>
  <c r="F48" i="34"/>
  <c r="E48" i="34"/>
  <c r="D48" i="34"/>
  <c r="C48" i="34"/>
  <c r="B48" i="34"/>
  <c r="A48" i="34"/>
  <c r="AI47" i="34"/>
  <c r="AF47" i="34"/>
  <c r="Y47" i="34"/>
  <c r="X47" i="34"/>
  <c r="W47" i="34"/>
  <c r="V47" i="34"/>
  <c r="U47" i="34"/>
  <c r="T47" i="34"/>
  <c r="S47" i="34"/>
  <c r="R47" i="34"/>
  <c r="Q47" i="34"/>
  <c r="P47" i="34"/>
  <c r="O47" i="34"/>
  <c r="N47" i="34"/>
  <c r="M47" i="34"/>
  <c r="L47" i="34"/>
  <c r="K47" i="34"/>
  <c r="J47" i="34"/>
  <c r="I47" i="34"/>
  <c r="H47" i="34"/>
  <c r="G47" i="34"/>
  <c r="F47" i="34"/>
  <c r="E47" i="34"/>
  <c r="D47" i="34"/>
  <c r="C47" i="34"/>
  <c r="B47" i="34"/>
  <c r="A47" i="34"/>
  <c r="AI46" i="34"/>
  <c r="AH46" i="34"/>
  <c r="AG46" i="34"/>
  <c r="AF46" i="34"/>
  <c r="AE46" i="34"/>
  <c r="AD46" i="34"/>
  <c r="AC46" i="34"/>
  <c r="AB46" i="34"/>
  <c r="AA46" i="34"/>
  <c r="Z46" i="34"/>
  <c r="Y46" i="34"/>
  <c r="X46" i="34"/>
  <c r="W46" i="34"/>
  <c r="V46" i="34"/>
  <c r="U46" i="34"/>
  <c r="T46" i="34"/>
  <c r="S46" i="34"/>
  <c r="H46" i="34"/>
  <c r="G46" i="34"/>
  <c r="F46" i="34"/>
  <c r="E46" i="34"/>
  <c r="D46" i="34"/>
  <c r="C46" i="34"/>
  <c r="B46" i="34"/>
  <c r="A46" i="34"/>
  <c r="AI45" i="34"/>
  <c r="C45" i="34"/>
  <c r="B45" i="34"/>
  <c r="A45" i="34"/>
  <c r="AI44" i="34"/>
  <c r="D44" i="34"/>
  <c r="C44" i="34"/>
  <c r="B44" i="34"/>
  <c r="A44" i="34"/>
  <c r="AI43" i="34"/>
  <c r="T43" i="34"/>
  <c r="D43" i="34"/>
  <c r="C43" i="34"/>
  <c r="B43" i="34"/>
  <c r="A43" i="34"/>
  <c r="AI42" i="34"/>
  <c r="F42" i="34"/>
  <c r="B42" i="34"/>
  <c r="A42" i="34"/>
  <c r="AI41" i="34"/>
  <c r="AH41" i="34"/>
  <c r="AG41" i="34"/>
  <c r="AF41" i="34"/>
  <c r="AE41" i="34"/>
  <c r="AD41" i="34"/>
  <c r="AC41" i="34"/>
  <c r="AB41" i="34"/>
  <c r="AA41" i="34"/>
  <c r="Z41" i="34"/>
  <c r="Y41" i="34"/>
  <c r="X41" i="34"/>
  <c r="W41" i="34"/>
  <c r="V41" i="34"/>
  <c r="U41" i="34"/>
  <c r="T41" i="34"/>
  <c r="S41" i="34"/>
  <c r="R41" i="34"/>
  <c r="Q41" i="34"/>
  <c r="P41" i="34"/>
  <c r="O41" i="34"/>
  <c r="N41" i="34"/>
  <c r="M41" i="34"/>
  <c r="L41" i="34"/>
  <c r="K41" i="34"/>
  <c r="J41" i="34"/>
  <c r="I41" i="34"/>
  <c r="H41" i="34"/>
  <c r="G41" i="34"/>
  <c r="F41" i="34"/>
  <c r="E41" i="34"/>
  <c r="D41" i="34"/>
  <c r="C41" i="34"/>
  <c r="B41" i="34"/>
  <c r="A41" i="34"/>
  <c r="AI40" i="34"/>
  <c r="AF40" i="34"/>
  <c r="Y40" i="34"/>
  <c r="X40" i="34"/>
  <c r="W40" i="34"/>
  <c r="V40" i="34"/>
  <c r="U40" i="34"/>
  <c r="T40" i="34"/>
  <c r="S40" i="34"/>
  <c r="R40" i="34"/>
  <c r="Q40" i="34"/>
  <c r="P40" i="34"/>
  <c r="O40" i="34"/>
  <c r="N40" i="34"/>
  <c r="M40" i="34"/>
  <c r="L40" i="34"/>
  <c r="K40" i="34"/>
  <c r="J40" i="34"/>
  <c r="I40" i="34"/>
  <c r="H40" i="34"/>
  <c r="G40" i="34"/>
  <c r="F40" i="34"/>
  <c r="E40" i="34"/>
  <c r="D40" i="34"/>
  <c r="C40" i="34"/>
  <c r="B40" i="34"/>
  <c r="A40" i="34"/>
  <c r="AI39" i="34"/>
  <c r="AH39" i="34"/>
  <c r="AG39" i="34"/>
  <c r="AF39" i="34"/>
  <c r="AE39" i="34"/>
  <c r="AD39" i="34"/>
  <c r="AC39" i="34"/>
  <c r="AB39" i="34"/>
  <c r="AA39" i="34"/>
  <c r="Z39" i="34"/>
  <c r="Y39" i="34"/>
  <c r="X39" i="34"/>
  <c r="W39" i="34"/>
  <c r="V39" i="34"/>
  <c r="U39" i="34"/>
  <c r="T39" i="34"/>
  <c r="S39" i="34"/>
  <c r="H39" i="34"/>
  <c r="G39" i="34"/>
  <c r="F39" i="34"/>
  <c r="E39" i="34"/>
  <c r="D39" i="34"/>
  <c r="C39" i="34"/>
  <c r="B39" i="34"/>
  <c r="A39" i="34"/>
  <c r="AI38" i="34"/>
  <c r="C38" i="34"/>
  <c r="B38" i="34"/>
  <c r="A38" i="34"/>
  <c r="AI37" i="34"/>
  <c r="D37" i="34"/>
  <c r="C37" i="34"/>
  <c r="B37" i="34"/>
  <c r="A37" i="34"/>
  <c r="AI36" i="34"/>
  <c r="V36" i="34"/>
  <c r="D36" i="34"/>
  <c r="C36" i="34"/>
  <c r="B36" i="34"/>
  <c r="A36" i="34"/>
  <c r="AI35" i="34"/>
  <c r="T35" i="34"/>
  <c r="D35" i="34"/>
  <c r="B35" i="34"/>
  <c r="A35" i="34"/>
  <c r="AI34" i="34"/>
  <c r="AH34" i="34"/>
  <c r="AG34" i="34"/>
  <c r="AF34" i="34"/>
  <c r="AE34" i="34"/>
  <c r="AD34" i="34"/>
  <c r="AC34" i="34"/>
  <c r="AB34" i="34"/>
  <c r="AA34" i="34"/>
  <c r="Z34" i="34"/>
  <c r="Y34" i="34"/>
  <c r="X34" i="34"/>
  <c r="W34" i="34"/>
  <c r="V34" i="34"/>
  <c r="U34" i="34"/>
  <c r="T34" i="34"/>
  <c r="S34" i="34"/>
  <c r="R34" i="34"/>
  <c r="Q34" i="34"/>
  <c r="P34" i="34"/>
  <c r="O34" i="34"/>
  <c r="N34" i="34"/>
  <c r="M34" i="34"/>
  <c r="L34" i="34"/>
  <c r="K34" i="34"/>
  <c r="J34" i="34"/>
  <c r="I34" i="34"/>
  <c r="H34" i="34"/>
  <c r="G34" i="34"/>
  <c r="F34" i="34"/>
  <c r="E34" i="34"/>
  <c r="D34" i="34"/>
  <c r="C34" i="34"/>
  <c r="B34" i="34"/>
  <c r="A34" i="34"/>
  <c r="AI33" i="34"/>
  <c r="AF33" i="34"/>
  <c r="Y33" i="34"/>
  <c r="X33" i="34"/>
  <c r="W33" i="34"/>
  <c r="V33" i="34"/>
  <c r="U33" i="34"/>
  <c r="T33" i="34"/>
  <c r="S33" i="34"/>
  <c r="R33" i="34"/>
  <c r="Q33" i="34"/>
  <c r="P33" i="34"/>
  <c r="O33" i="34"/>
  <c r="N33" i="34"/>
  <c r="M33" i="34"/>
  <c r="L33" i="34"/>
  <c r="K33" i="34"/>
  <c r="J33" i="34"/>
  <c r="I33" i="34"/>
  <c r="H33" i="34"/>
  <c r="G33" i="34"/>
  <c r="F33" i="34"/>
  <c r="E33" i="34"/>
  <c r="D33" i="34"/>
  <c r="C33" i="34"/>
  <c r="B33" i="34"/>
  <c r="A33" i="34"/>
  <c r="AI32" i="34"/>
  <c r="AH32" i="34"/>
  <c r="AG32" i="34"/>
  <c r="AF32" i="34"/>
  <c r="AE32" i="34"/>
  <c r="AD32" i="34"/>
  <c r="AC32" i="34"/>
  <c r="AB32" i="34"/>
  <c r="AA32" i="34"/>
  <c r="Z32" i="34"/>
  <c r="Y32" i="34"/>
  <c r="X32" i="34"/>
  <c r="W32" i="34"/>
  <c r="V32" i="34"/>
  <c r="U32" i="34"/>
  <c r="T32" i="34"/>
  <c r="H32" i="34"/>
  <c r="G32" i="34"/>
  <c r="F32" i="34"/>
  <c r="E32" i="34"/>
  <c r="D32" i="34"/>
  <c r="C32" i="34"/>
  <c r="B32" i="34"/>
  <c r="A32" i="34"/>
  <c r="AI31" i="34"/>
  <c r="C31" i="34"/>
  <c r="B31" i="34"/>
  <c r="A31" i="34"/>
  <c r="D30" i="34"/>
  <c r="C30" i="34"/>
  <c r="B30" i="34"/>
  <c r="A30" i="34"/>
  <c r="T29" i="34"/>
  <c r="D29" i="34"/>
  <c r="C29" i="34"/>
  <c r="B29" i="34"/>
  <c r="A29" i="34"/>
  <c r="AI28" i="34"/>
  <c r="D28" i="34"/>
  <c r="C28" i="34"/>
  <c r="B28" i="34"/>
  <c r="R19" i="34"/>
  <c r="R43" i="34" s="1"/>
  <c r="M46" i="34" s="1"/>
  <c r="D18" i="34"/>
  <c r="D42" i="34" s="1"/>
  <c r="I46" i="34" s="1"/>
  <c r="R5" i="34"/>
  <c r="R29" i="34" s="1"/>
  <c r="I32" i="34" s="1"/>
  <c r="Q32" i="34" s="1"/>
  <c r="AD33" i="34" s="1"/>
  <c r="AP40" i="34"/>
  <c r="AK40" i="34"/>
  <c r="AP39" i="34"/>
  <c r="AK39" i="34"/>
  <c r="AP38" i="34"/>
  <c r="AK38" i="34"/>
  <c r="AP37" i="34"/>
  <c r="AK37" i="34"/>
  <c r="AP36" i="34"/>
  <c r="AK36" i="34"/>
  <c r="AP35" i="34"/>
  <c r="AK35" i="34"/>
  <c r="AP34" i="34"/>
  <c r="AK34" i="34"/>
  <c r="AP33" i="34"/>
  <c r="AK33" i="34"/>
  <c r="AP32" i="34"/>
  <c r="AK32" i="34"/>
  <c r="AP31" i="34"/>
  <c r="AK31" i="34"/>
  <c r="AP30" i="34"/>
  <c r="AK30" i="34"/>
  <c r="AP29" i="34"/>
  <c r="AK29" i="34"/>
  <c r="AP28" i="34"/>
  <c r="AK28" i="34"/>
  <c r="A28" i="34"/>
  <c r="AP27" i="34"/>
  <c r="AK27" i="34"/>
  <c r="V27" i="34"/>
  <c r="Q27" i="34"/>
  <c r="AP26" i="34"/>
  <c r="AK26" i="34"/>
  <c r="AP25" i="34"/>
  <c r="AK25" i="34"/>
  <c r="AG25" i="34"/>
  <c r="AE25" i="34"/>
  <c r="D25" i="34"/>
  <c r="A25" i="34"/>
  <c r="AP24" i="34"/>
  <c r="AK24" i="34"/>
  <c r="AP23" i="34"/>
  <c r="AK23" i="34"/>
  <c r="AP22" i="34"/>
  <c r="AK22" i="34"/>
  <c r="AP21" i="34"/>
  <c r="AK21" i="34"/>
  <c r="AP20" i="34"/>
  <c r="AK20" i="34"/>
  <c r="AP19" i="34"/>
  <c r="AK19" i="34"/>
  <c r="AP18" i="34"/>
  <c r="AK18" i="34"/>
  <c r="AP17" i="34"/>
  <c r="AK17" i="34"/>
  <c r="AP16" i="34"/>
  <c r="AK16" i="34"/>
  <c r="AP15" i="34"/>
  <c r="AK15" i="34"/>
  <c r="AP14" i="34"/>
  <c r="AK14" i="34"/>
  <c r="AP13" i="34"/>
  <c r="AK13" i="34"/>
  <c r="AP12" i="34"/>
  <c r="AK12" i="34"/>
  <c r="AP11" i="34"/>
  <c r="AK11" i="34"/>
  <c r="AP10" i="34"/>
  <c r="AK10" i="34"/>
  <c r="AP9" i="34"/>
  <c r="AK9" i="34"/>
  <c r="AP8" i="34"/>
  <c r="AK8" i="34"/>
  <c r="AP7" i="34"/>
  <c r="AK7" i="34"/>
  <c r="AP6" i="34"/>
  <c r="AK6" i="34"/>
  <c r="AP5" i="34"/>
  <c r="AK5" i="34"/>
  <c r="R47" i="33"/>
  <c r="R40" i="33"/>
  <c r="AI48" i="33"/>
  <c r="AE48" i="33"/>
  <c r="W48" i="33"/>
  <c r="V48" i="33"/>
  <c r="U48" i="33"/>
  <c r="T48" i="33"/>
  <c r="S48" i="33"/>
  <c r="R48" i="33"/>
  <c r="Q48" i="33"/>
  <c r="P48" i="33"/>
  <c r="O48" i="33"/>
  <c r="N48" i="33"/>
  <c r="M48" i="33"/>
  <c r="L48" i="33"/>
  <c r="K48" i="33"/>
  <c r="J48" i="33"/>
  <c r="I48" i="33"/>
  <c r="H48" i="33"/>
  <c r="G48" i="33"/>
  <c r="F48" i="33"/>
  <c r="E48" i="33"/>
  <c r="D48" i="33"/>
  <c r="C48" i="33"/>
  <c r="B48" i="33"/>
  <c r="A48" i="33"/>
  <c r="AI47" i="33"/>
  <c r="AH47" i="33"/>
  <c r="AG47" i="33"/>
  <c r="AF47" i="33"/>
  <c r="AE47" i="33"/>
  <c r="AD47" i="33"/>
  <c r="AC47" i="33"/>
  <c r="AB47" i="33"/>
  <c r="AA47" i="33"/>
  <c r="Z47" i="33"/>
  <c r="Y47" i="33"/>
  <c r="X47" i="33"/>
  <c r="W47" i="33"/>
  <c r="V47" i="33"/>
  <c r="U47" i="33"/>
  <c r="T47" i="33"/>
  <c r="S47" i="33"/>
  <c r="G47" i="33"/>
  <c r="F47" i="33"/>
  <c r="E47" i="33"/>
  <c r="D47" i="33"/>
  <c r="C47" i="33"/>
  <c r="B47" i="33"/>
  <c r="A47" i="33"/>
  <c r="AI46" i="33"/>
  <c r="C46" i="33"/>
  <c r="B46" i="33"/>
  <c r="A46" i="33"/>
  <c r="AI45" i="33"/>
  <c r="D45" i="33"/>
  <c r="C45" i="33"/>
  <c r="B45" i="33"/>
  <c r="A45" i="33"/>
  <c r="AI44" i="33"/>
  <c r="S44" i="33"/>
  <c r="D44" i="33"/>
  <c r="C44" i="33"/>
  <c r="B44" i="33"/>
  <c r="A44" i="33"/>
  <c r="AI43" i="33"/>
  <c r="D43" i="33"/>
  <c r="B43" i="33"/>
  <c r="A43" i="33"/>
  <c r="AI42" i="33"/>
  <c r="AH42" i="33"/>
  <c r="AG42" i="33"/>
  <c r="AF42" i="33"/>
  <c r="AE42" i="33"/>
  <c r="AD42" i="33"/>
  <c r="AC42" i="33"/>
  <c r="AB42" i="33"/>
  <c r="AA42" i="33"/>
  <c r="Z42" i="33"/>
  <c r="Y42" i="33"/>
  <c r="X42" i="33"/>
  <c r="W42" i="33"/>
  <c r="V42" i="33"/>
  <c r="U42" i="33"/>
  <c r="T42" i="33"/>
  <c r="S42" i="33"/>
  <c r="R42" i="33"/>
  <c r="Q42" i="33"/>
  <c r="P42" i="33"/>
  <c r="O42" i="33"/>
  <c r="N42" i="33"/>
  <c r="M42" i="33"/>
  <c r="L42" i="33"/>
  <c r="K42" i="33"/>
  <c r="J42" i="33"/>
  <c r="I42" i="33"/>
  <c r="H42" i="33"/>
  <c r="G42" i="33"/>
  <c r="F42" i="33"/>
  <c r="E42" i="33"/>
  <c r="D42" i="33"/>
  <c r="C42" i="33"/>
  <c r="B42" i="33"/>
  <c r="A42" i="33"/>
  <c r="AI41" i="33"/>
  <c r="AF41" i="33"/>
  <c r="X41" i="33"/>
  <c r="W41" i="33"/>
  <c r="V41" i="33"/>
  <c r="U41" i="33"/>
  <c r="T41" i="33"/>
  <c r="S41" i="33"/>
  <c r="R41" i="33"/>
  <c r="Q41" i="33"/>
  <c r="P41" i="33"/>
  <c r="O41" i="33"/>
  <c r="N41" i="33"/>
  <c r="M41" i="33"/>
  <c r="L41" i="33"/>
  <c r="K41" i="33"/>
  <c r="J41" i="33"/>
  <c r="I41" i="33"/>
  <c r="H41" i="33"/>
  <c r="G41" i="33"/>
  <c r="F41" i="33"/>
  <c r="E41" i="33"/>
  <c r="D41" i="33"/>
  <c r="C41" i="33"/>
  <c r="B41" i="33"/>
  <c r="A41" i="33"/>
  <c r="AI40" i="33"/>
  <c r="AH40" i="33"/>
  <c r="AG40" i="33"/>
  <c r="AF40" i="33"/>
  <c r="AE40" i="33"/>
  <c r="AD40" i="33"/>
  <c r="AC40" i="33"/>
  <c r="AB40" i="33"/>
  <c r="AA40" i="33"/>
  <c r="Z40" i="33"/>
  <c r="Y40" i="33"/>
  <c r="X40" i="33"/>
  <c r="W40" i="33"/>
  <c r="V40" i="33"/>
  <c r="U40" i="33"/>
  <c r="T40" i="33"/>
  <c r="S40" i="33"/>
  <c r="G40" i="33"/>
  <c r="F40" i="33"/>
  <c r="E40" i="33"/>
  <c r="D40" i="33"/>
  <c r="C40" i="33"/>
  <c r="B40" i="33"/>
  <c r="A40" i="33"/>
  <c r="AI39" i="33"/>
  <c r="C39" i="33"/>
  <c r="B39" i="33"/>
  <c r="A39" i="33"/>
  <c r="D38" i="33"/>
  <c r="C38" i="33"/>
  <c r="B38" i="33"/>
  <c r="A38" i="33"/>
  <c r="AI37" i="33"/>
  <c r="M37" i="33"/>
  <c r="D37" i="33"/>
  <c r="C37" i="33"/>
  <c r="B37" i="33"/>
  <c r="A37" i="33"/>
  <c r="AI36" i="33"/>
  <c r="F36" i="33"/>
  <c r="E36" i="33"/>
  <c r="C36" i="33"/>
  <c r="B36" i="33"/>
  <c r="A36" i="33"/>
  <c r="AI35" i="33"/>
  <c r="D35" i="33"/>
  <c r="B35" i="33"/>
  <c r="A35" i="33"/>
  <c r="AI34" i="33"/>
  <c r="AH34" i="33"/>
  <c r="AG34" i="33"/>
  <c r="AF34" i="33"/>
  <c r="AE34" i="33"/>
  <c r="AD34" i="33"/>
  <c r="AC34" i="33"/>
  <c r="AB34" i="33"/>
  <c r="AA34" i="33"/>
  <c r="Z34" i="33"/>
  <c r="Y34" i="33"/>
  <c r="X34" i="33"/>
  <c r="W34" i="33"/>
  <c r="V34" i="33"/>
  <c r="U34" i="33"/>
  <c r="T34" i="33"/>
  <c r="S34" i="33"/>
  <c r="R34" i="33"/>
  <c r="Q34" i="33"/>
  <c r="P34" i="33"/>
  <c r="O34" i="33"/>
  <c r="N34" i="33"/>
  <c r="M34" i="33"/>
  <c r="L34" i="33"/>
  <c r="K34" i="33"/>
  <c r="J34" i="33"/>
  <c r="I34" i="33"/>
  <c r="H34" i="33"/>
  <c r="G34" i="33"/>
  <c r="F34" i="33"/>
  <c r="E34" i="33"/>
  <c r="D34" i="33"/>
  <c r="C34" i="33"/>
  <c r="B34" i="33"/>
  <c r="A34" i="33"/>
  <c r="AI33" i="33"/>
  <c r="AF33" i="33"/>
  <c r="X33" i="33"/>
  <c r="W33" i="33"/>
  <c r="V33" i="33"/>
  <c r="U33" i="33"/>
  <c r="T33" i="33"/>
  <c r="S33" i="33"/>
  <c r="R33" i="33"/>
  <c r="Q33" i="33"/>
  <c r="P33" i="33"/>
  <c r="O33" i="33"/>
  <c r="N33" i="33"/>
  <c r="M33" i="33"/>
  <c r="L33" i="33"/>
  <c r="K33" i="33"/>
  <c r="J33" i="33"/>
  <c r="I33" i="33"/>
  <c r="H33" i="33"/>
  <c r="G33" i="33"/>
  <c r="F33" i="33"/>
  <c r="E33" i="33"/>
  <c r="D33" i="33"/>
  <c r="C33" i="33"/>
  <c r="B33" i="33"/>
  <c r="A33" i="33"/>
  <c r="AI32" i="33"/>
  <c r="AH32" i="33"/>
  <c r="AG32" i="33"/>
  <c r="AF32" i="33"/>
  <c r="AE32" i="33"/>
  <c r="AD32" i="33"/>
  <c r="AC32" i="33"/>
  <c r="AB32" i="33"/>
  <c r="AA32" i="33"/>
  <c r="Z32" i="33"/>
  <c r="Y32" i="33"/>
  <c r="X32" i="33"/>
  <c r="W32" i="33"/>
  <c r="V32" i="33"/>
  <c r="U32" i="33"/>
  <c r="T32" i="33"/>
  <c r="S32" i="33"/>
  <c r="R32" i="33"/>
  <c r="G32" i="33"/>
  <c r="F32" i="33"/>
  <c r="E32" i="33"/>
  <c r="D32" i="33"/>
  <c r="C32" i="33"/>
  <c r="B32" i="33"/>
  <c r="A32" i="33"/>
  <c r="C31" i="33"/>
  <c r="B31" i="33"/>
  <c r="A31" i="33"/>
  <c r="AI30" i="33"/>
  <c r="D30" i="33"/>
  <c r="C30" i="33"/>
  <c r="B30" i="33"/>
  <c r="A30" i="33"/>
  <c r="AI29" i="33"/>
  <c r="F29" i="33"/>
  <c r="C29" i="33"/>
  <c r="B29" i="33"/>
  <c r="A29" i="33"/>
  <c r="V28" i="33"/>
  <c r="D28" i="33"/>
  <c r="B28" i="33"/>
  <c r="A28" i="33"/>
  <c r="A25" i="33"/>
  <c r="Q20" i="33"/>
  <c r="Q44" i="33" s="1"/>
  <c r="H47" i="33" s="1"/>
  <c r="P47" i="33" s="1"/>
  <c r="AC48" i="33" s="1"/>
  <c r="AP40" i="33"/>
  <c r="AP39" i="33"/>
  <c r="AP38" i="33"/>
  <c r="AP37" i="33"/>
  <c r="AP36" i="33"/>
  <c r="AP35" i="33"/>
  <c r="AP34" i="33"/>
  <c r="AP33" i="33"/>
  <c r="AP32" i="33"/>
  <c r="AP31" i="33"/>
  <c r="AP30" i="33"/>
  <c r="AP29" i="33"/>
  <c r="AP28" i="33"/>
  <c r="AP27" i="33"/>
  <c r="AP26" i="33"/>
  <c r="AP25" i="33"/>
  <c r="AP24" i="33"/>
  <c r="AP23" i="33"/>
  <c r="AP22" i="33"/>
  <c r="AP21" i="33"/>
  <c r="AP20" i="33"/>
  <c r="AP19" i="33"/>
  <c r="AP18" i="33"/>
  <c r="AP17" i="33"/>
  <c r="AP16" i="33"/>
  <c r="AP15" i="33"/>
  <c r="AP14" i="33"/>
  <c r="AP13" i="33"/>
  <c r="AP12" i="33"/>
  <c r="AP11" i="33"/>
  <c r="AP10" i="33"/>
  <c r="AP9" i="33"/>
  <c r="AP8" i="33"/>
  <c r="AP7" i="33"/>
  <c r="AP6" i="33"/>
  <c r="AP5" i="33"/>
  <c r="AK40" i="33"/>
  <c r="AK39" i="33"/>
  <c r="AK38" i="33"/>
  <c r="AK37" i="33"/>
  <c r="AK36" i="33"/>
  <c r="AK35" i="33"/>
  <c r="AK34" i="33"/>
  <c r="AK33" i="33"/>
  <c r="AK32" i="33"/>
  <c r="AK31" i="33"/>
  <c r="AK30" i="33"/>
  <c r="AK29" i="33"/>
  <c r="AK28" i="33"/>
  <c r="AK27" i="33"/>
  <c r="AK26" i="33"/>
  <c r="AK25" i="33"/>
  <c r="AK24" i="33"/>
  <c r="AK23" i="33"/>
  <c r="AK22" i="33"/>
  <c r="AK21" i="33"/>
  <c r="AK20" i="33"/>
  <c r="AK19" i="33"/>
  <c r="AK18" i="33"/>
  <c r="AK17" i="33"/>
  <c r="AK16" i="33"/>
  <c r="AK15" i="33"/>
  <c r="AK14" i="33"/>
  <c r="AK13" i="33"/>
  <c r="AK12" i="33"/>
  <c r="AK11" i="33"/>
  <c r="AK10" i="33"/>
  <c r="AK9" i="33"/>
  <c r="AK8" i="33"/>
  <c r="AK7" i="33"/>
  <c r="AK6" i="33"/>
  <c r="AK5" i="33"/>
  <c r="V27" i="33"/>
  <c r="Q27" i="33"/>
  <c r="AG25" i="33"/>
  <c r="AE25" i="33"/>
  <c r="D25" i="33"/>
  <c r="K40" i="32"/>
  <c r="C31" i="32"/>
  <c r="A12" i="32"/>
  <c r="A36" i="32" s="1"/>
  <c r="P40" i="32" s="1"/>
  <c r="A30" i="32"/>
  <c r="B30" i="32"/>
  <c r="C30" i="32"/>
  <c r="F30" i="32"/>
  <c r="AI30" i="32"/>
  <c r="A31" i="32"/>
  <c r="B31" i="32"/>
  <c r="A32" i="32"/>
  <c r="B32" i="32"/>
  <c r="C32" i="32"/>
  <c r="D32" i="32"/>
  <c r="E32" i="32"/>
  <c r="F32" i="32"/>
  <c r="G32" i="32"/>
  <c r="R32" i="32"/>
  <c r="S32" i="32"/>
  <c r="T32" i="32"/>
  <c r="U32" i="32"/>
  <c r="V32" i="32"/>
  <c r="W32" i="32"/>
  <c r="X32" i="32"/>
  <c r="Y32" i="32"/>
  <c r="Z32" i="32"/>
  <c r="AA32" i="32"/>
  <c r="AB32" i="32"/>
  <c r="AC32" i="32"/>
  <c r="AD32" i="32"/>
  <c r="AE32" i="32"/>
  <c r="AF32" i="32"/>
  <c r="AG32" i="32"/>
  <c r="AH32" i="32"/>
  <c r="AI32" i="32"/>
  <c r="A33" i="32"/>
  <c r="B33" i="32"/>
  <c r="C33" i="32"/>
  <c r="D33" i="32"/>
  <c r="E33" i="32"/>
  <c r="F33" i="32"/>
  <c r="G33" i="32"/>
  <c r="H33" i="32"/>
  <c r="I33" i="32"/>
  <c r="J33" i="32"/>
  <c r="K33" i="32"/>
  <c r="L33" i="32"/>
  <c r="M33" i="32"/>
  <c r="N33" i="32"/>
  <c r="O33" i="32"/>
  <c r="P33" i="32"/>
  <c r="Q33" i="32"/>
  <c r="R33" i="32"/>
  <c r="S33" i="32"/>
  <c r="T33" i="32"/>
  <c r="U33" i="32"/>
  <c r="V33" i="32"/>
  <c r="W33" i="32"/>
  <c r="X33" i="32"/>
  <c r="Y33" i="32"/>
  <c r="Z33" i="32"/>
  <c r="AG33" i="32"/>
  <c r="AI33" i="32"/>
  <c r="A34" i="32"/>
  <c r="B34" i="32"/>
  <c r="C34" i="32"/>
  <c r="D34" i="32"/>
  <c r="E34" i="32"/>
  <c r="F34" i="32"/>
  <c r="G34" i="32"/>
  <c r="H34" i="32"/>
  <c r="I34" i="32"/>
  <c r="J34" i="32"/>
  <c r="K34" i="32"/>
  <c r="L34" i="32"/>
  <c r="M34" i="32"/>
  <c r="N34" i="32"/>
  <c r="O34" i="32"/>
  <c r="P34" i="32"/>
  <c r="Q34" i="32"/>
  <c r="R34" i="32"/>
  <c r="S34" i="32"/>
  <c r="T34" i="32"/>
  <c r="U34" i="32"/>
  <c r="V34" i="32"/>
  <c r="W34" i="32"/>
  <c r="X34" i="32"/>
  <c r="Y34" i="32"/>
  <c r="Z34" i="32"/>
  <c r="AA34" i="32"/>
  <c r="AB34" i="32"/>
  <c r="AC34" i="32"/>
  <c r="AD34" i="32"/>
  <c r="AE34" i="32"/>
  <c r="AF34" i="32"/>
  <c r="AG34" i="32"/>
  <c r="AH34" i="32"/>
  <c r="AI34" i="32"/>
  <c r="A35" i="32"/>
  <c r="B35" i="32"/>
  <c r="C35" i="32"/>
  <c r="D35" i="32"/>
  <c r="X35" i="32"/>
  <c r="AI35" i="32"/>
  <c r="B36" i="32"/>
  <c r="C36" i="32"/>
  <c r="D36" i="32"/>
  <c r="H36" i="32"/>
  <c r="K36" i="32"/>
  <c r="AI36" i="32"/>
  <c r="A37" i="32"/>
  <c r="B37" i="32"/>
  <c r="C37" i="32"/>
  <c r="D37" i="32"/>
  <c r="AH37" i="32"/>
  <c r="AI37" i="32"/>
  <c r="A38" i="32"/>
  <c r="B38" i="32"/>
  <c r="C38" i="32"/>
  <c r="A39" i="32"/>
  <c r="B39" i="32"/>
  <c r="C39" i="32"/>
  <c r="D39" i="32"/>
  <c r="E39" i="32"/>
  <c r="F39" i="32"/>
  <c r="G39" i="32"/>
  <c r="R39" i="32"/>
  <c r="S39" i="32"/>
  <c r="T39" i="32"/>
  <c r="U39" i="32"/>
  <c r="V39" i="32"/>
  <c r="W39" i="32"/>
  <c r="X39" i="32"/>
  <c r="Y39" i="32"/>
  <c r="Z39" i="32"/>
  <c r="AA39" i="32"/>
  <c r="AB39" i="32"/>
  <c r="AC39" i="32"/>
  <c r="AD39" i="32"/>
  <c r="AE39" i="32"/>
  <c r="AF39" i="32"/>
  <c r="AG39" i="32"/>
  <c r="AH39" i="32"/>
  <c r="AI39" i="32"/>
  <c r="A40" i="32"/>
  <c r="B40" i="32"/>
  <c r="C40" i="32"/>
  <c r="D40" i="32"/>
  <c r="E40" i="32"/>
  <c r="F40" i="32"/>
  <c r="G40" i="32"/>
  <c r="H40" i="32"/>
  <c r="I40" i="32"/>
  <c r="J40" i="32"/>
  <c r="T40" i="32"/>
  <c r="AB40" i="32"/>
  <c r="A41" i="32"/>
  <c r="B41" i="32"/>
  <c r="C41" i="32"/>
  <c r="D41" i="32"/>
  <c r="E41" i="32"/>
  <c r="F41" i="32"/>
  <c r="G41" i="32"/>
  <c r="H41" i="32"/>
  <c r="I41" i="32"/>
  <c r="J41" i="32"/>
  <c r="K41" i="32"/>
  <c r="L41" i="32"/>
  <c r="M41" i="32"/>
  <c r="N41" i="32"/>
  <c r="O41" i="32"/>
  <c r="P41" i="32"/>
  <c r="Q41" i="32"/>
  <c r="R41" i="32"/>
  <c r="S41" i="32"/>
  <c r="T41" i="32"/>
  <c r="U41" i="32"/>
  <c r="V41" i="32"/>
  <c r="W41" i="32"/>
  <c r="X41" i="32"/>
  <c r="Y41" i="32"/>
  <c r="Z41" i="32"/>
  <c r="AA41" i="32"/>
  <c r="AB41" i="32"/>
  <c r="AC41" i="32"/>
  <c r="AD41" i="32"/>
  <c r="AE41" i="32"/>
  <c r="AF41" i="32"/>
  <c r="AG41" i="32"/>
  <c r="AH41" i="32"/>
  <c r="AI41" i="32"/>
  <c r="A42" i="32"/>
  <c r="B42" i="32"/>
  <c r="C42" i="32"/>
  <c r="D42" i="32"/>
  <c r="L42" i="32"/>
  <c r="AI42" i="32"/>
  <c r="A43" i="32"/>
  <c r="B43" i="32"/>
  <c r="C43" i="32"/>
  <c r="F43" i="32"/>
  <c r="AI43" i="32"/>
  <c r="A44" i="32"/>
  <c r="B44" i="32"/>
  <c r="C44" i="32"/>
  <c r="AI44" i="32"/>
  <c r="A45" i="32"/>
  <c r="B45" i="32"/>
  <c r="C45" i="32"/>
  <c r="D45" i="32"/>
  <c r="E45" i="32"/>
  <c r="F45" i="32"/>
  <c r="G45" i="32"/>
  <c r="R45" i="32"/>
  <c r="S45" i="32"/>
  <c r="T45" i="32"/>
  <c r="U45" i="32"/>
  <c r="V45" i="32"/>
  <c r="W45" i="32"/>
  <c r="X45" i="32"/>
  <c r="Y45" i="32"/>
  <c r="Z45" i="32"/>
  <c r="AA45" i="32"/>
  <c r="AB45" i="32"/>
  <c r="AC45" i="32"/>
  <c r="AD45" i="32"/>
  <c r="AE45" i="32"/>
  <c r="AF45" i="32"/>
  <c r="AG45" i="32"/>
  <c r="AH45" i="32"/>
  <c r="AI45" i="32"/>
  <c r="A46" i="32"/>
  <c r="B46" i="32"/>
  <c r="C46" i="32"/>
  <c r="D46" i="32"/>
  <c r="E46" i="32"/>
  <c r="F46" i="32"/>
  <c r="G46" i="32"/>
  <c r="H46" i="32"/>
  <c r="I46" i="32"/>
  <c r="J46" i="32"/>
  <c r="K46" i="32"/>
  <c r="L46" i="32"/>
  <c r="M46" i="32"/>
  <c r="N46" i="32"/>
  <c r="O46" i="32"/>
  <c r="P46" i="32"/>
  <c r="Q46" i="32"/>
  <c r="R46" i="32"/>
  <c r="S46" i="32"/>
  <c r="T46" i="32"/>
  <c r="U46" i="32"/>
  <c r="V46" i="32"/>
  <c r="W46" i="32"/>
  <c r="X46" i="32"/>
  <c r="Y46" i="32"/>
  <c r="Z46" i="32"/>
  <c r="AG46" i="32"/>
  <c r="AI46" i="32"/>
  <c r="A47" i="32"/>
  <c r="B47" i="32"/>
  <c r="C47" i="32"/>
  <c r="D47" i="32"/>
  <c r="E47" i="32"/>
  <c r="F47" i="32"/>
  <c r="G47" i="32"/>
  <c r="H47" i="32"/>
  <c r="I47" i="32"/>
  <c r="J47" i="32"/>
  <c r="K47" i="32"/>
  <c r="L47" i="32"/>
  <c r="M47" i="32"/>
  <c r="N47" i="32"/>
  <c r="O47" i="32"/>
  <c r="P47" i="32"/>
  <c r="Q47" i="32"/>
  <c r="R47" i="32"/>
  <c r="S47" i="32"/>
  <c r="T47" i="32"/>
  <c r="U47" i="32"/>
  <c r="V47" i="32"/>
  <c r="W47" i="32"/>
  <c r="X47" i="32"/>
  <c r="Y47" i="32"/>
  <c r="Z47" i="32"/>
  <c r="AA47" i="32"/>
  <c r="AB47" i="32"/>
  <c r="AC47" i="32"/>
  <c r="AD47" i="32"/>
  <c r="AE47" i="32"/>
  <c r="AF47" i="32"/>
  <c r="AG47" i="32"/>
  <c r="AH47" i="32"/>
  <c r="AI47" i="32"/>
  <c r="A48" i="32"/>
  <c r="B48" i="32"/>
  <c r="C48" i="32"/>
  <c r="D48" i="32"/>
  <c r="E48" i="32"/>
  <c r="F48" i="32"/>
  <c r="G48" i="32"/>
  <c r="H48" i="32"/>
  <c r="I48" i="32"/>
  <c r="J48" i="32"/>
  <c r="K48" i="32"/>
  <c r="L48" i="32"/>
  <c r="M48" i="32"/>
  <c r="N48" i="32"/>
  <c r="O48" i="32"/>
  <c r="P48" i="32"/>
  <c r="Q48" i="32"/>
  <c r="R48" i="32"/>
  <c r="S48" i="32"/>
  <c r="T48" i="32"/>
  <c r="U48" i="32"/>
  <c r="V48" i="32"/>
  <c r="W48" i="32"/>
  <c r="X48" i="32"/>
  <c r="Y48" i="32"/>
  <c r="Z48" i="32"/>
  <c r="AA48" i="32"/>
  <c r="AB48" i="32"/>
  <c r="AC48" i="32"/>
  <c r="AD48" i="32"/>
  <c r="AE48" i="32"/>
  <c r="AF48" i="32"/>
  <c r="AG48" i="32"/>
  <c r="AH48" i="32"/>
  <c r="AI48" i="32"/>
  <c r="B29" i="32"/>
  <c r="C29" i="32"/>
  <c r="D29" i="32"/>
  <c r="L29" i="32"/>
  <c r="AI29" i="32"/>
  <c r="AK40" i="32"/>
  <c r="AK39" i="32"/>
  <c r="AK38" i="32"/>
  <c r="AK37" i="32"/>
  <c r="AK36" i="32"/>
  <c r="AK35" i="32"/>
  <c r="AK34" i="32"/>
  <c r="AK33" i="32"/>
  <c r="AK32" i="32"/>
  <c r="AK31" i="32"/>
  <c r="AK30" i="32"/>
  <c r="AK29" i="32"/>
  <c r="A29" i="32"/>
  <c r="AK28" i="32"/>
  <c r="AI28" i="32"/>
  <c r="AH28" i="32"/>
  <c r="AG28" i="32"/>
  <c r="AF28" i="32"/>
  <c r="AE28" i="32"/>
  <c r="AD28" i="32"/>
  <c r="AC28" i="32"/>
  <c r="AB28" i="32"/>
  <c r="AA28" i="32"/>
  <c r="Z28" i="32"/>
  <c r="Y28" i="32"/>
  <c r="X28" i="32"/>
  <c r="W28" i="32"/>
  <c r="V28" i="32"/>
  <c r="U28" i="32"/>
  <c r="T28" i="32"/>
  <c r="S28" i="32"/>
  <c r="R28" i="32"/>
  <c r="Q28" i="32"/>
  <c r="P28" i="32"/>
  <c r="O28" i="32"/>
  <c r="N28" i="32"/>
  <c r="M28" i="32"/>
  <c r="L28" i="32"/>
  <c r="K28" i="32"/>
  <c r="J28" i="32"/>
  <c r="I28" i="32"/>
  <c r="H28" i="32"/>
  <c r="G28" i="32"/>
  <c r="F28" i="32"/>
  <c r="E28" i="32"/>
  <c r="D28" i="32"/>
  <c r="C28" i="32"/>
  <c r="B28" i="32"/>
  <c r="A28" i="32"/>
  <c r="AK27" i="32"/>
  <c r="V27" i="32"/>
  <c r="Q27" i="32"/>
  <c r="AK26" i="32"/>
  <c r="AK25" i="32"/>
  <c r="AG25" i="32"/>
  <c r="AE25" i="32"/>
  <c r="D25" i="32"/>
  <c r="AK24" i="32"/>
  <c r="AK23" i="32"/>
  <c r="AK22" i="32"/>
  <c r="AK21" i="32"/>
  <c r="AK20" i="32"/>
  <c r="AK19" i="32"/>
  <c r="AK18" i="32"/>
  <c r="AK17" i="32"/>
  <c r="AK16" i="32"/>
  <c r="AK15" i="32"/>
  <c r="AK14" i="32"/>
  <c r="AK13" i="32"/>
  <c r="AK12" i="32"/>
  <c r="AK11" i="32"/>
  <c r="AK10" i="32"/>
  <c r="AK9" i="32"/>
  <c r="AK8" i="32"/>
  <c r="AK7" i="32"/>
  <c r="AK6" i="32"/>
  <c r="AK5" i="32"/>
  <c r="A30" i="31"/>
  <c r="B30" i="31"/>
  <c r="C30" i="31"/>
  <c r="F30" i="31"/>
  <c r="A31" i="31"/>
  <c r="B31" i="31"/>
  <c r="C31" i="31"/>
  <c r="A32" i="31"/>
  <c r="B32" i="31"/>
  <c r="C32" i="31"/>
  <c r="D32" i="31"/>
  <c r="E32" i="31"/>
  <c r="F32" i="31"/>
  <c r="G32" i="31"/>
  <c r="R32" i="31"/>
  <c r="S32" i="31"/>
  <c r="T32" i="31"/>
  <c r="U32" i="31"/>
  <c r="V32" i="31"/>
  <c r="W32" i="31"/>
  <c r="X32" i="31"/>
  <c r="Y32" i="31"/>
  <c r="Z32" i="31"/>
  <c r="AA32" i="31"/>
  <c r="AB32" i="31"/>
  <c r="AC32" i="31"/>
  <c r="AD32" i="31"/>
  <c r="AE32" i="31"/>
  <c r="AF32" i="31"/>
  <c r="AG32" i="31"/>
  <c r="AH32" i="31"/>
  <c r="AI32" i="31"/>
  <c r="A33" i="31"/>
  <c r="B33" i="31"/>
  <c r="C33" i="31"/>
  <c r="D33" i="31"/>
  <c r="E33" i="31"/>
  <c r="F33" i="31"/>
  <c r="G33" i="31"/>
  <c r="H33" i="31"/>
  <c r="I33" i="31"/>
  <c r="J33" i="31"/>
  <c r="K33" i="31"/>
  <c r="L33" i="31"/>
  <c r="M33" i="31"/>
  <c r="N33" i="31"/>
  <c r="O33" i="31"/>
  <c r="P33" i="31"/>
  <c r="Q33" i="31"/>
  <c r="R33" i="31"/>
  <c r="S33" i="31"/>
  <c r="T33" i="31"/>
  <c r="U33" i="31"/>
  <c r="V33" i="31"/>
  <c r="W33" i="31"/>
  <c r="X33" i="31"/>
  <c r="Y33" i="31"/>
  <c r="AF33" i="31"/>
  <c r="A34" i="31"/>
  <c r="B34" i="31"/>
  <c r="C34" i="31"/>
  <c r="D34" i="31"/>
  <c r="E34" i="31"/>
  <c r="F34" i="31"/>
  <c r="G34" i="31"/>
  <c r="H34" i="31"/>
  <c r="I34" i="31"/>
  <c r="J34" i="31"/>
  <c r="K34" i="31"/>
  <c r="L34" i="31"/>
  <c r="M34" i="31"/>
  <c r="N34" i="31"/>
  <c r="O34" i="31"/>
  <c r="P34" i="31"/>
  <c r="Q34" i="31"/>
  <c r="R34" i="31"/>
  <c r="S34" i="31"/>
  <c r="T34" i="31"/>
  <c r="U34" i="31"/>
  <c r="V34" i="31"/>
  <c r="W34" i="31"/>
  <c r="X34" i="31"/>
  <c r="Y34" i="31"/>
  <c r="Z34" i="31"/>
  <c r="AA34" i="31"/>
  <c r="AB34" i="31"/>
  <c r="AC34" i="31"/>
  <c r="AD34" i="31"/>
  <c r="AE34" i="31"/>
  <c r="AF34" i="31"/>
  <c r="AG34" i="31"/>
  <c r="AH34" i="31"/>
  <c r="AI34" i="31"/>
  <c r="A35" i="31"/>
  <c r="B35" i="31"/>
  <c r="C35" i="31"/>
  <c r="D35" i="31"/>
  <c r="O35" i="31"/>
  <c r="AI35" i="31"/>
  <c r="A36" i="31"/>
  <c r="B36" i="31"/>
  <c r="C36" i="31"/>
  <c r="D36" i="31"/>
  <c r="O36" i="31"/>
  <c r="AI36" i="31"/>
  <c r="A37" i="31"/>
  <c r="B37" i="31"/>
  <c r="C37" i="31"/>
  <c r="D37" i="31"/>
  <c r="AI37" i="31"/>
  <c r="A38" i="31"/>
  <c r="B38" i="31"/>
  <c r="C38" i="31"/>
  <c r="AI38" i="31"/>
  <c r="A39" i="31"/>
  <c r="B39" i="31"/>
  <c r="C39" i="31"/>
  <c r="D39" i="31"/>
  <c r="E39" i="31"/>
  <c r="F39" i="31"/>
  <c r="G39" i="31"/>
  <c r="R39" i="31"/>
  <c r="S39" i="31"/>
  <c r="T39" i="31"/>
  <c r="U39" i="31"/>
  <c r="V39" i="31"/>
  <c r="W39" i="31"/>
  <c r="X39" i="31"/>
  <c r="Y39" i="31"/>
  <c r="Z39" i="31"/>
  <c r="AA39" i="31"/>
  <c r="AB39" i="31"/>
  <c r="AC39" i="31"/>
  <c r="AD39" i="31"/>
  <c r="AE39" i="31"/>
  <c r="AF39" i="31"/>
  <c r="AG39" i="31"/>
  <c r="AH39" i="31"/>
  <c r="AI39" i="31"/>
  <c r="A40" i="31"/>
  <c r="B40" i="31"/>
  <c r="C40" i="31"/>
  <c r="D40" i="31"/>
  <c r="E40" i="31"/>
  <c r="F40" i="31"/>
  <c r="G40" i="31"/>
  <c r="H40" i="31"/>
  <c r="I40" i="31"/>
  <c r="J40" i="31"/>
  <c r="K40" i="31"/>
  <c r="L40" i="31"/>
  <c r="M40" i="31"/>
  <c r="N40" i="31"/>
  <c r="O40" i="31"/>
  <c r="P40" i="31"/>
  <c r="Q40" i="31"/>
  <c r="R40" i="31"/>
  <c r="S40" i="31"/>
  <c r="T40" i="31"/>
  <c r="U40" i="31"/>
  <c r="V40" i="31"/>
  <c r="W40" i="31"/>
  <c r="X40" i="31"/>
  <c r="Y40" i="31"/>
  <c r="AF40" i="31"/>
  <c r="AI40" i="31"/>
  <c r="A41" i="31"/>
  <c r="B41" i="31"/>
  <c r="C41" i="31"/>
  <c r="D41" i="31"/>
  <c r="E41" i="31"/>
  <c r="F41" i="31"/>
  <c r="G41" i="31"/>
  <c r="H41" i="31"/>
  <c r="I41" i="31"/>
  <c r="J41" i="31"/>
  <c r="K41" i="31"/>
  <c r="L41" i="31"/>
  <c r="M41" i="31"/>
  <c r="N41" i="31"/>
  <c r="O41" i="31"/>
  <c r="P41" i="31"/>
  <c r="Q41" i="31"/>
  <c r="R41" i="31"/>
  <c r="S41" i="31"/>
  <c r="T41" i="31"/>
  <c r="U41" i="31"/>
  <c r="V41" i="31"/>
  <c r="W41" i="31"/>
  <c r="X41" i="31"/>
  <c r="Y41" i="31"/>
  <c r="Z41" i="31"/>
  <c r="AA41" i="31"/>
  <c r="AB41" i="31"/>
  <c r="AC41" i="31"/>
  <c r="AD41" i="31"/>
  <c r="AE41" i="31"/>
  <c r="AF41" i="31"/>
  <c r="AG41" i="31"/>
  <c r="AH41" i="31"/>
  <c r="AI41" i="31"/>
  <c r="A42" i="31"/>
  <c r="B42" i="31"/>
  <c r="C42" i="31"/>
  <c r="D42" i="31"/>
  <c r="V42" i="31"/>
  <c r="A43" i="31"/>
  <c r="B43" i="31"/>
  <c r="C43" i="31"/>
  <c r="D43" i="31"/>
  <c r="M43" i="31"/>
  <c r="P43" i="31"/>
  <c r="A44" i="31"/>
  <c r="B44" i="31"/>
  <c r="C44" i="31"/>
  <c r="D44" i="31"/>
  <c r="A45" i="31"/>
  <c r="B45" i="31"/>
  <c r="C45" i="31"/>
  <c r="A46" i="31"/>
  <c r="B46" i="31"/>
  <c r="C46" i="31"/>
  <c r="D46" i="31"/>
  <c r="E46" i="31"/>
  <c r="F46" i="31"/>
  <c r="G46" i="31"/>
  <c r="R46" i="31"/>
  <c r="S46" i="31"/>
  <c r="T46" i="31"/>
  <c r="U46" i="31"/>
  <c r="V46" i="31"/>
  <c r="W46" i="31"/>
  <c r="X46" i="31"/>
  <c r="Y46" i="31"/>
  <c r="Z46" i="31"/>
  <c r="AA46" i="31"/>
  <c r="AB46" i="31"/>
  <c r="AC46" i="31"/>
  <c r="AD46" i="31"/>
  <c r="AE46" i="31"/>
  <c r="AF46" i="31"/>
  <c r="AG46" i="31"/>
  <c r="AH46" i="31"/>
  <c r="AI46" i="31"/>
  <c r="A47" i="31"/>
  <c r="B47" i="31"/>
  <c r="C47" i="31"/>
  <c r="D47" i="31"/>
  <c r="E47" i="31"/>
  <c r="F47" i="31"/>
  <c r="G47" i="31"/>
  <c r="H47" i="31"/>
  <c r="I47" i="31"/>
  <c r="J47" i="31"/>
  <c r="K47" i="31"/>
  <c r="L47" i="31"/>
  <c r="M47" i="31"/>
  <c r="N47" i="31"/>
  <c r="O47" i="31"/>
  <c r="P47" i="31"/>
  <c r="Q47" i="31"/>
  <c r="R47" i="31"/>
  <c r="S47" i="31"/>
  <c r="T47" i="31"/>
  <c r="U47" i="31"/>
  <c r="V47" i="31"/>
  <c r="W47" i="31"/>
  <c r="X47" i="31"/>
  <c r="Y47" i="31"/>
  <c r="AF47" i="31"/>
  <c r="A48" i="31"/>
  <c r="B48" i="31"/>
  <c r="C48" i="31"/>
  <c r="D48" i="31"/>
  <c r="E48" i="31"/>
  <c r="F48" i="31"/>
  <c r="G48" i="31"/>
  <c r="H48" i="31"/>
  <c r="I48" i="31"/>
  <c r="J48" i="31"/>
  <c r="K48" i="31"/>
  <c r="L48" i="31"/>
  <c r="M48" i="31"/>
  <c r="N48" i="31"/>
  <c r="O48" i="31"/>
  <c r="P48" i="31"/>
  <c r="Q48" i="31"/>
  <c r="R48" i="31"/>
  <c r="S48" i="31"/>
  <c r="T48" i="31"/>
  <c r="U48" i="31"/>
  <c r="V48" i="31"/>
  <c r="W48" i="31"/>
  <c r="X48" i="31"/>
  <c r="Y48" i="31"/>
  <c r="Z48" i="31"/>
  <c r="AA48" i="31"/>
  <c r="AB48" i="31"/>
  <c r="AC48" i="31"/>
  <c r="AD48" i="31"/>
  <c r="AE48" i="31"/>
  <c r="AF48" i="31"/>
  <c r="AG48" i="31"/>
  <c r="AH48" i="31"/>
  <c r="AI48" i="31"/>
  <c r="B29" i="31"/>
  <c r="C29" i="31"/>
  <c r="D29" i="31"/>
  <c r="L29" i="31"/>
  <c r="AK40" i="31"/>
  <c r="AK39" i="31"/>
  <c r="AK38" i="31"/>
  <c r="AK37" i="31"/>
  <c r="AK36" i="31"/>
  <c r="AK35" i="31"/>
  <c r="AK34" i="31"/>
  <c r="AK33" i="31"/>
  <c r="AK32" i="31"/>
  <c r="AK31" i="31"/>
  <c r="AK30" i="31"/>
  <c r="AK29" i="31"/>
  <c r="A29" i="31"/>
  <c r="AK28" i="31"/>
  <c r="AI28" i="31"/>
  <c r="AH28" i="31"/>
  <c r="AG28" i="31"/>
  <c r="AF28" i="31"/>
  <c r="AE28" i="31"/>
  <c r="AD28" i="31"/>
  <c r="AC28" i="31"/>
  <c r="AB28" i="31"/>
  <c r="AA28" i="31"/>
  <c r="Z28" i="31"/>
  <c r="Y28" i="31"/>
  <c r="X28" i="31"/>
  <c r="W28" i="31"/>
  <c r="V28" i="31"/>
  <c r="U28" i="31"/>
  <c r="T28" i="31"/>
  <c r="S28" i="31"/>
  <c r="R28" i="31"/>
  <c r="Q28" i="31"/>
  <c r="P28" i="31"/>
  <c r="O28" i="31"/>
  <c r="N28" i="31"/>
  <c r="M28" i="31"/>
  <c r="L28" i="31"/>
  <c r="K28" i="31"/>
  <c r="J28" i="31"/>
  <c r="I28" i="31"/>
  <c r="H28" i="31"/>
  <c r="G28" i="31"/>
  <c r="F28" i="31"/>
  <c r="E28" i="31"/>
  <c r="D28" i="31"/>
  <c r="C28" i="31"/>
  <c r="B28" i="31"/>
  <c r="A28" i="31"/>
  <c r="AK27" i="31"/>
  <c r="V27" i="31"/>
  <c r="Q27" i="31"/>
  <c r="AK26" i="31"/>
  <c r="AK25" i="31"/>
  <c r="AG25" i="31"/>
  <c r="AE25" i="31"/>
  <c r="D25" i="31"/>
  <c r="AK24" i="31"/>
  <c r="AK23" i="31"/>
  <c r="AK22" i="31"/>
  <c r="AK21" i="31"/>
  <c r="AK20" i="31"/>
  <c r="AK19" i="31"/>
  <c r="AK18" i="31"/>
  <c r="AK17" i="31"/>
  <c r="AK16" i="31"/>
  <c r="AK15" i="31"/>
  <c r="AK14" i="31"/>
  <c r="AK13" i="31"/>
  <c r="AK12" i="31"/>
  <c r="AK11" i="31"/>
  <c r="AK10" i="31"/>
  <c r="AK9" i="31"/>
  <c r="AK8" i="31"/>
  <c r="AK7" i="31"/>
  <c r="AK6" i="31"/>
  <c r="AK5" i="31"/>
  <c r="A30" i="30"/>
  <c r="B30" i="30"/>
  <c r="C30" i="30"/>
  <c r="D30" i="30"/>
  <c r="J30" i="30"/>
  <c r="A31" i="30"/>
  <c r="B31" i="30"/>
  <c r="C31" i="30"/>
  <c r="D31" i="30"/>
  <c r="M31" i="30"/>
  <c r="A32" i="30"/>
  <c r="B32" i="30"/>
  <c r="C32" i="30"/>
  <c r="D32" i="30"/>
  <c r="A33" i="30"/>
  <c r="B33" i="30"/>
  <c r="C33" i="30"/>
  <c r="A34" i="30"/>
  <c r="B34" i="30"/>
  <c r="C34" i="30"/>
  <c r="D34" i="30"/>
  <c r="E34" i="30"/>
  <c r="F34" i="30"/>
  <c r="G34" i="30"/>
  <c r="H34" i="30"/>
  <c r="I34" i="30"/>
  <c r="J34" i="30"/>
  <c r="K34" i="30"/>
  <c r="L34" i="30"/>
  <c r="M34" i="30"/>
  <c r="N34" i="30"/>
  <c r="O34" i="30"/>
  <c r="P34" i="30"/>
  <c r="Q34" i="30"/>
  <c r="R34" i="30"/>
  <c r="S34" i="30"/>
  <c r="T34" i="30"/>
  <c r="U34" i="30"/>
  <c r="V34" i="30"/>
  <c r="W34" i="30"/>
  <c r="X34" i="30"/>
  <c r="Y34" i="30"/>
  <c r="Z34" i="30"/>
  <c r="AG34" i="30"/>
  <c r="AI34" i="30"/>
  <c r="A35" i="30"/>
  <c r="B35" i="30"/>
  <c r="C35" i="30"/>
  <c r="D35" i="30"/>
  <c r="E35" i="30"/>
  <c r="F35" i="30"/>
  <c r="G35" i="30"/>
  <c r="H35" i="30"/>
  <c r="I35" i="30"/>
  <c r="J35" i="30"/>
  <c r="K35" i="30"/>
  <c r="L35" i="30"/>
  <c r="M35" i="30"/>
  <c r="N35" i="30"/>
  <c r="O35" i="30"/>
  <c r="P35" i="30"/>
  <c r="Q35" i="30"/>
  <c r="R35" i="30"/>
  <c r="S35" i="30"/>
  <c r="T35" i="30"/>
  <c r="U35" i="30"/>
  <c r="V35" i="30"/>
  <c r="W35" i="30"/>
  <c r="X35" i="30"/>
  <c r="Y35" i="30"/>
  <c r="Z35" i="30"/>
  <c r="AA35" i="30"/>
  <c r="AB35" i="30"/>
  <c r="AC35" i="30"/>
  <c r="AD35" i="30"/>
  <c r="AE35" i="30"/>
  <c r="AF35" i="30"/>
  <c r="AG35" i="30"/>
  <c r="AH35" i="30"/>
  <c r="AI35" i="30"/>
  <c r="A36" i="30"/>
  <c r="B36" i="30"/>
  <c r="C36" i="30"/>
  <c r="D36" i="30"/>
  <c r="Q36" i="30"/>
  <c r="A37" i="30"/>
  <c r="B37" i="30"/>
  <c r="C37" i="30"/>
  <c r="D37" i="30"/>
  <c r="K37" i="30"/>
  <c r="A38" i="30"/>
  <c r="B38" i="30"/>
  <c r="C38" i="30"/>
  <c r="D38" i="30"/>
  <c r="M38" i="30"/>
  <c r="A39" i="30"/>
  <c r="B39" i="30"/>
  <c r="C39" i="30"/>
  <c r="D39" i="30"/>
  <c r="A40" i="30"/>
  <c r="B40" i="30"/>
  <c r="C40" i="30"/>
  <c r="A41" i="30"/>
  <c r="B41" i="30"/>
  <c r="C41" i="30"/>
  <c r="D41" i="30"/>
  <c r="E41" i="30"/>
  <c r="F41" i="30"/>
  <c r="G41" i="30"/>
  <c r="H41" i="30"/>
  <c r="I41" i="30"/>
  <c r="J41" i="30"/>
  <c r="K41" i="30"/>
  <c r="L41" i="30"/>
  <c r="M41" i="30"/>
  <c r="N41" i="30"/>
  <c r="O41" i="30"/>
  <c r="P41" i="30"/>
  <c r="Q41" i="30"/>
  <c r="R41" i="30"/>
  <c r="S41" i="30"/>
  <c r="T41" i="30"/>
  <c r="U41" i="30"/>
  <c r="V41" i="30"/>
  <c r="W41" i="30"/>
  <c r="X41" i="30"/>
  <c r="Y41" i="30"/>
  <c r="Z41" i="30"/>
  <c r="AG41" i="30"/>
  <c r="A42" i="30"/>
  <c r="B42" i="30"/>
  <c r="C42" i="30"/>
  <c r="D42" i="30"/>
  <c r="E42" i="30"/>
  <c r="F42" i="30"/>
  <c r="G42" i="30"/>
  <c r="H42" i="30"/>
  <c r="I42" i="30"/>
  <c r="J42" i="30"/>
  <c r="K42" i="30"/>
  <c r="L42" i="30"/>
  <c r="M42" i="30"/>
  <c r="N42" i="30"/>
  <c r="O42" i="30"/>
  <c r="P42" i="30"/>
  <c r="Q42" i="30"/>
  <c r="R42" i="30"/>
  <c r="S42" i="30"/>
  <c r="T42" i="30"/>
  <c r="U42" i="30"/>
  <c r="V42" i="30"/>
  <c r="W42" i="30"/>
  <c r="X42" i="30"/>
  <c r="Y42" i="30"/>
  <c r="Z42" i="30"/>
  <c r="AA42" i="30"/>
  <c r="AB42" i="30"/>
  <c r="AC42" i="30"/>
  <c r="AD42" i="30"/>
  <c r="AE42" i="30"/>
  <c r="AF42" i="30"/>
  <c r="AG42" i="30"/>
  <c r="AH42" i="30"/>
  <c r="AI42" i="30"/>
  <c r="A43" i="30"/>
  <c r="B43" i="30"/>
  <c r="C43" i="30"/>
  <c r="D43" i="30"/>
  <c r="Q43" i="30"/>
  <c r="B44" i="30"/>
  <c r="C44" i="30"/>
  <c r="D44" i="30"/>
  <c r="J44" i="30"/>
  <c r="A45" i="30"/>
  <c r="B45" i="30"/>
  <c r="C45" i="30"/>
  <c r="D45" i="30"/>
  <c r="M45" i="30"/>
  <c r="A46" i="30"/>
  <c r="B46" i="30"/>
  <c r="C46" i="30"/>
  <c r="D46" i="30"/>
  <c r="AI46" i="30"/>
  <c r="A47" i="30"/>
  <c r="B47" i="30"/>
  <c r="C47" i="30"/>
  <c r="A48" i="30"/>
  <c r="B48" i="30"/>
  <c r="C48" i="30"/>
  <c r="D48" i="30"/>
  <c r="E48" i="30"/>
  <c r="F48" i="30"/>
  <c r="G48" i="30"/>
  <c r="H48" i="30"/>
  <c r="I48" i="30"/>
  <c r="J48" i="30"/>
  <c r="K48" i="30"/>
  <c r="L48" i="30"/>
  <c r="M48" i="30"/>
  <c r="N48" i="30"/>
  <c r="O48" i="30"/>
  <c r="P48" i="30"/>
  <c r="Q48" i="30"/>
  <c r="R48" i="30"/>
  <c r="S48" i="30"/>
  <c r="T48" i="30"/>
  <c r="U48" i="30"/>
  <c r="V48" i="30"/>
  <c r="W48" i="30"/>
  <c r="X48" i="30"/>
  <c r="Y48" i="30"/>
  <c r="Z48" i="30"/>
  <c r="AG48" i="30"/>
  <c r="B29" i="30"/>
  <c r="C29" i="30"/>
  <c r="D29" i="30"/>
  <c r="P29" i="30"/>
  <c r="A20" i="30"/>
  <c r="Q21" i="30" s="1"/>
  <c r="A29" i="30"/>
  <c r="AI28" i="30"/>
  <c r="AH28" i="30"/>
  <c r="AG28" i="30"/>
  <c r="AF28" i="30"/>
  <c r="AE28" i="30"/>
  <c r="AD28" i="30"/>
  <c r="AC28" i="30"/>
  <c r="AB28" i="30"/>
  <c r="AA28" i="30"/>
  <c r="Z28" i="30"/>
  <c r="Y28" i="30"/>
  <c r="X28" i="30"/>
  <c r="W28" i="30"/>
  <c r="V28" i="30"/>
  <c r="U28" i="30"/>
  <c r="T28" i="30"/>
  <c r="S28" i="30"/>
  <c r="R28" i="30"/>
  <c r="Q28" i="30"/>
  <c r="P28" i="30"/>
  <c r="O28" i="30"/>
  <c r="N28" i="30"/>
  <c r="M28" i="30"/>
  <c r="L28" i="30"/>
  <c r="K28" i="30"/>
  <c r="J28" i="30"/>
  <c r="I28" i="30"/>
  <c r="H28" i="30"/>
  <c r="G28" i="30"/>
  <c r="F28" i="30"/>
  <c r="E28" i="30"/>
  <c r="D28" i="30"/>
  <c r="C28" i="30"/>
  <c r="B28" i="30"/>
  <c r="A28" i="30"/>
  <c r="V27" i="30"/>
  <c r="Q27" i="30"/>
  <c r="AG25" i="30"/>
  <c r="AE25" i="30"/>
  <c r="D25" i="30"/>
  <c r="C39" i="29"/>
  <c r="A30" i="29"/>
  <c r="B30" i="29"/>
  <c r="C30" i="29"/>
  <c r="D30" i="29"/>
  <c r="N30" i="29"/>
  <c r="AI30" i="29"/>
  <c r="A31" i="29"/>
  <c r="B31" i="29"/>
  <c r="C31" i="29"/>
  <c r="D31" i="29"/>
  <c r="AI31" i="29"/>
  <c r="A32" i="29"/>
  <c r="B32" i="29"/>
  <c r="C32" i="29"/>
  <c r="AI32" i="29"/>
  <c r="A33" i="29"/>
  <c r="B33" i="29"/>
  <c r="C33" i="29"/>
  <c r="D33" i="29"/>
  <c r="E33" i="29"/>
  <c r="F33" i="29"/>
  <c r="G33" i="29"/>
  <c r="Q33" i="29"/>
  <c r="R33" i="29"/>
  <c r="S33" i="29"/>
  <c r="T33" i="29"/>
  <c r="U33" i="29"/>
  <c r="V33" i="29"/>
  <c r="W33" i="29"/>
  <c r="X33" i="29"/>
  <c r="Y33" i="29"/>
  <c r="Z33" i="29"/>
  <c r="AA33" i="29"/>
  <c r="AB33" i="29"/>
  <c r="AC33" i="29"/>
  <c r="AD33" i="29"/>
  <c r="AE33" i="29"/>
  <c r="AF33" i="29"/>
  <c r="AG33" i="29"/>
  <c r="AH33" i="29"/>
  <c r="AI33" i="29"/>
  <c r="A34" i="29"/>
  <c r="B34" i="29"/>
  <c r="C34" i="29"/>
  <c r="D34" i="29"/>
  <c r="E34" i="29"/>
  <c r="F34" i="29"/>
  <c r="G34" i="29"/>
  <c r="H34" i="29"/>
  <c r="I34" i="29"/>
  <c r="J34" i="29"/>
  <c r="K34" i="29"/>
  <c r="L34" i="29"/>
  <c r="M34" i="29"/>
  <c r="N34" i="29"/>
  <c r="O34" i="29"/>
  <c r="P34" i="29"/>
  <c r="Q34" i="29"/>
  <c r="R34" i="29"/>
  <c r="S34" i="29"/>
  <c r="T34" i="29"/>
  <c r="U34" i="29"/>
  <c r="V34" i="29"/>
  <c r="W34" i="29"/>
  <c r="X34" i="29"/>
  <c r="Y34" i="29"/>
  <c r="Z34" i="29"/>
  <c r="AG34" i="29"/>
  <c r="AI34" i="29"/>
  <c r="A35" i="29"/>
  <c r="B35" i="29"/>
  <c r="C35" i="29"/>
  <c r="D35" i="29"/>
  <c r="E35" i="29"/>
  <c r="F35" i="29"/>
  <c r="G35" i="29"/>
  <c r="H35" i="29"/>
  <c r="I35" i="29"/>
  <c r="J35" i="29"/>
  <c r="K35" i="29"/>
  <c r="L35" i="29"/>
  <c r="M35" i="29"/>
  <c r="N35" i="29"/>
  <c r="O35" i="29"/>
  <c r="P35" i="29"/>
  <c r="Q35" i="29"/>
  <c r="R35" i="29"/>
  <c r="S35" i="29"/>
  <c r="T35" i="29"/>
  <c r="U35" i="29"/>
  <c r="V35" i="29"/>
  <c r="W35" i="29"/>
  <c r="X35" i="29"/>
  <c r="Y35" i="29"/>
  <c r="Z35" i="29"/>
  <c r="AA35" i="29"/>
  <c r="AB35" i="29"/>
  <c r="AC35" i="29"/>
  <c r="AD35" i="29"/>
  <c r="AE35" i="29"/>
  <c r="AF35" i="29"/>
  <c r="AG35" i="29"/>
  <c r="AH35" i="29"/>
  <c r="AI35" i="29"/>
  <c r="A36" i="29"/>
  <c r="B36" i="29"/>
  <c r="C36" i="29"/>
  <c r="D36" i="29"/>
  <c r="L36" i="29"/>
  <c r="AI36" i="29"/>
  <c r="A37" i="29"/>
  <c r="B37" i="29"/>
  <c r="C37" i="29"/>
  <c r="D37" i="29"/>
  <c r="K37" i="29"/>
  <c r="AI37" i="29"/>
  <c r="A38" i="29"/>
  <c r="B38" i="29"/>
  <c r="C38" i="29"/>
  <c r="D38" i="29"/>
  <c r="AI38" i="29"/>
  <c r="A39" i="29"/>
  <c r="B39" i="29"/>
  <c r="P39" i="29"/>
  <c r="Q39" i="29"/>
  <c r="R39" i="29"/>
  <c r="S39" i="29"/>
  <c r="T39" i="29"/>
  <c r="U39" i="29"/>
  <c r="V39" i="29"/>
  <c r="W39" i="29"/>
  <c r="X39" i="29"/>
  <c r="Y39" i="29"/>
  <c r="Z39" i="29"/>
  <c r="AA39" i="29"/>
  <c r="AB39" i="29"/>
  <c r="AC39" i="29"/>
  <c r="AD39" i="29"/>
  <c r="AE39" i="29"/>
  <c r="AF39" i="29"/>
  <c r="AG39" i="29"/>
  <c r="AH39" i="29"/>
  <c r="AI39" i="29"/>
  <c r="A40" i="29"/>
  <c r="B40" i="29"/>
  <c r="C40" i="29"/>
  <c r="D40" i="29"/>
  <c r="E40" i="29"/>
  <c r="F40" i="29"/>
  <c r="G40" i="29"/>
  <c r="Q40" i="29"/>
  <c r="R40" i="29"/>
  <c r="S40" i="29"/>
  <c r="T40" i="29"/>
  <c r="U40" i="29"/>
  <c r="V40" i="29"/>
  <c r="W40" i="29"/>
  <c r="X40" i="29"/>
  <c r="Y40" i="29"/>
  <c r="Z40" i="29"/>
  <c r="AA40" i="29"/>
  <c r="AB40" i="29"/>
  <c r="AC40" i="29"/>
  <c r="AD40" i="29"/>
  <c r="AE40" i="29"/>
  <c r="AF40" i="29"/>
  <c r="AG40" i="29"/>
  <c r="AH40" i="29"/>
  <c r="AI40" i="29"/>
  <c r="A41" i="29"/>
  <c r="B41" i="29"/>
  <c r="C41" i="29"/>
  <c r="D41" i="29"/>
  <c r="E41" i="29"/>
  <c r="F41" i="29"/>
  <c r="G41" i="29"/>
  <c r="H41" i="29"/>
  <c r="I41" i="29"/>
  <c r="J41" i="29"/>
  <c r="K41" i="29"/>
  <c r="L41" i="29"/>
  <c r="M41" i="29"/>
  <c r="N41" i="29"/>
  <c r="O41" i="29"/>
  <c r="P41" i="29"/>
  <c r="Q41" i="29"/>
  <c r="R41" i="29"/>
  <c r="S41" i="29"/>
  <c r="T41" i="29"/>
  <c r="U41" i="29"/>
  <c r="V41" i="29"/>
  <c r="W41" i="29"/>
  <c r="X41" i="29"/>
  <c r="Y41" i="29"/>
  <c r="Z41" i="29"/>
  <c r="AG41" i="29"/>
  <c r="AI41" i="29"/>
  <c r="A42" i="29"/>
  <c r="B42" i="29"/>
  <c r="C42" i="29"/>
  <c r="D42" i="29"/>
  <c r="E42" i="29"/>
  <c r="F42" i="29"/>
  <c r="G42" i="29"/>
  <c r="H42" i="29"/>
  <c r="I42" i="29"/>
  <c r="J42" i="29"/>
  <c r="K42" i="29"/>
  <c r="L42" i="29"/>
  <c r="M42" i="29"/>
  <c r="N42" i="29"/>
  <c r="O42" i="29"/>
  <c r="P42" i="29"/>
  <c r="Q42" i="29"/>
  <c r="R42" i="29"/>
  <c r="S42" i="29"/>
  <c r="T42" i="29"/>
  <c r="U42" i="29"/>
  <c r="V42" i="29"/>
  <c r="W42" i="29"/>
  <c r="X42" i="29"/>
  <c r="Y42" i="29"/>
  <c r="Z42" i="29"/>
  <c r="AA42" i="29"/>
  <c r="AB42" i="29"/>
  <c r="AC42" i="29"/>
  <c r="AD42" i="29"/>
  <c r="AE42" i="29"/>
  <c r="AF42" i="29"/>
  <c r="AG42" i="29"/>
  <c r="AH42" i="29"/>
  <c r="AI42" i="29"/>
  <c r="A43" i="29"/>
  <c r="B43" i="29"/>
  <c r="C43" i="29"/>
  <c r="D43" i="29"/>
  <c r="S43" i="29"/>
  <c r="AI43" i="29"/>
  <c r="A44" i="29"/>
  <c r="B44" i="29"/>
  <c r="C44" i="29"/>
  <c r="F44" i="29"/>
  <c r="AI44" i="29"/>
  <c r="A45" i="29"/>
  <c r="B45" i="29"/>
  <c r="C45" i="29"/>
  <c r="D45" i="29"/>
  <c r="AI45" i="29"/>
  <c r="A46" i="29"/>
  <c r="B46" i="29"/>
  <c r="C46" i="29"/>
  <c r="I46" i="29"/>
  <c r="J46" i="29"/>
  <c r="K46" i="29"/>
  <c r="L46" i="29"/>
  <c r="M46" i="29"/>
  <c r="N46" i="29"/>
  <c r="O46" i="29"/>
  <c r="P46" i="29"/>
  <c r="Q46" i="29"/>
  <c r="R46" i="29"/>
  <c r="S46" i="29"/>
  <c r="T46" i="29"/>
  <c r="U46" i="29"/>
  <c r="V46" i="29"/>
  <c r="W46" i="29"/>
  <c r="X46" i="29"/>
  <c r="Y46" i="29"/>
  <c r="Z46" i="29"/>
  <c r="AA46" i="29"/>
  <c r="AB46" i="29"/>
  <c r="AC46" i="29"/>
  <c r="AD46" i="29"/>
  <c r="AE46" i="29"/>
  <c r="AF46" i="29"/>
  <c r="AG46" i="29"/>
  <c r="AH46" i="29"/>
  <c r="AI46" i="29"/>
  <c r="A47" i="29"/>
  <c r="B47" i="29"/>
  <c r="C47" i="29"/>
  <c r="D47" i="29"/>
  <c r="E47" i="29"/>
  <c r="F47" i="29"/>
  <c r="G47" i="29"/>
  <c r="Q47" i="29"/>
  <c r="R47" i="29"/>
  <c r="S47" i="29"/>
  <c r="T47" i="29"/>
  <c r="U47" i="29"/>
  <c r="V47" i="29"/>
  <c r="W47" i="29"/>
  <c r="X47" i="29"/>
  <c r="Y47" i="29"/>
  <c r="Z47" i="29"/>
  <c r="AA47" i="29"/>
  <c r="AB47" i="29"/>
  <c r="AC47" i="29"/>
  <c r="AD47" i="29"/>
  <c r="AE47" i="29"/>
  <c r="AF47" i="29"/>
  <c r="AG47" i="29"/>
  <c r="AH47" i="29"/>
  <c r="AI47" i="29"/>
  <c r="A48" i="29"/>
  <c r="B48" i="29"/>
  <c r="C48" i="29"/>
  <c r="D48" i="29"/>
  <c r="E48" i="29"/>
  <c r="F48" i="29"/>
  <c r="G48" i="29"/>
  <c r="H48" i="29"/>
  <c r="I48" i="29"/>
  <c r="J48" i="29"/>
  <c r="K48" i="29"/>
  <c r="L48" i="29"/>
  <c r="M48" i="29"/>
  <c r="N48" i="29"/>
  <c r="O48" i="29"/>
  <c r="P48" i="29"/>
  <c r="Q48" i="29"/>
  <c r="R48" i="29"/>
  <c r="S48" i="29"/>
  <c r="T48" i="29"/>
  <c r="U48" i="29"/>
  <c r="V48" i="29"/>
  <c r="W48" i="29"/>
  <c r="X48" i="29"/>
  <c r="Y48" i="29"/>
  <c r="Z48" i="29"/>
  <c r="AG48" i="29"/>
  <c r="B29" i="29"/>
  <c r="C29" i="29"/>
  <c r="D29" i="29"/>
  <c r="N29" i="29"/>
  <c r="AI29" i="29"/>
  <c r="K44" i="28"/>
  <c r="R43" i="28"/>
  <c r="J30" i="28"/>
  <c r="K29" i="28"/>
  <c r="AI29" i="28"/>
  <c r="AK49" i="29"/>
  <c r="AK48" i="29"/>
  <c r="AJ48" i="29"/>
  <c r="AK47" i="29"/>
  <c r="AK46" i="29"/>
  <c r="AJ46" i="29"/>
  <c r="AK45" i="29"/>
  <c r="AJ45" i="29"/>
  <c r="AK44" i="29"/>
  <c r="AJ44" i="29"/>
  <c r="AK43" i="29"/>
  <c r="AJ43" i="29"/>
  <c r="AK42" i="29"/>
  <c r="AJ42" i="29"/>
  <c r="AK41" i="29"/>
  <c r="AJ41" i="29"/>
  <c r="AK40" i="29"/>
  <c r="AJ40" i="29"/>
  <c r="AK39" i="29"/>
  <c r="AJ39" i="29"/>
  <c r="AK38" i="29"/>
  <c r="AJ38" i="29"/>
  <c r="AK37" i="29"/>
  <c r="AJ37" i="29"/>
  <c r="AK36" i="29"/>
  <c r="AJ36" i="29"/>
  <c r="AK35" i="29"/>
  <c r="AJ35" i="29"/>
  <c r="AK34" i="29"/>
  <c r="AJ34" i="29"/>
  <c r="AK33" i="29"/>
  <c r="AJ33" i="29"/>
  <c r="AK32" i="29"/>
  <c r="AJ32" i="29"/>
  <c r="AK31" i="29"/>
  <c r="AJ31" i="29"/>
  <c r="AK30" i="29"/>
  <c r="AJ30" i="29"/>
  <c r="AK29" i="29"/>
  <c r="AJ29" i="29"/>
  <c r="A29" i="29"/>
  <c r="AK28" i="29"/>
  <c r="AJ28" i="29"/>
  <c r="AI28" i="29"/>
  <c r="AH28" i="29"/>
  <c r="AG28" i="29"/>
  <c r="AF28" i="29"/>
  <c r="AE28" i="29"/>
  <c r="AD28" i="29"/>
  <c r="AC28" i="29"/>
  <c r="AB28" i="29"/>
  <c r="AA28" i="29"/>
  <c r="Z28" i="29"/>
  <c r="Y28" i="29"/>
  <c r="X28" i="29"/>
  <c r="W28" i="29"/>
  <c r="V28" i="29"/>
  <c r="U28" i="29"/>
  <c r="T28" i="29"/>
  <c r="S28" i="29"/>
  <c r="R28" i="29"/>
  <c r="Q28" i="29"/>
  <c r="P28" i="29"/>
  <c r="O28" i="29"/>
  <c r="N28" i="29"/>
  <c r="M28" i="29"/>
  <c r="L28" i="29"/>
  <c r="K28" i="29"/>
  <c r="J28" i="29"/>
  <c r="I28" i="29"/>
  <c r="H28" i="29"/>
  <c r="G28" i="29"/>
  <c r="F28" i="29"/>
  <c r="E28" i="29"/>
  <c r="D28" i="29"/>
  <c r="C28" i="29"/>
  <c r="B28" i="29"/>
  <c r="A28" i="29"/>
  <c r="AK27" i="29"/>
  <c r="V27" i="29"/>
  <c r="Q27" i="29"/>
  <c r="AK26" i="29"/>
  <c r="AK25" i="29"/>
  <c r="AG25" i="29"/>
  <c r="AE25" i="29"/>
  <c r="D25" i="29"/>
  <c r="AK24" i="29"/>
  <c r="AK23" i="29"/>
  <c r="AK22" i="29"/>
  <c r="AK21" i="29"/>
  <c r="AK20" i="29"/>
  <c r="AK19" i="29"/>
  <c r="AK18" i="29"/>
  <c r="AK17" i="29"/>
  <c r="AK16" i="29"/>
  <c r="AK15" i="29"/>
  <c r="AK14" i="29"/>
  <c r="AK13" i="29"/>
  <c r="AK12" i="29"/>
  <c r="AK11" i="29"/>
  <c r="AK10" i="29"/>
  <c r="AK9" i="29"/>
  <c r="AK8" i="29"/>
  <c r="AK7" i="29"/>
  <c r="AK6" i="29"/>
  <c r="AK5" i="29"/>
  <c r="C32" i="28"/>
  <c r="B32" i="28"/>
  <c r="A30" i="28"/>
  <c r="B30" i="28"/>
  <c r="C30" i="28"/>
  <c r="D30" i="28"/>
  <c r="A31" i="28"/>
  <c r="B31" i="28"/>
  <c r="C31" i="28"/>
  <c r="D31" i="28"/>
  <c r="A32" i="28"/>
  <c r="A33" i="28"/>
  <c r="B33" i="28"/>
  <c r="C33" i="28"/>
  <c r="D33" i="28"/>
  <c r="E33" i="28"/>
  <c r="F33" i="28"/>
  <c r="G33" i="28"/>
  <c r="P33" i="28"/>
  <c r="Q33" i="28"/>
  <c r="R33" i="28"/>
  <c r="S33" i="28"/>
  <c r="T33" i="28"/>
  <c r="U33" i="28"/>
  <c r="V33" i="28"/>
  <c r="W33" i="28"/>
  <c r="X33" i="28"/>
  <c r="Y33" i="28"/>
  <c r="Z33" i="28"/>
  <c r="AA33" i="28"/>
  <c r="AB33" i="28"/>
  <c r="AC33" i="28"/>
  <c r="AD33" i="28"/>
  <c r="AE33" i="28"/>
  <c r="AF33" i="28"/>
  <c r="AG33" i="28"/>
  <c r="AH33" i="28"/>
  <c r="AI33" i="28"/>
  <c r="A34" i="28"/>
  <c r="B34" i="28"/>
  <c r="C34" i="28"/>
  <c r="D34" i="28"/>
  <c r="E34" i="28"/>
  <c r="F34" i="28"/>
  <c r="G34" i="28"/>
  <c r="H34" i="28"/>
  <c r="I34" i="28"/>
  <c r="J34" i="28"/>
  <c r="K34" i="28"/>
  <c r="L34" i="28"/>
  <c r="M34" i="28"/>
  <c r="N34" i="28"/>
  <c r="O34" i="28"/>
  <c r="P34" i="28"/>
  <c r="Q34" i="28"/>
  <c r="R34" i="28"/>
  <c r="S34" i="28"/>
  <c r="T34" i="28"/>
  <c r="U34" i="28"/>
  <c r="V34" i="28"/>
  <c r="W34" i="28"/>
  <c r="X34" i="28"/>
  <c r="AF34" i="28"/>
  <c r="A35" i="28"/>
  <c r="B35" i="28"/>
  <c r="C35" i="28"/>
  <c r="D35" i="28"/>
  <c r="E35" i="28"/>
  <c r="F35" i="28"/>
  <c r="G35" i="28"/>
  <c r="H35" i="28"/>
  <c r="I35" i="28"/>
  <c r="J35" i="28"/>
  <c r="K35" i="28"/>
  <c r="L35" i="28"/>
  <c r="M35" i="28"/>
  <c r="N35" i="28"/>
  <c r="O35" i="28"/>
  <c r="P35" i="28"/>
  <c r="Q35" i="28"/>
  <c r="R35" i="28"/>
  <c r="S35" i="28"/>
  <c r="T35" i="28"/>
  <c r="U35" i="28"/>
  <c r="V35" i="28"/>
  <c r="W35" i="28"/>
  <c r="X35" i="28"/>
  <c r="Y35" i="28"/>
  <c r="Z35" i="28"/>
  <c r="AA35" i="28"/>
  <c r="AB35" i="28"/>
  <c r="AC35" i="28"/>
  <c r="AD35" i="28"/>
  <c r="AE35" i="28"/>
  <c r="AF35" i="28"/>
  <c r="AG35" i="28"/>
  <c r="AH35" i="28"/>
  <c r="AI35" i="28"/>
  <c r="A36" i="28"/>
  <c r="B36" i="28"/>
  <c r="C36" i="28"/>
  <c r="D36" i="28"/>
  <c r="K36" i="28"/>
  <c r="A37" i="28"/>
  <c r="B37" i="28"/>
  <c r="C37" i="28"/>
  <c r="D37" i="28"/>
  <c r="K37" i="28"/>
  <c r="A38" i="28"/>
  <c r="B38" i="28"/>
  <c r="C38" i="28"/>
  <c r="D38" i="28"/>
  <c r="A39" i="28"/>
  <c r="B39" i="28"/>
  <c r="C39" i="28"/>
  <c r="A40" i="28"/>
  <c r="B40" i="28"/>
  <c r="C40" i="28"/>
  <c r="D40" i="28"/>
  <c r="E40" i="28"/>
  <c r="F40" i="28"/>
  <c r="G40" i="28"/>
  <c r="P40" i="28"/>
  <c r="Q40" i="28"/>
  <c r="R40" i="28"/>
  <c r="S40" i="28"/>
  <c r="T40" i="28"/>
  <c r="U40" i="28"/>
  <c r="V40" i="28"/>
  <c r="W40" i="28"/>
  <c r="X40" i="28"/>
  <c r="Y40" i="28"/>
  <c r="Z40" i="28"/>
  <c r="AA40" i="28"/>
  <c r="AB40" i="28"/>
  <c r="AC40" i="28"/>
  <c r="AD40" i="28"/>
  <c r="AE40" i="28"/>
  <c r="AF40" i="28"/>
  <c r="AG40" i="28"/>
  <c r="AH40" i="28"/>
  <c r="AI40" i="28"/>
  <c r="A41" i="28"/>
  <c r="B41" i="28"/>
  <c r="C41" i="28"/>
  <c r="D41" i="28"/>
  <c r="E41" i="28"/>
  <c r="F41" i="28"/>
  <c r="G41" i="28"/>
  <c r="H41" i="28"/>
  <c r="I41" i="28"/>
  <c r="J41" i="28"/>
  <c r="K41" i="28"/>
  <c r="L41" i="28"/>
  <c r="M41" i="28"/>
  <c r="N41" i="28"/>
  <c r="O41" i="28"/>
  <c r="P41" i="28"/>
  <c r="Q41" i="28"/>
  <c r="R41" i="28"/>
  <c r="S41" i="28"/>
  <c r="T41" i="28"/>
  <c r="U41" i="28"/>
  <c r="V41" i="28"/>
  <c r="W41" i="28"/>
  <c r="X41" i="28"/>
  <c r="AF41" i="28"/>
  <c r="A42" i="28"/>
  <c r="B42" i="28"/>
  <c r="C42" i="28"/>
  <c r="D42" i="28"/>
  <c r="E42" i="28"/>
  <c r="F42" i="28"/>
  <c r="G42" i="28"/>
  <c r="H42" i="28"/>
  <c r="I42" i="28"/>
  <c r="J42" i="28"/>
  <c r="K42" i="28"/>
  <c r="L42" i="28"/>
  <c r="M42" i="28"/>
  <c r="N42" i="28"/>
  <c r="O42" i="28"/>
  <c r="P42" i="28"/>
  <c r="Q42" i="28"/>
  <c r="R42" i="28"/>
  <c r="S42" i="28"/>
  <c r="T42" i="28"/>
  <c r="U42" i="28"/>
  <c r="V42" i="28"/>
  <c r="W42" i="28"/>
  <c r="X42" i="28"/>
  <c r="Y42" i="28"/>
  <c r="Z42" i="28"/>
  <c r="AA42" i="28"/>
  <c r="AB42" i="28"/>
  <c r="AC42" i="28"/>
  <c r="AD42" i="28"/>
  <c r="AE42" i="28"/>
  <c r="AF42" i="28"/>
  <c r="AG42" i="28"/>
  <c r="AH42" i="28"/>
  <c r="AI42" i="28"/>
  <c r="A43" i="28"/>
  <c r="B43" i="28"/>
  <c r="C43" i="28"/>
  <c r="D43" i="28"/>
  <c r="A44" i="28"/>
  <c r="B44" i="28"/>
  <c r="C44" i="28"/>
  <c r="D44" i="28"/>
  <c r="A45" i="28"/>
  <c r="B45" i="28"/>
  <c r="C45" i="28"/>
  <c r="D45" i="28"/>
  <c r="A46" i="28"/>
  <c r="B46" i="28"/>
  <c r="C46" i="28"/>
  <c r="A47" i="28"/>
  <c r="B47" i="28"/>
  <c r="C47" i="28"/>
  <c r="D47" i="28"/>
  <c r="E47" i="28"/>
  <c r="F47" i="28"/>
  <c r="G47" i="28"/>
  <c r="P47" i="28"/>
  <c r="Q47" i="28"/>
  <c r="R47" i="28"/>
  <c r="S47" i="28"/>
  <c r="T47" i="28"/>
  <c r="U47" i="28"/>
  <c r="V47" i="28"/>
  <c r="W47" i="28"/>
  <c r="X47" i="28"/>
  <c r="Y47" i="28"/>
  <c r="Z47" i="28"/>
  <c r="AA47" i="28"/>
  <c r="AB47" i="28"/>
  <c r="AC47" i="28"/>
  <c r="AD47" i="28"/>
  <c r="AE47" i="28"/>
  <c r="AF47" i="28"/>
  <c r="AG47" i="28"/>
  <c r="AH47" i="28"/>
  <c r="AI47" i="28"/>
  <c r="A48" i="28"/>
  <c r="B48" i="28"/>
  <c r="C48" i="28"/>
  <c r="D48" i="28"/>
  <c r="E48" i="28"/>
  <c r="F48" i="28"/>
  <c r="G48" i="28"/>
  <c r="H48" i="28"/>
  <c r="I48" i="28"/>
  <c r="J48" i="28"/>
  <c r="K48" i="28"/>
  <c r="L48" i="28"/>
  <c r="M48" i="28"/>
  <c r="N48" i="28"/>
  <c r="O48" i="28"/>
  <c r="P48" i="28"/>
  <c r="Q48" i="28"/>
  <c r="R48" i="28"/>
  <c r="S48" i="28"/>
  <c r="T48" i="28"/>
  <c r="U48" i="28"/>
  <c r="V48" i="28"/>
  <c r="W48" i="28"/>
  <c r="X48" i="28"/>
  <c r="AF48" i="28"/>
  <c r="B29" i="28"/>
  <c r="C29" i="28"/>
  <c r="D29" i="28"/>
  <c r="AK49" i="28"/>
  <c r="AK48" i="28"/>
  <c r="AJ48" i="28"/>
  <c r="AK47" i="28"/>
  <c r="AJ47" i="28"/>
  <c r="AK46" i="28"/>
  <c r="AJ46" i="28"/>
  <c r="AK45" i="28"/>
  <c r="AJ45" i="28"/>
  <c r="AK44" i="28"/>
  <c r="AJ44" i="28"/>
  <c r="AK43" i="28"/>
  <c r="AJ43" i="28"/>
  <c r="AK42" i="28"/>
  <c r="AJ42" i="28"/>
  <c r="AK41" i="28"/>
  <c r="AJ41" i="28"/>
  <c r="AK40" i="28"/>
  <c r="AJ40" i="28"/>
  <c r="AK39" i="28"/>
  <c r="AJ39" i="28"/>
  <c r="AK38" i="28"/>
  <c r="AJ38" i="28"/>
  <c r="AK37" i="28"/>
  <c r="AJ37" i="28"/>
  <c r="AK36" i="28"/>
  <c r="AJ36" i="28"/>
  <c r="AK35" i="28"/>
  <c r="AJ35" i="28"/>
  <c r="AK34" i="28"/>
  <c r="AJ34" i="28"/>
  <c r="AK33" i="28"/>
  <c r="AJ33" i="28"/>
  <c r="AK32" i="28"/>
  <c r="AJ32" i="28"/>
  <c r="AK31" i="28"/>
  <c r="AJ31" i="28"/>
  <c r="AK30" i="28"/>
  <c r="AJ30" i="28"/>
  <c r="AK29" i="28"/>
  <c r="AJ29" i="28"/>
  <c r="A29" i="28"/>
  <c r="AK28" i="28"/>
  <c r="AJ28" i="28"/>
  <c r="AI28" i="28"/>
  <c r="AH28" i="28"/>
  <c r="AG28" i="28"/>
  <c r="AF28" i="28"/>
  <c r="AE28" i="28"/>
  <c r="AD28" i="28"/>
  <c r="AC28" i="28"/>
  <c r="AB28" i="28"/>
  <c r="AA28" i="28"/>
  <c r="Z28" i="28"/>
  <c r="Y28" i="28"/>
  <c r="X28" i="28"/>
  <c r="W28" i="28"/>
  <c r="V28" i="28"/>
  <c r="U28" i="28"/>
  <c r="T28" i="28"/>
  <c r="S28" i="28"/>
  <c r="R28" i="28"/>
  <c r="Q28" i="28"/>
  <c r="P28" i="28"/>
  <c r="O28" i="28"/>
  <c r="N28" i="28"/>
  <c r="M28" i="28"/>
  <c r="L28" i="28"/>
  <c r="K28" i="28"/>
  <c r="J28" i="28"/>
  <c r="I28" i="28"/>
  <c r="H28" i="28"/>
  <c r="G28" i="28"/>
  <c r="F28" i="28"/>
  <c r="E28" i="28"/>
  <c r="D28" i="28"/>
  <c r="C28" i="28"/>
  <c r="B28" i="28"/>
  <c r="A28" i="28"/>
  <c r="AK27" i="28"/>
  <c r="V27" i="28"/>
  <c r="Q27" i="28"/>
  <c r="AK26" i="28"/>
  <c r="AK25" i="28"/>
  <c r="AG25" i="28"/>
  <c r="AE25" i="28"/>
  <c r="D25" i="28"/>
  <c r="AK24" i="28"/>
  <c r="AK23" i="28"/>
  <c r="AK22" i="28"/>
  <c r="AK21" i="28"/>
  <c r="AK20" i="28"/>
  <c r="AK19" i="28"/>
  <c r="AK18" i="28"/>
  <c r="AK17" i="28"/>
  <c r="AK16" i="28"/>
  <c r="AK15" i="28"/>
  <c r="AK14" i="28"/>
  <c r="AK13" i="28"/>
  <c r="AK12" i="28"/>
  <c r="AK11" i="28"/>
  <c r="AK10" i="28"/>
  <c r="AK9" i="28"/>
  <c r="AK8" i="28"/>
  <c r="AK7" i="28"/>
  <c r="AK6" i="28"/>
  <c r="AK5" i="28"/>
  <c r="U39" i="2"/>
  <c r="R39" i="2"/>
  <c r="AL15" i="2"/>
  <c r="AL16" i="2"/>
  <c r="AL17" i="2"/>
  <c r="AL18" i="2"/>
  <c r="AL19" i="2"/>
  <c r="AL20" i="2"/>
  <c r="AL21" i="2"/>
  <c r="AL22" i="2"/>
  <c r="AL14" i="2"/>
  <c r="AL6" i="2"/>
  <c r="AL7" i="2"/>
  <c r="AL8" i="2"/>
  <c r="AL9" i="2"/>
  <c r="AL10" i="2"/>
  <c r="AL11" i="2"/>
  <c r="AL12" i="2"/>
  <c r="AL5" i="2"/>
  <c r="V53" i="2"/>
  <c r="V43" i="2"/>
  <c r="A39" i="27"/>
  <c r="D39" i="27"/>
  <c r="A40" i="27"/>
  <c r="B40" i="27"/>
  <c r="C40" i="27"/>
  <c r="D40" i="27"/>
  <c r="F40" i="27"/>
  <c r="G40" i="27"/>
  <c r="H40" i="27"/>
  <c r="I40" i="27"/>
  <c r="J40" i="27"/>
  <c r="K40" i="27"/>
  <c r="L40" i="27"/>
  <c r="M40" i="27"/>
  <c r="N40" i="27"/>
  <c r="O40" i="27"/>
  <c r="P40" i="27"/>
  <c r="Q40" i="27"/>
  <c r="R40" i="27"/>
  <c r="S40" i="27"/>
  <c r="T40" i="27"/>
  <c r="U40" i="27"/>
  <c r="V40" i="27"/>
  <c r="W40" i="27"/>
  <c r="X40" i="27"/>
  <c r="Y40" i="27"/>
  <c r="Z40" i="27"/>
  <c r="AA40" i="27"/>
  <c r="AB40" i="27"/>
  <c r="AC40" i="27"/>
  <c r="AD40" i="27"/>
  <c r="AE40" i="27"/>
  <c r="AF40" i="27"/>
  <c r="AG40" i="27"/>
  <c r="AH40" i="27"/>
  <c r="AI40" i="27"/>
  <c r="A41" i="27"/>
  <c r="B41" i="27"/>
  <c r="C41" i="27"/>
  <c r="F41" i="27"/>
  <c r="H41" i="27"/>
  <c r="J41" i="27"/>
  <c r="K41" i="27"/>
  <c r="L41" i="27"/>
  <c r="M41" i="27"/>
  <c r="N41" i="27"/>
  <c r="O41" i="27"/>
  <c r="P41" i="27"/>
  <c r="Q41" i="27"/>
  <c r="R41" i="27"/>
  <c r="S41" i="27"/>
  <c r="T41" i="27"/>
  <c r="U41" i="27"/>
  <c r="V41" i="27"/>
  <c r="W41" i="27"/>
  <c r="X41" i="27"/>
  <c r="Y41" i="27"/>
  <c r="Z41" i="27"/>
  <c r="AA41" i="27"/>
  <c r="AB41" i="27"/>
  <c r="AC41" i="27"/>
  <c r="AD41" i="27"/>
  <c r="AE41" i="27"/>
  <c r="AF41" i="27"/>
  <c r="AG41" i="27"/>
  <c r="AH41" i="27"/>
  <c r="AI41" i="27"/>
  <c r="A42" i="27"/>
  <c r="B42" i="27"/>
  <c r="C42" i="27"/>
  <c r="D42" i="27"/>
  <c r="F42" i="27"/>
  <c r="H42" i="27"/>
  <c r="I42" i="27"/>
  <c r="J42" i="27"/>
  <c r="K42" i="27"/>
  <c r="L42" i="27"/>
  <c r="M42" i="27"/>
  <c r="N42" i="27"/>
  <c r="O42" i="27"/>
  <c r="P42" i="27"/>
  <c r="Q42" i="27"/>
  <c r="R42" i="27"/>
  <c r="S42" i="27"/>
  <c r="T42" i="27"/>
  <c r="U42" i="27"/>
  <c r="V42" i="27"/>
  <c r="W42" i="27"/>
  <c r="X42" i="27"/>
  <c r="Y42" i="27"/>
  <c r="Z42" i="27"/>
  <c r="AA42" i="27"/>
  <c r="AB42" i="27"/>
  <c r="AC42" i="27"/>
  <c r="AD42" i="27"/>
  <c r="AE42" i="27"/>
  <c r="AF42" i="27"/>
  <c r="AG42" i="27"/>
  <c r="AH42" i="27"/>
  <c r="AI42" i="27"/>
  <c r="A43" i="27"/>
  <c r="B43" i="27"/>
  <c r="C43" i="27"/>
  <c r="F43" i="27"/>
  <c r="H43" i="27"/>
  <c r="J43" i="27"/>
  <c r="K43" i="27"/>
  <c r="L43" i="27"/>
  <c r="M43" i="27"/>
  <c r="N43" i="27"/>
  <c r="O43" i="27"/>
  <c r="P43" i="27"/>
  <c r="Q43" i="27"/>
  <c r="R43" i="27"/>
  <c r="S43" i="27"/>
  <c r="T43" i="27"/>
  <c r="U43" i="27"/>
  <c r="V43" i="27"/>
  <c r="W43" i="27"/>
  <c r="X43" i="27"/>
  <c r="Y43" i="27"/>
  <c r="Z43" i="27"/>
  <c r="AA43" i="27"/>
  <c r="AB43" i="27"/>
  <c r="AC43" i="27"/>
  <c r="AD43" i="27"/>
  <c r="AE43" i="27"/>
  <c r="AF43" i="27"/>
  <c r="AG43" i="27"/>
  <c r="AH43" i="27"/>
  <c r="AI43" i="27"/>
  <c r="A44" i="27"/>
  <c r="B44" i="27"/>
  <c r="C44" i="27"/>
  <c r="D44" i="27"/>
  <c r="F44" i="27"/>
  <c r="H44" i="27"/>
  <c r="I44" i="27"/>
  <c r="J44" i="27"/>
  <c r="K44" i="27"/>
  <c r="L44" i="27"/>
  <c r="M44" i="27"/>
  <c r="N44" i="27"/>
  <c r="O44" i="27"/>
  <c r="P44" i="27"/>
  <c r="Q44" i="27"/>
  <c r="R44" i="27"/>
  <c r="S44" i="27"/>
  <c r="T44" i="27"/>
  <c r="U44" i="27"/>
  <c r="V44" i="27"/>
  <c r="W44" i="27"/>
  <c r="X44" i="27"/>
  <c r="Y44" i="27"/>
  <c r="Z44" i="27"/>
  <c r="AA44" i="27"/>
  <c r="AB44" i="27"/>
  <c r="AC44" i="27"/>
  <c r="AD44" i="27"/>
  <c r="AE44" i="27"/>
  <c r="AF44" i="27"/>
  <c r="AG44" i="27"/>
  <c r="AH44" i="27"/>
  <c r="AI44" i="27"/>
  <c r="A45" i="27"/>
  <c r="B45" i="27"/>
  <c r="C45" i="27"/>
  <c r="F45" i="27"/>
  <c r="H45" i="27"/>
  <c r="J45" i="27"/>
  <c r="K45" i="27"/>
  <c r="L45" i="27"/>
  <c r="M45" i="27"/>
  <c r="N45" i="27"/>
  <c r="O45" i="27"/>
  <c r="P45" i="27"/>
  <c r="Q45" i="27"/>
  <c r="R45" i="27"/>
  <c r="S45" i="27"/>
  <c r="T45" i="27"/>
  <c r="U45" i="27"/>
  <c r="V45" i="27"/>
  <c r="W45" i="27"/>
  <c r="X45" i="27"/>
  <c r="Y45" i="27"/>
  <c r="Z45" i="27"/>
  <c r="AA45" i="27"/>
  <c r="AB45" i="27"/>
  <c r="AC45" i="27"/>
  <c r="AD45" i="27"/>
  <c r="AE45" i="27"/>
  <c r="AF45" i="27"/>
  <c r="AG45" i="27"/>
  <c r="AH45" i="27"/>
  <c r="AI45" i="27"/>
  <c r="A46" i="27"/>
  <c r="B46" i="27"/>
  <c r="C46" i="27"/>
  <c r="D46" i="27"/>
  <c r="F46" i="27"/>
  <c r="H46" i="27"/>
  <c r="I46" i="27"/>
  <c r="J46" i="27"/>
  <c r="K46" i="27"/>
  <c r="L46" i="27"/>
  <c r="M46" i="27"/>
  <c r="N46" i="27"/>
  <c r="O46" i="27"/>
  <c r="P46" i="27"/>
  <c r="Q46" i="27"/>
  <c r="R46" i="27"/>
  <c r="S46" i="27"/>
  <c r="T46" i="27"/>
  <c r="U46" i="27"/>
  <c r="V46" i="27"/>
  <c r="W46" i="27"/>
  <c r="X46" i="27"/>
  <c r="Y46" i="27"/>
  <c r="Z46" i="27"/>
  <c r="AA46" i="27"/>
  <c r="AB46" i="27"/>
  <c r="AC46" i="27"/>
  <c r="AD46" i="27"/>
  <c r="AE46" i="27"/>
  <c r="AF46" i="27"/>
  <c r="AG46" i="27"/>
  <c r="AH46" i="27"/>
  <c r="AI46" i="27"/>
  <c r="A47" i="27"/>
  <c r="B47" i="27"/>
  <c r="C47" i="27"/>
  <c r="F47" i="27"/>
  <c r="H47" i="27"/>
  <c r="J47" i="27"/>
  <c r="K47" i="27"/>
  <c r="L47" i="27"/>
  <c r="M47" i="27"/>
  <c r="N47" i="27"/>
  <c r="O47" i="27"/>
  <c r="P47" i="27"/>
  <c r="Q47" i="27"/>
  <c r="R47" i="27"/>
  <c r="S47" i="27"/>
  <c r="T47" i="27"/>
  <c r="U47" i="27"/>
  <c r="V47" i="27"/>
  <c r="W47" i="27"/>
  <c r="X47" i="27"/>
  <c r="Y47" i="27"/>
  <c r="Z47" i="27"/>
  <c r="AA47" i="27"/>
  <c r="AB47" i="27"/>
  <c r="AC47" i="27"/>
  <c r="AD47" i="27"/>
  <c r="AE47" i="27"/>
  <c r="AF47" i="27"/>
  <c r="AG47" i="27"/>
  <c r="AH47" i="27"/>
  <c r="AI47" i="27"/>
  <c r="A48" i="27"/>
  <c r="B48" i="27"/>
  <c r="C48" i="27"/>
  <c r="D48" i="27"/>
  <c r="F48" i="27"/>
  <c r="H48" i="27"/>
  <c r="I48" i="27"/>
  <c r="J48" i="27"/>
  <c r="K48" i="27"/>
  <c r="L48" i="27"/>
  <c r="M48" i="27"/>
  <c r="N48" i="27"/>
  <c r="O48" i="27"/>
  <c r="P48" i="27"/>
  <c r="Q48" i="27"/>
  <c r="R48" i="27"/>
  <c r="S48" i="27"/>
  <c r="T48" i="27"/>
  <c r="U48" i="27"/>
  <c r="V48" i="27"/>
  <c r="W48" i="27"/>
  <c r="X48" i="27"/>
  <c r="Y48" i="27"/>
  <c r="Z48" i="27"/>
  <c r="AA48" i="27"/>
  <c r="AB48" i="27"/>
  <c r="AC48" i="27"/>
  <c r="AD48" i="27"/>
  <c r="AE48" i="27"/>
  <c r="AF48" i="27"/>
  <c r="AG48" i="27"/>
  <c r="AH48" i="27"/>
  <c r="AI48" i="27"/>
  <c r="A49" i="27"/>
  <c r="B49" i="27"/>
  <c r="C49" i="27"/>
  <c r="F49" i="27"/>
  <c r="H49" i="27"/>
  <c r="J49" i="27"/>
  <c r="K49" i="27"/>
  <c r="L49" i="27"/>
  <c r="M49" i="27"/>
  <c r="N49" i="27"/>
  <c r="O49" i="27"/>
  <c r="P49" i="27"/>
  <c r="Q49" i="27"/>
  <c r="R49" i="27"/>
  <c r="S49" i="27"/>
  <c r="T49" i="27"/>
  <c r="U49" i="27"/>
  <c r="V49" i="27"/>
  <c r="W49" i="27"/>
  <c r="X49" i="27"/>
  <c r="Y49" i="27"/>
  <c r="Z49" i="27"/>
  <c r="AA49" i="27"/>
  <c r="AB49" i="27"/>
  <c r="AC49" i="27"/>
  <c r="AD49" i="27"/>
  <c r="AE49" i="27"/>
  <c r="AF49" i="27"/>
  <c r="AG49" i="27"/>
  <c r="AH49" i="27"/>
  <c r="AI49" i="27"/>
  <c r="A50" i="27"/>
  <c r="B50" i="27"/>
  <c r="C50" i="27"/>
  <c r="D50" i="27"/>
  <c r="F50" i="27"/>
  <c r="H50" i="27"/>
  <c r="I50" i="27"/>
  <c r="J50" i="27"/>
  <c r="K50" i="27"/>
  <c r="L50" i="27"/>
  <c r="M50" i="27"/>
  <c r="N50" i="27"/>
  <c r="O50" i="27"/>
  <c r="P50" i="27"/>
  <c r="Q50" i="27"/>
  <c r="R50" i="27"/>
  <c r="S50" i="27"/>
  <c r="T50" i="27"/>
  <c r="U50" i="27"/>
  <c r="V50" i="27"/>
  <c r="W50" i="27"/>
  <c r="X50" i="27"/>
  <c r="Y50" i="27"/>
  <c r="Z50" i="27"/>
  <c r="AA50" i="27"/>
  <c r="AB50" i="27"/>
  <c r="AC50" i="27"/>
  <c r="AD50" i="27"/>
  <c r="AE50" i="27"/>
  <c r="AF50" i="27"/>
  <c r="AG50" i="27"/>
  <c r="AH50" i="27"/>
  <c r="AI50" i="27"/>
  <c r="A51" i="27"/>
  <c r="B51" i="27"/>
  <c r="C51" i="27"/>
  <c r="F51" i="27"/>
  <c r="H51" i="27"/>
  <c r="J51" i="27"/>
  <c r="K51" i="27"/>
  <c r="L51" i="27"/>
  <c r="M51" i="27"/>
  <c r="N51" i="27"/>
  <c r="O51" i="27"/>
  <c r="P51" i="27"/>
  <c r="Q51" i="27"/>
  <c r="R51" i="27"/>
  <c r="S51" i="27"/>
  <c r="T51" i="27"/>
  <c r="U51" i="27"/>
  <c r="V51" i="27"/>
  <c r="W51" i="27"/>
  <c r="X51" i="27"/>
  <c r="Y51" i="27"/>
  <c r="Z51" i="27"/>
  <c r="AA51" i="27"/>
  <c r="AB51" i="27"/>
  <c r="AC51" i="27"/>
  <c r="AD51" i="27"/>
  <c r="AE51" i="27"/>
  <c r="AF51" i="27"/>
  <c r="AG51" i="27"/>
  <c r="AH51" i="27"/>
  <c r="AI51" i="27"/>
  <c r="A52" i="27"/>
  <c r="B52" i="27"/>
  <c r="C52" i="27"/>
  <c r="D52" i="27"/>
  <c r="F52" i="27"/>
  <c r="H52" i="27"/>
  <c r="I52" i="27"/>
  <c r="J52" i="27"/>
  <c r="K52" i="27"/>
  <c r="L52" i="27"/>
  <c r="M52" i="27"/>
  <c r="N52" i="27"/>
  <c r="O52" i="27"/>
  <c r="P52" i="27"/>
  <c r="Q52" i="27"/>
  <c r="R52" i="27"/>
  <c r="S52" i="27"/>
  <c r="T52" i="27"/>
  <c r="U52" i="27"/>
  <c r="V52" i="27"/>
  <c r="W52" i="27"/>
  <c r="X52" i="27"/>
  <c r="Y52" i="27"/>
  <c r="Z52" i="27"/>
  <c r="AA52" i="27"/>
  <c r="AB52" i="27"/>
  <c r="AC52" i="27"/>
  <c r="AD52" i="27"/>
  <c r="AE52" i="27"/>
  <c r="AF52" i="27"/>
  <c r="AG52" i="27"/>
  <c r="AH52" i="27"/>
  <c r="AI52" i="27"/>
  <c r="A53" i="27"/>
  <c r="B53" i="27"/>
  <c r="C53" i="27"/>
  <c r="D53" i="27"/>
  <c r="F53" i="27"/>
  <c r="H53" i="27"/>
  <c r="I53" i="27"/>
  <c r="J53" i="27"/>
  <c r="K53" i="27"/>
  <c r="L53" i="27"/>
  <c r="M53" i="27"/>
  <c r="N53" i="27"/>
  <c r="O53" i="27"/>
  <c r="P53" i="27"/>
  <c r="Q53" i="27"/>
  <c r="R53" i="27"/>
  <c r="S53" i="27"/>
  <c r="T53" i="27"/>
  <c r="U53" i="27"/>
  <c r="V53" i="27"/>
  <c r="W53" i="27"/>
  <c r="X53" i="27"/>
  <c r="Y53" i="27"/>
  <c r="Z53" i="27"/>
  <c r="AA53" i="27"/>
  <c r="AB53" i="27"/>
  <c r="AC53" i="27"/>
  <c r="AD53" i="27"/>
  <c r="AE53" i="27"/>
  <c r="AF53" i="27"/>
  <c r="AG53" i="27"/>
  <c r="AH53" i="27"/>
  <c r="AI53" i="27"/>
  <c r="A54" i="27"/>
  <c r="D54" i="27"/>
  <c r="A55" i="27"/>
  <c r="B55" i="27"/>
  <c r="C55" i="27"/>
  <c r="D55" i="27"/>
  <c r="F55" i="27"/>
  <c r="H55" i="27"/>
  <c r="I55" i="27"/>
  <c r="J55" i="27"/>
  <c r="K55" i="27"/>
  <c r="L55" i="27"/>
  <c r="M55" i="27"/>
  <c r="N55" i="27"/>
  <c r="O55" i="27"/>
  <c r="P55" i="27"/>
  <c r="Q55" i="27"/>
  <c r="R55" i="27"/>
  <c r="S55" i="27"/>
  <c r="T55" i="27"/>
  <c r="U55" i="27"/>
  <c r="V55" i="27"/>
  <c r="W55" i="27"/>
  <c r="X55" i="27"/>
  <c r="Y55" i="27"/>
  <c r="Z55" i="27"/>
  <c r="AA55" i="27"/>
  <c r="AB55" i="27"/>
  <c r="AC55" i="27"/>
  <c r="AD55" i="27"/>
  <c r="AE55" i="27"/>
  <c r="AF55" i="27"/>
  <c r="AG55" i="27"/>
  <c r="AH55" i="27"/>
  <c r="AI55" i="27"/>
  <c r="A56" i="27"/>
  <c r="B56" i="27"/>
  <c r="C56" i="27"/>
  <c r="F56" i="27"/>
  <c r="H56" i="27"/>
  <c r="J56" i="27"/>
  <c r="K56" i="27"/>
  <c r="L56" i="27"/>
  <c r="M56" i="27"/>
  <c r="N56" i="27"/>
  <c r="O56" i="27"/>
  <c r="P56" i="27"/>
  <c r="Q56" i="27"/>
  <c r="R56" i="27"/>
  <c r="S56" i="27"/>
  <c r="T56" i="27"/>
  <c r="U56" i="27"/>
  <c r="V56" i="27"/>
  <c r="W56" i="27"/>
  <c r="X56" i="27"/>
  <c r="Y56" i="27"/>
  <c r="Z56" i="27"/>
  <c r="AA56" i="27"/>
  <c r="AB56" i="27"/>
  <c r="AC56" i="27"/>
  <c r="AD56" i="27"/>
  <c r="AE56" i="27"/>
  <c r="AF56" i="27"/>
  <c r="AG56" i="27"/>
  <c r="AH56" i="27"/>
  <c r="AI56" i="27"/>
  <c r="A57" i="27"/>
  <c r="B57" i="27"/>
  <c r="C57" i="27"/>
  <c r="D57" i="27"/>
  <c r="F57" i="27"/>
  <c r="H57" i="27"/>
  <c r="I57" i="27"/>
  <c r="J57" i="27"/>
  <c r="K57" i="27"/>
  <c r="L57" i="27"/>
  <c r="M57" i="27"/>
  <c r="N57" i="27"/>
  <c r="O57" i="27"/>
  <c r="P57" i="27"/>
  <c r="Q57" i="27"/>
  <c r="R57" i="27"/>
  <c r="S57" i="27"/>
  <c r="T57" i="27"/>
  <c r="U57" i="27"/>
  <c r="V57" i="27"/>
  <c r="W57" i="27"/>
  <c r="X57" i="27"/>
  <c r="Y57" i="27"/>
  <c r="Z57" i="27"/>
  <c r="AA57" i="27"/>
  <c r="AB57" i="27"/>
  <c r="AC57" i="27"/>
  <c r="AD57" i="27"/>
  <c r="AE57" i="27"/>
  <c r="AF57" i="27"/>
  <c r="AG57" i="27"/>
  <c r="AH57" i="27"/>
  <c r="AI57" i="27"/>
  <c r="A58" i="27"/>
  <c r="B58" i="27"/>
  <c r="C58" i="27"/>
  <c r="F58" i="27"/>
  <c r="H58" i="27"/>
  <c r="J58" i="27"/>
  <c r="K58" i="27"/>
  <c r="L58" i="27"/>
  <c r="M58" i="27"/>
  <c r="N58" i="27"/>
  <c r="O58" i="27"/>
  <c r="P58" i="27"/>
  <c r="Q58" i="27"/>
  <c r="R58" i="27"/>
  <c r="S58" i="27"/>
  <c r="T58" i="27"/>
  <c r="U58" i="27"/>
  <c r="V58" i="27"/>
  <c r="W58" i="27"/>
  <c r="X58" i="27"/>
  <c r="Y58" i="27"/>
  <c r="Z58" i="27"/>
  <c r="AA58" i="27"/>
  <c r="AB58" i="27"/>
  <c r="AC58" i="27"/>
  <c r="AD58" i="27"/>
  <c r="AE58" i="27"/>
  <c r="AF58" i="27"/>
  <c r="AG58" i="27"/>
  <c r="AH58" i="27"/>
  <c r="AI58" i="27"/>
  <c r="A59" i="27"/>
  <c r="B59" i="27"/>
  <c r="C59" i="27"/>
  <c r="D59" i="27"/>
  <c r="F59" i="27"/>
  <c r="H59" i="27"/>
  <c r="I59" i="27"/>
  <c r="J59" i="27"/>
  <c r="K59" i="27"/>
  <c r="L59" i="27"/>
  <c r="M59" i="27"/>
  <c r="N59" i="27"/>
  <c r="O59" i="27"/>
  <c r="P59" i="27"/>
  <c r="Q59" i="27"/>
  <c r="R59" i="27"/>
  <c r="S59" i="27"/>
  <c r="T59" i="27"/>
  <c r="U59" i="27"/>
  <c r="V59" i="27"/>
  <c r="W59" i="27"/>
  <c r="X59" i="27"/>
  <c r="Y59" i="27"/>
  <c r="Z59" i="27"/>
  <c r="AA59" i="27"/>
  <c r="AB59" i="27"/>
  <c r="AC59" i="27"/>
  <c r="AD59" i="27"/>
  <c r="AE59" i="27"/>
  <c r="AF59" i="27"/>
  <c r="AG59" i="27"/>
  <c r="AH59" i="27"/>
  <c r="AI59" i="27"/>
  <c r="A60" i="27"/>
  <c r="B60" i="27"/>
  <c r="C60" i="27"/>
  <c r="F60" i="27"/>
  <c r="H60" i="27"/>
  <c r="J60" i="27"/>
  <c r="K60" i="27"/>
  <c r="L60" i="27"/>
  <c r="M60" i="27"/>
  <c r="N60" i="27"/>
  <c r="O60" i="27"/>
  <c r="P60" i="27"/>
  <c r="Q60" i="27"/>
  <c r="R60" i="27"/>
  <c r="S60" i="27"/>
  <c r="T60" i="27"/>
  <c r="U60" i="27"/>
  <c r="V60" i="27"/>
  <c r="W60" i="27"/>
  <c r="X60" i="27"/>
  <c r="Y60" i="27"/>
  <c r="Z60" i="27"/>
  <c r="AA60" i="27"/>
  <c r="AB60" i="27"/>
  <c r="AC60" i="27"/>
  <c r="AD60" i="27"/>
  <c r="AE60" i="27"/>
  <c r="AF60" i="27"/>
  <c r="AG60" i="27"/>
  <c r="AH60" i="27"/>
  <c r="AI60" i="27"/>
  <c r="A61" i="27"/>
  <c r="B61" i="27"/>
  <c r="C61" i="27"/>
  <c r="D61" i="27"/>
  <c r="F61" i="27"/>
  <c r="H61" i="27"/>
  <c r="I61" i="27"/>
  <c r="J61" i="27"/>
  <c r="K61" i="27"/>
  <c r="L61" i="27"/>
  <c r="M61" i="27"/>
  <c r="N61" i="27"/>
  <c r="O61" i="27"/>
  <c r="P61" i="27"/>
  <c r="Q61" i="27"/>
  <c r="R61" i="27"/>
  <c r="S61" i="27"/>
  <c r="T61" i="27"/>
  <c r="U61" i="27"/>
  <c r="V61" i="27"/>
  <c r="W61" i="27"/>
  <c r="X61" i="27"/>
  <c r="Y61" i="27"/>
  <c r="Z61" i="27"/>
  <c r="AA61" i="27"/>
  <c r="AB61" i="27"/>
  <c r="AC61" i="27"/>
  <c r="AD61" i="27"/>
  <c r="AE61" i="27"/>
  <c r="AF61" i="27"/>
  <c r="AG61" i="27"/>
  <c r="AH61" i="27"/>
  <c r="AI61" i="27"/>
  <c r="A62" i="27"/>
  <c r="B62" i="27"/>
  <c r="C62" i="27"/>
  <c r="F62" i="27"/>
  <c r="H62" i="27"/>
  <c r="J62" i="27"/>
  <c r="K62" i="27"/>
  <c r="L62" i="27"/>
  <c r="M62" i="27"/>
  <c r="N62" i="27"/>
  <c r="O62" i="27"/>
  <c r="P62" i="27"/>
  <c r="Q62" i="27"/>
  <c r="R62" i="27"/>
  <c r="S62" i="27"/>
  <c r="T62" i="27"/>
  <c r="U62" i="27"/>
  <c r="V62" i="27"/>
  <c r="W62" i="27"/>
  <c r="X62" i="27"/>
  <c r="Y62" i="27"/>
  <c r="Z62" i="27"/>
  <c r="AA62" i="27"/>
  <c r="AB62" i="27"/>
  <c r="AC62" i="27"/>
  <c r="AD62" i="27"/>
  <c r="AE62" i="27"/>
  <c r="AF62" i="27"/>
  <c r="AG62" i="27"/>
  <c r="AH62" i="27"/>
  <c r="AI62" i="27"/>
  <c r="A63" i="27"/>
  <c r="B63" i="27"/>
  <c r="C63" i="27"/>
  <c r="D63" i="27"/>
  <c r="F63" i="27"/>
  <c r="H63" i="27"/>
  <c r="I63" i="27"/>
  <c r="J63" i="27"/>
  <c r="K63" i="27"/>
  <c r="L63" i="27"/>
  <c r="M63" i="27"/>
  <c r="N63" i="27"/>
  <c r="O63" i="27"/>
  <c r="P63" i="27"/>
  <c r="Q63" i="27"/>
  <c r="R63" i="27"/>
  <c r="S63" i="27"/>
  <c r="T63" i="27"/>
  <c r="U63" i="27"/>
  <c r="V63" i="27"/>
  <c r="W63" i="27"/>
  <c r="X63" i="27"/>
  <c r="Y63" i="27"/>
  <c r="Z63" i="27"/>
  <c r="AA63" i="27"/>
  <c r="AB63" i="27"/>
  <c r="AC63" i="27"/>
  <c r="AD63" i="27"/>
  <c r="AE63" i="27"/>
  <c r="AF63" i="27"/>
  <c r="AG63" i="27"/>
  <c r="AH63" i="27"/>
  <c r="AI63" i="27"/>
  <c r="A64" i="27"/>
  <c r="B64" i="27"/>
  <c r="C64" i="27"/>
  <c r="F64" i="27"/>
  <c r="H64" i="27"/>
  <c r="J64" i="27"/>
  <c r="K64" i="27"/>
  <c r="L64" i="27"/>
  <c r="M64" i="27"/>
  <c r="N64" i="27"/>
  <c r="O64" i="27"/>
  <c r="P64" i="27"/>
  <c r="Q64" i="27"/>
  <c r="R64" i="27"/>
  <c r="S64" i="27"/>
  <c r="T64" i="27"/>
  <c r="U64" i="27"/>
  <c r="V64" i="27"/>
  <c r="W64" i="27"/>
  <c r="X64" i="27"/>
  <c r="Y64" i="27"/>
  <c r="Z64" i="27"/>
  <c r="AA64" i="27"/>
  <c r="AB64" i="27"/>
  <c r="AC64" i="27"/>
  <c r="AD64" i="27"/>
  <c r="AE64" i="27"/>
  <c r="AF64" i="27"/>
  <c r="AG64" i="27"/>
  <c r="AH64" i="27"/>
  <c r="AI64" i="27"/>
  <c r="A65" i="27"/>
  <c r="B65" i="27"/>
  <c r="C65" i="27"/>
  <c r="D65" i="27"/>
  <c r="F65" i="27"/>
  <c r="H65" i="27"/>
  <c r="I65" i="27"/>
  <c r="J65" i="27"/>
  <c r="K65" i="27"/>
  <c r="L65" i="27"/>
  <c r="M65" i="27"/>
  <c r="N65" i="27"/>
  <c r="O65" i="27"/>
  <c r="P65" i="27"/>
  <c r="Q65" i="27"/>
  <c r="R65" i="27"/>
  <c r="S65" i="27"/>
  <c r="T65" i="27"/>
  <c r="U65" i="27"/>
  <c r="V65" i="27"/>
  <c r="W65" i="27"/>
  <c r="X65" i="27"/>
  <c r="Y65" i="27"/>
  <c r="Z65" i="27"/>
  <c r="AA65" i="27"/>
  <c r="AB65" i="27"/>
  <c r="AC65" i="27"/>
  <c r="AD65" i="27"/>
  <c r="AE65" i="27"/>
  <c r="AF65" i="27"/>
  <c r="AG65" i="27"/>
  <c r="AH65" i="27"/>
  <c r="AI65" i="27"/>
  <c r="A66" i="27"/>
  <c r="B66" i="27"/>
  <c r="C66" i="27"/>
  <c r="F66" i="27"/>
  <c r="H66" i="27"/>
  <c r="J66" i="27"/>
  <c r="K66" i="27"/>
  <c r="L66" i="27"/>
  <c r="M66" i="27"/>
  <c r="N66" i="27"/>
  <c r="O66" i="27"/>
  <c r="P66" i="27"/>
  <c r="Q66" i="27"/>
  <c r="R66" i="27"/>
  <c r="S66" i="27"/>
  <c r="T66" i="27"/>
  <c r="U66" i="27"/>
  <c r="V66" i="27"/>
  <c r="W66" i="27"/>
  <c r="X66" i="27"/>
  <c r="Y66" i="27"/>
  <c r="Z66" i="27"/>
  <c r="AA66" i="27"/>
  <c r="AB66" i="27"/>
  <c r="AC66" i="27"/>
  <c r="AD66" i="27"/>
  <c r="AE66" i="27"/>
  <c r="AF66" i="27"/>
  <c r="AG66" i="27"/>
  <c r="AH66" i="27"/>
  <c r="AI66" i="27"/>
  <c r="A67" i="27"/>
  <c r="B67" i="27"/>
  <c r="C67" i="27"/>
  <c r="D67" i="27"/>
  <c r="F67" i="27"/>
  <c r="H67" i="27"/>
  <c r="I67" i="27"/>
  <c r="J67" i="27"/>
  <c r="K67" i="27"/>
  <c r="L67" i="27"/>
  <c r="M67" i="27"/>
  <c r="N67" i="27"/>
  <c r="O67" i="27"/>
  <c r="P67" i="27"/>
  <c r="Q67" i="27"/>
  <c r="R67" i="27"/>
  <c r="S67" i="27"/>
  <c r="T67" i="27"/>
  <c r="U67" i="27"/>
  <c r="V67" i="27"/>
  <c r="W67" i="27"/>
  <c r="X67" i="27"/>
  <c r="Y67" i="27"/>
  <c r="Z67" i="27"/>
  <c r="AA67" i="27"/>
  <c r="AB67" i="27"/>
  <c r="AC67" i="27"/>
  <c r="AD67" i="27"/>
  <c r="AE67" i="27"/>
  <c r="AF67" i="27"/>
  <c r="AG67" i="27"/>
  <c r="AH67" i="27"/>
  <c r="AI67" i="27"/>
  <c r="A68" i="27"/>
  <c r="B68" i="27"/>
  <c r="C68" i="27"/>
  <c r="F68" i="27"/>
  <c r="H68" i="27"/>
  <c r="J68" i="27"/>
  <c r="K68" i="27"/>
  <c r="L68" i="27"/>
  <c r="M68" i="27"/>
  <c r="N68" i="27"/>
  <c r="O68" i="27"/>
  <c r="P68" i="27"/>
  <c r="Q68" i="27"/>
  <c r="R68" i="27"/>
  <c r="S68" i="27"/>
  <c r="T68" i="27"/>
  <c r="U68" i="27"/>
  <c r="V68" i="27"/>
  <c r="W68" i="27"/>
  <c r="X68" i="27"/>
  <c r="Y68" i="27"/>
  <c r="Z68" i="27"/>
  <c r="AA68" i="27"/>
  <c r="AB68" i="27"/>
  <c r="AC68" i="27"/>
  <c r="AD68" i="27"/>
  <c r="AE68" i="27"/>
  <c r="AF68" i="27"/>
  <c r="AG68" i="27"/>
  <c r="AH68" i="27"/>
  <c r="AI68" i="27"/>
  <c r="A69" i="27"/>
  <c r="B69" i="27"/>
  <c r="C69" i="27"/>
  <c r="D69" i="27"/>
  <c r="F69" i="27"/>
  <c r="H69" i="27"/>
  <c r="I69" i="27"/>
  <c r="J69" i="27"/>
  <c r="K69" i="27"/>
  <c r="L69" i="27"/>
  <c r="M69" i="27"/>
  <c r="N69" i="27"/>
  <c r="O69" i="27"/>
  <c r="P69" i="27"/>
  <c r="Q69" i="27"/>
  <c r="R69" i="27"/>
  <c r="S69" i="27"/>
  <c r="T69" i="27"/>
  <c r="U69" i="27"/>
  <c r="V69" i="27"/>
  <c r="W69" i="27"/>
  <c r="X69" i="27"/>
  <c r="Y69" i="27"/>
  <c r="Z69" i="27"/>
  <c r="AA69" i="27"/>
  <c r="AB69" i="27"/>
  <c r="AC69" i="27"/>
  <c r="AD69" i="27"/>
  <c r="AE69" i="27"/>
  <c r="AF69" i="27"/>
  <c r="AG69" i="27"/>
  <c r="AH69" i="27"/>
  <c r="AI69" i="27"/>
  <c r="A70" i="27"/>
  <c r="B70" i="27"/>
  <c r="C70" i="27"/>
  <c r="D70" i="27"/>
  <c r="F70" i="27"/>
  <c r="H70" i="27"/>
  <c r="I70" i="27"/>
  <c r="J70" i="27"/>
  <c r="K70" i="27"/>
  <c r="L70" i="27"/>
  <c r="M70" i="27"/>
  <c r="N70" i="27"/>
  <c r="O70" i="27"/>
  <c r="P70" i="27"/>
  <c r="Q70" i="27"/>
  <c r="R70" i="27"/>
  <c r="S70" i="27"/>
  <c r="T70" i="27"/>
  <c r="U70" i="27"/>
  <c r="V70" i="27"/>
  <c r="W70" i="27"/>
  <c r="X70" i="27"/>
  <c r="Y70" i="27"/>
  <c r="Z70" i="27"/>
  <c r="AA70" i="27"/>
  <c r="AB70" i="27"/>
  <c r="AC70" i="27"/>
  <c r="AD70" i="27"/>
  <c r="AE70" i="27"/>
  <c r="AF70" i="27"/>
  <c r="AG70" i="27"/>
  <c r="AH70" i="27"/>
  <c r="AI70" i="27"/>
  <c r="AL21" i="27"/>
  <c r="AL22" i="27"/>
  <c r="AL23" i="27"/>
  <c r="AL24" i="27"/>
  <c r="AL25" i="27"/>
  <c r="AL26" i="27"/>
  <c r="AL20" i="27"/>
  <c r="AL5" i="27"/>
  <c r="AL6" i="27"/>
  <c r="AL7" i="27"/>
  <c r="AL8" i="27"/>
  <c r="AL9" i="27"/>
  <c r="AL4" i="27"/>
  <c r="V38" i="27"/>
  <c r="Q38" i="27"/>
  <c r="AH36" i="27"/>
  <c r="AG36" i="27"/>
  <c r="AE36" i="27"/>
  <c r="D36" i="27"/>
  <c r="V55" i="25"/>
  <c r="E55" i="25"/>
  <c r="AA54" i="25"/>
  <c r="Z54" i="25"/>
  <c r="W54" i="25"/>
  <c r="V54" i="25"/>
  <c r="J54" i="25"/>
  <c r="I54" i="25"/>
  <c r="F54" i="25"/>
  <c r="E54" i="25"/>
  <c r="V47" i="25"/>
  <c r="E47" i="25"/>
  <c r="AA46" i="25"/>
  <c r="Z46" i="25"/>
  <c r="W46" i="25"/>
  <c r="V46" i="25"/>
  <c r="J46" i="25"/>
  <c r="I46" i="25"/>
  <c r="F46" i="25"/>
  <c r="E46" i="25"/>
  <c r="E39" i="25"/>
  <c r="J38" i="25"/>
  <c r="I38" i="25"/>
  <c r="F38" i="25"/>
  <c r="E38" i="25"/>
  <c r="Y26" i="25"/>
  <c r="Y27" i="25" s="1"/>
  <c r="Y55" i="25" s="1"/>
  <c r="H26" i="25"/>
  <c r="F27" i="25" s="1"/>
  <c r="F55" i="25" s="1"/>
  <c r="Y18" i="25"/>
  <c r="W19" i="25" s="1"/>
  <c r="W47" i="25" s="1"/>
  <c r="H18" i="25"/>
  <c r="Y10" i="25"/>
  <c r="Y38" i="25" s="1"/>
  <c r="H10" i="25"/>
  <c r="U26" i="25"/>
  <c r="U54" i="25" s="1"/>
  <c r="D26" i="25"/>
  <c r="D54" i="25" s="1"/>
  <c r="U18" i="25"/>
  <c r="U46" i="25" s="1"/>
  <c r="D18" i="25"/>
  <c r="D46" i="25" s="1"/>
  <c r="D10" i="25"/>
  <c r="D38" i="25" s="1"/>
  <c r="Q48" i="25"/>
  <c r="A48" i="25"/>
  <c r="Q40" i="25"/>
  <c r="V39" i="25"/>
  <c r="AA38" i="25"/>
  <c r="Z38" i="25"/>
  <c r="W38" i="25"/>
  <c r="V38" i="25"/>
  <c r="Q32" i="25"/>
  <c r="A32" i="25"/>
  <c r="A31" i="25"/>
  <c r="Q30" i="25"/>
  <c r="AG29" i="25"/>
  <c r="AE29" i="25"/>
  <c r="D29" i="25"/>
  <c r="U10" i="25"/>
  <c r="U38" i="25" s="1"/>
  <c r="AI6" i="20"/>
  <c r="AI7" i="20"/>
  <c r="AI8" i="20"/>
  <c r="AI9" i="20"/>
  <c r="AI10" i="20"/>
  <c r="AI11" i="20"/>
  <c r="AI12" i="20"/>
  <c r="AI13" i="20"/>
  <c r="AI14" i="20"/>
  <c r="AI15" i="20"/>
  <c r="AI16" i="20"/>
  <c r="AI17" i="20"/>
  <c r="AI18" i="20"/>
  <c r="AI19" i="20"/>
  <c r="AI20" i="20"/>
  <c r="AI21" i="20"/>
  <c r="AI22" i="20"/>
  <c r="AI23" i="20"/>
  <c r="AI24" i="20"/>
  <c r="AI25" i="20"/>
  <c r="AI26" i="20"/>
  <c r="AI27" i="20"/>
  <c r="AI28" i="20"/>
  <c r="AI29" i="20"/>
  <c r="AI30" i="20"/>
  <c r="AI31" i="20"/>
  <c r="AI32" i="20"/>
  <c r="AI33" i="20"/>
  <c r="AI34" i="20"/>
  <c r="AI35" i="20"/>
  <c r="AI36" i="20"/>
  <c r="AI37" i="20"/>
  <c r="AI38" i="20"/>
  <c r="AI39" i="20"/>
  <c r="AI40" i="20"/>
  <c r="AI41" i="20"/>
  <c r="AI42" i="20"/>
  <c r="AI43" i="20"/>
  <c r="AI44" i="20"/>
  <c r="AI45" i="20"/>
  <c r="AI46" i="20"/>
  <c r="AI47" i="20"/>
  <c r="AI48" i="20"/>
  <c r="AI49" i="20"/>
  <c r="AI50" i="20"/>
  <c r="AI51" i="20"/>
  <c r="AI52" i="20"/>
  <c r="AI53" i="20"/>
  <c r="AI54" i="20"/>
  <c r="AI55" i="20"/>
  <c r="AI56" i="20"/>
  <c r="AI57" i="20"/>
  <c r="AI58" i="20"/>
  <c r="AI59" i="20"/>
  <c r="AI60" i="20"/>
  <c r="AI61" i="20"/>
  <c r="AI62" i="20"/>
  <c r="AI63" i="20"/>
  <c r="AI64" i="20"/>
  <c r="AI65" i="20"/>
  <c r="AI66" i="20"/>
  <c r="AI67" i="20"/>
  <c r="AI68" i="20"/>
  <c r="AI69" i="20"/>
  <c r="AI70" i="20"/>
  <c r="AI71" i="20"/>
  <c r="AI72" i="20"/>
  <c r="AI73" i="20"/>
  <c r="AI74" i="20"/>
  <c r="AI75" i="20"/>
  <c r="AI76" i="20"/>
  <c r="AI77" i="20"/>
  <c r="AI78" i="20"/>
  <c r="AI79" i="20"/>
  <c r="AI80" i="20"/>
  <c r="AI81" i="20"/>
  <c r="AI82" i="20"/>
  <c r="AI83" i="20"/>
  <c r="AI84" i="20"/>
  <c r="AI85" i="20"/>
  <c r="AI86" i="20"/>
  <c r="AI87" i="20"/>
  <c r="AI88" i="20"/>
  <c r="AI89" i="20"/>
  <c r="AI90" i="20"/>
  <c r="AI91" i="20"/>
  <c r="AI92" i="20"/>
  <c r="AI93" i="20"/>
  <c r="AI94" i="20"/>
  <c r="AI95" i="20"/>
  <c r="AI96" i="20"/>
  <c r="AI97" i="20"/>
  <c r="AI98" i="20"/>
  <c r="AI99" i="20"/>
  <c r="AI100" i="20"/>
  <c r="AI101" i="20"/>
  <c r="AI102" i="20"/>
  <c r="AI103" i="20"/>
  <c r="AI104" i="20"/>
  <c r="AI105" i="20"/>
  <c r="AI106" i="20"/>
  <c r="AI107" i="20"/>
  <c r="AI108" i="20"/>
  <c r="AI109" i="20"/>
  <c r="AI110" i="20"/>
  <c r="AI111" i="20"/>
  <c r="AI112" i="20"/>
  <c r="AI113" i="20"/>
  <c r="AI114" i="20"/>
  <c r="AI115" i="20"/>
  <c r="AI116" i="20"/>
  <c r="AI117" i="20"/>
  <c r="AI118" i="20"/>
  <c r="AI119" i="20"/>
  <c r="AI120" i="20"/>
  <c r="AI121" i="20"/>
  <c r="AI122" i="20"/>
  <c r="AI123" i="20"/>
  <c r="AI124" i="20"/>
  <c r="AI125" i="20"/>
  <c r="AI126" i="20"/>
  <c r="AI127" i="20"/>
  <c r="AI128" i="20"/>
  <c r="AI129" i="20"/>
  <c r="AI130" i="20"/>
  <c r="AI131" i="20"/>
  <c r="AI132" i="20"/>
  <c r="AI133" i="20"/>
  <c r="AI134" i="20"/>
  <c r="AI135" i="20"/>
  <c r="AI136" i="20"/>
  <c r="AI137" i="20"/>
  <c r="AI138" i="20"/>
  <c r="AI139" i="20"/>
  <c r="AI140" i="20"/>
  <c r="AI141" i="20"/>
  <c r="AI142" i="20"/>
  <c r="AI143" i="20"/>
  <c r="AI144" i="20"/>
  <c r="AI145" i="20"/>
  <c r="AI146" i="20"/>
  <c r="AI147" i="20"/>
  <c r="AI148" i="20"/>
  <c r="AI149" i="20"/>
  <c r="AI150" i="20"/>
  <c r="AI151" i="20"/>
  <c r="AI152" i="20"/>
  <c r="AI153" i="20"/>
  <c r="AI154" i="20"/>
  <c r="AI155" i="20"/>
  <c r="AI156" i="20"/>
  <c r="AI157" i="20"/>
  <c r="AI158" i="20"/>
  <c r="AI159" i="20"/>
  <c r="AI160" i="20"/>
  <c r="AI161" i="20"/>
  <c r="AI162" i="20"/>
  <c r="AI163" i="20"/>
  <c r="AI164" i="20"/>
  <c r="AI165" i="20"/>
  <c r="AI166" i="20"/>
  <c r="AI167" i="20"/>
  <c r="AI168" i="20"/>
  <c r="AI169" i="20"/>
  <c r="AI170" i="20"/>
  <c r="AI171" i="20"/>
  <c r="AI172" i="20"/>
  <c r="AI173" i="20"/>
  <c r="AI174" i="20"/>
  <c r="AI175" i="20"/>
  <c r="AI176" i="20"/>
  <c r="AI177" i="20"/>
  <c r="AI178" i="20"/>
  <c r="AI179" i="20"/>
  <c r="AI180" i="20"/>
  <c r="AI181" i="20"/>
  <c r="AI182" i="20"/>
  <c r="AI183" i="20"/>
  <c r="AI184" i="20"/>
  <c r="AI185" i="20"/>
  <c r="AI186" i="20"/>
  <c r="AI187" i="20"/>
  <c r="AI188" i="20"/>
  <c r="AI189" i="20"/>
  <c r="AI190" i="20"/>
  <c r="AI191" i="20"/>
  <c r="AI192" i="20"/>
  <c r="AI193" i="20"/>
  <c r="AI194" i="20"/>
  <c r="AI195" i="20"/>
  <c r="AI196" i="20"/>
  <c r="AI197" i="20"/>
  <c r="AI198" i="20"/>
  <c r="AI199" i="20"/>
  <c r="AI200" i="20"/>
  <c r="AI201" i="20"/>
  <c r="AI202" i="20"/>
  <c r="AI203" i="20"/>
  <c r="AI204" i="20"/>
  <c r="AI205" i="20"/>
  <c r="AI206" i="20"/>
  <c r="AI207" i="20"/>
  <c r="AI208" i="20"/>
  <c r="AI209" i="20"/>
  <c r="AI210" i="20"/>
  <c r="AI211" i="20"/>
  <c r="AI212" i="20"/>
  <c r="AI213" i="20"/>
  <c r="AI214" i="20"/>
  <c r="AI215" i="20"/>
  <c r="AI216" i="20"/>
  <c r="AI217" i="20"/>
  <c r="AI218" i="20"/>
  <c r="AI219" i="20"/>
  <c r="AI220" i="20"/>
  <c r="AI221" i="20"/>
  <c r="AI222" i="20"/>
  <c r="AI223" i="20"/>
  <c r="AI224" i="20"/>
  <c r="AI225" i="20"/>
  <c r="AI226" i="20"/>
  <c r="AI227" i="20"/>
  <c r="AI228" i="20"/>
  <c r="AI229" i="20"/>
  <c r="AI230" i="20"/>
  <c r="AI231" i="20"/>
  <c r="AI232" i="20"/>
  <c r="AI233" i="20"/>
  <c r="AI234" i="20"/>
  <c r="AI235" i="20"/>
  <c r="AI236" i="20"/>
  <c r="AI237" i="20"/>
  <c r="AI238" i="20"/>
  <c r="AI239" i="20"/>
  <c r="AI240" i="20"/>
  <c r="AI241" i="20"/>
  <c r="AI242" i="20"/>
  <c r="AI243" i="20"/>
  <c r="AI244" i="20"/>
  <c r="AI245" i="20"/>
  <c r="AI246" i="20"/>
  <c r="AI247" i="20"/>
  <c r="AI248" i="20"/>
  <c r="AI249" i="20"/>
  <c r="AI250" i="20"/>
  <c r="AI251" i="20"/>
  <c r="AI252" i="20"/>
  <c r="AI253" i="20"/>
  <c r="AI254" i="20"/>
  <c r="AI255" i="20"/>
  <c r="AI256" i="20"/>
  <c r="AL55" i="20"/>
  <c r="AM55" i="20"/>
  <c r="AL6" i="20"/>
  <c r="AM6" i="20"/>
  <c r="AM5" i="20"/>
  <c r="AI5" i="20"/>
  <c r="AI6" i="18"/>
  <c r="AI7" i="18"/>
  <c r="AI8" i="18"/>
  <c r="AI9" i="18"/>
  <c r="AI10" i="18"/>
  <c r="AI11" i="18"/>
  <c r="AI12" i="18"/>
  <c r="AI13" i="18"/>
  <c r="AI14" i="18"/>
  <c r="AI15" i="18"/>
  <c r="AI16" i="18"/>
  <c r="AI17" i="18"/>
  <c r="AI18" i="18"/>
  <c r="AI19" i="18"/>
  <c r="AI20" i="18"/>
  <c r="AI21" i="18"/>
  <c r="AI22" i="18"/>
  <c r="AI23" i="18"/>
  <c r="AI24" i="18"/>
  <c r="AI25" i="18"/>
  <c r="AI26" i="18"/>
  <c r="AI27" i="18"/>
  <c r="AI28" i="18"/>
  <c r="AI29" i="18"/>
  <c r="AI30" i="18"/>
  <c r="AI31" i="18"/>
  <c r="AI32" i="18"/>
  <c r="AI33" i="18"/>
  <c r="AI34" i="18"/>
  <c r="AI35" i="18"/>
  <c r="AI36" i="18"/>
  <c r="AI37" i="18"/>
  <c r="AI38" i="18"/>
  <c r="AI39" i="18"/>
  <c r="AI40" i="18"/>
  <c r="AI41" i="18"/>
  <c r="AI42" i="18"/>
  <c r="AI43" i="18"/>
  <c r="AI44" i="18"/>
  <c r="AI45" i="18"/>
  <c r="AI46" i="18"/>
  <c r="AI47" i="18"/>
  <c r="AI48" i="18"/>
  <c r="AI49" i="18"/>
  <c r="AI50" i="18"/>
  <c r="AI51" i="18"/>
  <c r="AI52" i="18"/>
  <c r="AI53" i="18"/>
  <c r="AI54" i="18"/>
  <c r="AI55" i="18"/>
  <c r="AI56" i="18"/>
  <c r="AI57" i="18"/>
  <c r="AI58" i="18"/>
  <c r="AI59" i="18"/>
  <c r="AI60" i="18"/>
  <c r="AI61" i="18"/>
  <c r="AI62" i="18"/>
  <c r="AI63" i="18"/>
  <c r="AI64" i="18"/>
  <c r="AI65" i="18"/>
  <c r="AI66" i="18"/>
  <c r="AI67" i="18"/>
  <c r="AI68" i="18"/>
  <c r="AI69" i="18"/>
  <c r="AI70" i="18"/>
  <c r="AI71" i="18"/>
  <c r="AI72" i="18"/>
  <c r="AI73" i="18"/>
  <c r="AI74" i="18"/>
  <c r="AI75" i="18"/>
  <c r="AI76" i="18"/>
  <c r="AI77" i="18"/>
  <c r="AI78" i="18"/>
  <c r="AI79" i="18"/>
  <c r="AI80" i="18"/>
  <c r="AI81" i="18"/>
  <c r="AI82" i="18"/>
  <c r="AI83" i="18"/>
  <c r="AI84" i="18"/>
  <c r="AI85" i="18"/>
  <c r="AI86" i="18"/>
  <c r="AI87" i="18"/>
  <c r="AI88" i="18"/>
  <c r="AI89" i="18"/>
  <c r="AI90" i="18"/>
  <c r="AI91" i="18"/>
  <c r="AI92" i="18"/>
  <c r="AI93" i="18"/>
  <c r="AI94" i="18"/>
  <c r="AI95" i="18"/>
  <c r="AI96" i="18"/>
  <c r="AI97" i="18"/>
  <c r="AI98" i="18"/>
  <c r="AI99" i="18"/>
  <c r="AI100" i="18"/>
  <c r="AI101" i="18"/>
  <c r="AI102" i="18"/>
  <c r="AI103" i="18"/>
  <c r="AI104" i="18"/>
  <c r="AI105" i="18"/>
  <c r="AI106" i="18"/>
  <c r="AI107" i="18"/>
  <c r="AI108" i="18"/>
  <c r="AI109" i="18"/>
  <c r="AI110" i="18"/>
  <c r="AI111" i="18"/>
  <c r="AI112" i="18"/>
  <c r="AI113" i="18"/>
  <c r="AI114" i="18"/>
  <c r="AI115" i="18"/>
  <c r="AI116" i="18"/>
  <c r="AI117" i="18"/>
  <c r="AI118" i="18"/>
  <c r="AI119" i="18"/>
  <c r="AI120" i="18"/>
  <c r="AI121" i="18"/>
  <c r="AI122" i="18"/>
  <c r="AI123" i="18"/>
  <c r="AI124" i="18"/>
  <c r="AI125" i="18"/>
  <c r="AI126" i="18"/>
  <c r="AI127" i="18"/>
  <c r="AI128" i="18"/>
  <c r="AI129" i="18"/>
  <c r="AI130" i="18"/>
  <c r="AI131" i="18"/>
  <c r="AI132" i="18"/>
  <c r="AI133" i="18"/>
  <c r="AI134" i="18"/>
  <c r="AI135" i="18"/>
  <c r="AI136" i="18"/>
  <c r="AI137" i="18"/>
  <c r="AI138" i="18"/>
  <c r="AI139" i="18"/>
  <c r="AI140" i="18"/>
  <c r="AI141" i="18"/>
  <c r="AI142" i="18"/>
  <c r="AI143" i="18"/>
  <c r="AI144" i="18"/>
  <c r="AI145" i="18"/>
  <c r="AI146" i="18"/>
  <c r="AI147" i="18"/>
  <c r="AI148" i="18"/>
  <c r="AI149" i="18"/>
  <c r="AI150" i="18"/>
  <c r="AI151" i="18"/>
  <c r="AI152" i="18"/>
  <c r="AI153" i="18"/>
  <c r="AI154" i="18"/>
  <c r="AI155" i="18"/>
  <c r="AI156" i="18"/>
  <c r="AI157" i="18"/>
  <c r="AI158" i="18"/>
  <c r="AI159" i="18"/>
  <c r="AI160" i="18"/>
  <c r="AI161" i="18"/>
  <c r="AI162" i="18"/>
  <c r="AI163" i="18"/>
  <c r="AI164" i="18"/>
  <c r="AI165" i="18"/>
  <c r="AI166" i="18"/>
  <c r="AI167" i="18"/>
  <c r="AI168" i="18"/>
  <c r="AI169" i="18"/>
  <c r="AI170" i="18"/>
  <c r="AI171" i="18"/>
  <c r="AI172" i="18"/>
  <c r="AI173" i="18"/>
  <c r="AI174" i="18"/>
  <c r="AI175" i="18"/>
  <c r="AI176" i="18"/>
  <c r="AI177" i="18"/>
  <c r="AI178" i="18"/>
  <c r="AI179" i="18"/>
  <c r="AI180" i="18"/>
  <c r="AI181" i="18"/>
  <c r="AI182" i="18"/>
  <c r="AI183" i="18"/>
  <c r="AI184" i="18"/>
  <c r="AI185" i="18"/>
  <c r="AI186" i="18"/>
  <c r="AI187" i="18"/>
  <c r="AI188" i="18"/>
  <c r="AI189" i="18"/>
  <c r="AI190" i="18"/>
  <c r="AI191" i="18"/>
  <c r="AI192" i="18"/>
  <c r="AI193" i="18"/>
  <c r="AI194" i="18"/>
  <c r="AI195" i="18"/>
  <c r="AI196" i="18"/>
  <c r="AI197" i="18"/>
  <c r="AI198" i="18"/>
  <c r="AI199" i="18"/>
  <c r="AI200" i="18"/>
  <c r="AI201" i="18"/>
  <c r="AI202" i="18"/>
  <c r="AI203" i="18"/>
  <c r="AI204" i="18"/>
  <c r="AI205" i="18"/>
  <c r="AI206" i="18"/>
  <c r="AI207" i="18"/>
  <c r="AI208" i="18"/>
  <c r="AI209" i="18"/>
  <c r="AI210" i="18"/>
  <c r="AI211" i="18"/>
  <c r="AI212" i="18"/>
  <c r="AI213" i="18"/>
  <c r="AI214" i="18"/>
  <c r="AI215" i="18"/>
  <c r="AI216" i="18"/>
  <c r="AI217" i="18"/>
  <c r="AI218" i="18"/>
  <c r="AI219" i="18"/>
  <c r="AI220" i="18"/>
  <c r="AI221" i="18"/>
  <c r="AI222" i="18"/>
  <c r="AI223" i="18"/>
  <c r="AI224" i="18"/>
  <c r="AI225" i="18"/>
  <c r="AI226" i="18"/>
  <c r="AI227" i="18"/>
  <c r="AI228" i="18"/>
  <c r="AI229" i="18"/>
  <c r="AI230" i="18"/>
  <c r="AI231" i="18"/>
  <c r="AI232" i="18"/>
  <c r="AI233" i="18"/>
  <c r="AI234" i="18"/>
  <c r="AI235" i="18"/>
  <c r="AI236" i="18"/>
  <c r="AI237" i="18"/>
  <c r="AI238" i="18"/>
  <c r="AI239" i="18"/>
  <c r="AI240" i="18"/>
  <c r="AI241" i="18"/>
  <c r="AI242" i="18"/>
  <c r="AI243" i="18"/>
  <c r="AI244" i="18"/>
  <c r="AI245" i="18"/>
  <c r="AI246" i="18"/>
  <c r="AI247" i="18"/>
  <c r="AI248" i="18"/>
  <c r="AI249" i="18"/>
  <c r="AI250" i="18"/>
  <c r="AI251" i="18"/>
  <c r="AI252" i="18"/>
  <c r="AI253" i="18"/>
  <c r="AI254" i="18"/>
  <c r="AI255" i="18"/>
  <c r="AI256" i="18"/>
  <c r="AI257" i="18"/>
  <c r="AI258" i="18"/>
  <c r="AI259" i="18"/>
  <c r="AI260" i="18"/>
  <c r="AI261" i="18"/>
  <c r="AI262" i="18"/>
  <c r="AI263" i="18"/>
  <c r="AI264" i="18"/>
  <c r="AI265" i="18"/>
  <c r="AI266" i="18"/>
  <c r="AI267" i="18"/>
  <c r="AI268" i="18"/>
  <c r="AI269" i="18"/>
  <c r="AI270" i="18"/>
  <c r="AI271" i="18"/>
  <c r="AI272" i="18"/>
  <c r="AI273" i="18"/>
  <c r="AI274" i="18"/>
  <c r="AI275" i="18"/>
  <c r="AI276" i="18"/>
  <c r="AI277" i="18"/>
  <c r="AI278" i="18"/>
  <c r="AI279" i="18"/>
  <c r="AI280" i="18"/>
  <c r="AI281" i="18"/>
  <c r="AI282" i="18"/>
  <c r="AI283" i="18"/>
  <c r="AI284" i="18"/>
  <c r="AI285" i="18"/>
  <c r="AI286" i="18"/>
  <c r="AI287" i="18"/>
  <c r="AI288" i="18"/>
  <c r="AI289" i="18"/>
  <c r="AI290" i="18"/>
  <c r="AI291" i="18"/>
  <c r="AI292" i="18"/>
  <c r="AM292" i="18"/>
  <c r="AM291" i="18"/>
  <c r="AM290" i="18"/>
  <c r="AM289" i="18"/>
  <c r="AM288" i="18"/>
  <c r="AM287" i="18"/>
  <c r="AM286" i="18"/>
  <c r="AM285" i="18"/>
  <c r="AM284" i="18"/>
  <c r="AM283" i="18"/>
  <c r="AM282" i="18"/>
  <c r="AM281" i="18"/>
  <c r="AM280" i="18"/>
  <c r="AM279" i="18"/>
  <c r="AM278" i="18"/>
  <c r="AM277" i="18"/>
  <c r="AM276" i="18"/>
  <c r="AM275" i="18"/>
  <c r="AM274" i="18"/>
  <c r="AM273" i="18"/>
  <c r="AM272" i="18"/>
  <c r="AM271" i="18"/>
  <c r="AM270" i="18"/>
  <c r="AM269" i="18"/>
  <c r="AM268" i="18"/>
  <c r="AM267" i="18"/>
  <c r="AM266" i="18"/>
  <c r="AM265" i="18"/>
  <c r="AM264" i="18"/>
  <c r="AM263" i="18"/>
  <c r="AM262" i="18"/>
  <c r="AM261" i="18"/>
  <c r="AM260" i="18"/>
  <c r="AM259" i="18"/>
  <c r="AM258" i="18"/>
  <c r="AM257" i="18"/>
  <c r="AM256" i="18"/>
  <c r="AM255" i="18"/>
  <c r="AM254" i="18"/>
  <c r="AM253" i="18"/>
  <c r="AM252" i="18"/>
  <c r="AM251" i="18"/>
  <c r="AM250" i="18"/>
  <c r="AM249" i="18"/>
  <c r="AM248" i="18"/>
  <c r="AM247" i="18"/>
  <c r="AM246" i="18"/>
  <c r="AM245" i="18"/>
  <c r="AM244" i="18"/>
  <c r="AM243" i="18"/>
  <c r="AM242" i="18"/>
  <c r="AM241" i="18"/>
  <c r="AM240" i="18"/>
  <c r="AM239" i="18"/>
  <c r="AM238" i="18"/>
  <c r="AM237" i="18"/>
  <c r="AM236" i="18"/>
  <c r="AM235" i="18"/>
  <c r="AM234" i="18"/>
  <c r="AM233" i="18"/>
  <c r="AM232" i="18"/>
  <c r="AM231" i="18"/>
  <c r="AM230" i="18"/>
  <c r="AM229" i="18"/>
  <c r="AM228" i="18"/>
  <c r="AM227" i="18"/>
  <c r="AM226" i="18"/>
  <c r="AM225" i="18"/>
  <c r="AM224" i="18"/>
  <c r="AM223" i="18"/>
  <c r="AM222" i="18"/>
  <c r="AM221" i="18"/>
  <c r="AM220" i="18"/>
  <c r="AM219" i="18"/>
  <c r="AM218" i="18"/>
  <c r="AM217" i="18"/>
  <c r="AM216" i="18"/>
  <c r="AM215" i="18"/>
  <c r="AM214" i="18"/>
  <c r="AM213" i="18"/>
  <c r="AM212" i="18"/>
  <c r="AM211" i="18"/>
  <c r="AM210" i="18"/>
  <c r="AM209" i="18"/>
  <c r="AM208" i="18"/>
  <c r="AM207" i="18"/>
  <c r="AM206" i="18"/>
  <c r="AM205" i="18"/>
  <c r="AM204" i="18"/>
  <c r="AM203" i="18"/>
  <c r="AM202" i="18"/>
  <c r="AM201" i="18"/>
  <c r="AM200" i="18"/>
  <c r="AM199" i="18"/>
  <c r="AM198" i="18"/>
  <c r="AM197" i="18"/>
  <c r="AM196" i="18"/>
  <c r="AM195" i="18"/>
  <c r="AM194" i="18"/>
  <c r="AM193" i="18"/>
  <c r="AM192" i="18"/>
  <c r="AM191" i="18"/>
  <c r="AM190" i="18"/>
  <c r="AM189" i="18"/>
  <c r="AM188" i="18"/>
  <c r="AM187" i="18"/>
  <c r="AM186" i="18"/>
  <c r="AM185" i="18"/>
  <c r="AM184" i="18"/>
  <c r="AM183" i="18"/>
  <c r="AM182" i="18"/>
  <c r="AM181" i="18"/>
  <c r="AM180" i="18"/>
  <c r="AM179" i="18"/>
  <c r="AM178" i="18"/>
  <c r="AM177" i="18"/>
  <c r="AM176" i="18"/>
  <c r="AM175" i="18"/>
  <c r="AM174" i="18"/>
  <c r="AM173" i="18"/>
  <c r="AM172" i="18"/>
  <c r="AM171" i="18"/>
  <c r="AM170" i="18"/>
  <c r="AM169" i="18"/>
  <c r="AM168" i="18"/>
  <c r="AM167" i="18"/>
  <c r="AM166" i="18"/>
  <c r="AM165" i="18"/>
  <c r="AM164" i="18"/>
  <c r="AM163" i="18"/>
  <c r="AM162" i="18"/>
  <c r="AM161" i="18"/>
  <c r="AM160" i="18"/>
  <c r="AM159" i="18"/>
  <c r="AM158" i="18"/>
  <c r="AM157" i="18"/>
  <c r="AM156" i="18"/>
  <c r="AM155" i="18"/>
  <c r="AM154" i="18"/>
  <c r="AM153" i="18"/>
  <c r="AM152" i="18"/>
  <c r="AM151" i="18"/>
  <c r="AM150" i="18"/>
  <c r="AM149" i="18"/>
  <c r="AM148" i="18"/>
  <c r="AM147" i="18"/>
  <c r="AM146" i="18"/>
  <c r="AM145" i="18"/>
  <c r="AM144" i="18"/>
  <c r="AM143" i="18"/>
  <c r="AM142" i="18"/>
  <c r="AM141" i="18"/>
  <c r="AM140" i="18"/>
  <c r="AM139" i="18"/>
  <c r="AM138" i="18"/>
  <c r="AM137" i="18"/>
  <c r="AM136" i="18"/>
  <c r="AM135" i="18"/>
  <c r="AM134" i="18"/>
  <c r="AM133" i="18"/>
  <c r="AM132" i="18"/>
  <c r="AM131" i="18"/>
  <c r="AM130" i="18"/>
  <c r="AM129" i="18"/>
  <c r="AM128" i="18"/>
  <c r="AM127" i="18"/>
  <c r="AM126" i="18"/>
  <c r="AM125" i="18"/>
  <c r="AM124" i="18"/>
  <c r="AM123" i="18"/>
  <c r="AM122" i="18"/>
  <c r="AM121" i="18"/>
  <c r="AM120" i="18"/>
  <c r="AM119" i="18"/>
  <c r="AM118" i="18"/>
  <c r="AM117" i="18"/>
  <c r="AM116" i="18"/>
  <c r="AM115" i="18"/>
  <c r="AM114" i="18"/>
  <c r="AM113" i="18"/>
  <c r="AM112" i="18"/>
  <c r="AM111" i="18"/>
  <c r="AM110" i="18"/>
  <c r="AM109" i="18"/>
  <c r="AM108" i="18"/>
  <c r="AM107" i="18"/>
  <c r="AM106" i="18"/>
  <c r="AM105" i="18"/>
  <c r="AM104" i="18"/>
  <c r="AM103" i="18"/>
  <c r="AM102" i="18"/>
  <c r="AM101" i="18"/>
  <c r="AM100" i="18"/>
  <c r="AM99" i="18"/>
  <c r="AM98" i="18"/>
  <c r="AM97" i="18"/>
  <c r="AM96" i="18"/>
  <c r="AM95" i="18"/>
  <c r="AM94" i="18"/>
  <c r="AM93" i="18"/>
  <c r="AM92" i="18"/>
  <c r="AM91" i="18"/>
  <c r="AM90" i="18"/>
  <c r="AM89" i="18"/>
  <c r="AM88" i="18"/>
  <c r="AM87" i="18"/>
  <c r="AM86" i="18"/>
  <c r="AM85" i="18"/>
  <c r="AM84" i="18"/>
  <c r="AM83" i="18"/>
  <c r="AM82" i="18"/>
  <c r="AM81" i="18"/>
  <c r="AM80" i="18"/>
  <c r="AM79" i="18"/>
  <c r="AM78" i="18"/>
  <c r="AM77" i="18"/>
  <c r="AM76" i="18"/>
  <c r="AM75" i="18"/>
  <c r="AM74" i="18"/>
  <c r="AM73" i="18"/>
  <c r="AM72" i="18"/>
  <c r="AM71" i="18"/>
  <c r="AM70" i="18"/>
  <c r="AM69" i="18"/>
  <c r="AM68" i="18"/>
  <c r="AM67" i="18"/>
  <c r="AM66" i="18"/>
  <c r="AM65" i="18"/>
  <c r="AM64" i="18"/>
  <c r="AM63" i="18"/>
  <c r="AM62" i="18"/>
  <c r="AM61" i="18"/>
  <c r="AM60" i="18"/>
  <c r="AM59" i="18"/>
  <c r="AM58" i="18"/>
  <c r="AM57" i="18"/>
  <c r="AM56" i="18"/>
  <c r="AM55" i="18"/>
  <c r="AM54" i="18"/>
  <c r="AM53" i="18"/>
  <c r="AM52" i="18"/>
  <c r="AM51" i="18"/>
  <c r="AM50" i="18"/>
  <c r="AM49" i="18"/>
  <c r="AM48" i="18"/>
  <c r="AM47" i="18"/>
  <c r="AM46" i="18"/>
  <c r="AM45" i="18"/>
  <c r="AM44" i="18"/>
  <c r="AM43" i="18"/>
  <c r="AM42" i="18"/>
  <c r="AM41" i="18"/>
  <c r="AM40" i="18"/>
  <c r="AM39" i="18"/>
  <c r="AM38" i="18"/>
  <c r="AM37" i="18"/>
  <c r="AM36" i="18"/>
  <c r="AM35" i="18"/>
  <c r="AM34" i="18"/>
  <c r="AM33" i="18"/>
  <c r="AM32" i="18"/>
  <c r="AM31" i="18"/>
  <c r="AM30" i="18"/>
  <c r="AM29" i="18"/>
  <c r="AM28" i="18"/>
  <c r="AM27" i="18"/>
  <c r="AM26" i="18"/>
  <c r="AM25" i="18"/>
  <c r="AM24" i="18"/>
  <c r="AM23" i="18"/>
  <c r="AM22" i="18"/>
  <c r="AM21" i="18"/>
  <c r="AM20" i="18"/>
  <c r="AM19" i="18"/>
  <c r="AM18" i="18"/>
  <c r="AM17" i="18"/>
  <c r="AM16" i="18"/>
  <c r="AM15" i="18"/>
  <c r="AM14" i="18"/>
  <c r="AM13" i="18"/>
  <c r="AM12" i="18"/>
  <c r="AM11" i="18"/>
  <c r="AM10" i="18"/>
  <c r="AM9" i="18"/>
  <c r="AM8" i="18"/>
  <c r="AM7" i="18"/>
  <c r="AM6" i="18"/>
  <c r="AM5" i="18"/>
  <c r="AI5" i="18"/>
  <c r="AI6" i="16"/>
  <c r="AI7" i="16"/>
  <c r="AI8" i="16"/>
  <c r="AI9" i="16"/>
  <c r="AI10" i="16"/>
  <c r="AI11" i="16"/>
  <c r="AI12" i="16"/>
  <c r="AI13" i="16"/>
  <c r="AI14" i="16"/>
  <c r="AI15" i="16"/>
  <c r="AI16" i="16"/>
  <c r="AI17" i="16"/>
  <c r="AI18" i="16"/>
  <c r="AI19" i="16"/>
  <c r="AI20" i="16"/>
  <c r="AI21" i="16"/>
  <c r="AI22" i="16"/>
  <c r="AI23" i="16"/>
  <c r="AI24" i="16"/>
  <c r="AI25" i="16"/>
  <c r="AI26" i="16"/>
  <c r="AI27" i="16"/>
  <c r="AI28" i="16"/>
  <c r="AI29" i="16"/>
  <c r="AI30" i="16"/>
  <c r="AI31" i="16"/>
  <c r="AI32" i="16"/>
  <c r="AI33" i="16"/>
  <c r="AI34" i="16"/>
  <c r="AI35" i="16"/>
  <c r="AI36" i="16"/>
  <c r="AI37" i="16"/>
  <c r="AI38" i="16"/>
  <c r="AI39" i="16"/>
  <c r="AI40" i="16"/>
  <c r="AI41" i="16"/>
  <c r="AI42" i="16"/>
  <c r="AI43" i="16"/>
  <c r="AI44" i="16"/>
  <c r="AI45" i="16"/>
  <c r="AI46" i="16"/>
  <c r="AI47" i="16"/>
  <c r="AI48" i="16"/>
  <c r="AI49" i="16"/>
  <c r="AM14" i="16"/>
  <c r="AM22" i="16"/>
  <c r="AM29" i="16"/>
  <c r="AM30" i="16"/>
  <c r="AM35" i="16"/>
  <c r="AM40" i="16"/>
  <c r="AM41" i="16"/>
  <c r="AM44" i="16"/>
  <c r="AM47" i="16"/>
  <c r="AM49" i="16"/>
  <c r="AM5" i="16"/>
  <c r="AL45" i="16"/>
  <c r="AM45" i="16"/>
  <c r="AL48" i="16"/>
  <c r="AM48" i="16"/>
  <c r="AL41" i="16"/>
  <c r="AL42" i="16"/>
  <c r="AL36" i="16"/>
  <c r="AL37" i="16"/>
  <c r="AL30" i="16"/>
  <c r="AL31" i="16"/>
  <c r="AL15" i="16"/>
  <c r="AL16" i="16"/>
  <c r="AL17" i="16"/>
  <c r="AL23" i="16"/>
  <c r="AL24" i="16"/>
  <c r="AL25" i="16"/>
  <c r="AL26" i="16"/>
  <c r="AL27" i="16"/>
  <c r="AL28" i="16"/>
  <c r="AK15" i="16"/>
  <c r="AM15" i="16"/>
  <c r="AK23" i="16"/>
  <c r="AK6" i="16"/>
  <c r="AL6" i="16"/>
  <c r="AL7" i="16"/>
  <c r="AL8" i="16"/>
  <c r="AL9" i="16"/>
  <c r="AL10" i="16"/>
  <c r="AL11" i="16"/>
  <c r="AL12" i="16"/>
  <c r="AL13" i="16"/>
  <c r="AI5" i="16"/>
  <c r="AT6" i="24"/>
  <c r="AT7" i="24"/>
  <c r="AT8" i="24"/>
  <c r="AT9" i="24"/>
  <c r="AT10" i="24"/>
  <c r="AT11" i="24"/>
  <c r="AT12" i="24"/>
  <c r="AT13" i="24"/>
  <c r="AT14" i="24"/>
  <c r="AT15" i="24"/>
  <c r="AT16" i="24"/>
  <c r="AT17" i="24"/>
  <c r="AT18" i="24"/>
  <c r="AT19" i="24"/>
  <c r="AT20" i="24"/>
  <c r="AT21" i="24"/>
  <c r="AT22" i="24"/>
  <c r="AT23" i="24"/>
  <c r="AT24" i="24"/>
  <c r="AT25" i="24"/>
  <c r="AT26" i="24"/>
  <c r="AT27" i="24"/>
  <c r="AT28" i="24"/>
  <c r="AT29" i="24"/>
  <c r="AT30" i="24"/>
  <c r="AT31" i="24"/>
  <c r="AT32" i="24"/>
  <c r="AT33" i="24"/>
  <c r="AT34" i="24"/>
  <c r="AT35" i="24"/>
  <c r="AT36" i="24"/>
  <c r="AT37" i="24"/>
  <c r="AT38" i="24"/>
  <c r="AT39" i="24"/>
  <c r="AT40" i="24"/>
  <c r="AT41" i="24"/>
  <c r="AT42" i="24"/>
  <c r="AT43" i="24"/>
  <c r="AT44" i="24"/>
  <c r="AT45" i="24"/>
  <c r="AT46" i="24"/>
  <c r="AT47" i="24"/>
  <c r="AT48" i="24"/>
  <c r="AT49" i="24"/>
  <c r="AT50" i="24"/>
  <c r="AT51" i="24"/>
  <c r="AT52" i="24"/>
  <c r="AT53" i="24"/>
  <c r="AT54" i="24"/>
  <c r="AT55" i="24"/>
  <c r="AT56" i="24"/>
  <c r="AT57" i="24"/>
  <c r="AT58" i="24"/>
  <c r="AT59" i="24"/>
  <c r="AT60" i="24"/>
  <c r="AT61" i="24"/>
  <c r="AT62" i="24"/>
  <c r="AT63" i="24"/>
  <c r="AT64" i="24"/>
  <c r="AT65" i="24"/>
  <c r="AT66" i="24"/>
  <c r="AT67" i="24"/>
  <c r="AT68" i="24"/>
  <c r="AT69" i="24"/>
  <c r="AT70" i="24"/>
  <c r="AT71" i="24"/>
  <c r="AT72" i="24"/>
  <c r="AT73" i="24"/>
  <c r="AT74" i="24"/>
  <c r="AT75" i="24"/>
  <c r="AT76" i="24"/>
  <c r="AV6" i="24"/>
  <c r="AV7" i="24"/>
  <c r="AW5" i="24"/>
  <c r="AT5" i="24"/>
  <c r="AO6" i="24"/>
  <c r="AO7" i="24"/>
  <c r="AO8" i="24"/>
  <c r="AO9" i="24"/>
  <c r="AO10" i="24"/>
  <c r="AO11" i="24"/>
  <c r="AO12" i="24"/>
  <c r="AO13" i="24"/>
  <c r="AO14" i="24"/>
  <c r="AO15" i="24"/>
  <c r="AO16" i="24"/>
  <c r="AO17" i="24"/>
  <c r="AO18" i="24"/>
  <c r="AO19" i="24"/>
  <c r="AO20" i="24"/>
  <c r="AO21" i="24"/>
  <c r="AO22" i="24"/>
  <c r="AO23" i="24"/>
  <c r="AO24" i="24"/>
  <c r="AO25" i="24"/>
  <c r="AO26" i="24"/>
  <c r="AO27" i="24"/>
  <c r="AO28" i="24"/>
  <c r="AO29" i="24"/>
  <c r="AO30" i="24"/>
  <c r="AO31" i="24"/>
  <c r="AO32" i="24"/>
  <c r="AO33" i="24"/>
  <c r="AO34" i="24"/>
  <c r="AO35" i="24"/>
  <c r="AO36" i="24"/>
  <c r="AO37" i="24"/>
  <c r="AO38" i="24"/>
  <c r="AO39" i="24"/>
  <c r="AO40" i="24"/>
  <c r="AO41" i="24"/>
  <c r="AO42" i="24"/>
  <c r="AO43" i="24"/>
  <c r="AO44" i="24"/>
  <c r="AO45" i="24"/>
  <c r="AO46" i="24"/>
  <c r="AO47" i="24"/>
  <c r="AO48" i="24"/>
  <c r="AO49" i="24"/>
  <c r="AO50" i="24"/>
  <c r="AO51" i="24"/>
  <c r="AO52" i="24"/>
  <c r="AO53" i="24"/>
  <c r="AO54" i="24"/>
  <c r="AO55" i="24"/>
  <c r="AO56" i="24"/>
  <c r="AO57" i="24"/>
  <c r="AO58" i="24"/>
  <c r="AO59" i="24"/>
  <c r="AO60" i="24"/>
  <c r="AO61" i="24"/>
  <c r="AO62" i="24"/>
  <c r="AO63" i="24"/>
  <c r="AO64" i="24"/>
  <c r="AO65" i="24"/>
  <c r="AO66" i="24"/>
  <c r="AO67" i="24"/>
  <c r="AO68" i="24"/>
  <c r="AO69" i="24"/>
  <c r="AO70" i="24"/>
  <c r="AO71" i="24"/>
  <c r="AO72" i="24"/>
  <c r="AO73" i="24"/>
  <c r="AO74" i="24"/>
  <c r="AO75" i="24"/>
  <c r="AO76" i="24"/>
  <c r="AO5" i="24"/>
  <c r="D11" i="24"/>
  <c r="AK6" i="24"/>
  <c r="AK7" i="24"/>
  <c r="AK8" i="24"/>
  <c r="AK9" i="24"/>
  <c r="AK10" i="24"/>
  <c r="AK11" i="24"/>
  <c r="AK12" i="24"/>
  <c r="AK13" i="24"/>
  <c r="AK14" i="24"/>
  <c r="AK15" i="24"/>
  <c r="AK16" i="24"/>
  <c r="AK17" i="24"/>
  <c r="AK18" i="24"/>
  <c r="AK19" i="24"/>
  <c r="AK20" i="24"/>
  <c r="AK21" i="24"/>
  <c r="AK22" i="24"/>
  <c r="AK23" i="24"/>
  <c r="AK24" i="24"/>
  <c r="AK25" i="24"/>
  <c r="AK26" i="24"/>
  <c r="AK27" i="24"/>
  <c r="AK28" i="24"/>
  <c r="AK29" i="24"/>
  <c r="AK30" i="24"/>
  <c r="AK31" i="24"/>
  <c r="AK32" i="24"/>
  <c r="AK33" i="24"/>
  <c r="AK34" i="24"/>
  <c r="AK35" i="24"/>
  <c r="AK36" i="24"/>
  <c r="AK37" i="24"/>
  <c r="AK38" i="24"/>
  <c r="AK39" i="24"/>
  <c r="AK40" i="24"/>
  <c r="AK41" i="24"/>
  <c r="AK42" i="24"/>
  <c r="AK43" i="24"/>
  <c r="AK44" i="24"/>
  <c r="AK45" i="24"/>
  <c r="AK46" i="24"/>
  <c r="AK47" i="24"/>
  <c r="AK48" i="24"/>
  <c r="AK49" i="24"/>
  <c r="AK50" i="24"/>
  <c r="AK51" i="24"/>
  <c r="AK52" i="24"/>
  <c r="AK53" i="24"/>
  <c r="AK54" i="24"/>
  <c r="AK55" i="24"/>
  <c r="AK56" i="24"/>
  <c r="AK57" i="24"/>
  <c r="AK58" i="24"/>
  <c r="AK59" i="24"/>
  <c r="AK60" i="24"/>
  <c r="AK61" i="24"/>
  <c r="AK62" i="24"/>
  <c r="AK63" i="24"/>
  <c r="AK64" i="24"/>
  <c r="AK65" i="24"/>
  <c r="AK66" i="24"/>
  <c r="AK67" i="24"/>
  <c r="AK68" i="24"/>
  <c r="AK69" i="24"/>
  <c r="AK70" i="24"/>
  <c r="AK71" i="24"/>
  <c r="AK72" i="24"/>
  <c r="AK73" i="24"/>
  <c r="AK74" i="24"/>
  <c r="AK75" i="24"/>
  <c r="AK76" i="24"/>
  <c r="AK77" i="24"/>
  <c r="AK5" i="24"/>
  <c r="A31" i="24"/>
  <c r="E31" i="24"/>
  <c r="F31" i="24"/>
  <c r="G31" i="24"/>
  <c r="I31" i="24"/>
  <c r="J31" i="24"/>
  <c r="K31" i="24"/>
  <c r="M31" i="24"/>
  <c r="N31" i="24"/>
  <c r="O31" i="24"/>
  <c r="Q31" i="24"/>
  <c r="R31" i="24"/>
  <c r="S31" i="24"/>
  <c r="U31" i="24"/>
  <c r="V31" i="24"/>
  <c r="W31" i="24"/>
  <c r="Y31" i="24"/>
  <c r="Z31" i="24"/>
  <c r="AA31" i="24"/>
  <c r="AC31" i="24"/>
  <c r="AD31" i="24"/>
  <c r="AE31" i="24"/>
  <c r="AG31" i="24"/>
  <c r="AH31" i="24"/>
  <c r="AI31" i="24"/>
  <c r="A32" i="24"/>
  <c r="D32" i="24"/>
  <c r="E32" i="24"/>
  <c r="F32" i="24"/>
  <c r="G32" i="24"/>
  <c r="H32" i="24"/>
  <c r="I32" i="24"/>
  <c r="J32" i="24"/>
  <c r="K32" i="24"/>
  <c r="L32" i="24"/>
  <c r="M32" i="24"/>
  <c r="N32" i="24"/>
  <c r="O32" i="24"/>
  <c r="P32" i="24"/>
  <c r="Q32" i="24"/>
  <c r="R32" i="24"/>
  <c r="S32" i="24"/>
  <c r="T32" i="24"/>
  <c r="U32" i="24"/>
  <c r="V32" i="24"/>
  <c r="W32" i="24"/>
  <c r="X32" i="24"/>
  <c r="Y32" i="24"/>
  <c r="Z32" i="24"/>
  <c r="AA32" i="24"/>
  <c r="AB32" i="24"/>
  <c r="AC32" i="24"/>
  <c r="AD32" i="24"/>
  <c r="AE32" i="24"/>
  <c r="AF32" i="24"/>
  <c r="AG32" i="24"/>
  <c r="AH32" i="24"/>
  <c r="AI32" i="24"/>
  <c r="A33" i="24"/>
  <c r="D33" i="24"/>
  <c r="E33" i="24"/>
  <c r="F33" i="24"/>
  <c r="G33" i="24"/>
  <c r="H33" i="24"/>
  <c r="I33" i="24"/>
  <c r="J33" i="24"/>
  <c r="K33" i="24"/>
  <c r="L33" i="24"/>
  <c r="M33" i="24"/>
  <c r="N33" i="24"/>
  <c r="O33" i="24"/>
  <c r="P33" i="24"/>
  <c r="Q33" i="24"/>
  <c r="R33" i="24"/>
  <c r="S33" i="24"/>
  <c r="T33" i="24"/>
  <c r="U33" i="24"/>
  <c r="V33" i="24"/>
  <c r="W33" i="24"/>
  <c r="X33" i="24"/>
  <c r="Y33" i="24"/>
  <c r="Z33" i="24"/>
  <c r="AA33" i="24"/>
  <c r="AB33" i="24"/>
  <c r="AC33" i="24"/>
  <c r="AD33" i="24"/>
  <c r="AE33" i="24"/>
  <c r="AF33" i="24"/>
  <c r="AG33" i="24"/>
  <c r="AH33" i="24"/>
  <c r="AI33" i="24"/>
  <c r="A34" i="24"/>
  <c r="E34" i="24"/>
  <c r="F34" i="24"/>
  <c r="G34" i="24"/>
  <c r="I34" i="24"/>
  <c r="J34" i="24"/>
  <c r="K34" i="24"/>
  <c r="M34" i="24"/>
  <c r="N34" i="24"/>
  <c r="O34" i="24"/>
  <c r="Q34" i="24"/>
  <c r="R34" i="24"/>
  <c r="S34" i="24"/>
  <c r="U34" i="24"/>
  <c r="V34" i="24"/>
  <c r="W34" i="24"/>
  <c r="Y34" i="24"/>
  <c r="Z34" i="24"/>
  <c r="AA34" i="24"/>
  <c r="AC34" i="24"/>
  <c r="AD34" i="24"/>
  <c r="AE34" i="24"/>
  <c r="AG34" i="24"/>
  <c r="AH34" i="24"/>
  <c r="AI34" i="24"/>
  <c r="A35" i="24"/>
  <c r="D35" i="24"/>
  <c r="E35" i="24"/>
  <c r="F35" i="24"/>
  <c r="G35" i="24"/>
  <c r="H35" i="24"/>
  <c r="I35" i="24"/>
  <c r="J35" i="24"/>
  <c r="K35" i="24"/>
  <c r="L35" i="24"/>
  <c r="M35" i="24"/>
  <c r="N35" i="24"/>
  <c r="O35" i="24"/>
  <c r="P35" i="24"/>
  <c r="Q35" i="24"/>
  <c r="R35" i="24"/>
  <c r="S35" i="24"/>
  <c r="T35" i="24"/>
  <c r="U35" i="24"/>
  <c r="V35" i="24"/>
  <c r="W35" i="24"/>
  <c r="X35" i="24"/>
  <c r="Y35" i="24"/>
  <c r="Z35" i="24"/>
  <c r="AA35" i="24"/>
  <c r="AB35" i="24"/>
  <c r="AC35" i="24"/>
  <c r="AD35" i="24"/>
  <c r="AE35" i="24"/>
  <c r="AF35" i="24"/>
  <c r="AG35" i="24"/>
  <c r="AH35" i="24"/>
  <c r="AI35" i="24"/>
  <c r="A36" i="24"/>
  <c r="D36" i="24"/>
  <c r="E36" i="24"/>
  <c r="F36" i="24"/>
  <c r="G36" i="24"/>
  <c r="H36" i="24"/>
  <c r="I36" i="24"/>
  <c r="J36" i="24"/>
  <c r="K36" i="24"/>
  <c r="L36" i="24"/>
  <c r="M36" i="24"/>
  <c r="N36" i="24"/>
  <c r="O36" i="24"/>
  <c r="P36" i="24"/>
  <c r="Q36" i="24"/>
  <c r="R36" i="24"/>
  <c r="S36" i="24"/>
  <c r="T36" i="24"/>
  <c r="U36" i="24"/>
  <c r="V36" i="24"/>
  <c r="W36" i="24"/>
  <c r="X36" i="24"/>
  <c r="Y36" i="24"/>
  <c r="Z36" i="24"/>
  <c r="AA36" i="24"/>
  <c r="AB36" i="24"/>
  <c r="AC36" i="24"/>
  <c r="AD36" i="24"/>
  <c r="AE36" i="24"/>
  <c r="AF36" i="24"/>
  <c r="AG36" i="24"/>
  <c r="AH36" i="24"/>
  <c r="AI36" i="24"/>
  <c r="A37" i="24"/>
  <c r="E37" i="24"/>
  <c r="F37" i="24"/>
  <c r="G37" i="24"/>
  <c r="I37" i="24"/>
  <c r="J37" i="24"/>
  <c r="K37" i="24"/>
  <c r="M37" i="24"/>
  <c r="N37" i="24"/>
  <c r="O37" i="24"/>
  <c r="Q37" i="24"/>
  <c r="R37" i="24"/>
  <c r="S37" i="24"/>
  <c r="U37" i="24"/>
  <c r="V37" i="24"/>
  <c r="W37" i="24"/>
  <c r="Y37" i="24"/>
  <c r="Z37" i="24"/>
  <c r="AA37" i="24"/>
  <c r="AC37" i="24"/>
  <c r="AD37" i="24"/>
  <c r="AE37" i="24"/>
  <c r="AG37" i="24"/>
  <c r="AH37" i="24"/>
  <c r="AI37" i="24"/>
  <c r="A38" i="24"/>
  <c r="D38" i="24"/>
  <c r="E38" i="24"/>
  <c r="F38" i="24"/>
  <c r="G38" i="24"/>
  <c r="H38" i="24"/>
  <c r="I38" i="24"/>
  <c r="J38" i="24"/>
  <c r="K38" i="24"/>
  <c r="L38" i="24"/>
  <c r="M38" i="24"/>
  <c r="N38" i="24"/>
  <c r="O38" i="24"/>
  <c r="P38" i="24"/>
  <c r="Q38" i="24"/>
  <c r="R38" i="24"/>
  <c r="S38" i="24"/>
  <c r="T38" i="24"/>
  <c r="U38" i="24"/>
  <c r="V38" i="24"/>
  <c r="W38" i="24"/>
  <c r="X38" i="24"/>
  <c r="Y38" i="24"/>
  <c r="Z38" i="24"/>
  <c r="AA38" i="24"/>
  <c r="AB38" i="24"/>
  <c r="AC38" i="24"/>
  <c r="AD38" i="24"/>
  <c r="AE38" i="24"/>
  <c r="AF38" i="24"/>
  <c r="AG38" i="24"/>
  <c r="AH38" i="24"/>
  <c r="AI38" i="24"/>
  <c r="A39" i="24"/>
  <c r="D39" i="24"/>
  <c r="E39" i="24"/>
  <c r="F39" i="24"/>
  <c r="G39" i="24"/>
  <c r="H39" i="24"/>
  <c r="I39" i="24"/>
  <c r="J39" i="24"/>
  <c r="K39" i="24"/>
  <c r="L39" i="24"/>
  <c r="M39" i="24"/>
  <c r="N39" i="24"/>
  <c r="O39" i="24"/>
  <c r="P39" i="24"/>
  <c r="Q39" i="24"/>
  <c r="R39" i="24"/>
  <c r="S39" i="24"/>
  <c r="T39" i="24"/>
  <c r="U39" i="24"/>
  <c r="V39" i="24"/>
  <c r="W39" i="24"/>
  <c r="X39" i="24"/>
  <c r="Y39" i="24"/>
  <c r="Z39" i="24"/>
  <c r="AA39" i="24"/>
  <c r="AB39" i="24"/>
  <c r="AC39" i="24"/>
  <c r="AD39" i="24"/>
  <c r="AE39" i="24"/>
  <c r="AF39" i="24"/>
  <c r="AG39" i="24"/>
  <c r="AH39" i="24"/>
  <c r="AI39" i="24"/>
  <c r="A40" i="24"/>
  <c r="A41" i="24"/>
  <c r="E41" i="24"/>
  <c r="F41" i="24"/>
  <c r="G41" i="24"/>
  <c r="I41" i="24"/>
  <c r="N41" i="24"/>
  <c r="O41" i="24"/>
  <c r="P41" i="24"/>
  <c r="Q41" i="24"/>
  <c r="R41" i="24"/>
  <c r="S41" i="24"/>
  <c r="T41" i="24"/>
  <c r="U41" i="24"/>
  <c r="V41" i="24"/>
  <c r="W41" i="24"/>
  <c r="X41" i="24"/>
  <c r="Y41" i="24"/>
  <c r="Z41" i="24"/>
  <c r="AA41" i="24"/>
  <c r="AB41" i="24"/>
  <c r="AC41" i="24"/>
  <c r="AD41" i="24"/>
  <c r="AE41" i="24"/>
  <c r="AF41" i="24"/>
  <c r="AG41" i="24"/>
  <c r="AH41" i="24"/>
  <c r="AI41" i="24"/>
  <c r="A42" i="24"/>
  <c r="D42" i="24"/>
  <c r="E42" i="24"/>
  <c r="F42" i="24"/>
  <c r="G42" i="24"/>
  <c r="H42" i="24"/>
  <c r="I42" i="24"/>
  <c r="J42" i="24"/>
  <c r="L42" i="24"/>
  <c r="M42" i="24"/>
  <c r="N42" i="24"/>
  <c r="O42" i="24"/>
  <c r="P42" i="24"/>
  <c r="Q42" i="24"/>
  <c r="R42" i="24"/>
  <c r="S42" i="24"/>
  <c r="T42" i="24"/>
  <c r="U42" i="24"/>
  <c r="V42" i="24"/>
  <c r="W42" i="24"/>
  <c r="X42" i="24"/>
  <c r="Y42" i="24"/>
  <c r="Z42" i="24"/>
  <c r="AA42" i="24"/>
  <c r="AB42" i="24"/>
  <c r="AC42" i="24"/>
  <c r="AD42" i="24"/>
  <c r="AE42" i="24"/>
  <c r="AF42" i="24"/>
  <c r="AG42" i="24"/>
  <c r="AH42" i="24"/>
  <c r="AI42" i="24"/>
  <c r="A43" i="24"/>
  <c r="E43" i="24"/>
  <c r="F43" i="24"/>
  <c r="G43" i="24"/>
  <c r="I43" i="24"/>
  <c r="N43" i="24"/>
  <c r="O43" i="24"/>
  <c r="P43" i="24"/>
  <c r="Q43" i="24"/>
  <c r="R43" i="24"/>
  <c r="S43" i="24"/>
  <c r="T43" i="24"/>
  <c r="U43" i="24"/>
  <c r="V43" i="24"/>
  <c r="W43" i="24"/>
  <c r="X43" i="24"/>
  <c r="Y43" i="24"/>
  <c r="Z43" i="24"/>
  <c r="AA43" i="24"/>
  <c r="AB43" i="24"/>
  <c r="AC43" i="24"/>
  <c r="AD43" i="24"/>
  <c r="AE43" i="24"/>
  <c r="AF43" i="24"/>
  <c r="AG43" i="24"/>
  <c r="AH43" i="24"/>
  <c r="AI43" i="24"/>
  <c r="A44" i="24"/>
  <c r="D44" i="24"/>
  <c r="E44" i="24"/>
  <c r="F44" i="24"/>
  <c r="G44" i="24"/>
  <c r="H44" i="24"/>
  <c r="I44" i="24"/>
  <c r="J44" i="24"/>
  <c r="L44" i="24"/>
  <c r="M44" i="24"/>
  <c r="N44" i="24"/>
  <c r="O44" i="24"/>
  <c r="P44" i="24"/>
  <c r="Q44" i="24"/>
  <c r="R44" i="24"/>
  <c r="S44" i="24"/>
  <c r="T44" i="24"/>
  <c r="U44" i="24"/>
  <c r="V44" i="24"/>
  <c r="W44" i="24"/>
  <c r="X44" i="24"/>
  <c r="Y44" i="24"/>
  <c r="Z44" i="24"/>
  <c r="AA44" i="24"/>
  <c r="AB44" i="24"/>
  <c r="AC44" i="24"/>
  <c r="AD44" i="24"/>
  <c r="AE44" i="24"/>
  <c r="AF44" i="24"/>
  <c r="AG44" i="24"/>
  <c r="AH44" i="24"/>
  <c r="AI44" i="24"/>
  <c r="A45" i="24"/>
  <c r="E45" i="24"/>
  <c r="F45" i="24"/>
  <c r="G45" i="24"/>
  <c r="I45" i="24"/>
  <c r="N45" i="24"/>
  <c r="O45" i="24"/>
  <c r="P45" i="24"/>
  <c r="Q45" i="24"/>
  <c r="R45" i="24"/>
  <c r="S45" i="24"/>
  <c r="T45" i="24"/>
  <c r="U45" i="24"/>
  <c r="V45" i="24"/>
  <c r="W45" i="24"/>
  <c r="X45" i="24"/>
  <c r="Y45" i="24"/>
  <c r="Z45" i="24"/>
  <c r="AA45" i="24"/>
  <c r="AB45" i="24"/>
  <c r="AC45" i="24"/>
  <c r="AD45" i="24"/>
  <c r="AE45" i="24"/>
  <c r="AF45" i="24"/>
  <c r="AG45" i="24"/>
  <c r="AH45" i="24"/>
  <c r="AI45" i="24"/>
  <c r="A46" i="24"/>
  <c r="D46" i="24"/>
  <c r="E46" i="24"/>
  <c r="F46" i="24"/>
  <c r="G46" i="24"/>
  <c r="H46" i="24"/>
  <c r="I46" i="24"/>
  <c r="J46" i="24"/>
  <c r="L46" i="24"/>
  <c r="M46" i="24"/>
  <c r="N46" i="24"/>
  <c r="O46" i="24"/>
  <c r="P46" i="24"/>
  <c r="Q46" i="24"/>
  <c r="R46" i="24"/>
  <c r="S46" i="24"/>
  <c r="T46" i="24"/>
  <c r="U46" i="24"/>
  <c r="V46" i="24"/>
  <c r="W46" i="24"/>
  <c r="X46" i="24"/>
  <c r="Y46" i="24"/>
  <c r="Z46" i="24"/>
  <c r="AA46" i="24"/>
  <c r="AB46" i="24"/>
  <c r="AC46" i="24"/>
  <c r="AD46" i="24"/>
  <c r="AE46" i="24"/>
  <c r="AF46" i="24"/>
  <c r="AG46" i="24"/>
  <c r="AH46" i="24"/>
  <c r="AI46" i="24"/>
  <c r="A47" i="24"/>
  <c r="E47" i="24"/>
  <c r="F47" i="24"/>
  <c r="G47" i="24"/>
  <c r="I47" i="24"/>
  <c r="N47" i="24"/>
  <c r="O47" i="24"/>
  <c r="P47" i="24"/>
  <c r="Q47" i="24"/>
  <c r="R47" i="24"/>
  <c r="S47" i="24"/>
  <c r="T47" i="24"/>
  <c r="U47" i="24"/>
  <c r="V47" i="24"/>
  <c r="W47" i="24"/>
  <c r="X47" i="24"/>
  <c r="Y47" i="24"/>
  <c r="Z47" i="24"/>
  <c r="AA47" i="24"/>
  <c r="AB47" i="24"/>
  <c r="AC47" i="24"/>
  <c r="AD47" i="24"/>
  <c r="AE47" i="24"/>
  <c r="AF47" i="24"/>
  <c r="AG47" i="24"/>
  <c r="AH47" i="24"/>
  <c r="AI47" i="24"/>
  <c r="A48" i="24"/>
  <c r="D48" i="24"/>
  <c r="E48" i="24"/>
  <c r="F48" i="24"/>
  <c r="G48" i="24"/>
  <c r="H48" i="24"/>
  <c r="I48" i="24"/>
  <c r="J48" i="24"/>
  <c r="L48" i="24"/>
  <c r="M48" i="24"/>
  <c r="N48" i="24"/>
  <c r="O48" i="24"/>
  <c r="P48" i="24"/>
  <c r="Q48" i="24"/>
  <c r="R48" i="24"/>
  <c r="S48" i="24"/>
  <c r="T48" i="24"/>
  <c r="U48" i="24"/>
  <c r="V48" i="24"/>
  <c r="W48" i="24"/>
  <c r="X48" i="24"/>
  <c r="Y48" i="24"/>
  <c r="Z48" i="24"/>
  <c r="AA48" i="24"/>
  <c r="AB48" i="24"/>
  <c r="AC48" i="24"/>
  <c r="AD48" i="24"/>
  <c r="AE48" i="24"/>
  <c r="AF48" i="24"/>
  <c r="AG48" i="24"/>
  <c r="AH48" i="24"/>
  <c r="AI48" i="24"/>
  <c r="A49" i="24"/>
  <c r="E49" i="24"/>
  <c r="F49" i="24"/>
  <c r="G49" i="24"/>
  <c r="I49" i="24"/>
  <c r="N49" i="24"/>
  <c r="O49" i="24"/>
  <c r="P49" i="24"/>
  <c r="Q49" i="24"/>
  <c r="R49" i="24"/>
  <c r="S49" i="24"/>
  <c r="T49" i="24"/>
  <c r="U49" i="24"/>
  <c r="V49" i="24"/>
  <c r="W49" i="24"/>
  <c r="X49" i="24"/>
  <c r="Y49" i="24"/>
  <c r="Z49" i="24"/>
  <c r="AA49" i="24"/>
  <c r="AB49" i="24"/>
  <c r="AC49" i="24"/>
  <c r="AD49" i="24"/>
  <c r="AE49" i="24"/>
  <c r="AF49" i="24"/>
  <c r="AG49" i="24"/>
  <c r="AH49" i="24"/>
  <c r="AI49" i="24"/>
  <c r="A50" i="24"/>
  <c r="D50" i="24"/>
  <c r="E50" i="24"/>
  <c r="F50" i="24"/>
  <c r="G50" i="24"/>
  <c r="H50" i="24"/>
  <c r="I50" i="24"/>
  <c r="J50" i="24"/>
  <c r="L50" i="24"/>
  <c r="M50" i="24"/>
  <c r="N50" i="24"/>
  <c r="O50" i="24"/>
  <c r="P50" i="24"/>
  <c r="Q50" i="24"/>
  <c r="R50" i="24"/>
  <c r="S50" i="24"/>
  <c r="T50" i="24"/>
  <c r="U50" i="24"/>
  <c r="V50" i="24"/>
  <c r="W50" i="24"/>
  <c r="X50" i="24"/>
  <c r="Y50" i="24"/>
  <c r="Z50" i="24"/>
  <c r="AA50" i="24"/>
  <c r="AB50" i="24"/>
  <c r="AC50" i="24"/>
  <c r="AD50" i="24"/>
  <c r="AE50" i="24"/>
  <c r="AF50" i="24"/>
  <c r="AG50" i="24"/>
  <c r="AH50" i="24"/>
  <c r="AI50" i="24"/>
  <c r="A51" i="24"/>
  <c r="E51" i="24"/>
  <c r="F51" i="24"/>
  <c r="G51" i="24"/>
  <c r="I51" i="24"/>
  <c r="N51" i="24"/>
  <c r="O51" i="24"/>
  <c r="P51" i="24"/>
  <c r="Q51" i="24"/>
  <c r="R51" i="24"/>
  <c r="S51" i="24"/>
  <c r="T51" i="24"/>
  <c r="U51" i="24"/>
  <c r="V51" i="24"/>
  <c r="W51" i="24"/>
  <c r="X51" i="24"/>
  <c r="Y51" i="24"/>
  <c r="Z51" i="24"/>
  <c r="AA51" i="24"/>
  <c r="AB51" i="24"/>
  <c r="AC51" i="24"/>
  <c r="AD51" i="24"/>
  <c r="AE51" i="24"/>
  <c r="AF51" i="24"/>
  <c r="AG51" i="24"/>
  <c r="AH51" i="24"/>
  <c r="AI51" i="24"/>
  <c r="A52" i="24"/>
  <c r="D52" i="24"/>
  <c r="E52" i="24"/>
  <c r="F52" i="24"/>
  <c r="G52" i="24"/>
  <c r="H52" i="24"/>
  <c r="I52" i="24"/>
  <c r="J52" i="24"/>
  <c r="K52" i="24"/>
  <c r="L52" i="24"/>
  <c r="M52" i="24"/>
  <c r="N52" i="24"/>
  <c r="O52" i="24"/>
  <c r="P52" i="24"/>
  <c r="Q52" i="24"/>
  <c r="R52" i="24"/>
  <c r="S52" i="24"/>
  <c r="T52" i="24"/>
  <c r="U52" i="24"/>
  <c r="V52" i="24"/>
  <c r="W52" i="24"/>
  <c r="X52" i="24"/>
  <c r="Y52" i="24"/>
  <c r="Z52" i="24"/>
  <c r="AA52" i="24"/>
  <c r="AB52" i="24"/>
  <c r="AC52" i="24"/>
  <c r="AD52" i="24"/>
  <c r="AE52" i="24"/>
  <c r="AF52" i="24"/>
  <c r="AG52" i="24"/>
  <c r="AH52" i="24"/>
  <c r="AI52" i="24"/>
  <c r="B30" i="24"/>
  <c r="C30" i="24"/>
  <c r="A30" i="24"/>
  <c r="V29" i="24"/>
  <c r="Q29" i="24"/>
  <c r="AG27" i="24"/>
  <c r="AE27" i="24"/>
  <c r="D27" i="24"/>
  <c r="AP7" i="15"/>
  <c r="AP8" i="15"/>
  <c r="AP9" i="15"/>
  <c r="AP10" i="15"/>
  <c r="AP11" i="15"/>
  <c r="AP12" i="15"/>
  <c r="AP13" i="15"/>
  <c r="AP14" i="15"/>
  <c r="AP15" i="15"/>
  <c r="AP16" i="15"/>
  <c r="AP17" i="15"/>
  <c r="AP18" i="15"/>
  <c r="AP19" i="15"/>
  <c r="AP20" i="15"/>
  <c r="AP21" i="15"/>
  <c r="AP22" i="15"/>
  <c r="AP23" i="15"/>
  <c r="AP24" i="15"/>
  <c r="AP25" i="15"/>
  <c r="AP26" i="15"/>
  <c r="AP27" i="15"/>
  <c r="AP28" i="15"/>
  <c r="AP29" i="15"/>
  <c r="AP30" i="15"/>
  <c r="AP31" i="15"/>
  <c r="AP32" i="15"/>
  <c r="AP33" i="15"/>
  <c r="AP34" i="15"/>
  <c r="AP35" i="15"/>
  <c r="AP36" i="15"/>
  <c r="AP37" i="15"/>
  <c r="AP38" i="15"/>
  <c r="AP39" i="15"/>
  <c r="AP40" i="15"/>
  <c r="AP6" i="15"/>
  <c r="AK7" i="15"/>
  <c r="AK8" i="15"/>
  <c r="AK9" i="15"/>
  <c r="AK10" i="15"/>
  <c r="AK11" i="15"/>
  <c r="AK12" i="15"/>
  <c r="AK13" i="15"/>
  <c r="AK14" i="15"/>
  <c r="AK15" i="15"/>
  <c r="AK16" i="15"/>
  <c r="AK17" i="15"/>
  <c r="AK18" i="15"/>
  <c r="AK19" i="15"/>
  <c r="AK20" i="15"/>
  <c r="AK21" i="15"/>
  <c r="AK22" i="15"/>
  <c r="AK23" i="15"/>
  <c r="AK24" i="15"/>
  <c r="AK25" i="15"/>
  <c r="AK26" i="15"/>
  <c r="AK27" i="15"/>
  <c r="AK28" i="15"/>
  <c r="AK29" i="15"/>
  <c r="AK30" i="15"/>
  <c r="AK31" i="15"/>
  <c r="AK32" i="15"/>
  <c r="AK33" i="15"/>
  <c r="AK34" i="15"/>
  <c r="AK35" i="15"/>
  <c r="AK36" i="15"/>
  <c r="AK37" i="15"/>
  <c r="AK38" i="15"/>
  <c r="AK39" i="15"/>
  <c r="AK40" i="15"/>
  <c r="AK41" i="15"/>
  <c r="AK42" i="15"/>
  <c r="AK43" i="15"/>
  <c r="AK44" i="15"/>
  <c r="AK45" i="15"/>
  <c r="AK46" i="15"/>
  <c r="AK47" i="15"/>
  <c r="AK48" i="15"/>
  <c r="AK49" i="15"/>
  <c r="AK50" i="15"/>
  <c r="AK6" i="15"/>
  <c r="AK8" i="14"/>
  <c r="AK9" i="14"/>
  <c r="AK10" i="14"/>
  <c r="AK11" i="14"/>
  <c r="AK12" i="14"/>
  <c r="AK13" i="14"/>
  <c r="AK14" i="14"/>
  <c r="AK15" i="14"/>
  <c r="AK16" i="14"/>
  <c r="AK17" i="14"/>
  <c r="AK18" i="14"/>
  <c r="AK19" i="14"/>
  <c r="AK20" i="14"/>
  <c r="AK21" i="14"/>
  <c r="AK22" i="14"/>
  <c r="AK23" i="14"/>
  <c r="AK24" i="14"/>
  <c r="AK25" i="14"/>
  <c r="AK26" i="14"/>
  <c r="AK27" i="14"/>
  <c r="AK28" i="14"/>
  <c r="AK29" i="14"/>
  <c r="AK30" i="14"/>
  <c r="AK31" i="14"/>
  <c r="AK32" i="14"/>
  <c r="AK33" i="14"/>
  <c r="AK34" i="14"/>
  <c r="AK35" i="14"/>
  <c r="AK36" i="14"/>
  <c r="AK37" i="14"/>
  <c r="AK38" i="14"/>
  <c r="AK39" i="14"/>
  <c r="AK40" i="14"/>
  <c r="AK41" i="14"/>
  <c r="AK42" i="14"/>
  <c r="AK43" i="14"/>
  <c r="AK44" i="14"/>
  <c r="AK45" i="14"/>
  <c r="AK46" i="14"/>
  <c r="AK47" i="14"/>
  <c r="AK48" i="14"/>
  <c r="AK49" i="14"/>
  <c r="AK50" i="14"/>
  <c r="AK51" i="14"/>
  <c r="AK52" i="14"/>
  <c r="AK53" i="14"/>
  <c r="AK54" i="14"/>
  <c r="AK55" i="14"/>
  <c r="AK56" i="14"/>
  <c r="AK57" i="14"/>
  <c r="AK58" i="14"/>
  <c r="AK59" i="14"/>
  <c r="AK60" i="14"/>
  <c r="AK61" i="14"/>
  <c r="AK62" i="14"/>
  <c r="AK63" i="14"/>
  <c r="AK64" i="14"/>
  <c r="AK65" i="14"/>
  <c r="AK66" i="14"/>
  <c r="AK67" i="14"/>
  <c r="AK68" i="14"/>
  <c r="AK69" i="14"/>
  <c r="AK70" i="14"/>
  <c r="AK71" i="14"/>
  <c r="AK72" i="14"/>
  <c r="AK73" i="14"/>
  <c r="AK74" i="14"/>
  <c r="AK75" i="14"/>
  <c r="AK76" i="14"/>
  <c r="AK77" i="14"/>
  <c r="AK78" i="14"/>
  <c r="AK79" i="14"/>
  <c r="AK80" i="14"/>
  <c r="AK81" i="14"/>
  <c r="AK82" i="14"/>
  <c r="AK83" i="14"/>
  <c r="AK84" i="14"/>
  <c r="AK85" i="14"/>
  <c r="AK86" i="14"/>
  <c r="AK87" i="14"/>
  <c r="AK7" i="14"/>
  <c r="Y26" i="21"/>
  <c r="Y54" i="21" s="1"/>
  <c r="Y55" i="21" s="1"/>
  <c r="U26" i="21"/>
  <c r="U54" i="21" s="1"/>
  <c r="Y18" i="21"/>
  <c r="Y46" i="21" s="1"/>
  <c r="U18" i="21"/>
  <c r="U46" i="21" s="1"/>
  <c r="D10" i="21"/>
  <c r="D38" i="21" s="1"/>
  <c r="D18" i="21"/>
  <c r="D46" i="21" s="1"/>
  <c r="D26" i="21"/>
  <c r="D54" i="21" s="1"/>
  <c r="U10" i="21"/>
  <c r="U38" i="21" s="1"/>
  <c r="Y10" i="21"/>
  <c r="Y11" i="21" s="1"/>
  <c r="Y39" i="21" s="1"/>
  <c r="V47" i="21"/>
  <c r="AA46" i="21"/>
  <c r="Z46" i="21"/>
  <c r="W46" i="21"/>
  <c r="V46" i="21"/>
  <c r="F47" i="13"/>
  <c r="F45" i="13"/>
  <c r="F43" i="13"/>
  <c r="F41" i="13"/>
  <c r="F39" i="13"/>
  <c r="F37" i="13"/>
  <c r="F35" i="13"/>
  <c r="F33" i="13"/>
  <c r="F31" i="13"/>
  <c r="AK45" i="13"/>
  <c r="AK46" i="13"/>
  <c r="AK27" i="13"/>
  <c r="AK28" i="13"/>
  <c r="AK29" i="13"/>
  <c r="AK30" i="13"/>
  <c r="AK31" i="13"/>
  <c r="AK32" i="13"/>
  <c r="AK33" i="13"/>
  <c r="AK34" i="13"/>
  <c r="AK35" i="13"/>
  <c r="AK36" i="13"/>
  <c r="AK37" i="13"/>
  <c r="AK38" i="13"/>
  <c r="AK39" i="13"/>
  <c r="AK40" i="13"/>
  <c r="AK41" i="13"/>
  <c r="AK42" i="13"/>
  <c r="AK43" i="13"/>
  <c r="AK44" i="13"/>
  <c r="AK26" i="13"/>
  <c r="AK4" i="13"/>
  <c r="AK6" i="13"/>
  <c r="AK7" i="13"/>
  <c r="AK8" i="13"/>
  <c r="AK9" i="13"/>
  <c r="AK10" i="13"/>
  <c r="AK11" i="13"/>
  <c r="AK12" i="13"/>
  <c r="AK13" i="13"/>
  <c r="AK14" i="13"/>
  <c r="AK15" i="13"/>
  <c r="AK16" i="13"/>
  <c r="AK17" i="13"/>
  <c r="AK18" i="13"/>
  <c r="AK19" i="13"/>
  <c r="AK20" i="13"/>
  <c r="AK21" i="13"/>
  <c r="AK22" i="13"/>
  <c r="AK23" i="13"/>
  <c r="AK24" i="13"/>
  <c r="AK5" i="13"/>
  <c r="AK6" i="11"/>
  <c r="AK7" i="11"/>
  <c r="AK8" i="11"/>
  <c r="AK9" i="11"/>
  <c r="AK10" i="11"/>
  <c r="AK11" i="11"/>
  <c r="AK12" i="11"/>
  <c r="AK13" i="11"/>
  <c r="AK14" i="11"/>
  <c r="AK15" i="11"/>
  <c r="AK16" i="11"/>
  <c r="AK17" i="11"/>
  <c r="AK18" i="11"/>
  <c r="AK19" i="11"/>
  <c r="AK20" i="11"/>
  <c r="AK21" i="11"/>
  <c r="AK22" i="11"/>
  <c r="AK23" i="11"/>
  <c r="AK24" i="11"/>
  <c r="AK25" i="11"/>
  <c r="AK26" i="11"/>
  <c r="AK27" i="11"/>
  <c r="AK28" i="11"/>
  <c r="AK29" i="11"/>
  <c r="AK30" i="11"/>
  <c r="AK31" i="11"/>
  <c r="AK32" i="11"/>
  <c r="AK33" i="11"/>
  <c r="AK34" i="11"/>
  <c r="AK35" i="11"/>
  <c r="AK36" i="11"/>
  <c r="AK37" i="11"/>
  <c r="AK38" i="11"/>
  <c r="AK39" i="11"/>
  <c r="AK40" i="11"/>
  <c r="AK5" i="11"/>
  <c r="AK6" i="9"/>
  <c r="AK7" i="9"/>
  <c r="AK8" i="9"/>
  <c r="AK9" i="9"/>
  <c r="AK10" i="9"/>
  <c r="AK11" i="9"/>
  <c r="AK12" i="9"/>
  <c r="AK13" i="9"/>
  <c r="AK14" i="9"/>
  <c r="AK15" i="9"/>
  <c r="AK16" i="9"/>
  <c r="AK17" i="9"/>
  <c r="AK18" i="9"/>
  <c r="AK19" i="9"/>
  <c r="AK20" i="9"/>
  <c r="AK21" i="9"/>
  <c r="AK22" i="9"/>
  <c r="AK23" i="9"/>
  <c r="AK24" i="9"/>
  <c r="AK25" i="9"/>
  <c r="AK26" i="9"/>
  <c r="AK27" i="9"/>
  <c r="AK28" i="9"/>
  <c r="AK29" i="9"/>
  <c r="AK30" i="9"/>
  <c r="AK31" i="9"/>
  <c r="AK32" i="9"/>
  <c r="AK33" i="9"/>
  <c r="AK34" i="9"/>
  <c r="AK35" i="9"/>
  <c r="AK36" i="9"/>
  <c r="AK37" i="9"/>
  <c r="AK38" i="9"/>
  <c r="AK39" i="9"/>
  <c r="AK40" i="9"/>
  <c r="AK5" i="9"/>
  <c r="AQ161" i="8"/>
  <c r="AQ162" i="8"/>
  <c r="AQ163" i="8"/>
  <c r="AQ164" i="8"/>
  <c r="AQ165" i="8"/>
  <c r="AQ166" i="8"/>
  <c r="AQ167" i="8"/>
  <c r="AQ168" i="8"/>
  <c r="AQ169" i="8"/>
  <c r="AQ170" i="8"/>
  <c r="AQ171" i="8"/>
  <c r="AQ172" i="8"/>
  <c r="AQ173" i="8"/>
  <c r="AQ174" i="8"/>
  <c r="AQ175" i="8"/>
  <c r="AQ176" i="8"/>
  <c r="AQ177" i="8"/>
  <c r="AQ178" i="8"/>
  <c r="AQ179" i="8"/>
  <c r="AQ180" i="8"/>
  <c r="AQ181" i="8"/>
  <c r="AQ182" i="8"/>
  <c r="AQ183" i="8"/>
  <c r="AQ184" i="8"/>
  <c r="AQ185" i="8"/>
  <c r="AQ186" i="8"/>
  <c r="AQ187" i="8"/>
  <c r="AQ188" i="8"/>
  <c r="AQ189" i="8"/>
  <c r="AQ190" i="8"/>
  <c r="AQ191" i="8"/>
  <c r="AQ192" i="8"/>
  <c r="AQ193" i="8"/>
  <c r="AQ194" i="8"/>
  <c r="AQ195" i="8"/>
  <c r="AQ196" i="8"/>
  <c r="AQ197" i="8"/>
  <c r="AQ198" i="8"/>
  <c r="AQ199" i="8"/>
  <c r="AQ200" i="8"/>
  <c r="AQ201" i="8"/>
  <c r="AQ202" i="8"/>
  <c r="AQ203" i="8"/>
  <c r="AQ204" i="8"/>
  <c r="AQ205" i="8"/>
  <c r="AQ206" i="8"/>
  <c r="AQ207" i="8"/>
  <c r="AQ208" i="8"/>
  <c r="AQ209" i="8"/>
  <c r="AQ210" i="8"/>
  <c r="AQ211" i="8"/>
  <c r="AQ212" i="8"/>
  <c r="AQ213" i="8"/>
  <c r="AQ214" i="8"/>
  <c r="AQ215" i="8"/>
  <c r="AQ216" i="8"/>
  <c r="AQ217" i="8"/>
  <c r="AQ218" i="8"/>
  <c r="AQ219" i="8"/>
  <c r="AQ220" i="8"/>
  <c r="AQ221" i="8"/>
  <c r="AQ222" i="8"/>
  <c r="AQ223" i="8"/>
  <c r="AQ224" i="8"/>
  <c r="AQ225" i="8"/>
  <c r="AQ226" i="8"/>
  <c r="AQ227" i="8"/>
  <c r="AQ228" i="8"/>
  <c r="AQ229" i="8"/>
  <c r="AQ230" i="8"/>
  <c r="AQ231" i="8"/>
  <c r="AQ232" i="8"/>
  <c r="AQ233" i="8"/>
  <c r="AQ234" i="8"/>
  <c r="AQ235" i="8"/>
  <c r="AQ236" i="8"/>
  <c r="AQ237" i="8"/>
  <c r="AQ238" i="8"/>
  <c r="AQ239" i="8"/>
  <c r="AQ240" i="8"/>
  <c r="AQ241" i="8"/>
  <c r="AQ242" i="8"/>
  <c r="AQ243" i="8"/>
  <c r="AQ244" i="8"/>
  <c r="AQ245" i="8"/>
  <c r="AQ246" i="8"/>
  <c r="AQ247" i="8"/>
  <c r="AQ248" i="8"/>
  <c r="AQ249" i="8"/>
  <c r="AQ250" i="8"/>
  <c r="AQ251" i="8"/>
  <c r="AQ252" i="8"/>
  <c r="AQ253" i="8"/>
  <c r="AQ254" i="8"/>
  <c r="AQ255" i="8"/>
  <c r="AQ256" i="8"/>
  <c r="AQ257" i="8"/>
  <c r="AQ258" i="8"/>
  <c r="AQ259" i="8"/>
  <c r="AQ260" i="8"/>
  <c r="AQ261" i="8"/>
  <c r="AQ262" i="8"/>
  <c r="AQ263" i="8"/>
  <c r="AQ264" i="8"/>
  <c r="AQ265" i="8"/>
  <c r="AQ266" i="8"/>
  <c r="AQ267" i="8"/>
  <c r="AQ268" i="8"/>
  <c r="AQ269" i="8"/>
  <c r="AQ270" i="8"/>
  <c r="AQ271" i="8"/>
  <c r="AQ272" i="8"/>
  <c r="AQ273" i="8"/>
  <c r="AQ274" i="8"/>
  <c r="AQ275" i="8"/>
  <c r="AQ276" i="8"/>
  <c r="AQ277" i="8"/>
  <c r="AQ278" i="8"/>
  <c r="AQ279" i="8"/>
  <c r="AQ280" i="8"/>
  <c r="AQ281" i="8"/>
  <c r="AQ282" i="8"/>
  <c r="AQ283" i="8"/>
  <c r="AQ284" i="8"/>
  <c r="AQ285" i="8"/>
  <c r="AQ286" i="8"/>
  <c r="AQ287" i="8"/>
  <c r="AQ288" i="8"/>
  <c r="AQ289" i="8"/>
  <c r="AQ290" i="8"/>
  <c r="AQ291" i="8"/>
  <c r="AQ292" i="8"/>
  <c r="AQ293" i="8"/>
  <c r="AQ294" i="8"/>
  <c r="AQ295" i="8"/>
  <c r="AQ296" i="8"/>
  <c r="AQ297" i="8"/>
  <c r="AQ298" i="8"/>
  <c r="AQ299" i="8"/>
  <c r="AQ300" i="8"/>
  <c r="AQ301" i="8"/>
  <c r="AQ302" i="8"/>
  <c r="AQ303" i="8"/>
  <c r="AQ304" i="8"/>
  <c r="AQ305" i="8"/>
  <c r="AQ306" i="8"/>
  <c r="AQ307" i="8"/>
  <c r="AQ308" i="8"/>
  <c r="AQ309" i="8"/>
  <c r="AQ310" i="8"/>
  <c r="AQ311" i="8"/>
  <c r="AQ312" i="8"/>
  <c r="AQ313" i="8"/>
  <c r="AQ314" i="8"/>
  <c r="AQ315" i="8"/>
  <c r="AQ316" i="8"/>
  <c r="AQ317" i="8"/>
  <c r="AQ318" i="8"/>
  <c r="AQ319" i="8"/>
  <c r="AQ320" i="8"/>
  <c r="AQ321" i="8"/>
  <c r="AQ322" i="8"/>
  <c r="AQ323" i="8"/>
  <c r="AQ324" i="8"/>
  <c r="AQ325" i="8"/>
  <c r="AQ326" i="8"/>
  <c r="AQ327" i="8"/>
  <c r="AQ328" i="8"/>
  <c r="AQ329" i="8"/>
  <c r="AQ330" i="8"/>
  <c r="AQ331" i="8"/>
  <c r="AQ332" i="8"/>
  <c r="AQ333" i="8"/>
  <c r="AQ334" i="8"/>
  <c r="AQ335" i="8"/>
  <c r="AQ336" i="8"/>
  <c r="AQ337" i="8"/>
  <c r="AQ338" i="8"/>
  <c r="AQ160" i="8"/>
  <c r="AQ159" i="8"/>
  <c r="AQ158" i="8"/>
  <c r="AQ157" i="8"/>
  <c r="AQ156" i="8"/>
  <c r="AQ155" i="8"/>
  <c r="AQ154" i="8"/>
  <c r="AQ153" i="8"/>
  <c r="AQ152" i="8"/>
  <c r="AQ151" i="8"/>
  <c r="AQ150" i="8"/>
  <c r="AQ149" i="8"/>
  <c r="AQ148" i="8"/>
  <c r="AQ147" i="8"/>
  <c r="AQ146" i="8"/>
  <c r="AQ145" i="8"/>
  <c r="AQ144" i="8"/>
  <c r="AQ143" i="8"/>
  <c r="AQ142" i="8"/>
  <c r="AQ141" i="8"/>
  <c r="AQ140" i="8"/>
  <c r="AQ139" i="8"/>
  <c r="AQ138" i="8"/>
  <c r="AQ137" i="8"/>
  <c r="AQ136" i="8"/>
  <c r="AQ135" i="8"/>
  <c r="AQ134" i="8"/>
  <c r="AQ133" i="8"/>
  <c r="AQ132" i="8"/>
  <c r="AQ131" i="8"/>
  <c r="AQ130" i="8"/>
  <c r="AQ129" i="8"/>
  <c r="AQ128" i="8"/>
  <c r="AQ127" i="8"/>
  <c r="AQ126" i="8"/>
  <c r="AQ125" i="8"/>
  <c r="AQ124" i="8"/>
  <c r="AQ123" i="8"/>
  <c r="AQ122" i="8"/>
  <c r="AQ121" i="8"/>
  <c r="AQ120" i="8"/>
  <c r="AQ119" i="8"/>
  <c r="AQ118" i="8"/>
  <c r="AQ117" i="8"/>
  <c r="AQ116" i="8"/>
  <c r="AQ115" i="8"/>
  <c r="AQ114" i="8"/>
  <c r="AQ113" i="8"/>
  <c r="AQ112" i="8"/>
  <c r="AQ111" i="8"/>
  <c r="AQ110" i="8"/>
  <c r="AQ109" i="8"/>
  <c r="AQ108" i="8"/>
  <c r="AQ107" i="8"/>
  <c r="AQ106" i="8"/>
  <c r="AQ105" i="8"/>
  <c r="AQ104" i="8"/>
  <c r="AQ103" i="8"/>
  <c r="AQ102" i="8"/>
  <c r="AQ101" i="8"/>
  <c r="AQ100" i="8"/>
  <c r="AQ99" i="8"/>
  <c r="AQ98" i="8"/>
  <c r="AQ97" i="8"/>
  <c r="AQ96" i="8"/>
  <c r="AQ95" i="8"/>
  <c r="AQ94" i="8"/>
  <c r="AQ93" i="8"/>
  <c r="AQ92" i="8"/>
  <c r="AQ91" i="8"/>
  <c r="AQ90" i="8"/>
  <c r="AQ89" i="8"/>
  <c r="AQ88" i="8"/>
  <c r="AQ87" i="8"/>
  <c r="AQ86" i="8"/>
  <c r="AQ85" i="8"/>
  <c r="AQ84" i="8"/>
  <c r="AQ83" i="8"/>
  <c r="AQ82" i="8"/>
  <c r="AQ81" i="8"/>
  <c r="AQ80" i="8"/>
  <c r="AQ79" i="8"/>
  <c r="AQ78" i="8"/>
  <c r="AQ77" i="8"/>
  <c r="AQ76" i="8"/>
  <c r="AQ75" i="8"/>
  <c r="AQ74" i="8"/>
  <c r="AQ73" i="8"/>
  <c r="AQ72" i="8"/>
  <c r="AQ71" i="8"/>
  <c r="AQ70" i="8"/>
  <c r="AQ69" i="8"/>
  <c r="AQ68" i="8"/>
  <c r="AQ67" i="8"/>
  <c r="AQ66" i="8"/>
  <c r="AQ65" i="8"/>
  <c r="AQ64" i="8"/>
  <c r="AQ63" i="8"/>
  <c r="AQ62" i="8"/>
  <c r="AQ61" i="8"/>
  <c r="AQ60" i="8"/>
  <c r="AQ59" i="8"/>
  <c r="AQ58" i="8"/>
  <c r="AQ57" i="8"/>
  <c r="AQ56" i="8"/>
  <c r="AQ55" i="8"/>
  <c r="AQ54" i="8"/>
  <c r="AQ53" i="8"/>
  <c r="AQ52" i="8"/>
  <c r="AQ51" i="8"/>
  <c r="AQ50" i="8"/>
  <c r="AQ49" i="8"/>
  <c r="AQ48" i="8"/>
  <c r="AQ47" i="8"/>
  <c r="AQ46" i="8"/>
  <c r="AQ45" i="8"/>
  <c r="AQ44" i="8"/>
  <c r="AQ43" i="8"/>
  <c r="AQ42" i="8"/>
  <c r="AQ41" i="8"/>
  <c r="AQ40" i="8"/>
  <c r="AQ39" i="8"/>
  <c r="AQ38" i="8"/>
  <c r="AQ37" i="8"/>
  <c r="AQ36" i="8"/>
  <c r="AQ35" i="8"/>
  <c r="AQ34" i="8"/>
  <c r="AQ33" i="8"/>
  <c r="AQ32" i="8"/>
  <c r="AQ31" i="8"/>
  <c r="AQ30" i="8"/>
  <c r="AQ29" i="8"/>
  <c r="AQ28" i="8"/>
  <c r="AQ27" i="8"/>
  <c r="AQ26" i="8"/>
  <c r="AQ25" i="8"/>
  <c r="AQ24" i="8"/>
  <c r="AQ23" i="8"/>
  <c r="AQ22" i="8"/>
  <c r="AQ21" i="8"/>
  <c r="AQ20" i="8"/>
  <c r="AQ19" i="8"/>
  <c r="AQ18" i="8"/>
  <c r="AQ17" i="8"/>
  <c r="AQ16" i="8"/>
  <c r="AQ15" i="8"/>
  <c r="AQ14" i="8"/>
  <c r="AQ13" i="8"/>
  <c r="AQ12" i="8"/>
  <c r="AQ11" i="8"/>
  <c r="AQ10" i="8"/>
  <c r="AQ9" i="8"/>
  <c r="AQ8" i="8"/>
  <c r="AQ7" i="8"/>
  <c r="AQ6" i="8"/>
  <c r="AQ5" i="8"/>
  <c r="A30" i="8"/>
  <c r="A32" i="8"/>
  <c r="A34" i="8"/>
  <c r="A36" i="8"/>
  <c r="A38" i="8"/>
  <c r="AK6" i="8"/>
  <c r="AK7" i="8"/>
  <c r="AK8" i="8"/>
  <c r="AK9" i="8"/>
  <c r="AK10" i="8"/>
  <c r="AK11" i="8"/>
  <c r="AK12" i="8"/>
  <c r="AK13" i="8"/>
  <c r="AK14" i="8"/>
  <c r="AK15" i="8"/>
  <c r="AK16" i="8"/>
  <c r="AK17" i="8"/>
  <c r="AK18" i="8"/>
  <c r="AK19" i="8"/>
  <c r="AK20" i="8"/>
  <c r="AK21" i="8"/>
  <c r="AK22" i="8"/>
  <c r="AK23" i="8"/>
  <c r="AK24" i="8"/>
  <c r="AK25" i="8"/>
  <c r="AK26" i="8"/>
  <c r="AK27" i="8"/>
  <c r="AK28" i="8"/>
  <c r="AK29" i="8"/>
  <c r="AK30" i="8"/>
  <c r="AK31" i="8"/>
  <c r="AK32" i="8"/>
  <c r="AK33" i="8"/>
  <c r="AK34" i="8"/>
  <c r="AK35" i="8"/>
  <c r="AK36" i="8"/>
  <c r="AK37" i="8"/>
  <c r="AK38" i="8"/>
  <c r="AK39" i="8"/>
  <c r="AK40" i="8"/>
  <c r="AK41" i="8"/>
  <c r="AK42" i="8"/>
  <c r="AK43" i="8"/>
  <c r="AK44" i="8"/>
  <c r="AK45" i="8"/>
  <c r="AK46" i="8"/>
  <c r="AK47" i="8"/>
  <c r="AK48" i="8"/>
  <c r="AK49" i="8"/>
  <c r="AK50" i="8"/>
  <c r="AK51" i="8"/>
  <c r="AK52" i="8"/>
  <c r="AK53" i="8"/>
  <c r="AK54" i="8"/>
  <c r="AK55" i="8"/>
  <c r="AK56" i="8"/>
  <c r="AK57" i="8"/>
  <c r="AK58" i="8"/>
  <c r="AK59" i="8"/>
  <c r="AK60" i="8"/>
  <c r="AK61" i="8"/>
  <c r="AK62" i="8"/>
  <c r="AK63" i="8"/>
  <c r="AK64" i="8"/>
  <c r="AK65" i="8"/>
  <c r="AK66" i="8"/>
  <c r="AK67" i="8"/>
  <c r="AK68" i="8"/>
  <c r="AK69" i="8"/>
  <c r="AK70" i="8"/>
  <c r="AK71" i="8"/>
  <c r="AK72" i="8"/>
  <c r="AK73" i="8"/>
  <c r="AK74" i="8"/>
  <c r="AK75" i="8"/>
  <c r="AK76" i="8"/>
  <c r="AK77" i="8"/>
  <c r="AK78" i="8"/>
  <c r="AK79" i="8"/>
  <c r="AK80" i="8"/>
  <c r="AK81" i="8"/>
  <c r="AK82" i="8"/>
  <c r="AK83" i="8"/>
  <c r="AK84" i="8"/>
  <c r="AK85" i="8"/>
  <c r="AK86" i="8"/>
  <c r="AK87" i="8"/>
  <c r="AK88" i="8"/>
  <c r="AK89" i="8"/>
  <c r="AK90" i="8"/>
  <c r="AK91" i="8"/>
  <c r="AK92" i="8"/>
  <c r="AK93" i="8"/>
  <c r="AK94" i="8"/>
  <c r="AK95" i="8"/>
  <c r="AK96" i="8"/>
  <c r="AK97" i="8"/>
  <c r="AK98" i="8"/>
  <c r="AK99" i="8"/>
  <c r="AK100" i="8"/>
  <c r="AK101" i="8"/>
  <c r="AK102" i="8"/>
  <c r="AK103" i="8"/>
  <c r="AK104" i="8"/>
  <c r="AK105" i="8"/>
  <c r="AK106" i="8"/>
  <c r="AK107" i="8"/>
  <c r="AK108" i="8"/>
  <c r="AK109" i="8"/>
  <c r="AK110" i="8"/>
  <c r="AK111" i="8"/>
  <c r="AK112" i="8"/>
  <c r="AK113" i="8"/>
  <c r="AK114" i="8"/>
  <c r="AK115" i="8"/>
  <c r="AK116" i="8"/>
  <c r="AK117" i="8"/>
  <c r="AK118" i="8"/>
  <c r="AK119" i="8"/>
  <c r="AK120" i="8"/>
  <c r="AK121" i="8"/>
  <c r="AK122" i="8"/>
  <c r="AK123" i="8"/>
  <c r="AK124" i="8"/>
  <c r="AK125" i="8"/>
  <c r="AK126" i="8"/>
  <c r="AK127" i="8"/>
  <c r="AK128" i="8"/>
  <c r="AK129" i="8"/>
  <c r="AK130" i="8"/>
  <c r="AK131" i="8"/>
  <c r="AK132" i="8"/>
  <c r="AK133" i="8"/>
  <c r="AK134" i="8"/>
  <c r="AK135" i="8"/>
  <c r="AK136" i="8"/>
  <c r="AK137" i="8"/>
  <c r="AK138" i="8"/>
  <c r="AK139" i="8"/>
  <c r="AK140" i="8"/>
  <c r="AK141" i="8"/>
  <c r="AK142" i="8"/>
  <c r="AK143" i="8"/>
  <c r="AK144" i="8"/>
  <c r="AK145" i="8"/>
  <c r="AK146" i="8"/>
  <c r="AK147" i="8"/>
  <c r="AK148" i="8"/>
  <c r="AK149" i="8"/>
  <c r="AK150" i="8"/>
  <c r="AK151" i="8"/>
  <c r="AK152" i="8"/>
  <c r="AK153" i="8"/>
  <c r="AK154" i="8"/>
  <c r="AK155" i="8"/>
  <c r="AK156" i="8"/>
  <c r="AK157" i="8"/>
  <c r="AK158" i="8"/>
  <c r="AK159" i="8"/>
  <c r="AK160" i="8"/>
  <c r="AK5" i="8"/>
  <c r="AK6" i="7"/>
  <c r="AK7" i="7"/>
  <c r="AK8" i="7"/>
  <c r="AK9" i="7"/>
  <c r="AK10" i="7"/>
  <c r="AK11" i="7"/>
  <c r="AK12" i="7"/>
  <c r="AK13" i="7"/>
  <c r="AK14" i="7"/>
  <c r="AK15" i="7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K36" i="7"/>
  <c r="AK37" i="7"/>
  <c r="AK38" i="7"/>
  <c r="AK39" i="7"/>
  <c r="AK40" i="7"/>
  <c r="AK41" i="7"/>
  <c r="AK42" i="7"/>
  <c r="AK43" i="7"/>
  <c r="AK44" i="7"/>
  <c r="AK45" i="7"/>
  <c r="AK46" i="7"/>
  <c r="AK47" i="7"/>
  <c r="AK48" i="7"/>
  <c r="AK49" i="7"/>
  <c r="AK50" i="7"/>
  <c r="AK51" i="7"/>
  <c r="AK52" i="7"/>
  <c r="AK53" i="7"/>
  <c r="AK54" i="7"/>
  <c r="AK55" i="7"/>
  <c r="AK56" i="7"/>
  <c r="AK57" i="7"/>
  <c r="AK58" i="7"/>
  <c r="AK59" i="7"/>
  <c r="AK60" i="7"/>
  <c r="AK61" i="7"/>
  <c r="AK62" i="7"/>
  <c r="AK63" i="7"/>
  <c r="AK64" i="7"/>
  <c r="AK65" i="7"/>
  <c r="AK66" i="7"/>
  <c r="AK67" i="7"/>
  <c r="AK68" i="7"/>
  <c r="AK69" i="7"/>
  <c r="AK70" i="7"/>
  <c r="AK71" i="7"/>
  <c r="AK72" i="7"/>
  <c r="AK73" i="7"/>
  <c r="AK74" i="7"/>
  <c r="AK75" i="7"/>
  <c r="AK76" i="7"/>
  <c r="AK77" i="7"/>
  <c r="AK78" i="7"/>
  <c r="AK79" i="7"/>
  <c r="AK80" i="7"/>
  <c r="AK81" i="7"/>
  <c r="AK82" i="7"/>
  <c r="AK83" i="7"/>
  <c r="AK84" i="7"/>
  <c r="AK85" i="7"/>
  <c r="AK86" i="7"/>
  <c r="AK87" i="7"/>
  <c r="AK88" i="7"/>
  <c r="AK89" i="7"/>
  <c r="AK90" i="7"/>
  <c r="AK91" i="7"/>
  <c r="AK92" i="7"/>
  <c r="AK93" i="7"/>
  <c r="AK94" i="7"/>
  <c r="AK95" i="7"/>
  <c r="AK96" i="7"/>
  <c r="AK97" i="7"/>
  <c r="AK98" i="7"/>
  <c r="AK99" i="7"/>
  <c r="AK100" i="7"/>
  <c r="AK101" i="7"/>
  <c r="AK102" i="7"/>
  <c r="AK103" i="7"/>
  <c r="AK104" i="7"/>
  <c r="AK105" i="7"/>
  <c r="AK106" i="7"/>
  <c r="AK107" i="7"/>
  <c r="AK108" i="7"/>
  <c r="AK109" i="7"/>
  <c r="AK110" i="7"/>
  <c r="AK111" i="7"/>
  <c r="AK112" i="7"/>
  <c r="AK113" i="7"/>
  <c r="AK114" i="7"/>
  <c r="AK115" i="7"/>
  <c r="AK116" i="7"/>
  <c r="AK117" i="7"/>
  <c r="AK118" i="7"/>
  <c r="AK119" i="7"/>
  <c r="AK120" i="7"/>
  <c r="AK121" i="7"/>
  <c r="AK122" i="7"/>
  <c r="AK123" i="7"/>
  <c r="AK124" i="7"/>
  <c r="AK125" i="7"/>
  <c r="AK126" i="7"/>
  <c r="AK127" i="7"/>
  <c r="AK128" i="7"/>
  <c r="AK129" i="7"/>
  <c r="AK130" i="7"/>
  <c r="AK131" i="7"/>
  <c r="AK132" i="7"/>
  <c r="AK133" i="7"/>
  <c r="AK134" i="7"/>
  <c r="AK135" i="7"/>
  <c r="AK136" i="7"/>
  <c r="AK137" i="7"/>
  <c r="AK138" i="7"/>
  <c r="AK139" i="7"/>
  <c r="AK140" i="7"/>
  <c r="AK141" i="7"/>
  <c r="AK142" i="7"/>
  <c r="AK143" i="7"/>
  <c r="AK144" i="7"/>
  <c r="AK145" i="7"/>
  <c r="AK146" i="7"/>
  <c r="AK147" i="7"/>
  <c r="AK148" i="7"/>
  <c r="AK149" i="7"/>
  <c r="AK150" i="7"/>
  <c r="AK151" i="7"/>
  <c r="AK152" i="7"/>
  <c r="AK153" i="7"/>
  <c r="AK154" i="7"/>
  <c r="AK155" i="7"/>
  <c r="AK156" i="7"/>
  <c r="AK157" i="7"/>
  <c r="AK158" i="7"/>
  <c r="AK159" i="7"/>
  <c r="AK160" i="7"/>
  <c r="AK161" i="7"/>
  <c r="AK162" i="7"/>
  <c r="AK163" i="7"/>
  <c r="AK164" i="7"/>
  <c r="AK165" i="7"/>
  <c r="AK166" i="7"/>
  <c r="AK167" i="7"/>
  <c r="AK168" i="7"/>
  <c r="AK169" i="7"/>
  <c r="AK170" i="7"/>
  <c r="AK171" i="7"/>
  <c r="AK172" i="7"/>
  <c r="AK173" i="7"/>
  <c r="AK174" i="7"/>
  <c r="AK175" i="7"/>
  <c r="AK176" i="7"/>
  <c r="AK177" i="7"/>
  <c r="AK178" i="7"/>
  <c r="AK179" i="7"/>
  <c r="AK180" i="7"/>
  <c r="AK181" i="7"/>
  <c r="AK182" i="7"/>
  <c r="AK183" i="7"/>
  <c r="AK184" i="7"/>
  <c r="AK185" i="7"/>
  <c r="AK186" i="7"/>
  <c r="AK187" i="7"/>
  <c r="AK188" i="7"/>
  <c r="AK189" i="7"/>
  <c r="AK190" i="7"/>
  <c r="AK191" i="7"/>
  <c r="AK192" i="7"/>
  <c r="AK193" i="7"/>
  <c r="AK194" i="7"/>
  <c r="AK195" i="7"/>
  <c r="AK196" i="7"/>
  <c r="AK197" i="7"/>
  <c r="AK198" i="7"/>
  <c r="AK199" i="7"/>
  <c r="AK200" i="7"/>
  <c r="AK201" i="7"/>
  <c r="AK202" i="7"/>
  <c r="AK203" i="7"/>
  <c r="AK204" i="7"/>
  <c r="AK205" i="7"/>
  <c r="AK5" i="7"/>
  <c r="AK6" i="6"/>
  <c r="AK7" i="6"/>
  <c r="AK8" i="6"/>
  <c r="AK9" i="6"/>
  <c r="AK10" i="6"/>
  <c r="AK11" i="6"/>
  <c r="AK12" i="6"/>
  <c r="AK13" i="6"/>
  <c r="AK14" i="6"/>
  <c r="AK15" i="6"/>
  <c r="AK16" i="6"/>
  <c r="AK17" i="6"/>
  <c r="AK18" i="6"/>
  <c r="AK19" i="6"/>
  <c r="AK20" i="6"/>
  <c r="AK21" i="6"/>
  <c r="AK22" i="6"/>
  <c r="AK23" i="6"/>
  <c r="AK24" i="6"/>
  <c r="AK25" i="6"/>
  <c r="AK26" i="6"/>
  <c r="AK27" i="6"/>
  <c r="AK28" i="6"/>
  <c r="AK29" i="6"/>
  <c r="AK30" i="6"/>
  <c r="AK31" i="6"/>
  <c r="AK32" i="6"/>
  <c r="AK33" i="6"/>
  <c r="AK34" i="6"/>
  <c r="AK35" i="6"/>
  <c r="AK36" i="6"/>
  <c r="AK37" i="6"/>
  <c r="AK38" i="6"/>
  <c r="AK39" i="6"/>
  <c r="AK40" i="6"/>
  <c r="AK41" i="6"/>
  <c r="AK42" i="6"/>
  <c r="AK43" i="6"/>
  <c r="AK44" i="6"/>
  <c r="AK45" i="6"/>
  <c r="AK46" i="6"/>
  <c r="AK47" i="6"/>
  <c r="AK48" i="6"/>
  <c r="AK49" i="6"/>
  <c r="AK50" i="6"/>
  <c r="AK51" i="6"/>
  <c r="AK52" i="6"/>
  <c r="AK53" i="6"/>
  <c r="AK54" i="6"/>
  <c r="AK55" i="6"/>
  <c r="AK56" i="6"/>
  <c r="AK57" i="6"/>
  <c r="AK58" i="6"/>
  <c r="AK59" i="6"/>
  <c r="AK60" i="6"/>
  <c r="AK61" i="6"/>
  <c r="AK62" i="6"/>
  <c r="AK63" i="6"/>
  <c r="AK64" i="6"/>
  <c r="AK65" i="6"/>
  <c r="AK66" i="6"/>
  <c r="AK67" i="6"/>
  <c r="AK68" i="6"/>
  <c r="AK69" i="6"/>
  <c r="AK70" i="6"/>
  <c r="AK71" i="6"/>
  <c r="AK72" i="6"/>
  <c r="AK73" i="6"/>
  <c r="AK74" i="6"/>
  <c r="AK75" i="6"/>
  <c r="AK76" i="6"/>
  <c r="AK77" i="6"/>
  <c r="AK78" i="6"/>
  <c r="AK79" i="6"/>
  <c r="AK80" i="6"/>
  <c r="AK81" i="6"/>
  <c r="AK82" i="6"/>
  <c r="AK83" i="6"/>
  <c r="AK84" i="6"/>
  <c r="AK85" i="6"/>
  <c r="AK86" i="6"/>
  <c r="AK87" i="6"/>
  <c r="AK88" i="6"/>
  <c r="AK89" i="6"/>
  <c r="AK90" i="6"/>
  <c r="AK91" i="6"/>
  <c r="AK92" i="6"/>
  <c r="AK93" i="6"/>
  <c r="AK94" i="6"/>
  <c r="AK95" i="6"/>
  <c r="AK96" i="6"/>
  <c r="AK97" i="6"/>
  <c r="AK98" i="6"/>
  <c r="AK99" i="6"/>
  <c r="AK100" i="6"/>
  <c r="AK101" i="6"/>
  <c r="AK102" i="6"/>
  <c r="AK103" i="6"/>
  <c r="AK104" i="6"/>
  <c r="AK105" i="6"/>
  <c r="AK106" i="6"/>
  <c r="AK107" i="6"/>
  <c r="AK108" i="6"/>
  <c r="AK109" i="6"/>
  <c r="AK110" i="6"/>
  <c r="AK111" i="6"/>
  <c r="AK112" i="6"/>
  <c r="AK113" i="6"/>
  <c r="AK114" i="6"/>
  <c r="AK115" i="6"/>
  <c r="AK116" i="6"/>
  <c r="AK117" i="6"/>
  <c r="AK118" i="6"/>
  <c r="AK119" i="6"/>
  <c r="AK120" i="6"/>
  <c r="AK121" i="6"/>
  <c r="AK122" i="6"/>
  <c r="AK123" i="6"/>
  <c r="AK124" i="6"/>
  <c r="AK125" i="6"/>
  <c r="AK126" i="6"/>
  <c r="AK127" i="6"/>
  <c r="AK128" i="6"/>
  <c r="AK129" i="6"/>
  <c r="AK130" i="6"/>
  <c r="AK131" i="6"/>
  <c r="AK132" i="6"/>
  <c r="AK133" i="6"/>
  <c r="AK134" i="6"/>
  <c r="AK135" i="6"/>
  <c r="AK136" i="6"/>
  <c r="AK137" i="6"/>
  <c r="AK138" i="6"/>
  <c r="AK139" i="6"/>
  <c r="AK140" i="6"/>
  <c r="AK141" i="6"/>
  <c r="AK142" i="6"/>
  <c r="AK143" i="6"/>
  <c r="AK144" i="6"/>
  <c r="AK145" i="6"/>
  <c r="AK146" i="6"/>
  <c r="AK147" i="6"/>
  <c r="AK148" i="6"/>
  <c r="AK149" i="6"/>
  <c r="AK150" i="6"/>
  <c r="AK151" i="6"/>
  <c r="AK152" i="6"/>
  <c r="AK153" i="6"/>
  <c r="AK154" i="6"/>
  <c r="AK155" i="6"/>
  <c r="AK156" i="6"/>
  <c r="AK157" i="6"/>
  <c r="AK158" i="6"/>
  <c r="AK159" i="6"/>
  <c r="AK160" i="6"/>
  <c r="AK161" i="6"/>
  <c r="AK162" i="6"/>
  <c r="AK163" i="6"/>
  <c r="AK164" i="6"/>
  <c r="AK165" i="6"/>
  <c r="AK166" i="6"/>
  <c r="AK167" i="6"/>
  <c r="AK168" i="6"/>
  <c r="AK169" i="6"/>
  <c r="AK170" i="6"/>
  <c r="AK171" i="6"/>
  <c r="AK172" i="6"/>
  <c r="AK173" i="6"/>
  <c r="AK174" i="6"/>
  <c r="AK175" i="6"/>
  <c r="AK176" i="6"/>
  <c r="AK177" i="6"/>
  <c r="AK178" i="6"/>
  <c r="AK179" i="6"/>
  <c r="AK180" i="6"/>
  <c r="AK181" i="6"/>
  <c r="AK182" i="6"/>
  <c r="AK183" i="6"/>
  <c r="AK184" i="6"/>
  <c r="AK185" i="6"/>
  <c r="AK186" i="6"/>
  <c r="AK187" i="6"/>
  <c r="AK188" i="6"/>
  <c r="AK189" i="6"/>
  <c r="AK190" i="6"/>
  <c r="AK191" i="6"/>
  <c r="AK192" i="6"/>
  <c r="AK193" i="6"/>
  <c r="AK194" i="6"/>
  <c r="AK195" i="6"/>
  <c r="AK196" i="6"/>
  <c r="AK197" i="6"/>
  <c r="AK198" i="6"/>
  <c r="AK199" i="6"/>
  <c r="AK200" i="6"/>
  <c r="AK201" i="6"/>
  <c r="AK202" i="6"/>
  <c r="AK203" i="6"/>
  <c r="AK204" i="6"/>
  <c r="AK205" i="6"/>
  <c r="AK206" i="6"/>
  <c r="AK207" i="6"/>
  <c r="AK208" i="6"/>
  <c r="AK209" i="6"/>
  <c r="AK210" i="6"/>
  <c r="AK211" i="6"/>
  <c r="AK212" i="6"/>
  <c r="AK213" i="6"/>
  <c r="AK214" i="6"/>
  <c r="AK5" i="6"/>
  <c r="AK51" i="23"/>
  <c r="AK52" i="23"/>
  <c r="AK53" i="23"/>
  <c r="AK54" i="23"/>
  <c r="AK55" i="23"/>
  <c r="AK56" i="23"/>
  <c r="AK57" i="23"/>
  <c r="AK58" i="23"/>
  <c r="AK59" i="23"/>
  <c r="AK50" i="23"/>
  <c r="AK49" i="23"/>
  <c r="AK48" i="23"/>
  <c r="AH48" i="23"/>
  <c r="AG48" i="23"/>
  <c r="AF48" i="23"/>
  <c r="AE48" i="23"/>
  <c r="AD48" i="23"/>
  <c r="AC48" i="23"/>
  <c r="AB48" i="23"/>
  <c r="AA48" i="23"/>
  <c r="Z48" i="23"/>
  <c r="Y48" i="23"/>
  <c r="X48" i="23"/>
  <c r="W48" i="23"/>
  <c r="V48" i="23"/>
  <c r="U48" i="23"/>
  <c r="T48" i="23"/>
  <c r="S48" i="23"/>
  <c r="R48" i="23"/>
  <c r="Q48" i="23"/>
  <c r="P48" i="23"/>
  <c r="O48" i="23"/>
  <c r="N48" i="23"/>
  <c r="M48" i="23"/>
  <c r="L48" i="23"/>
  <c r="K48" i="23"/>
  <c r="J48" i="23"/>
  <c r="I48" i="23"/>
  <c r="H48" i="23"/>
  <c r="E48" i="23"/>
  <c r="D48" i="23"/>
  <c r="A48" i="23"/>
  <c r="AK47" i="23"/>
  <c r="AJ47" i="23"/>
  <c r="AI47" i="23"/>
  <c r="AH47" i="23"/>
  <c r="AG47" i="23"/>
  <c r="AF47" i="23"/>
  <c r="AE47" i="23"/>
  <c r="AD47" i="23"/>
  <c r="AC47" i="23"/>
  <c r="AB47" i="23"/>
  <c r="AA47" i="23"/>
  <c r="Z47" i="23"/>
  <c r="Y47" i="23"/>
  <c r="X47" i="23"/>
  <c r="W47" i="23"/>
  <c r="V47" i="23"/>
  <c r="U47" i="23"/>
  <c r="T47" i="23"/>
  <c r="S47" i="23"/>
  <c r="R47" i="23"/>
  <c r="Q47" i="23"/>
  <c r="P47" i="23"/>
  <c r="O47" i="23"/>
  <c r="N47" i="23"/>
  <c r="F47" i="23"/>
  <c r="A47" i="23"/>
  <c r="AK46" i="23"/>
  <c r="AJ46" i="23"/>
  <c r="AI46" i="23"/>
  <c r="AH46" i="23"/>
  <c r="AG46" i="23"/>
  <c r="AF46" i="23"/>
  <c r="AE46" i="23"/>
  <c r="AD46" i="23"/>
  <c r="AC46" i="23"/>
  <c r="AB46" i="23"/>
  <c r="AA46" i="23"/>
  <c r="Z46" i="23"/>
  <c r="Y46" i="23"/>
  <c r="X46" i="23"/>
  <c r="W46" i="23"/>
  <c r="V46" i="23"/>
  <c r="U46" i="23"/>
  <c r="T46" i="23"/>
  <c r="S46" i="23"/>
  <c r="R46" i="23"/>
  <c r="Q46" i="23"/>
  <c r="P46" i="23"/>
  <c r="O46" i="23"/>
  <c r="N46" i="23"/>
  <c r="M46" i="23"/>
  <c r="L46" i="23"/>
  <c r="K46" i="23"/>
  <c r="J46" i="23"/>
  <c r="H46" i="23"/>
  <c r="F46" i="23"/>
  <c r="D46" i="23"/>
  <c r="A46" i="23"/>
  <c r="AK45" i="23"/>
  <c r="AJ45" i="23"/>
  <c r="AI45" i="23"/>
  <c r="AH45" i="23"/>
  <c r="AG45" i="23"/>
  <c r="AF45" i="23"/>
  <c r="AE45" i="23"/>
  <c r="AD45" i="23"/>
  <c r="AC45" i="23"/>
  <c r="AB45" i="23"/>
  <c r="AA45" i="23"/>
  <c r="Z45" i="23"/>
  <c r="Y45" i="23"/>
  <c r="X45" i="23"/>
  <c r="W45" i="23"/>
  <c r="V45" i="23"/>
  <c r="U45" i="23"/>
  <c r="T45" i="23"/>
  <c r="S45" i="23"/>
  <c r="R45" i="23"/>
  <c r="Q45" i="23"/>
  <c r="P45" i="23"/>
  <c r="O45" i="23"/>
  <c r="N45" i="23"/>
  <c r="F45" i="23"/>
  <c r="A45" i="23"/>
  <c r="AK44" i="23"/>
  <c r="AJ44" i="23"/>
  <c r="AI44" i="23"/>
  <c r="AH44" i="23"/>
  <c r="AG44" i="23"/>
  <c r="AF44" i="23"/>
  <c r="AE44" i="23"/>
  <c r="AD44" i="23"/>
  <c r="AC44" i="23"/>
  <c r="AB44" i="23"/>
  <c r="AA44" i="23"/>
  <c r="Z44" i="23"/>
  <c r="Y44" i="23"/>
  <c r="X44" i="23"/>
  <c r="W44" i="23"/>
  <c r="V44" i="23"/>
  <c r="U44" i="23"/>
  <c r="T44" i="23"/>
  <c r="S44" i="23"/>
  <c r="R44" i="23"/>
  <c r="Q44" i="23"/>
  <c r="P44" i="23"/>
  <c r="O44" i="23"/>
  <c r="N44" i="23"/>
  <c r="M44" i="23"/>
  <c r="L44" i="23"/>
  <c r="K44" i="23"/>
  <c r="J44" i="23"/>
  <c r="H44" i="23"/>
  <c r="F44" i="23"/>
  <c r="D44" i="23"/>
  <c r="A44" i="23"/>
  <c r="AK43" i="23"/>
  <c r="AJ43" i="23"/>
  <c r="AI43" i="23"/>
  <c r="AH43" i="23"/>
  <c r="AG43" i="23"/>
  <c r="AF43" i="23"/>
  <c r="AE43" i="23"/>
  <c r="AD43" i="23"/>
  <c r="AC43" i="23"/>
  <c r="AB43" i="23"/>
  <c r="AA43" i="23"/>
  <c r="Z43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F43" i="23"/>
  <c r="A43" i="23"/>
  <c r="AK42" i="23"/>
  <c r="AJ42" i="23"/>
  <c r="AI42" i="23"/>
  <c r="AH42" i="23"/>
  <c r="AG42" i="23"/>
  <c r="AF42" i="23"/>
  <c r="AE42" i="23"/>
  <c r="AD42" i="23"/>
  <c r="AC42" i="23"/>
  <c r="AB42" i="23"/>
  <c r="AA42" i="23"/>
  <c r="Z42" i="23"/>
  <c r="Y42" i="23"/>
  <c r="X42" i="23"/>
  <c r="W42" i="23"/>
  <c r="V42" i="23"/>
  <c r="U42" i="23"/>
  <c r="T42" i="23"/>
  <c r="S42" i="23"/>
  <c r="R42" i="23"/>
  <c r="Q42" i="23"/>
  <c r="P42" i="23"/>
  <c r="O42" i="23"/>
  <c r="N42" i="23"/>
  <c r="M42" i="23"/>
  <c r="L42" i="23"/>
  <c r="K42" i="23"/>
  <c r="J42" i="23"/>
  <c r="H42" i="23"/>
  <c r="F42" i="23"/>
  <c r="D42" i="23"/>
  <c r="A42" i="23"/>
  <c r="AK41" i="23"/>
  <c r="AJ41" i="23"/>
  <c r="AI41" i="23"/>
  <c r="AH41" i="23"/>
  <c r="AG41" i="23"/>
  <c r="AF41" i="23"/>
  <c r="AE41" i="23"/>
  <c r="AD41" i="23"/>
  <c r="AC41" i="23"/>
  <c r="AB41" i="23"/>
  <c r="AA41" i="23"/>
  <c r="Z41" i="23"/>
  <c r="Y41" i="23"/>
  <c r="X41" i="23"/>
  <c r="W41" i="23"/>
  <c r="V41" i="23"/>
  <c r="U41" i="23"/>
  <c r="T41" i="23"/>
  <c r="S41" i="23"/>
  <c r="R41" i="23"/>
  <c r="Q41" i="23"/>
  <c r="P41" i="23"/>
  <c r="O41" i="23"/>
  <c r="N41" i="23"/>
  <c r="F41" i="23"/>
  <c r="A41" i="23"/>
  <c r="AK40" i="23"/>
  <c r="AJ40" i="23"/>
  <c r="AI40" i="23"/>
  <c r="AH40" i="23"/>
  <c r="AG40" i="23"/>
  <c r="AF40" i="23"/>
  <c r="AE40" i="23"/>
  <c r="AD40" i="23"/>
  <c r="AC40" i="23"/>
  <c r="AB40" i="23"/>
  <c r="AA40" i="23"/>
  <c r="Z40" i="23"/>
  <c r="Y40" i="23"/>
  <c r="X40" i="23"/>
  <c r="W40" i="23"/>
  <c r="V40" i="23"/>
  <c r="U40" i="23"/>
  <c r="T40" i="23"/>
  <c r="S40" i="23"/>
  <c r="R40" i="23"/>
  <c r="Q40" i="23"/>
  <c r="P40" i="23"/>
  <c r="O40" i="23"/>
  <c r="N40" i="23"/>
  <c r="M40" i="23"/>
  <c r="L40" i="23"/>
  <c r="K40" i="23"/>
  <c r="J40" i="23"/>
  <c r="H40" i="23"/>
  <c r="F40" i="23"/>
  <c r="D40" i="23"/>
  <c r="A40" i="23"/>
  <c r="AK39" i="23"/>
  <c r="AJ39" i="23"/>
  <c r="AI39" i="23"/>
  <c r="AH39" i="23"/>
  <c r="AG39" i="23"/>
  <c r="AF39" i="23"/>
  <c r="AE39" i="23"/>
  <c r="AD39" i="23"/>
  <c r="AC39" i="23"/>
  <c r="AB39" i="23"/>
  <c r="AA39" i="23"/>
  <c r="Z39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F39" i="23"/>
  <c r="A39" i="23"/>
  <c r="AK38" i="23"/>
  <c r="AJ38" i="23"/>
  <c r="AI38" i="23"/>
  <c r="AH38" i="23"/>
  <c r="AG38" i="23"/>
  <c r="AF38" i="23"/>
  <c r="AE38" i="23"/>
  <c r="AD38" i="23"/>
  <c r="AC38" i="23"/>
  <c r="AB38" i="23"/>
  <c r="AA38" i="23"/>
  <c r="Z38" i="23"/>
  <c r="Y38" i="23"/>
  <c r="X38" i="23"/>
  <c r="W38" i="23"/>
  <c r="V38" i="23"/>
  <c r="U38" i="23"/>
  <c r="T38" i="23"/>
  <c r="S38" i="23"/>
  <c r="R38" i="23"/>
  <c r="Q38" i="23"/>
  <c r="P38" i="23"/>
  <c r="O38" i="23"/>
  <c r="N38" i="23"/>
  <c r="M38" i="23"/>
  <c r="L38" i="23"/>
  <c r="K38" i="23"/>
  <c r="J38" i="23"/>
  <c r="H38" i="23"/>
  <c r="F38" i="23"/>
  <c r="D38" i="23"/>
  <c r="A38" i="23"/>
  <c r="AK37" i="23"/>
  <c r="AJ37" i="23"/>
  <c r="AI37" i="23"/>
  <c r="AH37" i="23"/>
  <c r="AG37" i="23"/>
  <c r="AF37" i="23"/>
  <c r="AE37" i="23"/>
  <c r="AD37" i="23"/>
  <c r="AC37" i="23"/>
  <c r="AB37" i="23"/>
  <c r="AA37" i="23"/>
  <c r="Z37" i="23"/>
  <c r="Y37" i="23"/>
  <c r="X37" i="23"/>
  <c r="W37" i="23"/>
  <c r="V37" i="23"/>
  <c r="U37" i="23"/>
  <c r="T37" i="23"/>
  <c r="S37" i="23"/>
  <c r="R37" i="23"/>
  <c r="Q37" i="23"/>
  <c r="P37" i="23"/>
  <c r="O37" i="23"/>
  <c r="N37" i="23"/>
  <c r="F37" i="23"/>
  <c r="A37" i="23"/>
  <c r="AK36" i="23"/>
  <c r="AJ36" i="23"/>
  <c r="AI36" i="23"/>
  <c r="AH36" i="23"/>
  <c r="AG36" i="23"/>
  <c r="AF36" i="23"/>
  <c r="AE36" i="23"/>
  <c r="AD36" i="23"/>
  <c r="AC36" i="23"/>
  <c r="AB36" i="23"/>
  <c r="AA36" i="23"/>
  <c r="Z36" i="23"/>
  <c r="Y36" i="23"/>
  <c r="X36" i="23"/>
  <c r="W36" i="23"/>
  <c r="V36" i="23"/>
  <c r="U36" i="23"/>
  <c r="T36" i="23"/>
  <c r="S36" i="23"/>
  <c r="R36" i="23"/>
  <c r="Q36" i="23"/>
  <c r="P36" i="23"/>
  <c r="O36" i="23"/>
  <c r="N36" i="23"/>
  <c r="M36" i="23"/>
  <c r="L36" i="23"/>
  <c r="K36" i="23"/>
  <c r="J36" i="23"/>
  <c r="H36" i="23"/>
  <c r="F36" i="23"/>
  <c r="D36" i="23"/>
  <c r="A36" i="23"/>
  <c r="AK35" i="23"/>
  <c r="AJ35" i="23"/>
  <c r="AI35" i="23"/>
  <c r="AH35" i="23"/>
  <c r="AG35" i="23"/>
  <c r="AF35" i="23"/>
  <c r="AE35" i="23"/>
  <c r="AD35" i="23"/>
  <c r="AC35" i="23"/>
  <c r="AB35" i="23"/>
  <c r="AA35" i="23"/>
  <c r="Z35" i="23"/>
  <c r="Y35" i="23"/>
  <c r="X35" i="23"/>
  <c r="W35" i="23"/>
  <c r="V35" i="23"/>
  <c r="U35" i="23"/>
  <c r="T35" i="23"/>
  <c r="S35" i="23"/>
  <c r="R35" i="23"/>
  <c r="Q35" i="23"/>
  <c r="P35" i="23"/>
  <c r="O35" i="23"/>
  <c r="N35" i="23"/>
  <c r="F35" i="23"/>
  <c r="A35" i="23"/>
  <c r="AK34" i="23"/>
  <c r="AJ34" i="23"/>
  <c r="AI34" i="23"/>
  <c r="AH34" i="23"/>
  <c r="AG34" i="23"/>
  <c r="AF34" i="23"/>
  <c r="AE34" i="23"/>
  <c r="AD34" i="23"/>
  <c r="AC34" i="23"/>
  <c r="AB34" i="23"/>
  <c r="AA34" i="23"/>
  <c r="Z34" i="23"/>
  <c r="Y34" i="23"/>
  <c r="X34" i="23"/>
  <c r="W34" i="23"/>
  <c r="V34" i="23"/>
  <c r="U34" i="23"/>
  <c r="T34" i="23"/>
  <c r="S34" i="23"/>
  <c r="R34" i="23"/>
  <c r="Q34" i="23"/>
  <c r="P34" i="23"/>
  <c r="O34" i="23"/>
  <c r="N34" i="23"/>
  <c r="M34" i="23"/>
  <c r="L34" i="23"/>
  <c r="K34" i="23"/>
  <c r="J34" i="23"/>
  <c r="H34" i="23"/>
  <c r="F34" i="23"/>
  <c r="D34" i="23"/>
  <c r="A34" i="23"/>
  <c r="AK33" i="23"/>
  <c r="AJ33" i="23"/>
  <c r="AI33" i="23"/>
  <c r="AH33" i="23"/>
  <c r="AG33" i="23"/>
  <c r="AF33" i="23"/>
  <c r="AE33" i="23"/>
  <c r="AD33" i="23"/>
  <c r="AC33" i="23"/>
  <c r="AB33" i="23"/>
  <c r="AA33" i="23"/>
  <c r="Z33" i="23"/>
  <c r="Y33" i="23"/>
  <c r="X33" i="23"/>
  <c r="W33" i="23"/>
  <c r="V33" i="23"/>
  <c r="U33" i="23"/>
  <c r="T33" i="23"/>
  <c r="S33" i="23"/>
  <c r="R33" i="23"/>
  <c r="Q33" i="23"/>
  <c r="P33" i="23"/>
  <c r="O33" i="23"/>
  <c r="N33" i="23"/>
  <c r="F33" i="23"/>
  <c r="A33" i="23"/>
  <c r="AK32" i="23"/>
  <c r="AJ32" i="23"/>
  <c r="AI32" i="23"/>
  <c r="AH32" i="23"/>
  <c r="AG32" i="23"/>
  <c r="AF32" i="23"/>
  <c r="AE32" i="23"/>
  <c r="AD32" i="23"/>
  <c r="AC32" i="23"/>
  <c r="AB32" i="23"/>
  <c r="AA32" i="23"/>
  <c r="Z32" i="23"/>
  <c r="Y32" i="23"/>
  <c r="X32" i="23"/>
  <c r="W32" i="23"/>
  <c r="V32" i="23"/>
  <c r="U32" i="23"/>
  <c r="T32" i="23"/>
  <c r="S32" i="23"/>
  <c r="R32" i="23"/>
  <c r="Q32" i="23"/>
  <c r="P32" i="23"/>
  <c r="O32" i="23"/>
  <c r="N32" i="23"/>
  <c r="M32" i="23"/>
  <c r="L32" i="23"/>
  <c r="K32" i="23"/>
  <c r="J32" i="23"/>
  <c r="H32" i="23"/>
  <c r="F32" i="23"/>
  <c r="D32" i="23"/>
  <c r="A32" i="23"/>
  <c r="AK31" i="23"/>
  <c r="AJ31" i="23"/>
  <c r="AI31" i="23"/>
  <c r="AH31" i="23"/>
  <c r="AG31" i="23"/>
  <c r="AF31" i="23"/>
  <c r="AE31" i="23"/>
  <c r="AD31" i="23"/>
  <c r="AC31" i="23"/>
  <c r="AB31" i="23"/>
  <c r="AA31" i="23"/>
  <c r="Z31" i="23"/>
  <c r="Y31" i="23"/>
  <c r="X31" i="23"/>
  <c r="W31" i="23"/>
  <c r="V31" i="23"/>
  <c r="U31" i="23"/>
  <c r="T31" i="23"/>
  <c r="S31" i="23"/>
  <c r="R31" i="23"/>
  <c r="Q31" i="23"/>
  <c r="P31" i="23"/>
  <c r="O31" i="23"/>
  <c r="N31" i="23"/>
  <c r="F31" i="23"/>
  <c r="A31" i="23"/>
  <c r="AK30" i="23"/>
  <c r="AJ30" i="23"/>
  <c r="AI30" i="23"/>
  <c r="AH30" i="23"/>
  <c r="AG30" i="23"/>
  <c r="AF30" i="23"/>
  <c r="AE30" i="23"/>
  <c r="AD30" i="23"/>
  <c r="AC30" i="23"/>
  <c r="AB30" i="23"/>
  <c r="AA30" i="23"/>
  <c r="Z30" i="23"/>
  <c r="Y30" i="23"/>
  <c r="X30" i="23"/>
  <c r="W30" i="23"/>
  <c r="V30" i="23"/>
  <c r="U30" i="23"/>
  <c r="T30" i="23"/>
  <c r="S30" i="23"/>
  <c r="R30" i="23"/>
  <c r="Q30" i="23"/>
  <c r="P30" i="23"/>
  <c r="O30" i="23"/>
  <c r="N30" i="23"/>
  <c r="M30" i="23"/>
  <c r="L30" i="23"/>
  <c r="K30" i="23"/>
  <c r="J30" i="23"/>
  <c r="H30" i="23"/>
  <c r="F30" i="23"/>
  <c r="D30" i="23"/>
  <c r="A30" i="23"/>
  <c r="AK29" i="23"/>
  <c r="AJ29" i="23"/>
  <c r="AI29" i="23"/>
  <c r="AH29" i="23"/>
  <c r="AG29" i="23"/>
  <c r="AF29" i="23"/>
  <c r="AE29" i="23"/>
  <c r="AD29" i="23"/>
  <c r="AC29" i="23"/>
  <c r="AB29" i="23"/>
  <c r="AA29" i="23"/>
  <c r="Z29" i="23"/>
  <c r="Y29" i="23"/>
  <c r="X29" i="23"/>
  <c r="W29" i="23"/>
  <c r="V29" i="23"/>
  <c r="U29" i="23"/>
  <c r="T29" i="23"/>
  <c r="S29" i="23"/>
  <c r="R29" i="23"/>
  <c r="Q29" i="23"/>
  <c r="P29" i="23"/>
  <c r="O29" i="23"/>
  <c r="N29" i="23"/>
  <c r="F29" i="23"/>
  <c r="A29" i="23"/>
  <c r="AK28" i="23"/>
  <c r="AI28" i="23"/>
  <c r="AH28" i="23"/>
  <c r="AG28" i="23"/>
  <c r="AF28" i="23"/>
  <c r="AE28" i="23"/>
  <c r="AD28" i="23"/>
  <c r="AC28" i="23"/>
  <c r="AB28" i="23"/>
  <c r="AA28" i="23"/>
  <c r="Z28" i="23"/>
  <c r="Y28" i="23"/>
  <c r="X28" i="23"/>
  <c r="W28" i="23"/>
  <c r="V28" i="23"/>
  <c r="U28" i="23"/>
  <c r="T28" i="23"/>
  <c r="S28" i="23"/>
  <c r="R28" i="23"/>
  <c r="Q28" i="23"/>
  <c r="P28" i="23"/>
  <c r="O28" i="23"/>
  <c r="N28" i="23"/>
  <c r="M28" i="23"/>
  <c r="L28" i="23"/>
  <c r="K28" i="23"/>
  <c r="J28" i="23"/>
  <c r="I28" i="23"/>
  <c r="H28" i="23"/>
  <c r="G28" i="23"/>
  <c r="F28" i="23"/>
  <c r="E28" i="23"/>
  <c r="D28" i="23"/>
  <c r="C28" i="23"/>
  <c r="B28" i="23"/>
  <c r="A28" i="23"/>
  <c r="AK27" i="23"/>
  <c r="V27" i="23"/>
  <c r="Q27" i="23"/>
  <c r="AK26" i="23"/>
  <c r="AK25" i="23"/>
  <c r="AG25" i="23"/>
  <c r="AE25" i="23"/>
  <c r="D25" i="23"/>
  <c r="AK24" i="23"/>
  <c r="AK23" i="23"/>
  <c r="AK22" i="23"/>
  <c r="AK21" i="23"/>
  <c r="AK20" i="23"/>
  <c r="AK19" i="23"/>
  <c r="AK18" i="23"/>
  <c r="AK17" i="23"/>
  <c r="AK16" i="23"/>
  <c r="AK15" i="23"/>
  <c r="AK14" i="23"/>
  <c r="AK13" i="23"/>
  <c r="AK12" i="23"/>
  <c r="AK11" i="23"/>
  <c r="AK10" i="23"/>
  <c r="AK9" i="23"/>
  <c r="AK8" i="23"/>
  <c r="AK7" i="23"/>
  <c r="AK6" i="23"/>
  <c r="AK5" i="23"/>
  <c r="AK6" i="22"/>
  <c r="AK7" i="22"/>
  <c r="AK8" i="22"/>
  <c r="AK9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30" i="22"/>
  <c r="AK31" i="22"/>
  <c r="AK32" i="22"/>
  <c r="AK33" i="22"/>
  <c r="AK34" i="22"/>
  <c r="AK35" i="22"/>
  <c r="AK36" i="22"/>
  <c r="AK37" i="22"/>
  <c r="AK38" i="22"/>
  <c r="AK39" i="22"/>
  <c r="AK40" i="22"/>
  <c r="AK41" i="22"/>
  <c r="AK42" i="22"/>
  <c r="AK43" i="22"/>
  <c r="AK44" i="22"/>
  <c r="AK45" i="22"/>
  <c r="AK46" i="22"/>
  <c r="AK47" i="22"/>
  <c r="AK48" i="22"/>
  <c r="AK49" i="22"/>
  <c r="AK50" i="22"/>
  <c r="AK5" i="22"/>
  <c r="AH48" i="22"/>
  <c r="AG48" i="22"/>
  <c r="AF48" i="22"/>
  <c r="AE48" i="22"/>
  <c r="AD48" i="22"/>
  <c r="AC48" i="22"/>
  <c r="AB48" i="22"/>
  <c r="AA48" i="22"/>
  <c r="Z48" i="22"/>
  <c r="Y48" i="22"/>
  <c r="X48" i="22"/>
  <c r="W48" i="22"/>
  <c r="V48" i="22"/>
  <c r="U48" i="22"/>
  <c r="T48" i="22"/>
  <c r="S48" i="22"/>
  <c r="R48" i="22"/>
  <c r="Q48" i="22"/>
  <c r="P48" i="22"/>
  <c r="O48" i="22"/>
  <c r="N48" i="22"/>
  <c r="M48" i="22"/>
  <c r="L48" i="22"/>
  <c r="K48" i="22"/>
  <c r="J48" i="22"/>
  <c r="I48" i="22"/>
  <c r="H48" i="22"/>
  <c r="E48" i="22"/>
  <c r="D48" i="22"/>
  <c r="A48" i="22"/>
  <c r="AJ47" i="22"/>
  <c r="AI47" i="22"/>
  <c r="AH47" i="22"/>
  <c r="AG47" i="22"/>
  <c r="AF47" i="22"/>
  <c r="AE47" i="22"/>
  <c r="AD47" i="22"/>
  <c r="AC47" i="22"/>
  <c r="AB47" i="22"/>
  <c r="AA47" i="22"/>
  <c r="Z47" i="22"/>
  <c r="Y47" i="22"/>
  <c r="X47" i="22"/>
  <c r="W47" i="22"/>
  <c r="V47" i="22"/>
  <c r="U47" i="22"/>
  <c r="T47" i="22"/>
  <c r="S47" i="22"/>
  <c r="R47" i="22"/>
  <c r="Q47" i="22"/>
  <c r="P47" i="22"/>
  <c r="O47" i="22"/>
  <c r="N47" i="22"/>
  <c r="F47" i="22"/>
  <c r="A47" i="22"/>
  <c r="AJ46" i="22"/>
  <c r="AI46" i="22"/>
  <c r="AH46" i="22"/>
  <c r="AG46" i="22"/>
  <c r="AF46" i="22"/>
  <c r="AE46" i="22"/>
  <c r="AD46" i="22"/>
  <c r="AC46" i="22"/>
  <c r="AB46" i="22"/>
  <c r="AA46" i="22"/>
  <c r="Z46" i="22"/>
  <c r="Y46" i="22"/>
  <c r="X46" i="22"/>
  <c r="W46" i="22"/>
  <c r="V46" i="22"/>
  <c r="U46" i="22"/>
  <c r="T46" i="22"/>
  <c r="S46" i="22"/>
  <c r="R46" i="22"/>
  <c r="Q46" i="22"/>
  <c r="P46" i="22"/>
  <c r="O46" i="22"/>
  <c r="N46" i="22"/>
  <c r="M46" i="22"/>
  <c r="L46" i="22"/>
  <c r="K46" i="22"/>
  <c r="J46" i="22"/>
  <c r="H46" i="22"/>
  <c r="F46" i="22"/>
  <c r="D46" i="22"/>
  <c r="A46" i="22"/>
  <c r="AJ45" i="22"/>
  <c r="AI45" i="22"/>
  <c r="AH45" i="22"/>
  <c r="AG45" i="22"/>
  <c r="AF45" i="22"/>
  <c r="AE45" i="22"/>
  <c r="AD45" i="22"/>
  <c r="AC45" i="22"/>
  <c r="AB45" i="22"/>
  <c r="AA45" i="22"/>
  <c r="Z45" i="22"/>
  <c r="Y45" i="22"/>
  <c r="X45" i="22"/>
  <c r="W45" i="22"/>
  <c r="V45" i="22"/>
  <c r="U45" i="22"/>
  <c r="T45" i="22"/>
  <c r="S45" i="22"/>
  <c r="R45" i="22"/>
  <c r="Q45" i="22"/>
  <c r="P45" i="22"/>
  <c r="O45" i="22"/>
  <c r="N45" i="22"/>
  <c r="F45" i="22"/>
  <c r="A45" i="22"/>
  <c r="AJ44" i="22"/>
  <c r="AI44" i="22"/>
  <c r="AH44" i="22"/>
  <c r="AG44" i="22"/>
  <c r="AF44" i="22"/>
  <c r="AE44" i="22"/>
  <c r="AD44" i="22"/>
  <c r="AC44" i="22"/>
  <c r="AB44" i="22"/>
  <c r="AA44" i="22"/>
  <c r="Z44" i="22"/>
  <c r="Y44" i="22"/>
  <c r="X44" i="22"/>
  <c r="W44" i="22"/>
  <c r="V44" i="22"/>
  <c r="U44" i="22"/>
  <c r="T44" i="22"/>
  <c r="S44" i="22"/>
  <c r="R44" i="22"/>
  <c r="Q44" i="22"/>
  <c r="P44" i="22"/>
  <c r="O44" i="22"/>
  <c r="N44" i="22"/>
  <c r="M44" i="22"/>
  <c r="L44" i="22"/>
  <c r="K44" i="22"/>
  <c r="J44" i="22"/>
  <c r="H44" i="22"/>
  <c r="F44" i="22"/>
  <c r="D44" i="22"/>
  <c r="A44" i="22"/>
  <c r="AJ43" i="22"/>
  <c r="AI43" i="22"/>
  <c r="AH43" i="22"/>
  <c r="AG43" i="22"/>
  <c r="AF43" i="22"/>
  <c r="AE43" i="22"/>
  <c r="AD43" i="22"/>
  <c r="AC43" i="22"/>
  <c r="AB43" i="22"/>
  <c r="AA43" i="22"/>
  <c r="Z43" i="22"/>
  <c r="Y43" i="22"/>
  <c r="X43" i="22"/>
  <c r="W43" i="22"/>
  <c r="V43" i="22"/>
  <c r="U43" i="22"/>
  <c r="T43" i="22"/>
  <c r="S43" i="22"/>
  <c r="R43" i="22"/>
  <c r="Q43" i="22"/>
  <c r="P43" i="22"/>
  <c r="O43" i="22"/>
  <c r="N43" i="22"/>
  <c r="F43" i="22"/>
  <c r="A43" i="22"/>
  <c r="AJ42" i="22"/>
  <c r="AI42" i="22"/>
  <c r="AH42" i="22"/>
  <c r="AG42" i="22"/>
  <c r="AF42" i="22"/>
  <c r="AE42" i="22"/>
  <c r="AD42" i="22"/>
  <c r="AC42" i="22"/>
  <c r="AB42" i="22"/>
  <c r="AA42" i="22"/>
  <c r="Z42" i="22"/>
  <c r="Y42" i="22"/>
  <c r="X42" i="22"/>
  <c r="W42" i="22"/>
  <c r="V42" i="22"/>
  <c r="U42" i="22"/>
  <c r="T42" i="22"/>
  <c r="S42" i="22"/>
  <c r="R42" i="22"/>
  <c r="Q42" i="22"/>
  <c r="P42" i="22"/>
  <c r="O42" i="22"/>
  <c r="N42" i="22"/>
  <c r="M42" i="22"/>
  <c r="L42" i="22"/>
  <c r="K42" i="22"/>
  <c r="J42" i="22"/>
  <c r="H42" i="22"/>
  <c r="F42" i="22"/>
  <c r="D42" i="22"/>
  <c r="A42" i="22"/>
  <c r="AJ41" i="22"/>
  <c r="AI41" i="22"/>
  <c r="AH41" i="22"/>
  <c r="AG41" i="22"/>
  <c r="AF41" i="22"/>
  <c r="AE41" i="22"/>
  <c r="AD41" i="22"/>
  <c r="AC41" i="22"/>
  <c r="AB41" i="22"/>
  <c r="AA41" i="22"/>
  <c r="Z41" i="22"/>
  <c r="Y41" i="22"/>
  <c r="X41" i="22"/>
  <c r="W41" i="22"/>
  <c r="V41" i="22"/>
  <c r="U41" i="22"/>
  <c r="T41" i="22"/>
  <c r="S41" i="22"/>
  <c r="R41" i="22"/>
  <c r="Q41" i="22"/>
  <c r="P41" i="22"/>
  <c r="O41" i="22"/>
  <c r="N41" i="22"/>
  <c r="F41" i="22"/>
  <c r="A41" i="22"/>
  <c r="AJ40" i="22"/>
  <c r="AI40" i="22"/>
  <c r="AH40" i="22"/>
  <c r="AG40" i="22"/>
  <c r="AF40" i="22"/>
  <c r="AE40" i="22"/>
  <c r="AD40" i="22"/>
  <c r="AC40" i="22"/>
  <c r="AB40" i="22"/>
  <c r="AA40" i="22"/>
  <c r="Z40" i="22"/>
  <c r="Y40" i="22"/>
  <c r="X40" i="22"/>
  <c r="W40" i="22"/>
  <c r="V40" i="22"/>
  <c r="U40" i="22"/>
  <c r="T40" i="22"/>
  <c r="S40" i="22"/>
  <c r="R40" i="22"/>
  <c r="Q40" i="22"/>
  <c r="P40" i="22"/>
  <c r="O40" i="22"/>
  <c r="N40" i="22"/>
  <c r="M40" i="22"/>
  <c r="L40" i="22"/>
  <c r="K40" i="22"/>
  <c r="J40" i="22"/>
  <c r="H40" i="22"/>
  <c r="F40" i="22"/>
  <c r="D40" i="22"/>
  <c r="A40" i="22"/>
  <c r="AJ39" i="22"/>
  <c r="AI39" i="22"/>
  <c r="AH39" i="22"/>
  <c r="AG39" i="22"/>
  <c r="AF39" i="22"/>
  <c r="AE39" i="22"/>
  <c r="AD39" i="22"/>
  <c r="AC39" i="22"/>
  <c r="AB39" i="22"/>
  <c r="AA39" i="22"/>
  <c r="Z39" i="22"/>
  <c r="Y39" i="22"/>
  <c r="X39" i="22"/>
  <c r="W39" i="22"/>
  <c r="V39" i="22"/>
  <c r="U39" i="22"/>
  <c r="T39" i="22"/>
  <c r="S39" i="22"/>
  <c r="R39" i="22"/>
  <c r="Q39" i="22"/>
  <c r="P39" i="22"/>
  <c r="O39" i="22"/>
  <c r="N39" i="22"/>
  <c r="F39" i="22"/>
  <c r="A39" i="22"/>
  <c r="AJ38" i="22"/>
  <c r="AI38" i="22"/>
  <c r="AH38" i="22"/>
  <c r="AG38" i="22"/>
  <c r="AF38" i="22"/>
  <c r="AE38" i="22"/>
  <c r="AD38" i="22"/>
  <c r="AC38" i="22"/>
  <c r="AB38" i="22"/>
  <c r="AA38" i="22"/>
  <c r="Z38" i="22"/>
  <c r="Y38" i="22"/>
  <c r="X38" i="22"/>
  <c r="W38" i="22"/>
  <c r="V38" i="22"/>
  <c r="U38" i="22"/>
  <c r="T38" i="22"/>
  <c r="S38" i="22"/>
  <c r="R38" i="22"/>
  <c r="Q38" i="22"/>
  <c r="P38" i="22"/>
  <c r="O38" i="22"/>
  <c r="N38" i="22"/>
  <c r="M38" i="22"/>
  <c r="L38" i="22"/>
  <c r="K38" i="22"/>
  <c r="J38" i="22"/>
  <c r="H38" i="22"/>
  <c r="F38" i="22"/>
  <c r="D38" i="22"/>
  <c r="A38" i="22"/>
  <c r="AJ37" i="22"/>
  <c r="AI37" i="22"/>
  <c r="AH37" i="22"/>
  <c r="AG37" i="22"/>
  <c r="AF37" i="22"/>
  <c r="AE37" i="22"/>
  <c r="AD37" i="22"/>
  <c r="AC37" i="22"/>
  <c r="AB37" i="22"/>
  <c r="AA37" i="22"/>
  <c r="Z37" i="22"/>
  <c r="Y37" i="22"/>
  <c r="X37" i="22"/>
  <c r="W37" i="22"/>
  <c r="V37" i="22"/>
  <c r="U37" i="22"/>
  <c r="T37" i="22"/>
  <c r="S37" i="22"/>
  <c r="R37" i="22"/>
  <c r="Q37" i="22"/>
  <c r="P37" i="22"/>
  <c r="O37" i="22"/>
  <c r="N37" i="22"/>
  <c r="F37" i="22"/>
  <c r="A37" i="22"/>
  <c r="AJ36" i="22"/>
  <c r="AI36" i="22"/>
  <c r="AH36" i="22"/>
  <c r="AG36" i="22"/>
  <c r="AF36" i="22"/>
  <c r="AE36" i="22"/>
  <c r="AD36" i="22"/>
  <c r="AC36" i="22"/>
  <c r="AB36" i="22"/>
  <c r="AA36" i="22"/>
  <c r="Z36" i="22"/>
  <c r="Y36" i="22"/>
  <c r="X36" i="22"/>
  <c r="W36" i="22"/>
  <c r="V36" i="22"/>
  <c r="U36" i="22"/>
  <c r="T36" i="22"/>
  <c r="S36" i="22"/>
  <c r="R36" i="22"/>
  <c r="Q36" i="22"/>
  <c r="P36" i="22"/>
  <c r="O36" i="22"/>
  <c r="N36" i="22"/>
  <c r="M36" i="22"/>
  <c r="L36" i="22"/>
  <c r="K36" i="22"/>
  <c r="J36" i="22"/>
  <c r="H36" i="22"/>
  <c r="F36" i="22"/>
  <c r="D36" i="22"/>
  <c r="A36" i="22"/>
  <c r="AJ35" i="22"/>
  <c r="AI35" i="22"/>
  <c r="AH35" i="22"/>
  <c r="AG35" i="22"/>
  <c r="AF35" i="22"/>
  <c r="AE35" i="22"/>
  <c r="AD35" i="22"/>
  <c r="AC35" i="22"/>
  <c r="AB35" i="22"/>
  <c r="AA35" i="22"/>
  <c r="Z35" i="22"/>
  <c r="Y35" i="22"/>
  <c r="X35" i="22"/>
  <c r="W35" i="22"/>
  <c r="V35" i="22"/>
  <c r="U35" i="22"/>
  <c r="T35" i="22"/>
  <c r="S35" i="22"/>
  <c r="R35" i="22"/>
  <c r="Q35" i="22"/>
  <c r="P35" i="22"/>
  <c r="O35" i="22"/>
  <c r="N35" i="22"/>
  <c r="F35" i="22"/>
  <c r="A35" i="22"/>
  <c r="AJ34" i="22"/>
  <c r="AI34" i="22"/>
  <c r="AH34" i="22"/>
  <c r="AG34" i="22"/>
  <c r="AF34" i="22"/>
  <c r="AE34" i="22"/>
  <c r="AD34" i="22"/>
  <c r="AC34" i="22"/>
  <c r="AB34" i="22"/>
  <c r="AA34" i="22"/>
  <c r="Z34" i="22"/>
  <c r="Y34" i="22"/>
  <c r="X34" i="22"/>
  <c r="W34" i="22"/>
  <c r="V34" i="22"/>
  <c r="U34" i="22"/>
  <c r="T34" i="22"/>
  <c r="S34" i="22"/>
  <c r="R34" i="22"/>
  <c r="Q34" i="22"/>
  <c r="P34" i="22"/>
  <c r="O34" i="22"/>
  <c r="N34" i="22"/>
  <c r="M34" i="22"/>
  <c r="L34" i="22"/>
  <c r="K34" i="22"/>
  <c r="J34" i="22"/>
  <c r="H34" i="22"/>
  <c r="F34" i="22"/>
  <c r="D34" i="22"/>
  <c r="A34" i="22"/>
  <c r="AJ33" i="22"/>
  <c r="AI33" i="22"/>
  <c r="AH33" i="22"/>
  <c r="AG33" i="22"/>
  <c r="AF33" i="22"/>
  <c r="AE33" i="22"/>
  <c r="AD33" i="22"/>
  <c r="AC33" i="22"/>
  <c r="AB33" i="22"/>
  <c r="AA33" i="22"/>
  <c r="Z33" i="22"/>
  <c r="Y33" i="22"/>
  <c r="X33" i="22"/>
  <c r="W33" i="22"/>
  <c r="V33" i="22"/>
  <c r="U33" i="22"/>
  <c r="T33" i="22"/>
  <c r="S33" i="22"/>
  <c r="R33" i="22"/>
  <c r="Q33" i="22"/>
  <c r="P33" i="22"/>
  <c r="O33" i="22"/>
  <c r="N33" i="22"/>
  <c r="F33" i="22"/>
  <c r="A33" i="22"/>
  <c r="AJ32" i="22"/>
  <c r="AI32" i="22"/>
  <c r="AH32" i="22"/>
  <c r="AG32" i="22"/>
  <c r="AF32" i="22"/>
  <c r="AE32" i="22"/>
  <c r="AD32" i="22"/>
  <c r="AC32" i="22"/>
  <c r="AB32" i="22"/>
  <c r="AA32" i="22"/>
  <c r="Z32" i="22"/>
  <c r="Y32" i="22"/>
  <c r="X32" i="22"/>
  <c r="W32" i="22"/>
  <c r="V32" i="22"/>
  <c r="U32" i="22"/>
  <c r="T32" i="22"/>
  <c r="S32" i="22"/>
  <c r="R32" i="22"/>
  <c r="Q32" i="22"/>
  <c r="P32" i="22"/>
  <c r="O32" i="22"/>
  <c r="N32" i="22"/>
  <c r="M32" i="22"/>
  <c r="L32" i="22"/>
  <c r="K32" i="22"/>
  <c r="J32" i="22"/>
  <c r="H32" i="22"/>
  <c r="F32" i="22"/>
  <c r="D32" i="22"/>
  <c r="A32" i="22"/>
  <c r="AJ31" i="22"/>
  <c r="AI31" i="22"/>
  <c r="AH31" i="22"/>
  <c r="AG31" i="22"/>
  <c r="AF31" i="22"/>
  <c r="AE31" i="22"/>
  <c r="AD31" i="22"/>
  <c r="AC31" i="22"/>
  <c r="AB31" i="22"/>
  <c r="AA31" i="22"/>
  <c r="Z31" i="22"/>
  <c r="Y31" i="22"/>
  <c r="X31" i="22"/>
  <c r="W31" i="22"/>
  <c r="V31" i="22"/>
  <c r="U31" i="22"/>
  <c r="T31" i="22"/>
  <c r="S31" i="22"/>
  <c r="R31" i="22"/>
  <c r="Q31" i="22"/>
  <c r="P31" i="22"/>
  <c r="O31" i="22"/>
  <c r="N31" i="22"/>
  <c r="F31" i="22"/>
  <c r="A31" i="22"/>
  <c r="AJ30" i="22"/>
  <c r="AI30" i="22"/>
  <c r="AH30" i="22"/>
  <c r="AG30" i="22"/>
  <c r="AF30" i="22"/>
  <c r="AE30" i="22"/>
  <c r="AD30" i="22"/>
  <c r="AC30" i="22"/>
  <c r="AB30" i="22"/>
  <c r="AA30" i="22"/>
  <c r="Z30" i="22"/>
  <c r="Y30" i="22"/>
  <c r="X30" i="22"/>
  <c r="W30" i="22"/>
  <c r="V30" i="22"/>
  <c r="U30" i="22"/>
  <c r="T30" i="22"/>
  <c r="S30" i="22"/>
  <c r="R30" i="22"/>
  <c r="Q30" i="22"/>
  <c r="P30" i="22"/>
  <c r="O30" i="22"/>
  <c r="N30" i="22"/>
  <c r="M30" i="22"/>
  <c r="L30" i="22"/>
  <c r="K30" i="22"/>
  <c r="J30" i="22"/>
  <c r="H30" i="22"/>
  <c r="F30" i="22"/>
  <c r="D30" i="22"/>
  <c r="A30" i="22"/>
  <c r="AJ29" i="22"/>
  <c r="AI29" i="22"/>
  <c r="AH29" i="22"/>
  <c r="AG29" i="22"/>
  <c r="AF29" i="22"/>
  <c r="AE29" i="22"/>
  <c r="AD29" i="22"/>
  <c r="AC29" i="22"/>
  <c r="AB29" i="22"/>
  <c r="AA29" i="22"/>
  <c r="Z29" i="22"/>
  <c r="Y29" i="22"/>
  <c r="X29" i="22"/>
  <c r="W29" i="22"/>
  <c r="V29" i="22"/>
  <c r="U29" i="22"/>
  <c r="T29" i="22"/>
  <c r="S29" i="22"/>
  <c r="R29" i="22"/>
  <c r="Q29" i="22"/>
  <c r="P29" i="22"/>
  <c r="O29" i="22"/>
  <c r="N29" i="22"/>
  <c r="F29" i="22"/>
  <c r="A29" i="22"/>
  <c r="AI28" i="22"/>
  <c r="AH28" i="22"/>
  <c r="AG28" i="22"/>
  <c r="AF28" i="22"/>
  <c r="AE28" i="22"/>
  <c r="AD28" i="22"/>
  <c r="AC28" i="22"/>
  <c r="AB28" i="22"/>
  <c r="AA28" i="22"/>
  <c r="Z28" i="22"/>
  <c r="Y28" i="22"/>
  <c r="X28" i="22"/>
  <c r="W28" i="22"/>
  <c r="V28" i="22"/>
  <c r="U28" i="22"/>
  <c r="T28" i="22"/>
  <c r="S28" i="22"/>
  <c r="R28" i="22"/>
  <c r="Q28" i="22"/>
  <c r="P28" i="22"/>
  <c r="O28" i="22"/>
  <c r="N28" i="22"/>
  <c r="M28" i="22"/>
  <c r="L28" i="22"/>
  <c r="K28" i="22"/>
  <c r="J28" i="22"/>
  <c r="I28" i="22"/>
  <c r="H28" i="22"/>
  <c r="G28" i="22"/>
  <c r="F28" i="22"/>
  <c r="E28" i="22"/>
  <c r="D28" i="22"/>
  <c r="C28" i="22"/>
  <c r="B28" i="22"/>
  <c r="A28" i="22"/>
  <c r="V27" i="22"/>
  <c r="Q27" i="22"/>
  <c r="AG25" i="22"/>
  <c r="AE25" i="22"/>
  <c r="D25" i="22"/>
  <c r="AK15" i="5"/>
  <c r="AK16" i="5"/>
  <c r="AK17" i="5"/>
  <c r="AK18" i="5"/>
  <c r="AK19" i="5"/>
  <c r="AK20" i="5"/>
  <c r="AK21" i="5"/>
  <c r="AK22" i="5"/>
  <c r="AK23" i="5"/>
  <c r="AK7" i="5"/>
  <c r="AK8" i="5"/>
  <c r="AK9" i="5"/>
  <c r="AK10" i="5"/>
  <c r="AK11" i="5"/>
  <c r="AK12" i="5"/>
  <c r="AK13" i="5"/>
  <c r="AK14" i="5"/>
  <c r="AK6" i="5"/>
  <c r="AK6" i="4"/>
  <c r="AK7" i="4"/>
  <c r="AK8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K34" i="4"/>
  <c r="AK35" i="4"/>
  <c r="AK36" i="4"/>
  <c r="AK37" i="4"/>
  <c r="AK38" i="4"/>
  <c r="AK39" i="4"/>
  <c r="AK40" i="4"/>
  <c r="AK41" i="4"/>
  <c r="AK42" i="4"/>
  <c r="AK43" i="4"/>
  <c r="AK44" i="4"/>
  <c r="AK45" i="4"/>
  <c r="AK46" i="4"/>
  <c r="AK47" i="4"/>
  <c r="AK48" i="4"/>
  <c r="AK49" i="4"/>
  <c r="AK5" i="4"/>
  <c r="AK6" i="3"/>
  <c r="AK7" i="3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" i="3"/>
  <c r="A48" i="21"/>
  <c r="Q48" i="21"/>
  <c r="Q40" i="21"/>
  <c r="Q32" i="21"/>
  <c r="A32" i="21"/>
  <c r="AA54" i="21"/>
  <c r="W54" i="21"/>
  <c r="F54" i="21"/>
  <c r="F46" i="21"/>
  <c r="F38" i="21"/>
  <c r="AA38" i="21"/>
  <c r="Z38" i="21"/>
  <c r="W38" i="21"/>
  <c r="V38" i="21"/>
  <c r="V39" i="21"/>
  <c r="E38" i="21"/>
  <c r="H55" i="21"/>
  <c r="D19" i="21"/>
  <c r="D29" i="21"/>
  <c r="AE29" i="21"/>
  <c r="AG29" i="21"/>
  <c r="Q30" i="21"/>
  <c r="A31" i="21"/>
  <c r="AH48" i="20"/>
  <c r="AH47" i="20"/>
  <c r="AH46" i="20"/>
  <c r="AH45" i="20"/>
  <c r="AH44" i="20"/>
  <c r="AH43" i="20"/>
  <c r="AH42" i="20"/>
  <c r="AH41" i="20"/>
  <c r="AH40" i="20"/>
  <c r="AH39" i="20"/>
  <c r="AH38" i="20"/>
  <c r="AH37" i="20"/>
  <c r="AH36" i="20"/>
  <c r="AH35" i="20"/>
  <c r="AH34" i="20"/>
  <c r="AH33" i="20"/>
  <c r="AH32" i="20"/>
  <c r="AH31" i="20"/>
  <c r="AH30" i="20"/>
  <c r="AH29" i="20"/>
  <c r="AH28" i="20"/>
  <c r="AG28" i="20"/>
  <c r="AF28" i="20"/>
  <c r="AE28" i="20"/>
  <c r="AD28" i="20"/>
  <c r="AC28" i="20"/>
  <c r="AB28" i="20"/>
  <c r="AA28" i="20"/>
  <c r="Z28" i="20"/>
  <c r="Y28" i="20"/>
  <c r="X28" i="20"/>
  <c r="W28" i="20"/>
  <c r="V28" i="20"/>
  <c r="U28" i="20"/>
  <c r="T28" i="20"/>
  <c r="S28" i="20"/>
  <c r="R28" i="20"/>
  <c r="Q28" i="20"/>
  <c r="P28" i="20"/>
  <c r="O28" i="20"/>
  <c r="N28" i="20"/>
  <c r="M28" i="20"/>
  <c r="L28" i="20"/>
  <c r="K28" i="20"/>
  <c r="J28" i="20"/>
  <c r="I28" i="20"/>
  <c r="H28" i="20"/>
  <c r="G28" i="20"/>
  <c r="F28" i="20"/>
  <c r="E28" i="20"/>
  <c r="D28" i="20"/>
  <c r="C28" i="20"/>
  <c r="B28" i="20"/>
  <c r="A28" i="20"/>
  <c r="Q27" i="20"/>
  <c r="N27" i="20"/>
  <c r="AE25" i="20"/>
  <c r="AC25" i="20"/>
  <c r="D25" i="20"/>
  <c r="F47" i="18"/>
  <c r="F41" i="18"/>
  <c r="AG48" i="18"/>
  <c r="AF48" i="18"/>
  <c r="AE48" i="18"/>
  <c r="AD48" i="18"/>
  <c r="AC48" i="18"/>
  <c r="AB48" i="18"/>
  <c r="AA48" i="18"/>
  <c r="Z48" i="18"/>
  <c r="Y48" i="18"/>
  <c r="X48" i="18"/>
  <c r="W48" i="18"/>
  <c r="V48" i="18"/>
  <c r="U48" i="18"/>
  <c r="T48" i="18"/>
  <c r="S48" i="18"/>
  <c r="R48" i="18"/>
  <c r="Q48" i="18"/>
  <c r="P48" i="18"/>
  <c r="O48" i="18"/>
  <c r="N48" i="18"/>
  <c r="M48" i="18"/>
  <c r="L48" i="18"/>
  <c r="K48" i="18"/>
  <c r="J48" i="18"/>
  <c r="I48" i="18"/>
  <c r="H48" i="18"/>
  <c r="G48" i="18"/>
  <c r="F48" i="18"/>
  <c r="E48" i="18"/>
  <c r="D48" i="18"/>
  <c r="C48" i="18"/>
  <c r="B48" i="18"/>
  <c r="A48" i="18"/>
  <c r="AG47" i="18"/>
  <c r="AF47" i="18"/>
  <c r="AE47" i="18"/>
  <c r="AD47" i="18"/>
  <c r="AC47" i="18"/>
  <c r="AB47" i="18"/>
  <c r="AA47" i="18"/>
  <c r="Z47" i="18"/>
  <c r="Y47" i="18"/>
  <c r="X47" i="18"/>
  <c r="W47" i="18"/>
  <c r="V47" i="18"/>
  <c r="U47" i="18"/>
  <c r="T47" i="18"/>
  <c r="S47" i="18"/>
  <c r="R47" i="18"/>
  <c r="Q47" i="18"/>
  <c r="P47" i="18"/>
  <c r="O47" i="18"/>
  <c r="N47" i="18"/>
  <c r="G47" i="18"/>
  <c r="D47" i="18"/>
  <c r="A47" i="18"/>
  <c r="AG46" i="18"/>
  <c r="AF46" i="18"/>
  <c r="AE46" i="18"/>
  <c r="AD46" i="18"/>
  <c r="AC46" i="18"/>
  <c r="AB46" i="18"/>
  <c r="AA46" i="18"/>
  <c r="Z46" i="18"/>
  <c r="Y46" i="18"/>
  <c r="X46" i="18"/>
  <c r="W46" i="18"/>
  <c r="V46" i="18"/>
  <c r="U46" i="18"/>
  <c r="T46" i="18"/>
  <c r="S46" i="18"/>
  <c r="R46" i="18"/>
  <c r="Q46" i="18"/>
  <c r="P46" i="18"/>
  <c r="O46" i="18"/>
  <c r="N46" i="18"/>
  <c r="M46" i="18"/>
  <c r="L46" i="18"/>
  <c r="K46" i="18"/>
  <c r="J46" i="18"/>
  <c r="I46" i="18"/>
  <c r="G46" i="18"/>
  <c r="F46" i="18"/>
  <c r="E46" i="18"/>
  <c r="D46" i="18"/>
  <c r="A46" i="18"/>
  <c r="AG45" i="18"/>
  <c r="AF45" i="18"/>
  <c r="AE45" i="18"/>
  <c r="AD45" i="18"/>
  <c r="AC45" i="18"/>
  <c r="AB45" i="18"/>
  <c r="AA45" i="18"/>
  <c r="Z45" i="18"/>
  <c r="Y45" i="18"/>
  <c r="X45" i="18"/>
  <c r="W45" i="18"/>
  <c r="V45" i="18"/>
  <c r="U45" i="18"/>
  <c r="T45" i="18"/>
  <c r="S45" i="18"/>
  <c r="R45" i="18"/>
  <c r="Q45" i="18"/>
  <c r="P45" i="18"/>
  <c r="O45" i="18"/>
  <c r="N45" i="18"/>
  <c r="G45" i="18"/>
  <c r="D45" i="18"/>
  <c r="A45" i="18"/>
  <c r="AG44" i="18"/>
  <c r="AF44" i="18"/>
  <c r="AE44" i="18"/>
  <c r="AD44" i="18"/>
  <c r="AC44" i="18"/>
  <c r="AB44" i="18"/>
  <c r="AA44" i="18"/>
  <c r="Z44" i="18"/>
  <c r="Y44" i="18"/>
  <c r="X44" i="18"/>
  <c r="W44" i="18"/>
  <c r="V44" i="18"/>
  <c r="U44" i="18"/>
  <c r="T44" i="18"/>
  <c r="S44" i="18"/>
  <c r="R44" i="18"/>
  <c r="Q44" i="18"/>
  <c r="P44" i="18"/>
  <c r="O44" i="18"/>
  <c r="N44" i="18"/>
  <c r="M44" i="18"/>
  <c r="L44" i="18"/>
  <c r="K44" i="18"/>
  <c r="J44" i="18"/>
  <c r="I44" i="18"/>
  <c r="G44" i="18"/>
  <c r="F44" i="18"/>
  <c r="E44" i="18"/>
  <c r="D44" i="18"/>
  <c r="A44" i="18"/>
  <c r="AG43" i="18"/>
  <c r="AF43" i="18"/>
  <c r="AE43" i="18"/>
  <c r="AD43" i="18"/>
  <c r="AC43" i="18"/>
  <c r="AB43" i="18"/>
  <c r="AA43" i="18"/>
  <c r="Z43" i="18"/>
  <c r="Y43" i="18"/>
  <c r="X43" i="18"/>
  <c r="W43" i="18"/>
  <c r="V43" i="18"/>
  <c r="U43" i="18"/>
  <c r="T43" i="18"/>
  <c r="S43" i="18"/>
  <c r="R43" i="18"/>
  <c r="Q43" i="18"/>
  <c r="P43" i="18"/>
  <c r="O43" i="18"/>
  <c r="N43" i="18"/>
  <c r="G43" i="18"/>
  <c r="D43" i="18"/>
  <c r="A43" i="18"/>
  <c r="AG42" i="18"/>
  <c r="AF42" i="18"/>
  <c r="AE42" i="18"/>
  <c r="AD42" i="18"/>
  <c r="AC42" i="18"/>
  <c r="AB42" i="18"/>
  <c r="AA42" i="18"/>
  <c r="Z42" i="18"/>
  <c r="Y42" i="18"/>
  <c r="X42" i="18"/>
  <c r="W42" i="18"/>
  <c r="V42" i="18"/>
  <c r="U42" i="18"/>
  <c r="T42" i="18"/>
  <c r="S42" i="18"/>
  <c r="R42" i="18"/>
  <c r="Q42" i="18"/>
  <c r="P42" i="18"/>
  <c r="O42" i="18"/>
  <c r="N42" i="18"/>
  <c r="M42" i="18"/>
  <c r="L42" i="18"/>
  <c r="K42" i="18"/>
  <c r="J42" i="18"/>
  <c r="I42" i="18"/>
  <c r="G42" i="18"/>
  <c r="F42" i="18"/>
  <c r="E42" i="18"/>
  <c r="D42" i="18"/>
  <c r="A42" i="18"/>
  <c r="AG41" i="18"/>
  <c r="AF41" i="18"/>
  <c r="AE41" i="18"/>
  <c r="AD41" i="18"/>
  <c r="AC41" i="18"/>
  <c r="AB41" i="18"/>
  <c r="AA41" i="18"/>
  <c r="Z41" i="18"/>
  <c r="Y41" i="18"/>
  <c r="X41" i="18"/>
  <c r="W41" i="18"/>
  <c r="V41" i="18"/>
  <c r="U41" i="18"/>
  <c r="T41" i="18"/>
  <c r="S41" i="18"/>
  <c r="R41" i="18"/>
  <c r="Q41" i="18"/>
  <c r="P41" i="18"/>
  <c r="O41" i="18"/>
  <c r="N41" i="18"/>
  <c r="G41" i="18"/>
  <c r="D41" i="18"/>
  <c r="A41" i="18"/>
  <c r="AG40" i="18"/>
  <c r="AF40" i="18"/>
  <c r="AE40" i="18"/>
  <c r="AD40" i="18"/>
  <c r="AC40" i="18"/>
  <c r="AB40" i="18"/>
  <c r="AA40" i="18"/>
  <c r="Z40" i="18"/>
  <c r="Y40" i="18"/>
  <c r="X40" i="18"/>
  <c r="W40" i="18"/>
  <c r="V40" i="18"/>
  <c r="U40" i="18"/>
  <c r="T40" i="18"/>
  <c r="S40" i="18"/>
  <c r="R40" i="18"/>
  <c r="Q40" i="18"/>
  <c r="P40" i="18"/>
  <c r="O40" i="18"/>
  <c r="N40" i="18"/>
  <c r="M40" i="18"/>
  <c r="L40" i="18"/>
  <c r="K40" i="18"/>
  <c r="J40" i="18"/>
  <c r="I40" i="18"/>
  <c r="G40" i="18"/>
  <c r="F40" i="18"/>
  <c r="E40" i="18"/>
  <c r="D40" i="18"/>
  <c r="A40" i="18"/>
  <c r="AG39" i="18"/>
  <c r="AF39" i="18"/>
  <c r="AE39" i="18"/>
  <c r="AD39" i="18"/>
  <c r="AC39" i="18"/>
  <c r="AB39" i="18"/>
  <c r="AA39" i="18"/>
  <c r="Z39" i="18"/>
  <c r="Y39" i="18"/>
  <c r="X39" i="18"/>
  <c r="W39" i="18"/>
  <c r="V39" i="18"/>
  <c r="U39" i="18"/>
  <c r="T39" i="18"/>
  <c r="S39" i="18"/>
  <c r="R39" i="18"/>
  <c r="Q39" i="18"/>
  <c r="P39" i="18"/>
  <c r="O39" i="18"/>
  <c r="N39" i="18"/>
  <c r="G39" i="18"/>
  <c r="D39" i="18"/>
  <c r="A39" i="18"/>
  <c r="AG38" i="18"/>
  <c r="AF38" i="18"/>
  <c r="AE38" i="18"/>
  <c r="AD38" i="18"/>
  <c r="AC38" i="18"/>
  <c r="AB38" i="18"/>
  <c r="AA38" i="18"/>
  <c r="Z38" i="18"/>
  <c r="Y38" i="18"/>
  <c r="X38" i="18"/>
  <c r="W38" i="18"/>
  <c r="V38" i="18"/>
  <c r="U38" i="18"/>
  <c r="T38" i="18"/>
  <c r="S38" i="18"/>
  <c r="R38" i="18"/>
  <c r="Q38" i="18"/>
  <c r="P38" i="18"/>
  <c r="O38" i="18"/>
  <c r="N38" i="18"/>
  <c r="M38" i="18"/>
  <c r="L38" i="18"/>
  <c r="K38" i="18"/>
  <c r="J38" i="18"/>
  <c r="I38" i="18"/>
  <c r="G38" i="18"/>
  <c r="F38" i="18"/>
  <c r="E38" i="18"/>
  <c r="D38" i="18"/>
  <c r="A38" i="18"/>
  <c r="AG37" i="18"/>
  <c r="AF37" i="18"/>
  <c r="AE37" i="18"/>
  <c r="AD37" i="18"/>
  <c r="AC37" i="18"/>
  <c r="AB37" i="18"/>
  <c r="AA37" i="18"/>
  <c r="Z37" i="18"/>
  <c r="Y37" i="18"/>
  <c r="X37" i="18"/>
  <c r="W37" i="18"/>
  <c r="V37" i="18"/>
  <c r="U37" i="18"/>
  <c r="T37" i="18"/>
  <c r="S37" i="18"/>
  <c r="R37" i="18"/>
  <c r="Q37" i="18"/>
  <c r="P37" i="18"/>
  <c r="O37" i="18"/>
  <c r="N37" i="18"/>
  <c r="G37" i="18"/>
  <c r="D37" i="18"/>
  <c r="A37" i="18"/>
  <c r="AG36" i="18"/>
  <c r="AF36" i="18"/>
  <c r="AE36" i="18"/>
  <c r="AD36" i="18"/>
  <c r="AC36" i="18"/>
  <c r="AB36" i="18"/>
  <c r="AA36" i="18"/>
  <c r="Z36" i="18"/>
  <c r="Y36" i="18"/>
  <c r="X36" i="18"/>
  <c r="W36" i="18"/>
  <c r="V36" i="18"/>
  <c r="U36" i="18"/>
  <c r="T36" i="18"/>
  <c r="S36" i="18"/>
  <c r="R36" i="18"/>
  <c r="Q36" i="18"/>
  <c r="P36" i="18"/>
  <c r="O36" i="18"/>
  <c r="N36" i="18"/>
  <c r="M36" i="18"/>
  <c r="L36" i="18"/>
  <c r="K36" i="18"/>
  <c r="J36" i="18"/>
  <c r="I36" i="18"/>
  <c r="G36" i="18"/>
  <c r="F36" i="18"/>
  <c r="E36" i="18"/>
  <c r="D36" i="18"/>
  <c r="A36" i="18"/>
  <c r="AG35" i="18"/>
  <c r="AF35" i="18"/>
  <c r="AE35" i="18"/>
  <c r="AD35" i="18"/>
  <c r="AC35" i="18"/>
  <c r="AB35" i="18"/>
  <c r="AA35" i="18"/>
  <c r="Z35" i="18"/>
  <c r="Y35" i="18"/>
  <c r="X35" i="18"/>
  <c r="W35" i="18"/>
  <c r="V35" i="18"/>
  <c r="U35" i="18"/>
  <c r="T35" i="18"/>
  <c r="S35" i="18"/>
  <c r="R35" i="18"/>
  <c r="Q35" i="18"/>
  <c r="P35" i="18"/>
  <c r="O35" i="18"/>
  <c r="N35" i="18"/>
  <c r="G35" i="18"/>
  <c r="D35" i="18"/>
  <c r="A35" i="18"/>
  <c r="AG34" i="18"/>
  <c r="AF34" i="18"/>
  <c r="AE34" i="18"/>
  <c r="AD34" i="18"/>
  <c r="AC34" i="18"/>
  <c r="AB34" i="18"/>
  <c r="AA34" i="18"/>
  <c r="Z34" i="18"/>
  <c r="Y34" i="18"/>
  <c r="X34" i="18"/>
  <c r="W34" i="18"/>
  <c r="V34" i="18"/>
  <c r="U34" i="18"/>
  <c r="T34" i="18"/>
  <c r="S34" i="18"/>
  <c r="R34" i="18"/>
  <c r="Q34" i="18"/>
  <c r="P34" i="18"/>
  <c r="O34" i="18"/>
  <c r="N34" i="18"/>
  <c r="M34" i="18"/>
  <c r="L34" i="18"/>
  <c r="K34" i="18"/>
  <c r="J34" i="18"/>
  <c r="I34" i="18"/>
  <c r="G34" i="18"/>
  <c r="F34" i="18"/>
  <c r="E34" i="18"/>
  <c r="D34" i="18"/>
  <c r="A34" i="18"/>
  <c r="AG33" i="18"/>
  <c r="AF33" i="18"/>
  <c r="AE33" i="18"/>
  <c r="AD33" i="18"/>
  <c r="AC33" i="18"/>
  <c r="AB33" i="18"/>
  <c r="AA33" i="18"/>
  <c r="Z33" i="18"/>
  <c r="Y33" i="18"/>
  <c r="X33" i="18"/>
  <c r="W33" i="18"/>
  <c r="V33" i="18"/>
  <c r="U33" i="18"/>
  <c r="T33" i="18"/>
  <c r="S33" i="18"/>
  <c r="R33" i="18"/>
  <c r="Q33" i="18"/>
  <c r="P33" i="18"/>
  <c r="O33" i="18"/>
  <c r="N33" i="18"/>
  <c r="G33" i="18"/>
  <c r="D33" i="18"/>
  <c r="A33" i="18"/>
  <c r="AG32" i="18"/>
  <c r="AF32" i="18"/>
  <c r="AE32" i="18"/>
  <c r="AD32" i="18"/>
  <c r="AC32" i="18"/>
  <c r="AB32" i="18"/>
  <c r="AA32" i="18"/>
  <c r="Z32" i="18"/>
  <c r="Y32" i="18"/>
  <c r="X32" i="18"/>
  <c r="W32" i="18"/>
  <c r="V32" i="18"/>
  <c r="U32" i="18"/>
  <c r="T32" i="18"/>
  <c r="S32" i="18"/>
  <c r="R32" i="18"/>
  <c r="Q32" i="18"/>
  <c r="P32" i="18"/>
  <c r="O32" i="18"/>
  <c r="N32" i="18"/>
  <c r="M32" i="18"/>
  <c r="L32" i="18"/>
  <c r="K32" i="18"/>
  <c r="J32" i="18"/>
  <c r="I32" i="18"/>
  <c r="G32" i="18"/>
  <c r="F32" i="18"/>
  <c r="E32" i="18"/>
  <c r="D32" i="18"/>
  <c r="A32" i="18"/>
  <c r="AG31" i="18"/>
  <c r="AF31" i="18"/>
  <c r="AE31" i="18"/>
  <c r="AD31" i="18"/>
  <c r="AC31" i="18"/>
  <c r="AB31" i="18"/>
  <c r="AA31" i="18"/>
  <c r="Z31" i="18"/>
  <c r="Y31" i="18"/>
  <c r="X31" i="18"/>
  <c r="W31" i="18"/>
  <c r="V31" i="18"/>
  <c r="U31" i="18"/>
  <c r="T31" i="18"/>
  <c r="S31" i="18"/>
  <c r="R31" i="18"/>
  <c r="Q31" i="18"/>
  <c r="P31" i="18"/>
  <c r="O31" i="18"/>
  <c r="N31" i="18"/>
  <c r="G31" i="18"/>
  <c r="D31" i="18"/>
  <c r="A31" i="18"/>
  <c r="AG30" i="18"/>
  <c r="AF30" i="18"/>
  <c r="AE30" i="18"/>
  <c r="AD30" i="18"/>
  <c r="AC30" i="18"/>
  <c r="AB30" i="18"/>
  <c r="AA30" i="18"/>
  <c r="Z30" i="18"/>
  <c r="Y30" i="18"/>
  <c r="X30" i="18"/>
  <c r="W30" i="18"/>
  <c r="V30" i="18"/>
  <c r="U30" i="18"/>
  <c r="T30" i="18"/>
  <c r="S30" i="18"/>
  <c r="R30" i="18"/>
  <c r="Q30" i="18"/>
  <c r="P30" i="18"/>
  <c r="O30" i="18"/>
  <c r="N30" i="18"/>
  <c r="M30" i="18"/>
  <c r="L30" i="18"/>
  <c r="K30" i="18"/>
  <c r="J30" i="18"/>
  <c r="I30" i="18"/>
  <c r="G30" i="18"/>
  <c r="F30" i="18"/>
  <c r="E30" i="18"/>
  <c r="D30" i="18"/>
  <c r="C30" i="18"/>
  <c r="B30" i="18"/>
  <c r="A30" i="18"/>
  <c r="AG29" i="18"/>
  <c r="AF29" i="18"/>
  <c r="AE29" i="18"/>
  <c r="AD29" i="18"/>
  <c r="AC29" i="18"/>
  <c r="AB29" i="18"/>
  <c r="AA29" i="18"/>
  <c r="Z29" i="18"/>
  <c r="Y29" i="18"/>
  <c r="X29" i="18"/>
  <c r="W29" i="18"/>
  <c r="V29" i="18"/>
  <c r="U29" i="18"/>
  <c r="T29" i="18"/>
  <c r="S29" i="18"/>
  <c r="R29" i="18"/>
  <c r="Q29" i="18"/>
  <c r="P29" i="18"/>
  <c r="O29" i="18"/>
  <c r="N29" i="18"/>
  <c r="G29" i="18"/>
  <c r="D29" i="18"/>
  <c r="A29" i="18"/>
  <c r="AG28" i="18"/>
  <c r="AF28" i="18"/>
  <c r="AE28" i="18"/>
  <c r="AD28" i="18"/>
  <c r="AC28" i="18"/>
  <c r="AB28" i="18"/>
  <c r="AA28" i="18"/>
  <c r="Z28" i="18"/>
  <c r="Y28" i="18"/>
  <c r="X28" i="18"/>
  <c r="W28" i="18"/>
  <c r="V28" i="18"/>
  <c r="U28" i="18"/>
  <c r="T28" i="18"/>
  <c r="S28" i="18"/>
  <c r="R28" i="18"/>
  <c r="Q28" i="18"/>
  <c r="P28" i="18"/>
  <c r="O28" i="18"/>
  <c r="N28" i="18"/>
  <c r="M28" i="18"/>
  <c r="L28" i="18"/>
  <c r="K28" i="18"/>
  <c r="J28" i="18"/>
  <c r="I28" i="18"/>
  <c r="H28" i="18"/>
  <c r="G28" i="18"/>
  <c r="F28" i="18"/>
  <c r="E28" i="18"/>
  <c r="D28" i="18"/>
  <c r="C28" i="18"/>
  <c r="B28" i="18"/>
  <c r="A28" i="18"/>
  <c r="Q27" i="18"/>
  <c r="N27" i="18"/>
  <c r="AE25" i="18"/>
  <c r="AC25" i="18"/>
  <c r="D25" i="18"/>
  <c r="F37" i="18"/>
  <c r="F35" i="18"/>
  <c r="E47" i="16"/>
  <c r="E45" i="16"/>
  <c r="E43" i="16"/>
  <c r="F45" i="16"/>
  <c r="F47" i="16"/>
  <c r="J45" i="16"/>
  <c r="F43" i="16"/>
  <c r="J41" i="16"/>
  <c r="F39" i="16"/>
  <c r="AH48" i="16"/>
  <c r="AG48" i="16"/>
  <c r="AF48" i="16"/>
  <c r="AE48" i="16"/>
  <c r="AD48" i="16"/>
  <c r="AC48" i="16"/>
  <c r="AB48" i="16"/>
  <c r="AA48" i="16"/>
  <c r="Z48" i="16"/>
  <c r="Y48" i="16"/>
  <c r="X48" i="16"/>
  <c r="W48" i="16"/>
  <c r="V48" i="16"/>
  <c r="U48" i="16"/>
  <c r="T48" i="16"/>
  <c r="S48" i="16"/>
  <c r="R48" i="16"/>
  <c r="Q48" i="16"/>
  <c r="P48" i="16"/>
  <c r="O48" i="16"/>
  <c r="N48" i="16"/>
  <c r="M48" i="16"/>
  <c r="L48" i="16"/>
  <c r="K48" i="16"/>
  <c r="J48" i="16"/>
  <c r="I48" i="16"/>
  <c r="H48" i="16"/>
  <c r="G48" i="16"/>
  <c r="F48" i="16"/>
  <c r="E48" i="16"/>
  <c r="D48" i="16"/>
  <c r="C48" i="16"/>
  <c r="B48" i="16"/>
  <c r="A48" i="16"/>
  <c r="AH47" i="16"/>
  <c r="AG47" i="16"/>
  <c r="AF47" i="16"/>
  <c r="AE47" i="16"/>
  <c r="AD47" i="16"/>
  <c r="AC47" i="16"/>
  <c r="AB47" i="16"/>
  <c r="AA47" i="16"/>
  <c r="Z47" i="16"/>
  <c r="Y47" i="16"/>
  <c r="X47" i="16"/>
  <c r="W47" i="16"/>
  <c r="V47" i="16"/>
  <c r="U47" i="16"/>
  <c r="T47" i="16"/>
  <c r="S47" i="16"/>
  <c r="R47" i="16"/>
  <c r="Q47" i="16"/>
  <c r="P47" i="16"/>
  <c r="H47" i="16"/>
  <c r="G47" i="16"/>
  <c r="A47" i="16"/>
  <c r="AH46" i="16"/>
  <c r="AG46" i="16"/>
  <c r="AF46" i="16"/>
  <c r="AE46" i="16"/>
  <c r="AD46" i="16"/>
  <c r="AC46" i="16"/>
  <c r="AB46" i="16"/>
  <c r="AA46" i="16"/>
  <c r="Z46" i="16"/>
  <c r="Y46" i="16"/>
  <c r="X46" i="16"/>
  <c r="W46" i="16"/>
  <c r="V46" i="16"/>
  <c r="U46" i="16"/>
  <c r="T46" i="16"/>
  <c r="S46" i="16"/>
  <c r="R46" i="16"/>
  <c r="Q46" i="16"/>
  <c r="P46" i="16"/>
  <c r="O46" i="16"/>
  <c r="N46" i="16"/>
  <c r="M46" i="16"/>
  <c r="L46" i="16"/>
  <c r="K46" i="16"/>
  <c r="J46" i="16"/>
  <c r="I46" i="16"/>
  <c r="H46" i="16"/>
  <c r="G46" i="16"/>
  <c r="F46" i="16"/>
  <c r="E46" i="16"/>
  <c r="D46" i="16"/>
  <c r="A46" i="16"/>
  <c r="AH45" i="16"/>
  <c r="AG45" i="16"/>
  <c r="AF45" i="16"/>
  <c r="AE45" i="16"/>
  <c r="AD45" i="16"/>
  <c r="AC45" i="16"/>
  <c r="AB45" i="16"/>
  <c r="AA45" i="16"/>
  <c r="Z45" i="16"/>
  <c r="Y45" i="16"/>
  <c r="X45" i="16"/>
  <c r="W45" i="16"/>
  <c r="V45" i="16"/>
  <c r="U45" i="16"/>
  <c r="T45" i="16"/>
  <c r="S45" i="16"/>
  <c r="R45" i="16"/>
  <c r="Q45" i="16"/>
  <c r="P45" i="16"/>
  <c r="H45" i="16"/>
  <c r="G45" i="16"/>
  <c r="A45" i="16"/>
  <c r="AH44" i="16"/>
  <c r="AG44" i="16"/>
  <c r="AF44" i="16"/>
  <c r="AE44" i="16"/>
  <c r="AD44" i="16"/>
  <c r="AC44" i="16"/>
  <c r="AB44" i="16"/>
  <c r="AA44" i="16"/>
  <c r="Z44" i="16"/>
  <c r="Y44" i="16"/>
  <c r="X44" i="16"/>
  <c r="W44" i="16"/>
  <c r="V44" i="16"/>
  <c r="U44" i="16"/>
  <c r="T44" i="16"/>
  <c r="S44" i="16"/>
  <c r="R44" i="16"/>
  <c r="Q44" i="16"/>
  <c r="P44" i="16"/>
  <c r="O44" i="16"/>
  <c r="N44" i="16"/>
  <c r="M44" i="16"/>
  <c r="L44" i="16"/>
  <c r="K44" i="16"/>
  <c r="J44" i="16"/>
  <c r="I44" i="16"/>
  <c r="H44" i="16"/>
  <c r="G44" i="16"/>
  <c r="F44" i="16"/>
  <c r="E44" i="16"/>
  <c r="D44" i="16"/>
  <c r="A44" i="16"/>
  <c r="AH43" i="16"/>
  <c r="AG43" i="16"/>
  <c r="AF43" i="16"/>
  <c r="AE43" i="16"/>
  <c r="AD43" i="16"/>
  <c r="AC43" i="16"/>
  <c r="AB43" i="16"/>
  <c r="AA43" i="16"/>
  <c r="Z43" i="16"/>
  <c r="Y43" i="16"/>
  <c r="X43" i="16"/>
  <c r="W43" i="16"/>
  <c r="V43" i="16"/>
  <c r="U43" i="16"/>
  <c r="T43" i="16"/>
  <c r="S43" i="16"/>
  <c r="R43" i="16"/>
  <c r="Q43" i="16"/>
  <c r="P43" i="16"/>
  <c r="H43" i="16"/>
  <c r="G43" i="16"/>
  <c r="A43" i="16"/>
  <c r="AH42" i="16"/>
  <c r="AG42" i="16"/>
  <c r="AF42" i="16"/>
  <c r="AE42" i="16"/>
  <c r="AD42" i="16"/>
  <c r="AC42" i="16"/>
  <c r="AB42" i="16"/>
  <c r="AA42" i="16"/>
  <c r="Z42" i="16"/>
  <c r="Y42" i="16"/>
  <c r="X42" i="16"/>
  <c r="W42" i="16"/>
  <c r="V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A42" i="16"/>
  <c r="AH41" i="16"/>
  <c r="AG41" i="16"/>
  <c r="AF41" i="16"/>
  <c r="AE41" i="16"/>
  <c r="AD41" i="16"/>
  <c r="AC41" i="16"/>
  <c r="AB41" i="16"/>
  <c r="AA41" i="16"/>
  <c r="Z41" i="16"/>
  <c r="Y41" i="16"/>
  <c r="X41" i="16"/>
  <c r="W41" i="16"/>
  <c r="V41" i="16"/>
  <c r="U41" i="16"/>
  <c r="T41" i="16"/>
  <c r="S41" i="16"/>
  <c r="R41" i="16"/>
  <c r="Q41" i="16"/>
  <c r="P41" i="16"/>
  <c r="H41" i="16"/>
  <c r="G41" i="16"/>
  <c r="A41" i="16"/>
  <c r="AH40" i="16"/>
  <c r="AG40" i="16"/>
  <c r="AF40" i="16"/>
  <c r="AE40" i="16"/>
  <c r="AD40" i="16"/>
  <c r="AC40" i="16"/>
  <c r="AB40" i="16"/>
  <c r="AA40" i="16"/>
  <c r="Z40" i="16"/>
  <c r="Y40" i="16"/>
  <c r="X40" i="16"/>
  <c r="W40" i="16"/>
  <c r="V40" i="16"/>
  <c r="U40" i="16"/>
  <c r="T40" i="16"/>
  <c r="S40" i="16"/>
  <c r="R40" i="16"/>
  <c r="Q40" i="16"/>
  <c r="P40" i="16"/>
  <c r="O40" i="16"/>
  <c r="N40" i="16"/>
  <c r="M40" i="16"/>
  <c r="L40" i="16"/>
  <c r="K40" i="16"/>
  <c r="J40" i="16"/>
  <c r="I40" i="16"/>
  <c r="H40" i="16"/>
  <c r="G40" i="16"/>
  <c r="F40" i="16"/>
  <c r="E40" i="16"/>
  <c r="D40" i="16"/>
  <c r="A40" i="16"/>
  <c r="AH39" i="16"/>
  <c r="AG39" i="16"/>
  <c r="AF39" i="16"/>
  <c r="AE39" i="16"/>
  <c r="AD39" i="16"/>
  <c r="AC39" i="16"/>
  <c r="AB39" i="16"/>
  <c r="AA39" i="16"/>
  <c r="Z39" i="16"/>
  <c r="Y39" i="16"/>
  <c r="X39" i="16"/>
  <c r="W39" i="16"/>
  <c r="V39" i="16"/>
  <c r="U39" i="16"/>
  <c r="T39" i="16"/>
  <c r="S39" i="16"/>
  <c r="R39" i="16"/>
  <c r="Q39" i="16"/>
  <c r="P39" i="16"/>
  <c r="H39" i="16"/>
  <c r="G39" i="16"/>
  <c r="A39" i="16"/>
  <c r="AH38" i="16"/>
  <c r="AG38" i="16"/>
  <c r="AF38" i="16"/>
  <c r="AE38" i="16"/>
  <c r="AD38" i="16"/>
  <c r="AC38" i="16"/>
  <c r="AB38" i="16"/>
  <c r="AA38" i="16"/>
  <c r="Z38" i="16"/>
  <c r="Y38" i="16"/>
  <c r="X38" i="16"/>
  <c r="W38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A38" i="16"/>
  <c r="AH37" i="16"/>
  <c r="AG37" i="16"/>
  <c r="AF37" i="16"/>
  <c r="AE37" i="16"/>
  <c r="AD37" i="16"/>
  <c r="AC37" i="16"/>
  <c r="AB37" i="16"/>
  <c r="AA37" i="16"/>
  <c r="Z37" i="16"/>
  <c r="Y37" i="16"/>
  <c r="X37" i="16"/>
  <c r="W37" i="16"/>
  <c r="V37" i="16"/>
  <c r="U37" i="16"/>
  <c r="T37" i="16"/>
  <c r="S37" i="16"/>
  <c r="R37" i="16"/>
  <c r="Q37" i="16"/>
  <c r="P37" i="16"/>
  <c r="J37" i="16"/>
  <c r="H37" i="16"/>
  <c r="G37" i="16"/>
  <c r="F37" i="16"/>
  <c r="D37" i="16"/>
  <c r="A37" i="16"/>
  <c r="AH36" i="16"/>
  <c r="AG36" i="16"/>
  <c r="AF36" i="16"/>
  <c r="AE36" i="16"/>
  <c r="AD36" i="16"/>
  <c r="AC36" i="16"/>
  <c r="AB36" i="16"/>
  <c r="AA36" i="16"/>
  <c r="Z36" i="16"/>
  <c r="Y36" i="16"/>
  <c r="X36" i="16"/>
  <c r="W36" i="16"/>
  <c r="V36" i="16"/>
  <c r="U36" i="16"/>
  <c r="T36" i="16"/>
  <c r="S36" i="16"/>
  <c r="R36" i="16"/>
  <c r="Q36" i="16"/>
  <c r="P36" i="16"/>
  <c r="O36" i="16"/>
  <c r="N36" i="16"/>
  <c r="M36" i="16"/>
  <c r="L36" i="16"/>
  <c r="K36" i="16"/>
  <c r="J36" i="16"/>
  <c r="I36" i="16"/>
  <c r="H36" i="16"/>
  <c r="G36" i="16"/>
  <c r="F36" i="16"/>
  <c r="E36" i="16"/>
  <c r="D36" i="16"/>
  <c r="A36" i="16"/>
  <c r="AH35" i="16"/>
  <c r="AG35" i="16"/>
  <c r="AF35" i="16"/>
  <c r="AE35" i="16"/>
  <c r="AD35" i="16"/>
  <c r="AC35" i="16"/>
  <c r="AB35" i="16"/>
  <c r="AA35" i="16"/>
  <c r="Z35" i="16"/>
  <c r="Y35" i="16"/>
  <c r="X35" i="16"/>
  <c r="W35" i="16"/>
  <c r="V35" i="16"/>
  <c r="U35" i="16"/>
  <c r="T35" i="16"/>
  <c r="S35" i="16"/>
  <c r="R35" i="16"/>
  <c r="Q35" i="16"/>
  <c r="P35" i="16"/>
  <c r="J35" i="16"/>
  <c r="H35" i="16"/>
  <c r="G35" i="16"/>
  <c r="F35" i="16"/>
  <c r="D35" i="16"/>
  <c r="A35" i="16"/>
  <c r="AH34" i="16"/>
  <c r="AG34" i="16"/>
  <c r="AF34" i="16"/>
  <c r="AE34" i="16"/>
  <c r="AD34" i="16"/>
  <c r="AC34" i="16"/>
  <c r="AB34" i="16"/>
  <c r="AA34" i="16"/>
  <c r="Z34" i="16"/>
  <c r="Y34" i="16"/>
  <c r="X34" i="16"/>
  <c r="W34" i="16"/>
  <c r="V34" i="16"/>
  <c r="U34" i="16"/>
  <c r="T34" i="16"/>
  <c r="S34" i="16"/>
  <c r="R34" i="16"/>
  <c r="Q34" i="16"/>
  <c r="P34" i="16"/>
  <c r="O34" i="16"/>
  <c r="N34" i="16"/>
  <c r="M34" i="16"/>
  <c r="L34" i="16"/>
  <c r="K34" i="16"/>
  <c r="J34" i="16"/>
  <c r="I34" i="16"/>
  <c r="H34" i="16"/>
  <c r="G34" i="16"/>
  <c r="F34" i="16"/>
  <c r="E34" i="16"/>
  <c r="D34" i="16"/>
  <c r="A34" i="16"/>
  <c r="AH33" i="16"/>
  <c r="AG33" i="16"/>
  <c r="AF33" i="16"/>
  <c r="AE33" i="16"/>
  <c r="AD33" i="16"/>
  <c r="AC33" i="16"/>
  <c r="AB33" i="16"/>
  <c r="AA33" i="16"/>
  <c r="Z33" i="16"/>
  <c r="Y33" i="16"/>
  <c r="X33" i="16"/>
  <c r="W33" i="16"/>
  <c r="V33" i="16"/>
  <c r="U33" i="16"/>
  <c r="T33" i="16"/>
  <c r="S33" i="16"/>
  <c r="R33" i="16"/>
  <c r="Q33" i="16"/>
  <c r="P33" i="16"/>
  <c r="J33" i="16"/>
  <c r="H33" i="16"/>
  <c r="G33" i="16"/>
  <c r="F33" i="16"/>
  <c r="D33" i="16"/>
  <c r="A33" i="16"/>
  <c r="AH32" i="16"/>
  <c r="AG32" i="16"/>
  <c r="AF32" i="16"/>
  <c r="AE32" i="16"/>
  <c r="AD32" i="16"/>
  <c r="AC32" i="16"/>
  <c r="AB32" i="16"/>
  <c r="AA32" i="16"/>
  <c r="Z32" i="16"/>
  <c r="Y32" i="16"/>
  <c r="X32" i="16"/>
  <c r="W32" i="16"/>
  <c r="V32" i="16"/>
  <c r="U32" i="16"/>
  <c r="T32" i="16"/>
  <c r="S32" i="16"/>
  <c r="R32" i="16"/>
  <c r="Q32" i="16"/>
  <c r="P32" i="16"/>
  <c r="O32" i="16"/>
  <c r="N32" i="16"/>
  <c r="M32" i="16"/>
  <c r="L32" i="16"/>
  <c r="K32" i="16"/>
  <c r="J32" i="16"/>
  <c r="I32" i="16"/>
  <c r="H32" i="16"/>
  <c r="G32" i="16"/>
  <c r="F32" i="16"/>
  <c r="E32" i="16"/>
  <c r="D32" i="16"/>
  <c r="A32" i="16"/>
  <c r="AH31" i="16"/>
  <c r="AG31" i="16"/>
  <c r="AF31" i="16"/>
  <c r="AE31" i="16"/>
  <c r="AD31" i="16"/>
  <c r="AC31" i="16"/>
  <c r="AB31" i="16"/>
  <c r="AA31" i="16"/>
  <c r="Z31" i="16"/>
  <c r="Y31" i="16"/>
  <c r="X31" i="16"/>
  <c r="W31" i="16"/>
  <c r="V31" i="16"/>
  <c r="U31" i="16"/>
  <c r="T31" i="16"/>
  <c r="S31" i="16"/>
  <c r="R31" i="16"/>
  <c r="Q31" i="16"/>
  <c r="P31" i="16"/>
  <c r="J31" i="16"/>
  <c r="H31" i="16"/>
  <c r="G31" i="16"/>
  <c r="F31" i="16"/>
  <c r="D31" i="16"/>
  <c r="A31" i="16"/>
  <c r="AH30" i="16"/>
  <c r="AG30" i="16"/>
  <c r="AF30" i="16"/>
  <c r="AE30" i="16"/>
  <c r="AD30" i="16"/>
  <c r="AC30" i="16"/>
  <c r="AB30" i="16"/>
  <c r="AA30" i="16"/>
  <c r="Z30" i="16"/>
  <c r="Y30" i="16"/>
  <c r="X30" i="16"/>
  <c r="W30" i="16"/>
  <c r="V30" i="16"/>
  <c r="U30" i="16"/>
  <c r="T30" i="16"/>
  <c r="S30" i="16"/>
  <c r="R30" i="16"/>
  <c r="Q30" i="16"/>
  <c r="P30" i="16"/>
  <c r="O30" i="16"/>
  <c r="N30" i="16"/>
  <c r="M30" i="16"/>
  <c r="L30" i="16"/>
  <c r="K30" i="16"/>
  <c r="J30" i="16"/>
  <c r="I30" i="16"/>
  <c r="H30" i="16"/>
  <c r="G30" i="16"/>
  <c r="F30" i="16"/>
  <c r="E30" i="16"/>
  <c r="D30" i="16"/>
  <c r="C30" i="16"/>
  <c r="B30" i="16"/>
  <c r="A30" i="16"/>
  <c r="AH29" i="16"/>
  <c r="AG29" i="16"/>
  <c r="AF29" i="16"/>
  <c r="AE29" i="16"/>
  <c r="AD29" i="16"/>
  <c r="AC29" i="16"/>
  <c r="AB29" i="16"/>
  <c r="AA29" i="16"/>
  <c r="Z29" i="16"/>
  <c r="Y29" i="16"/>
  <c r="X29" i="16"/>
  <c r="W29" i="16"/>
  <c r="V29" i="16"/>
  <c r="U29" i="16"/>
  <c r="T29" i="16"/>
  <c r="S29" i="16"/>
  <c r="R29" i="16"/>
  <c r="Q29" i="16"/>
  <c r="P29" i="16"/>
  <c r="J29" i="16"/>
  <c r="H29" i="16"/>
  <c r="G29" i="16"/>
  <c r="F29" i="16"/>
  <c r="D29" i="16"/>
  <c r="A29" i="16"/>
  <c r="AH28" i="16"/>
  <c r="AG28" i="16"/>
  <c r="AF28" i="16"/>
  <c r="AE28" i="16"/>
  <c r="AD28" i="16"/>
  <c r="AC28" i="16"/>
  <c r="AB28" i="16"/>
  <c r="AA28" i="16"/>
  <c r="Z28" i="16"/>
  <c r="Y28" i="16"/>
  <c r="X28" i="16"/>
  <c r="W28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C28" i="16"/>
  <c r="B28" i="16"/>
  <c r="A28" i="16"/>
  <c r="Q27" i="16"/>
  <c r="N27" i="16"/>
  <c r="AE25" i="16"/>
  <c r="AC25" i="16"/>
  <c r="D25" i="16"/>
  <c r="F41" i="16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48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46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44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42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F43" i="4"/>
  <c r="K42" i="4"/>
  <c r="J42" i="4"/>
  <c r="I42" i="4"/>
  <c r="H42" i="4"/>
  <c r="G42" i="4"/>
  <c r="F42" i="4"/>
  <c r="E42" i="4"/>
  <c r="D42" i="4"/>
  <c r="F41" i="4"/>
  <c r="F39" i="4"/>
  <c r="K38" i="4"/>
  <c r="J38" i="4"/>
  <c r="I38" i="4"/>
  <c r="H38" i="4"/>
  <c r="G38" i="4"/>
  <c r="F38" i="4"/>
  <c r="E38" i="4"/>
  <c r="D38" i="4"/>
  <c r="F37" i="4"/>
  <c r="F35" i="4"/>
  <c r="K34" i="4"/>
  <c r="J34" i="4"/>
  <c r="I34" i="4"/>
  <c r="H34" i="4"/>
  <c r="G34" i="4"/>
  <c r="F34" i="4"/>
  <c r="E34" i="4"/>
  <c r="D34" i="4"/>
  <c r="F33" i="4"/>
  <c r="F31" i="4"/>
  <c r="F29" i="4"/>
  <c r="AI47" i="4"/>
  <c r="AH47" i="4"/>
  <c r="AG47" i="4"/>
  <c r="AF47" i="4"/>
  <c r="AE47" i="4"/>
  <c r="AD47" i="4"/>
  <c r="AC47" i="4"/>
  <c r="AB47" i="4"/>
  <c r="AA47" i="4"/>
  <c r="Z47" i="4"/>
  <c r="Y47" i="4"/>
  <c r="X47" i="4"/>
  <c r="W47" i="4"/>
  <c r="V47" i="4"/>
  <c r="U47" i="4"/>
  <c r="T47" i="4"/>
  <c r="S47" i="4"/>
  <c r="R47" i="4"/>
  <c r="Q47" i="4"/>
  <c r="P47" i="4"/>
  <c r="O47" i="4"/>
  <c r="N47" i="4"/>
  <c r="M47" i="4"/>
  <c r="L47" i="4"/>
  <c r="AI46" i="4"/>
  <c r="AH46" i="4"/>
  <c r="AG46" i="4"/>
  <c r="AF46" i="4"/>
  <c r="AE46" i="4"/>
  <c r="AD46" i="4"/>
  <c r="AC46" i="4"/>
  <c r="AB46" i="4"/>
  <c r="AA46" i="4"/>
  <c r="Z46" i="4"/>
  <c r="Y46" i="4"/>
  <c r="X46" i="4"/>
  <c r="W46" i="4"/>
  <c r="V46" i="4"/>
  <c r="U46" i="4"/>
  <c r="T46" i="4"/>
  <c r="S46" i="4"/>
  <c r="R46" i="4"/>
  <c r="Q46" i="4"/>
  <c r="P46" i="4"/>
  <c r="O46" i="4"/>
  <c r="N46" i="4"/>
  <c r="M46" i="4"/>
  <c r="L46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K46" i="4"/>
  <c r="J46" i="4"/>
  <c r="I46" i="4"/>
  <c r="H46" i="4"/>
  <c r="G46" i="4"/>
  <c r="F46" i="4"/>
  <c r="E46" i="4"/>
  <c r="D46" i="4"/>
  <c r="C46" i="4"/>
  <c r="B46" i="4"/>
  <c r="A46" i="4"/>
  <c r="K44" i="4"/>
  <c r="J44" i="4"/>
  <c r="I44" i="4"/>
  <c r="H44" i="4"/>
  <c r="G44" i="4"/>
  <c r="F44" i="4"/>
  <c r="E44" i="4"/>
  <c r="D44" i="4"/>
  <c r="C44" i="4"/>
  <c r="B44" i="4"/>
  <c r="A44" i="4"/>
  <c r="C42" i="4"/>
  <c r="B42" i="4"/>
  <c r="A42" i="4"/>
  <c r="K40" i="4"/>
  <c r="J40" i="4"/>
  <c r="I40" i="4"/>
  <c r="H40" i="4"/>
  <c r="G40" i="4"/>
  <c r="F40" i="4"/>
  <c r="E40" i="4"/>
  <c r="D40" i="4"/>
  <c r="C40" i="4"/>
  <c r="B40" i="4"/>
  <c r="A40" i="4"/>
  <c r="C38" i="4"/>
  <c r="B38" i="4"/>
  <c r="A38" i="4"/>
  <c r="K36" i="4"/>
  <c r="J36" i="4"/>
  <c r="I36" i="4"/>
  <c r="H36" i="4"/>
  <c r="G36" i="4"/>
  <c r="F36" i="4"/>
  <c r="E36" i="4"/>
  <c r="D36" i="4"/>
  <c r="C36" i="4"/>
  <c r="B36" i="4"/>
  <c r="A36" i="4"/>
  <c r="C34" i="4"/>
  <c r="B34" i="4"/>
  <c r="A34" i="4"/>
  <c r="K32" i="4"/>
  <c r="J32" i="4"/>
  <c r="I32" i="4"/>
  <c r="H32" i="4"/>
  <c r="G32" i="4"/>
  <c r="F32" i="4"/>
  <c r="E32" i="4"/>
  <c r="D32" i="4"/>
  <c r="C32" i="4"/>
  <c r="B32" i="4"/>
  <c r="A32" i="4"/>
  <c r="K30" i="4"/>
  <c r="J30" i="4"/>
  <c r="I30" i="4"/>
  <c r="H30" i="4"/>
  <c r="G30" i="4"/>
  <c r="F30" i="4"/>
  <c r="E30" i="4"/>
  <c r="D30" i="4"/>
  <c r="C30" i="4"/>
  <c r="B30" i="4"/>
  <c r="AE27" i="15"/>
  <c r="AE27" i="14"/>
  <c r="AE25" i="13"/>
  <c r="AE25" i="11"/>
  <c r="AE25" i="9"/>
  <c r="AE25" i="8"/>
  <c r="AE25" i="7"/>
  <c r="AE25" i="6"/>
  <c r="AE26" i="5"/>
  <c r="AE25" i="4"/>
  <c r="AE25" i="3"/>
  <c r="AH36" i="2"/>
  <c r="AG36" i="2"/>
  <c r="AF29" i="1"/>
  <c r="AE29" i="1"/>
  <c r="V29" i="15"/>
  <c r="V29" i="14"/>
  <c r="V27" i="13"/>
  <c r="V27" i="11"/>
  <c r="V27" i="9"/>
  <c r="V27" i="8"/>
  <c r="V27" i="7"/>
  <c r="V27" i="6"/>
  <c r="V28" i="5"/>
  <c r="V27" i="4"/>
  <c r="V27" i="3"/>
  <c r="V38" i="2"/>
  <c r="S31" i="1"/>
  <c r="AI7" i="1"/>
  <c r="AI8" i="1"/>
  <c r="AI9" i="1"/>
  <c r="AI10" i="1"/>
  <c r="AI11" i="1"/>
  <c r="AI6" i="1"/>
  <c r="AI19" i="1"/>
  <c r="AI20" i="1"/>
  <c r="AI21" i="1"/>
  <c r="AI22" i="1"/>
  <c r="AI23" i="1"/>
  <c r="AI24" i="1"/>
  <c r="AI18" i="1"/>
  <c r="A33" i="1"/>
  <c r="D33" i="1"/>
  <c r="N33" i="1"/>
  <c r="P33" i="1"/>
  <c r="A34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35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36" i="1"/>
  <c r="B36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37" i="1"/>
  <c r="B37" i="1"/>
  <c r="C37" i="1"/>
  <c r="D37" i="1"/>
  <c r="E37" i="1"/>
  <c r="F37" i="1"/>
  <c r="G37" i="1"/>
  <c r="H37" i="1"/>
  <c r="I37" i="1"/>
  <c r="K37" i="1"/>
  <c r="L37" i="1"/>
  <c r="M37" i="1"/>
  <c r="N37" i="1"/>
  <c r="O37" i="1"/>
  <c r="P37" i="1"/>
  <c r="Q37" i="1"/>
  <c r="R37" i="1"/>
  <c r="S37" i="1"/>
  <c r="T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38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39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40" i="1"/>
  <c r="B40" i="1"/>
  <c r="C40" i="1"/>
  <c r="D40" i="1"/>
  <c r="E40" i="1"/>
  <c r="F40" i="1"/>
  <c r="G40" i="1"/>
  <c r="H40" i="1"/>
  <c r="I40" i="1"/>
  <c r="K40" i="1"/>
  <c r="L40" i="1"/>
  <c r="M40" i="1"/>
  <c r="N40" i="1"/>
  <c r="O40" i="1"/>
  <c r="P40" i="1"/>
  <c r="Q40" i="1"/>
  <c r="R40" i="1"/>
  <c r="S40" i="1"/>
  <c r="T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41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42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44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45" i="1"/>
  <c r="D45" i="1"/>
  <c r="M45" i="1"/>
  <c r="N45" i="1"/>
  <c r="P45" i="1"/>
  <c r="A46" i="1"/>
  <c r="B46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47" i="1"/>
  <c r="B47" i="1"/>
  <c r="C47" i="1"/>
  <c r="D47" i="1"/>
  <c r="E47" i="1"/>
  <c r="F47" i="1"/>
  <c r="G47" i="1"/>
  <c r="H47" i="1"/>
  <c r="I47" i="1"/>
  <c r="J47" i="1"/>
  <c r="K47" i="1"/>
  <c r="L47" i="1"/>
  <c r="M47" i="1"/>
  <c r="N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48" i="1"/>
  <c r="B48" i="1"/>
  <c r="C48" i="1"/>
  <c r="D48" i="1"/>
  <c r="E48" i="1"/>
  <c r="F48" i="1"/>
  <c r="G48" i="1"/>
  <c r="H48" i="1"/>
  <c r="I48" i="1"/>
  <c r="J20" i="1"/>
  <c r="J48" i="1"/>
  <c r="K48" i="1"/>
  <c r="L48" i="1"/>
  <c r="M48" i="1"/>
  <c r="N48" i="1"/>
  <c r="O48" i="1"/>
  <c r="P48" i="1"/>
  <c r="Q48" i="1"/>
  <c r="R48" i="1"/>
  <c r="S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49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50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51" i="1"/>
  <c r="B51" i="1"/>
  <c r="C51" i="1"/>
  <c r="D51" i="1"/>
  <c r="E51" i="1"/>
  <c r="F51" i="1"/>
  <c r="G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X51" i="1"/>
  <c r="Y51" i="1"/>
  <c r="Z51" i="1"/>
  <c r="AA51" i="1"/>
  <c r="AB51" i="1"/>
  <c r="AC51" i="1"/>
  <c r="AD51" i="1"/>
  <c r="AE51" i="1"/>
  <c r="AF51" i="1"/>
  <c r="AG51" i="1"/>
  <c r="AH51" i="1"/>
  <c r="A52" i="1"/>
  <c r="B52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53" i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54" i="1"/>
  <c r="B54" i="1"/>
  <c r="C54" i="1"/>
  <c r="D54" i="1"/>
  <c r="E54" i="1"/>
  <c r="F54" i="1"/>
  <c r="G54" i="1"/>
  <c r="H54" i="1"/>
  <c r="I54" i="1"/>
  <c r="K54" i="1"/>
  <c r="L54" i="1"/>
  <c r="M54" i="1"/>
  <c r="N54" i="1"/>
  <c r="O54" i="1"/>
  <c r="P54" i="1"/>
  <c r="Q54" i="1"/>
  <c r="R54" i="1"/>
  <c r="S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55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56" i="1"/>
  <c r="B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C29" i="1"/>
  <c r="N31" i="1"/>
  <c r="A32" i="1"/>
  <c r="D29" i="1"/>
  <c r="D30" i="11"/>
  <c r="E30" i="11"/>
  <c r="F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F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D32" i="11"/>
  <c r="E32" i="11"/>
  <c r="F32" i="11"/>
  <c r="H32" i="11"/>
  <c r="I32" i="11"/>
  <c r="J32" i="11"/>
  <c r="K32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X32" i="11"/>
  <c r="Y32" i="11"/>
  <c r="Z32" i="11"/>
  <c r="AA32" i="11"/>
  <c r="AB32" i="11"/>
  <c r="AC32" i="11"/>
  <c r="AD32" i="11"/>
  <c r="AE32" i="11"/>
  <c r="AF32" i="11"/>
  <c r="AG32" i="11"/>
  <c r="AH32" i="11"/>
  <c r="AI32" i="11"/>
  <c r="F33" i="11"/>
  <c r="M33" i="11"/>
  <c r="N33" i="11"/>
  <c r="O33" i="11"/>
  <c r="P33" i="11"/>
  <c r="Q33" i="11"/>
  <c r="R33" i="11"/>
  <c r="S33" i="11"/>
  <c r="T33" i="11"/>
  <c r="U33" i="11"/>
  <c r="V33" i="11"/>
  <c r="W33" i="11"/>
  <c r="X33" i="11"/>
  <c r="Y33" i="11"/>
  <c r="Z33" i="11"/>
  <c r="AA33" i="11"/>
  <c r="AB33" i="11"/>
  <c r="AC33" i="11"/>
  <c r="AD33" i="11"/>
  <c r="AE33" i="11"/>
  <c r="AF33" i="11"/>
  <c r="AG33" i="11"/>
  <c r="AH33" i="11"/>
  <c r="AI33" i="11"/>
  <c r="D34" i="11"/>
  <c r="E34" i="11"/>
  <c r="F34" i="11"/>
  <c r="H34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X34" i="11"/>
  <c r="Y34" i="11"/>
  <c r="Z34" i="11"/>
  <c r="AA34" i="11"/>
  <c r="AB34" i="11"/>
  <c r="AC34" i="11"/>
  <c r="AD34" i="11"/>
  <c r="AE34" i="11"/>
  <c r="AF34" i="11"/>
  <c r="AG34" i="11"/>
  <c r="AH34" i="11"/>
  <c r="AI34" i="11"/>
  <c r="F35" i="11"/>
  <c r="M35" i="11"/>
  <c r="N35" i="11"/>
  <c r="O35" i="11"/>
  <c r="P35" i="11"/>
  <c r="Q35" i="11"/>
  <c r="R35" i="11"/>
  <c r="S35" i="11"/>
  <c r="T35" i="11"/>
  <c r="U35" i="11"/>
  <c r="V35" i="11"/>
  <c r="W35" i="11"/>
  <c r="X35" i="11"/>
  <c r="Y35" i="11"/>
  <c r="Z35" i="11"/>
  <c r="AA35" i="11"/>
  <c r="AB35" i="11"/>
  <c r="AC35" i="11"/>
  <c r="AD35" i="11"/>
  <c r="AE35" i="11"/>
  <c r="AF35" i="11"/>
  <c r="AG35" i="11"/>
  <c r="AH35" i="11"/>
  <c r="AI35" i="11"/>
  <c r="D36" i="11"/>
  <c r="E36" i="11"/>
  <c r="F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F37" i="11"/>
  <c r="M37" i="11"/>
  <c r="N37" i="11"/>
  <c r="O37" i="11"/>
  <c r="P37" i="11"/>
  <c r="Q37" i="11"/>
  <c r="R37" i="11"/>
  <c r="S37" i="11"/>
  <c r="T37" i="11"/>
  <c r="U37" i="11"/>
  <c r="V37" i="11"/>
  <c r="W37" i="11"/>
  <c r="X37" i="11"/>
  <c r="Y37" i="11"/>
  <c r="Z37" i="11"/>
  <c r="AA37" i="11"/>
  <c r="AB37" i="11"/>
  <c r="AC37" i="11"/>
  <c r="AD37" i="11"/>
  <c r="AE37" i="11"/>
  <c r="AF37" i="11"/>
  <c r="AG37" i="11"/>
  <c r="AH37" i="11"/>
  <c r="AI37" i="11"/>
  <c r="D38" i="11"/>
  <c r="E38" i="11"/>
  <c r="F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F39" i="11"/>
  <c r="M39" i="11"/>
  <c r="N39" i="11"/>
  <c r="O39" i="11"/>
  <c r="P39" i="11"/>
  <c r="Q39" i="11"/>
  <c r="R39" i="11"/>
  <c r="S39" i="11"/>
  <c r="T39" i="11"/>
  <c r="U39" i="11"/>
  <c r="V39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D40" i="11"/>
  <c r="E40" i="11"/>
  <c r="F40" i="11"/>
  <c r="H40" i="11"/>
  <c r="I40" i="11"/>
  <c r="J40" i="11"/>
  <c r="K40" i="11"/>
  <c r="L40" i="11"/>
  <c r="M40" i="11"/>
  <c r="N40" i="11"/>
  <c r="O40" i="11"/>
  <c r="P40" i="11"/>
  <c r="Q40" i="11"/>
  <c r="R40" i="11"/>
  <c r="S40" i="11"/>
  <c r="T40" i="11"/>
  <c r="U40" i="11"/>
  <c r="V40" i="11"/>
  <c r="W40" i="11"/>
  <c r="X40" i="11"/>
  <c r="Y40" i="11"/>
  <c r="Z40" i="11"/>
  <c r="AA40" i="11"/>
  <c r="AB40" i="11"/>
  <c r="AC40" i="11"/>
  <c r="AD40" i="11"/>
  <c r="AE40" i="11"/>
  <c r="AF40" i="11"/>
  <c r="AG40" i="11"/>
  <c r="AH40" i="11"/>
  <c r="AI40" i="11"/>
  <c r="F41" i="11"/>
  <c r="M41" i="11"/>
  <c r="N41" i="11"/>
  <c r="O41" i="11"/>
  <c r="P41" i="11"/>
  <c r="Q41" i="11"/>
  <c r="R41" i="11"/>
  <c r="S41" i="11"/>
  <c r="T41" i="11"/>
  <c r="U41" i="11"/>
  <c r="V41" i="11"/>
  <c r="W41" i="11"/>
  <c r="X41" i="11"/>
  <c r="Y41" i="11"/>
  <c r="Z41" i="11"/>
  <c r="AA41" i="11"/>
  <c r="AB41" i="11"/>
  <c r="AC41" i="11"/>
  <c r="AD41" i="11"/>
  <c r="AE41" i="11"/>
  <c r="AF41" i="11"/>
  <c r="AG41" i="11"/>
  <c r="AH41" i="11"/>
  <c r="AI41" i="11"/>
  <c r="D42" i="11"/>
  <c r="E42" i="11"/>
  <c r="F42" i="11"/>
  <c r="H42" i="11"/>
  <c r="I42" i="11"/>
  <c r="J42" i="11"/>
  <c r="K42" i="11"/>
  <c r="L42" i="11"/>
  <c r="M42" i="11"/>
  <c r="N42" i="11"/>
  <c r="O42" i="11"/>
  <c r="P42" i="11"/>
  <c r="Q42" i="11"/>
  <c r="R42" i="11"/>
  <c r="S42" i="11"/>
  <c r="T42" i="11"/>
  <c r="U42" i="11"/>
  <c r="V42" i="11"/>
  <c r="W42" i="11"/>
  <c r="X42" i="11"/>
  <c r="Y42" i="11"/>
  <c r="Z42" i="11"/>
  <c r="AA42" i="11"/>
  <c r="AB42" i="11"/>
  <c r="AC42" i="11"/>
  <c r="AD42" i="11"/>
  <c r="AE42" i="11"/>
  <c r="AF42" i="11"/>
  <c r="AG42" i="11"/>
  <c r="AH42" i="11"/>
  <c r="AI42" i="11"/>
  <c r="F43" i="11"/>
  <c r="M43" i="11"/>
  <c r="N43" i="11"/>
  <c r="O43" i="11"/>
  <c r="P43" i="11"/>
  <c r="Q43" i="11"/>
  <c r="R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AG43" i="11"/>
  <c r="AH43" i="11"/>
  <c r="AI43" i="11"/>
  <c r="D44" i="11"/>
  <c r="E44" i="11"/>
  <c r="F44" i="11"/>
  <c r="H44" i="11"/>
  <c r="I44" i="11"/>
  <c r="J44" i="11"/>
  <c r="K44" i="11"/>
  <c r="L44" i="11"/>
  <c r="M44" i="11"/>
  <c r="N44" i="11"/>
  <c r="O44" i="11"/>
  <c r="P44" i="11"/>
  <c r="Q44" i="11"/>
  <c r="R44" i="11"/>
  <c r="S44" i="11"/>
  <c r="T44" i="11"/>
  <c r="U44" i="11"/>
  <c r="V44" i="11"/>
  <c r="W44" i="11"/>
  <c r="X44" i="11"/>
  <c r="Y44" i="11"/>
  <c r="Z44" i="11"/>
  <c r="AA44" i="11"/>
  <c r="AB44" i="11"/>
  <c r="AC44" i="11"/>
  <c r="AD44" i="11"/>
  <c r="AE44" i="11"/>
  <c r="AF44" i="11"/>
  <c r="AG44" i="11"/>
  <c r="AH44" i="11"/>
  <c r="AI44" i="11"/>
  <c r="F45" i="11"/>
  <c r="M45" i="11"/>
  <c r="N45" i="11"/>
  <c r="O45" i="11"/>
  <c r="P45" i="11"/>
  <c r="Q45" i="11"/>
  <c r="R45" i="11"/>
  <c r="S45" i="11"/>
  <c r="T45" i="11"/>
  <c r="U45" i="11"/>
  <c r="V45" i="11"/>
  <c r="W45" i="11"/>
  <c r="X45" i="11"/>
  <c r="Y45" i="11"/>
  <c r="Z45" i="11"/>
  <c r="AA45" i="11"/>
  <c r="AB45" i="11"/>
  <c r="AC45" i="11"/>
  <c r="AD45" i="11"/>
  <c r="AE45" i="11"/>
  <c r="AF45" i="11"/>
  <c r="AG45" i="11"/>
  <c r="AH45" i="11"/>
  <c r="AI45" i="11"/>
  <c r="D46" i="11"/>
  <c r="E46" i="11"/>
  <c r="F46" i="11"/>
  <c r="H46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U46" i="11"/>
  <c r="V46" i="11"/>
  <c r="W46" i="11"/>
  <c r="X46" i="11"/>
  <c r="Y46" i="11"/>
  <c r="Z46" i="11"/>
  <c r="AA46" i="11"/>
  <c r="AB46" i="11"/>
  <c r="AC46" i="11"/>
  <c r="AD46" i="11"/>
  <c r="AE46" i="11"/>
  <c r="AF46" i="11"/>
  <c r="AG46" i="11"/>
  <c r="AH46" i="11"/>
  <c r="AI46" i="11"/>
  <c r="F47" i="11"/>
  <c r="M47" i="11"/>
  <c r="N47" i="11"/>
  <c r="O47" i="11"/>
  <c r="P47" i="11"/>
  <c r="Q47" i="11"/>
  <c r="R47" i="11"/>
  <c r="S47" i="11"/>
  <c r="T47" i="11"/>
  <c r="U47" i="11"/>
  <c r="V47" i="11"/>
  <c r="W47" i="11"/>
  <c r="X47" i="11"/>
  <c r="Y47" i="11"/>
  <c r="Z47" i="11"/>
  <c r="AA47" i="11"/>
  <c r="AB47" i="11"/>
  <c r="AC47" i="11"/>
  <c r="AD47" i="11"/>
  <c r="AE47" i="11"/>
  <c r="AF47" i="11"/>
  <c r="AG47" i="11"/>
  <c r="AH47" i="11"/>
  <c r="AI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U48" i="11"/>
  <c r="V48" i="11"/>
  <c r="W48" i="11"/>
  <c r="X48" i="11"/>
  <c r="Y48" i="11"/>
  <c r="Z48" i="11"/>
  <c r="AA48" i="11"/>
  <c r="AB48" i="11"/>
  <c r="AC48" i="11"/>
  <c r="AD48" i="11"/>
  <c r="AE48" i="11"/>
  <c r="AF48" i="11"/>
  <c r="AG48" i="11"/>
  <c r="AH48" i="11"/>
  <c r="AI48" i="11"/>
  <c r="F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D25" i="11"/>
  <c r="AG25" i="11"/>
  <c r="Q27" i="11"/>
  <c r="A28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E30" i="13"/>
  <c r="F30" i="13"/>
  <c r="H30" i="13"/>
  <c r="J30" i="13"/>
  <c r="K30" i="13"/>
  <c r="L30" i="13"/>
  <c r="M30" i="13"/>
  <c r="N30" i="13"/>
  <c r="O30" i="13"/>
  <c r="P30" i="13"/>
  <c r="Q30" i="13"/>
  <c r="R30" i="13"/>
  <c r="S30" i="13"/>
  <c r="T30" i="13"/>
  <c r="U30" i="13"/>
  <c r="V30" i="13"/>
  <c r="W30" i="13"/>
  <c r="X30" i="13"/>
  <c r="Y30" i="13"/>
  <c r="Z30" i="13"/>
  <c r="AA30" i="13"/>
  <c r="AB30" i="13"/>
  <c r="AC30" i="13"/>
  <c r="AD30" i="13"/>
  <c r="AE30" i="13"/>
  <c r="AF30" i="13"/>
  <c r="AG30" i="13"/>
  <c r="AH30" i="13"/>
  <c r="AI30" i="13"/>
  <c r="AJ30" i="13"/>
  <c r="N31" i="13"/>
  <c r="O31" i="13"/>
  <c r="P31" i="13"/>
  <c r="Q31" i="13"/>
  <c r="R31" i="13"/>
  <c r="S31" i="13"/>
  <c r="T31" i="13"/>
  <c r="U31" i="13"/>
  <c r="V31" i="13"/>
  <c r="W31" i="13"/>
  <c r="X31" i="13"/>
  <c r="Y31" i="13"/>
  <c r="Z31" i="13"/>
  <c r="AA31" i="13"/>
  <c r="AB31" i="13"/>
  <c r="AC31" i="13"/>
  <c r="AD31" i="13"/>
  <c r="AE31" i="13"/>
  <c r="AF31" i="13"/>
  <c r="AG31" i="13"/>
  <c r="AH31" i="13"/>
  <c r="AI31" i="13"/>
  <c r="AJ31" i="13"/>
  <c r="E32" i="13"/>
  <c r="F32" i="13"/>
  <c r="H32" i="13"/>
  <c r="J32" i="13"/>
  <c r="K32" i="13"/>
  <c r="L32" i="13"/>
  <c r="M32" i="13"/>
  <c r="N32" i="13"/>
  <c r="O32" i="13"/>
  <c r="P32" i="13"/>
  <c r="Q32" i="13"/>
  <c r="R32" i="13"/>
  <c r="S32" i="13"/>
  <c r="T32" i="13"/>
  <c r="U32" i="13"/>
  <c r="V32" i="13"/>
  <c r="W32" i="13"/>
  <c r="X32" i="13"/>
  <c r="Y32" i="13"/>
  <c r="Z32" i="13"/>
  <c r="AA32" i="13"/>
  <c r="AB32" i="13"/>
  <c r="AC32" i="13"/>
  <c r="AD32" i="13"/>
  <c r="AE32" i="13"/>
  <c r="AF32" i="13"/>
  <c r="AG32" i="13"/>
  <c r="AH32" i="13"/>
  <c r="AI32" i="13"/>
  <c r="AJ32" i="13"/>
  <c r="N33" i="13"/>
  <c r="O33" i="13"/>
  <c r="P33" i="13"/>
  <c r="Q33" i="13"/>
  <c r="R33" i="13"/>
  <c r="S33" i="13"/>
  <c r="T33" i="13"/>
  <c r="U33" i="13"/>
  <c r="V33" i="13"/>
  <c r="W33" i="13"/>
  <c r="X33" i="13"/>
  <c r="Y33" i="13"/>
  <c r="Z33" i="13"/>
  <c r="AA33" i="13"/>
  <c r="AB33" i="13"/>
  <c r="AC33" i="13"/>
  <c r="AD33" i="13"/>
  <c r="AE33" i="13"/>
  <c r="AF33" i="13"/>
  <c r="AG33" i="13"/>
  <c r="AH33" i="13"/>
  <c r="AI33" i="13"/>
  <c r="AJ33" i="13"/>
  <c r="E34" i="13"/>
  <c r="F34" i="13"/>
  <c r="H34" i="13"/>
  <c r="J34" i="13"/>
  <c r="K34" i="13"/>
  <c r="L34" i="13"/>
  <c r="M34" i="13"/>
  <c r="N34" i="13"/>
  <c r="O34" i="13"/>
  <c r="P34" i="13"/>
  <c r="Q34" i="13"/>
  <c r="R34" i="13"/>
  <c r="S34" i="13"/>
  <c r="T34" i="13"/>
  <c r="U34" i="13"/>
  <c r="V34" i="13"/>
  <c r="W34" i="13"/>
  <c r="X34" i="13"/>
  <c r="Y34" i="13"/>
  <c r="Z34" i="13"/>
  <c r="AA34" i="13"/>
  <c r="AB34" i="13"/>
  <c r="AC34" i="13"/>
  <c r="AD34" i="13"/>
  <c r="AE34" i="13"/>
  <c r="AF34" i="13"/>
  <c r="AG34" i="13"/>
  <c r="AH34" i="13"/>
  <c r="AI34" i="13"/>
  <c r="AJ34" i="13"/>
  <c r="N35" i="13"/>
  <c r="O35" i="13"/>
  <c r="P35" i="13"/>
  <c r="Q35" i="13"/>
  <c r="R35" i="13"/>
  <c r="S35" i="13"/>
  <c r="T35" i="13"/>
  <c r="U35" i="13"/>
  <c r="V35" i="13"/>
  <c r="W35" i="13"/>
  <c r="X35" i="13"/>
  <c r="Y35" i="13"/>
  <c r="Z35" i="13"/>
  <c r="AA35" i="13"/>
  <c r="AB35" i="13"/>
  <c r="AC35" i="13"/>
  <c r="AD35" i="13"/>
  <c r="AE35" i="13"/>
  <c r="AF35" i="13"/>
  <c r="AG35" i="13"/>
  <c r="AH35" i="13"/>
  <c r="AI35" i="13"/>
  <c r="AJ35" i="13"/>
  <c r="E36" i="13"/>
  <c r="F36" i="13"/>
  <c r="H36" i="13"/>
  <c r="J36" i="13"/>
  <c r="K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N37" i="13"/>
  <c r="O37" i="13"/>
  <c r="P37" i="13"/>
  <c r="Q37" i="13"/>
  <c r="R37" i="13"/>
  <c r="S37" i="13"/>
  <c r="T37" i="13"/>
  <c r="U37" i="13"/>
  <c r="V37" i="13"/>
  <c r="W37" i="13"/>
  <c r="X37" i="13"/>
  <c r="Y37" i="13"/>
  <c r="Z37" i="13"/>
  <c r="AA37" i="13"/>
  <c r="AB37" i="13"/>
  <c r="AC37" i="13"/>
  <c r="AD37" i="13"/>
  <c r="AE37" i="13"/>
  <c r="AF37" i="13"/>
  <c r="AG37" i="13"/>
  <c r="AH37" i="13"/>
  <c r="AI37" i="13"/>
  <c r="AJ37" i="13"/>
  <c r="N39" i="13"/>
  <c r="O39" i="13"/>
  <c r="P39" i="13"/>
  <c r="Q39" i="13"/>
  <c r="R39" i="13"/>
  <c r="S39" i="13"/>
  <c r="T39" i="13"/>
  <c r="U39" i="13"/>
  <c r="V39" i="13"/>
  <c r="W39" i="13"/>
  <c r="X39" i="13"/>
  <c r="Y39" i="13"/>
  <c r="Z39" i="13"/>
  <c r="AA39" i="13"/>
  <c r="AB39" i="13"/>
  <c r="AC39" i="13"/>
  <c r="AD39" i="13"/>
  <c r="AE39" i="13"/>
  <c r="AF39" i="13"/>
  <c r="AG39" i="13"/>
  <c r="AH39" i="13"/>
  <c r="AI39" i="13"/>
  <c r="AJ39" i="13"/>
  <c r="E40" i="13"/>
  <c r="F40" i="13"/>
  <c r="H40" i="13"/>
  <c r="J40" i="13"/>
  <c r="K40" i="13"/>
  <c r="L40" i="13"/>
  <c r="M40" i="13"/>
  <c r="N40" i="13"/>
  <c r="O40" i="13"/>
  <c r="P40" i="13"/>
  <c r="Q40" i="13"/>
  <c r="R40" i="13"/>
  <c r="S40" i="13"/>
  <c r="T40" i="13"/>
  <c r="U40" i="13"/>
  <c r="V40" i="13"/>
  <c r="W40" i="13"/>
  <c r="X40" i="13"/>
  <c r="Y40" i="13"/>
  <c r="Z40" i="13"/>
  <c r="AA40" i="13"/>
  <c r="AB40" i="13"/>
  <c r="AC40" i="13"/>
  <c r="AD40" i="13"/>
  <c r="AE40" i="13"/>
  <c r="AF40" i="13"/>
  <c r="AG40" i="13"/>
  <c r="AH40" i="13"/>
  <c r="AI40" i="13"/>
  <c r="AJ40" i="13"/>
  <c r="N41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AA41" i="13"/>
  <c r="AB41" i="13"/>
  <c r="AC41" i="13"/>
  <c r="AD41" i="13"/>
  <c r="AE41" i="13"/>
  <c r="AF41" i="13"/>
  <c r="AG41" i="13"/>
  <c r="AH41" i="13"/>
  <c r="AI41" i="13"/>
  <c r="AJ41" i="13"/>
  <c r="E42" i="13"/>
  <c r="F42" i="13"/>
  <c r="H42" i="13"/>
  <c r="J42" i="13"/>
  <c r="K42" i="13"/>
  <c r="L42" i="13"/>
  <c r="M42" i="13"/>
  <c r="N42" i="13"/>
  <c r="O42" i="13"/>
  <c r="P42" i="13"/>
  <c r="Q42" i="13"/>
  <c r="R42" i="13"/>
  <c r="S42" i="13"/>
  <c r="T42" i="13"/>
  <c r="U42" i="13"/>
  <c r="V42" i="13"/>
  <c r="W42" i="13"/>
  <c r="X42" i="13"/>
  <c r="Y42" i="13"/>
  <c r="Z42" i="13"/>
  <c r="AA42" i="13"/>
  <c r="AB42" i="13"/>
  <c r="AC42" i="13"/>
  <c r="AD42" i="13"/>
  <c r="AE42" i="13"/>
  <c r="AF42" i="13"/>
  <c r="AG42" i="13"/>
  <c r="AH42" i="13"/>
  <c r="AI42" i="13"/>
  <c r="AJ42" i="13"/>
  <c r="N43" i="13"/>
  <c r="O43" i="13"/>
  <c r="P43" i="13"/>
  <c r="Q43" i="13"/>
  <c r="R43" i="13"/>
  <c r="S43" i="13"/>
  <c r="T43" i="13"/>
  <c r="U43" i="13"/>
  <c r="V43" i="13"/>
  <c r="W43" i="13"/>
  <c r="X43" i="13"/>
  <c r="Y43" i="13"/>
  <c r="Z43" i="13"/>
  <c r="AA43" i="13"/>
  <c r="AB43" i="13"/>
  <c r="AC43" i="13"/>
  <c r="AD43" i="13"/>
  <c r="AE43" i="13"/>
  <c r="AF43" i="13"/>
  <c r="AG43" i="13"/>
  <c r="AH43" i="13"/>
  <c r="AI43" i="13"/>
  <c r="AJ43" i="13"/>
  <c r="E44" i="13"/>
  <c r="F44" i="13"/>
  <c r="H44" i="13"/>
  <c r="J44" i="13"/>
  <c r="K44" i="13"/>
  <c r="L44" i="13"/>
  <c r="M44" i="13"/>
  <c r="N44" i="13"/>
  <c r="O44" i="13"/>
  <c r="P44" i="13"/>
  <c r="Q44" i="13"/>
  <c r="R44" i="13"/>
  <c r="S44" i="13"/>
  <c r="T44" i="13"/>
  <c r="U44" i="13"/>
  <c r="V44" i="13"/>
  <c r="W44" i="13"/>
  <c r="X44" i="13"/>
  <c r="Y44" i="13"/>
  <c r="Z44" i="13"/>
  <c r="AA44" i="13"/>
  <c r="AB44" i="13"/>
  <c r="AC44" i="13"/>
  <c r="AD44" i="13"/>
  <c r="AE44" i="13"/>
  <c r="AF44" i="13"/>
  <c r="AG44" i="13"/>
  <c r="AH44" i="13"/>
  <c r="AI44" i="13"/>
  <c r="AJ44" i="13"/>
  <c r="N45" i="13"/>
  <c r="O45" i="13"/>
  <c r="P45" i="13"/>
  <c r="Q45" i="13"/>
  <c r="R45" i="13"/>
  <c r="S45" i="13"/>
  <c r="T45" i="13"/>
  <c r="U45" i="13"/>
  <c r="V45" i="13"/>
  <c r="W45" i="13"/>
  <c r="X45" i="13"/>
  <c r="Y45" i="13"/>
  <c r="Z45" i="13"/>
  <c r="AA45" i="13"/>
  <c r="AB45" i="13"/>
  <c r="AC45" i="13"/>
  <c r="AD45" i="13"/>
  <c r="AE45" i="13"/>
  <c r="AF45" i="13"/>
  <c r="AG45" i="13"/>
  <c r="AH45" i="13"/>
  <c r="AI45" i="13"/>
  <c r="AJ45" i="13"/>
  <c r="E46" i="13"/>
  <c r="F46" i="13"/>
  <c r="H46" i="13"/>
  <c r="J46" i="13"/>
  <c r="K46" i="13"/>
  <c r="L46" i="13"/>
  <c r="M46" i="13"/>
  <c r="N46" i="13"/>
  <c r="O46" i="13"/>
  <c r="P46" i="13"/>
  <c r="Q46" i="13"/>
  <c r="R46" i="13"/>
  <c r="S46" i="13"/>
  <c r="T46" i="13"/>
  <c r="U46" i="13"/>
  <c r="V46" i="13"/>
  <c r="W46" i="13"/>
  <c r="X46" i="13"/>
  <c r="Y46" i="13"/>
  <c r="Z46" i="13"/>
  <c r="AA46" i="13"/>
  <c r="AB46" i="13"/>
  <c r="AC46" i="13"/>
  <c r="AD46" i="13"/>
  <c r="AE46" i="13"/>
  <c r="AF46" i="13"/>
  <c r="AG46" i="13"/>
  <c r="AH46" i="13"/>
  <c r="AI46" i="13"/>
  <c r="AJ46" i="13"/>
  <c r="N47" i="13"/>
  <c r="O47" i="13"/>
  <c r="P47" i="13"/>
  <c r="Q47" i="13"/>
  <c r="R47" i="13"/>
  <c r="S47" i="13"/>
  <c r="T47" i="13"/>
  <c r="U47" i="13"/>
  <c r="V47" i="13"/>
  <c r="W47" i="13"/>
  <c r="X47" i="13"/>
  <c r="Y47" i="13"/>
  <c r="Z47" i="13"/>
  <c r="AA47" i="13"/>
  <c r="AB47" i="13"/>
  <c r="AC47" i="13"/>
  <c r="AD47" i="13"/>
  <c r="AE47" i="13"/>
  <c r="AF47" i="13"/>
  <c r="AG47" i="13"/>
  <c r="AH47" i="13"/>
  <c r="AI47" i="13"/>
  <c r="AJ47" i="13"/>
  <c r="AK47" i="13"/>
  <c r="D48" i="13"/>
  <c r="E48" i="13"/>
  <c r="G48" i="13"/>
  <c r="H48" i="13"/>
  <c r="K48" i="13"/>
  <c r="L48" i="13"/>
  <c r="M48" i="13"/>
  <c r="N48" i="13"/>
  <c r="O48" i="13"/>
  <c r="P48" i="13"/>
  <c r="Q48" i="13"/>
  <c r="R48" i="13"/>
  <c r="S48" i="13"/>
  <c r="T48" i="13"/>
  <c r="U48" i="13"/>
  <c r="V48" i="13"/>
  <c r="W48" i="13"/>
  <c r="X48" i="13"/>
  <c r="Y48" i="13"/>
  <c r="Z48" i="13"/>
  <c r="AA48" i="13"/>
  <c r="AB48" i="13"/>
  <c r="AC48" i="13"/>
  <c r="AD48" i="13"/>
  <c r="AE48" i="13"/>
  <c r="AF48" i="13"/>
  <c r="AG48" i="13"/>
  <c r="AH48" i="13"/>
  <c r="AI48" i="13"/>
  <c r="AJ48" i="13"/>
  <c r="AK48" i="13"/>
  <c r="AJ29" i="13"/>
  <c r="AI29" i="13"/>
  <c r="AH29" i="13"/>
  <c r="AG29" i="13"/>
  <c r="AF29" i="13"/>
  <c r="AE29" i="13"/>
  <c r="AD29" i="13"/>
  <c r="AC29" i="13"/>
  <c r="AB29" i="13"/>
  <c r="AA29" i="13"/>
  <c r="Z29" i="13"/>
  <c r="Y29" i="13"/>
  <c r="X29" i="13"/>
  <c r="W29" i="13"/>
  <c r="V29" i="13"/>
  <c r="U29" i="13"/>
  <c r="T29" i="13"/>
  <c r="S29" i="13"/>
  <c r="R29" i="13"/>
  <c r="Q29" i="13"/>
  <c r="P29" i="13"/>
  <c r="O29" i="13"/>
  <c r="N29" i="13"/>
  <c r="F29" i="13"/>
  <c r="D25" i="13"/>
  <c r="AG25" i="13"/>
  <c r="Q27" i="13"/>
  <c r="A28" i="13"/>
  <c r="B28" i="13"/>
  <c r="C28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D25" i="14"/>
  <c r="D51" i="14" s="1"/>
  <c r="S51" i="14" s="1"/>
  <c r="I51" i="14"/>
  <c r="D23" i="14"/>
  <c r="D49" i="14" s="1"/>
  <c r="R49" i="14" s="1"/>
  <c r="I49" i="14"/>
  <c r="D21" i="14"/>
  <c r="I21" i="14" s="1"/>
  <c r="I47" i="14" s="1"/>
  <c r="J19" i="14"/>
  <c r="J45" i="14" s="1"/>
  <c r="T45" i="14" s="1"/>
  <c r="D45" i="14"/>
  <c r="D17" i="14"/>
  <c r="D43" i="14" s="1"/>
  <c r="M43" i="14" s="1"/>
  <c r="D15" i="14"/>
  <c r="D41" i="14" s="1"/>
  <c r="H13" i="14"/>
  <c r="H39" i="14" s="1"/>
  <c r="O13" i="14"/>
  <c r="O39" i="14" s="1"/>
  <c r="D39" i="14"/>
  <c r="H11" i="14"/>
  <c r="H37" i="14" s="1"/>
  <c r="L37" i="14" s="1"/>
  <c r="D37" i="14"/>
  <c r="A31" i="14"/>
  <c r="B31" i="14"/>
  <c r="C31" i="14"/>
  <c r="D31" i="14"/>
  <c r="A32" i="14"/>
  <c r="B32" i="14"/>
  <c r="C32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33" i="14"/>
  <c r="D33" i="14"/>
  <c r="M33" i="14"/>
  <c r="W33" i="14"/>
  <c r="X33" i="14"/>
  <c r="A34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AI34" i="14"/>
  <c r="AJ34" i="14"/>
  <c r="A35" i="14"/>
  <c r="D35" i="14"/>
  <c r="M35" i="14"/>
  <c r="W35" i="14"/>
  <c r="X35" i="14"/>
  <c r="A36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37" i="14"/>
  <c r="F37" i="14"/>
  <c r="I37" i="14"/>
  <c r="A38" i="14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R38" i="14"/>
  <c r="S38" i="14"/>
  <c r="T38" i="14"/>
  <c r="U38" i="14"/>
  <c r="V38" i="14"/>
  <c r="W38" i="14"/>
  <c r="X38" i="14"/>
  <c r="Y38" i="14"/>
  <c r="Z38" i="14"/>
  <c r="AA38" i="14"/>
  <c r="AB38" i="14"/>
  <c r="AC38" i="14"/>
  <c r="AD38" i="14"/>
  <c r="AE38" i="14"/>
  <c r="AF38" i="14"/>
  <c r="AG38" i="14"/>
  <c r="AH38" i="14"/>
  <c r="AI38" i="14"/>
  <c r="AJ38" i="14"/>
  <c r="A39" i="14"/>
  <c r="F39" i="14"/>
  <c r="I39" i="14"/>
  <c r="L39" i="14"/>
  <c r="M39" i="14"/>
  <c r="P39" i="14"/>
  <c r="A40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R40" i="14"/>
  <c r="S40" i="14"/>
  <c r="T40" i="14"/>
  <c r="U40" i="14"/>
  <c r="V40" i="14"/>
  <c r="W40" i="14"/>
  <c r="X40" i="14"/>
  <c r="Y40" i="14"/>
  <c r="Z40" i="14"/>
  <c r="AA40" i="14"/>
  <c r="AB40" i="14"/>
  <c r="AC40" i="14"/>
  <c r="AD40" i="14"/>
  <c r="AE40" i="14"/>
  <c r="AF40" i="14"/>
  <c r="AG40" i="14"/>
  <c r="AH40" i="14"/>
  <c r="AI40" i="14"/>
  <c r="AJ40" i="14"/>
  <c r="A41" i="14"/>
  <c r="F41" i="14"/>
  <c r="H41" i="14"/>
  <c r="J41" i="14"/>
  <c r="O41" i="14"/>
  <c r="Q41" i="14"/>
  <c r="R41" i="14"/>
  <c r="W41" i="14"/>
  <c r="A42" i="14"/>
  <c r="D42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T42" i="14"/>
  <c r="U42" i="14"/>
  <c r="V42" i="14"/>
  <c r="W42" i="14"/>
  <c r="X42" i="14"/>
  <c r="Y42" i="14"/>
  <c r="Z42" i="14"/>
  <c r="AA42" i="14"/>
  <c r="AB42" i="14"/>
  <c r="AC42" i="14"/>
  <c r="AD42" i="14"/>
  <c r="AE42" i="14"/>
  <c r="AF42" i="14"/>
  <c r="AG42" i="14"/>
  <c r="AH42" i="14"/>
  <c r="AI42" i="14"/>
  <c r="AJ42" i="14"/>
  <c r="A43" i="14"/>
  <c r="F43" i="14"/>
  <c r="H43" i="14"/>
  <c r="J43" i="14"/>
  <c r="O43" i="14"/>
  <c r="A44" i="14"/>
  <c r="D44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T44" i="14"/>
  <c r="U44" i="14"/>
  <c r="V44" i="14"/>
  <c r="W44" i="14"/>
  <c r="X44" i="14"/>
  <c r="Y44" i="14"/>
  <c r="Z44" i="14"/>
  <c r="AA44" i="14"/>
  <c r="AB44" i="14"/>
  <c r="AC44" i="14"/>
  <c r="AD44" i="14"/>
  <c r="AE44" i="14"/>
  <c r="AF44" i="14"/>
  <c r="AG44" i="14"/>
  <c r="AH44" i="14"/>
  <c r="AI44" i="14"/>
  <c r="AJ44" i="14"/>
  <c r="A45" i="14"/>
  <c r="G45" i="14"/>
  <c r="K45" i="14"/>
  <c r="V45" i="14"/>
  <c r="A46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R46" i="14"/>
  <c r="S46" i="14"/>
  <c r="T46" i="14"/>
  <c r="U46" i="14"/>
  <c r="V46" i="14"/>
  <c r="W46" i="14"/>
  <c r="X46" i="14"/>
  <c r="Y46" i="14"/>
  <c r="Z46" i="14"/>
  <c r="AA46" i="14"/>
  <c r="AB46" i="14"/>
  <c r="AC46" i="14"/>
  <c r="AD46" i="14"/>
  <c r="AE46" i="14"/>
  <c r="AF46" i="14"/>
  <c r="AG46" i="14"/>
  <c r="AH46" i="14"/>
  <c r="AI46" i="14"/>
  <c r="AJ46" i="14"/>
  <c r="A47" i="14"/>
  <c r="F47" i="14"/>
  <c r="J47" i="14"/>
  <c r="U47" i="14"/>
  <c r="A48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R48" i="14"/>
  <c r="S48" i="14"/>
  <c r="T48" i="14"/>
  <c r="U48" i="14"/>
  <c r="V48" i="14"/>
  <c r="W48" i="14"/>
  <c r="X48" i="14"/>
  <c r="Y48" i="14"/>
  <c r="Z48" i="14"/>
  <c r="AA48" i="14"/>
  <c r="AB48" i="14"/>
  <c r="AC48" i="14"/>
  <c r="AD48" i="14"/>
  <c r="AE48" i="14"/>
  <c r="AF48" i="14"/>
  <c r="AG48" i="14"/>
  <c r="AH48" i="14"/>
  <c r="AI48" i="14"/>
  <c r="AJ48" i="14"/>
  <c r="A49" i="14"/>
  <c r="F49" i="14"/>
  <c r="J49" i="14"/>
  <c r="U49" i="14"/>
  <c r="A50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R50" i="14"/>
  <c r="S50" i="14"/>
  <c r="T50" i="14"/>
  <c r="U50" i="14"/>
  <c r="V50" i="14"/>
  <c r="W50" i="14"/>
  <c r="X50" i="14"/>
  <c r="Y50" i="14"/>
  <c r="Z50" i="14"/>
  <c r="AA50" i="14"/>
  <c r="AB50" i="14"/>
  <c r="AC50" i="14"/>
  <c r="AD50" i="14"/>
  <c r="AE50" i="14"/>
  <c r="AF50" i="14"/>
  <c r="AG50" i="14"/>
  <c r="AH50" i="14"/>
  <c r="AI50" i="14"/>
  <c r="AJ50" i="14"/>
  <c r="A51" i="14"/>
  <c r="F51" i="14"/>
  <c r="J51" i="14"/>
  <c r="U51" i="14"/>
  <c r="A52" i="14"/>
  <c r="D52" i="14"/>
  <c r="E52" i="14"/>
  <c r="F52" i="14"/>
  <c r="G52" i="14"/>
  <c r="H52" i="14"/>
  <c r="I52" i="14"/>
  <c r="J52" i="14"/>
  <c r="K52" i="14"/>
  <c r="L52" i="14"/>
  <c r="M52" i="14"/>
  <c r="N52" i="14"/>
  <c r="O52" i="14"/>
  <c r="P52" i="14"/>
  <c r="Q52" i="14"/>
  <c r="R52" i="14"/>
  <c r="S52" i="14"/>
  <c r="T52" i="14"/>
  <c r="U52" i="14"/>
  <c r="V52" i="14"/>
  <c r="W52" i="14"/>
  <c r="X52" i="14"/>
  <c r="Y52" i="14"/>
  <c r="Z52" i="14"/>
  <c r="AA52" i="14"/>
  <c r="AB52" i="14"/>
  <c r="AC52" i="14"/>
  <c r="AD52" i="14"/>
  <c r="AE52" i="14"/>
  <c r="AF52" i="14"/>
  <c r="AG52" i="14"/>
  <c r="AH52" i="14"/>
  <c r="AI52" i="14"/>
  <c r="AJ52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AJ30" i="14"/>
  <c r="A30" i="14"/>
  <c r="Q29" i="14"/>
  <c r="AG27" i="14"/>
  <c r="D27" i="14"/>
  <c r="J52" i="15"/>
  <c r="I52" i="15"/>
  <c r="H52" i="15"/>
  <c r="F52" i="15"/>
  <c r="E52" i="15"/>
  <c r="D52" i="15"/>
  <c r="A52" i="15"/>
  <c r="J51" i="15"/>
  <c r="F51" i="15"/>
  <c r="A51" i="15"/>
  <c r="J50" i="15"/>
  <c r="I50" i="15"/>
  <c r="H50" i="15"/>
  <c r="F50" i="15"/>
  <c r="E50" i="15"/>
  <c r="D50" i="15"/>
  <c r="A50" i="15"/>
  <c r="J49" i="15"/>
  <c r="F49" i="15"/>
  <c r="A49" i="15"/>
  <c r="J48" i="15"/>
  <c r="I48" i="15"/>
  <c r="H48" i="15"/>
  <c r="F48" i="15"/>
  <c r="E48" i="15"/>
  <c r="D48" i="15"/>
  <c r="A48" i="15"/>
  <c r="J47" i="15"/>
  <c r="F47" i="15"/>
  <c r="A47" i="15"/>
  <c r="J46" i="15"/>
  <c r="I46" i="15"/>
  <c r="H46" i="15"/>
  <c r="F46" i="15"/>
  <c r="E46" i="15"/>
  <c r="D46" i="15"/>
  <c r="A46" i="15"/>
  <c r="J45" i="15"/>
  <c r="F45" i="15"/>
  <c r="A45" i="15"/>
  <c r="J44" i="15"/>
  <c r="I44" i="15"/>
  <c r="H44" i="15"/>
  <c r="F44" i="15"/>
  <c r="E44" i="15"/>
  <c r="D44" i="15"/>
  <c r="A44" i="15"/>
  <c r="J43" i="15"/>
  <c r="F43" i="15"/>
  <c r="A43" i="15"/>
  <c r="J42" i="15"/>
  <c r="I42" i="15"/>
  <c r="H42" i="15"/>
  <c r="F42" i="15"/>
  <c r="E42" i="15"/>
  <c r="D42" i="15"/>
  <c r="A42" i="15"/>
  <c r="J41" i="15"/>
  <c r="F41" i="15"/>
  <c r="A41" i="15"/>
  <c r="J40" i="15"/>
  <c r="I40" i="15"/>
  <c r="H40" i="15"/>
  <c r="F40" i="15"/>
  <c r="E40" i="15"/>
  <c r="D40" i="15"/>
  <c r="A40" i="15"/>
  <c r="J39" i="15"/>
  <c r="F39" i="15"/>
  <c r="A39" i="15"/>
  <c r="J38" i="15"/>
  <c r="I38" i="15"/>
  <c r="H38" i="15"/>
  <c r="F38" i="15"/>
  <c r="E38" i="15"/>
  <c r="D38" i="15"/>
  <c r="A38" i="15"/>
  <c r="J37" i="15"/>
  <c r="F37" i="15"/>
  <c r="A37" i="15"/>
  <c r="J36" i="15"/>
  <c r="I36" i="15"/>
  <c r="H36" i="15"/>
  <c r="F36" i="15"/>
  <c r="E36" i="15"/>
  <c r="D36" i="15"/>
  <c r="A36" i="15"/>
  <c r="J35" i="15"/>
  <c r="F35" i="15"/>
  <c r="A35" i="15"/>
  <c r="J34" i="15"/>
  <c r="I34" i="15"/>
  <c r="H34" i="15"/>
  <c r="F34" i="15"/>
  <c r="E34" i="15"/>
  <c r="D34" i="15"/>
  <c r="A34" i="15"/>
  <c r="J33" i="15"/>
  <c r="F33" i="15"/>
  <c r="A33" i="15"/>
  <c r="AJ32" i="15"/>
  <c r="AI32" i="15"/>
  <c r="AH32" i="15"/>
  <c r="AG32" i="15"/>
  <c r="AF32" i="15"/>
  <c r="AE32" i="15"/>
  <c r="AD32" i="15"/>
  <c r="AC32" i="15"/>
  <c r="AB32" i="15"/>
  <c r="AA32" i="15"/>
  <c r="Z32" i="15"/>
  <c r="Y32" i="15"/>
  <c r="X32" i="15"/>
  <c r="W32" i="15"/>
  <c r="V32" i="15"/>
  <c r="U32" i="15"/>
  <c r="T32" i="15"/>
  <c r="S32" i="15"/>
  <c r="R32" i="15"/>
  <c r="Q32" i="15"/>
  <c r="P32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C32" i="15"/>
  <c r="B32" i="15"/>
  <c r="A32" i="15"/>
  <c r="D31" i="15"/>
  <c r="C31" i="15"/>
  <c r="B31" i="15"/>
  <c r="A31" i="15"/>
  <c r="AJ30" i="15"/>
  <c r="AI30" i="15"/>
  <c r="AH30" i="15"/>
  <c r="AG30" i="15"/>
  <c r="AF30" i="15"/>
  <c r="AE30" i="15"/>
  <c r="AD30" i="15"/>
  <c r="AC30" i="15"/>
  <c r="AB30" i="15"/>
  <c r="AA30" i="15"/>
  <c r="Z30" i="15"/>
  <c r="Y30" i="15"/>
  <c r="X30" i="15"/>
  <c r="W30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D30" i="15"/>
  <c r="C30" i="15"/>
  <c r="B30" i="15"/>
  <c r="A30" i="15"/>
  <c r="Q29" i="15"/>
  <c r="AG27" i="15"/>
  <c r="D27" i="15"/>
  <c r="J34" i="2"/>
  <c r="J69" i="2" s="1"/>
  <c r="O69" i="2" s="1"/>
  <c r="D69" i="2"/>
  <c r="J32" i="2"/>
  <c r="J67" i="2" s="1"/>
  <c r="O67" i="2" s="1"/>
  <c r="D67" i="2"/>
  <c r="J30" i="2"/>
  <c r="J65" i="2" s="1"/>
  <c r="O65" i="2" s="1"/>
  <c r="D65" i="2"/>
  <c r="J28" i="2"/>
  <c r="J63" i="2" s="1"/>
  <c r="O63" i="2" s="1"/>
  <c r="D63" i="2"/>
  <c r="J26" i="2"/>
  <c r="J61" i="2" s="1"/>
  <c r="O61" i="2" s="1"/>
  <c r="D61" i="2"/>
  <c r="D68" i="2"/>
  <c r="E68" i="2"/>
  <c r="F68" i="2"/>
  <c r="H68" i="2"/>
  <c r="F69" i="2"/>
  <c r="H69" i="2"/>
  <c r="E67" i="2"/>
  <c r="F67" i="2"/>
  <c r="H67" i="2"/>
  <c r="D62" i="2"/>
  <c r="E62" i="2"/>
  <c r="F62" i="2"/>
  <c r="H62" i="2"/>
  <c r="E63" i="2"/>
  <c r="F63" i="2"/>
  <c r="H63" i="2"/>
  <c r="D64" i="2"/>
  <c r="E64" i="2"/>
  <c r="F64" i="2"/>
  <c r="H64" i="2"/>
  <c r="E65" i="2"/>
  <c r="F65" i="2"/>
  <c r="H65" i="2"/>
  <c r="D66" i="2"/>
  <c r="E66" i="2"/>
  <c r="F66" i="2"/>
  <c r="H66" i="2"/>
  <c r="E61" i="2"/>
  <c r="F61" i="2"/>
  <c r="H61" i="2"/>
  <c r="A40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41" i="2"/>
  <c r="B41" i="2"/>
  <c r="C41" i="2"/>
  <c r="E41" i="2"/>
  <c r="F41" i="2"/>
  <c r="H41" i="2"/>
  <c r="J41" i="2"/>
  <c r="K41" i="2"/>
  <c r="L41" i="2"/>
  <c r="M41" i="2"/>
  <c r="N41" i="2"/>
  <c r="O41" i="2"/>
  <c r="P41" i="2"/>
  <c r="Q41" i="2"/>
  <c r="R41" i="2"/>
  <c r="S41" i="2"/>
  <c r="T41" i="2"/>
  <c r="V41" i="2"/>
  <c r="W41" i="2"/>
  <c r="AA41" i="2"/>
  <c r="AB41" i="2"/>
  <c r="AC41" i="2"/>
  <c r="AD41" i="2"/>
  <c r="AE41" i="2"/>
  <c r="AF41" i="2"/>
  <c r="AG41" i="2"/>
  <c r="AH41" i="2"/>
  <c r="AI41" i="2"/>
  <c r="AJ41" i="2"/>
  <c r="AK41" i="2"/>
  <c r="A42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43" i="2"/>
  <c r="B43" i="2"/>
  <c r="C43" i="2"/>
  <c r="E43" i="2"/>
  <c r="F43" i="2"/>
  <c r="H43" i="2"/>
  <c r="J43" i="2"/>
  <c r="K43" i="2"/>
  <c r="L43" i="2"/>
  <c r="M43" i="2"/>
  <c r="N43" i="2"/>
  <c r="O43" i="2"/>
  <c r="P43" i="2"/>
  <c r="Q43" i="2"/>
  <c r="R43" i="2"/>
  <c r="S43" i="2"/>
  <c r="T43" i="2"/>
  <c r="W43" i="2"/>
  <c r="AA43" i="2"/>
  <c r="AB43" i="2"/>
  <c r="AC43" i="2"/>
  <c r="AD43" i="2"/>
  <c r="AE43" i="2"/>
  <c r="AF43" i="2"/>
  <c r="AG43" i="2"/>
  <c r="AH43" i="2"/>
  <c r="AI43" i="2"/>
  <c r="AJ43" i="2"/>
  <c r="AK43" i="2"/>
  <c r="A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45" i="2"/>
  <c r="B45" i="2"/>
  <c r="C45" i="2"/>
  <c r="E45" i="2"/>
  <c r="F45" i="2"/>
  <c r="H45" i="2"/>
  <c r="J45" i="2"/>
  <c r="K45" i="2"/>
  <c r="L45" i="2"/>
  <c r="M45" i="2"/>
  <c r="N45" i="2"/>
  <c r="O45" i="2"/>
  <c r="P45" i="2"/>
  <c r="Q45" i="2"/>
  <c r="R45" i="2"/>
  <c r="S45" i="2"/>
  <c r="T45" i="2"/>
  <c r="V45" i="2"/>
  <c r="W45" i="2"/>
  <c r="AA45" i="2"/>
  <c r="AB45" i="2"/>
  <c r="AC45" i="2"/>
  <c r="AD45" i="2"/>
  <c r="AE45" i="2"/>
  <c r="AF45" i="2"/>
  <c r="AG45" i="2"/>
  <c r="AH45" i="2"/>
  <c r="AI45" i="2"/>
  <c r="AJ45" i="2"/>
  <c r="AK45" i="2"/>
  <c r="A46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47" i="2"/>
  <c r="B47" i="2"/>
  <c r="C47" i="2"/>
  <c r="E47" i="2"/>
  <c r="F47" i="2"/>
  <c r="H47" i="2"/>
  <c r="J47" i="2"/>
  <c r="K47" i="2"/>
  <c r="L47" i="2"/>
  <c r="M47" i="2"/>
  <c r="N47" i="2"/>
  <c r="O47" i="2"/>
  <c r="P47" i="2"/>
  <c r="Q47" i="2"/>
  <c r="R47" i="2"/>
  <c r="S47" i="2"/>
  <c r="T47" i="2"/>
  <c r="V47" i="2"/>
  <c r="W47" i="2"/>
  <c r="AA47" i="2"/>
  <c r="AB47" i="2"/>
  <c r="AC47" i="2"/>
  <c r="AD47" i="2"/>
  <c r="AE47" i="2"/>
  <c r="AF47" i="2"/>
  <c r="AG47" i="2"/>
  <c r="AH47" i="2"/>
  <c r="AI47" i="2"/>
  <c r="AJ47" i="2"/>
  <c r="AK47" i="2"/>
  <c r="A48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49" i="2"/>
  <c r="B49" i="2"/>
  <c r="C49" i="2"/>
  <c r="E49" i="2"/>
  <c r="F49" i="2"/>
  <c r="H49" i="2"/>
  <c r="J49" i="2"/>
  <c r="K49" i="2"/>
  <c r="L49" i="2"/>
  <c r="M49" i="2"/>
  <c r="N49" i="2"/>
  <c r="O49" i="2"/>
  <c r="P49" i="2"/>
  <c r="Q49" i="2"/>
  <c r="R49" i="2"/>
  <c r="S49" i="2"/>
  <c r="T49" i="2"/>
  <c r="V49" i="2"/>
  <c r="W49" i="2"/>
  <c r="AA49" i="2"/>
  <c r="AB49" i="2"/>
  <c r="AC49" i="2"/>
  <c r="AD49" i="2"/>
  <c r="AE49" i="2"/>
  <c r="AF49" i="2"/>
  <c r="AG49" i="2"/>
  <c r="AH49" i="2"/>
  <c r="AI49" i="2"/>
  <c r="AJ49" i="2"/>
  <c r="AK49" i="2"/>
  <c r="A50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51" i="2"/>
  <c r="B51" i="2"/>
  <c r="C51" i="2"/>
  <c r="E51" i="2"/>
  <c r="F51" i="2"/>
  <c r="H51" i="2"/>
  <c r="J51" i="2"/>
  <c r="K51" i="2"/>
  <c r="L51" i="2"/>
  <c r="M51" i="2"/>
  <c r="N51" i="2"/>
  <c r="O51" i="2"/>
  <c r="P51" i="2"/>
  <c r="Q51" i="2"/>
  <c r="R51" i="2"/>
  <c r="S51" i="2"/>
  <c r="T51" i="2"/>
  <c r="V51" i="2"/>
  <c r="W51" i="2"/>
  <c r="AA51" i="2"/>
  <c r="AB51" i="2"/>
  <c r="AC51" i="2"/>
  <c r="AD51" i="2"/>
  <c r="AE51" i="2"/>
  <c r="AF51" i="2"/>
  <c r="AG51" i="2"/>
  <c r="AH51" i="2"/>
  <c r="AI51" i="2"/>
  <c r="AJ51" i="2"/>
  <c r="AK51" i="2"/>
  <c r="A52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53" i="2"/>
  <c r="B53" i="2"/>
  <c r="C53" i="2"/>
  <c r="E53" i="2"/>
  <c r="F53" i="2"/>
  <c r="H53" i="2"/>
  <c r="J53" i="2"/>
  <c r="K53" i="2"/>
  <c r="L53" i="2"/>
  <c r="M53" i="2"/>
  <c r="N53" i="2"/>
  <c r="O53" i="2"/>
  <c r="P53" i="2"/>
  <c r="Q53" i="2"/>
  <c r="R53" i="2"/>
  <c r="S53" i="2"/>
  <c r="T53" i="2"/>
  <c r="W53" i="2"/>
  <c r="AA53" i="2"/>
  <c r="AB53" i="2"/>
  <c r="AC53" i="2"/>
  <c r="AD53" i="2"/>
  <c r="AE53" i="2"/>
  <c r="AF53" i="2"/>
  <c r="AG53" i="2"/>
  <c r="AH53" i="2"/>
  <c r="AI53" i="2"/>
  <c r="AJ53" i="2"/>
  <c r="AK53" i="2"/>
  <c r="A54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55" i="2"/>
  <c r="B55" i="2"/>
  <c r="C55" i="2"/>
  <c r="E55" i="2"/>
  <c r="F55" i="2"/>
  <c r="H55" i="2"/>
  <c r="J55" i="2"/>
  <c r="K55" i="2"/>
  <c r="L55" i="2"/>
  <c r="M55" i="2"/>
  <c r="N55" i="2"/>
  <c r="O55" i="2"/>
  <c r="P55" i="2"/>
  <c r="Q55" i="2"/>
  <c r="R55" i="2"/>
  <c r="S55" i="2"/>
  <c r="T55" i="2"/>
  <c r="V55" i="2"/>
  <c r="W55" i="2"/>
  <c r="AA55" i="2"/>
  <c r="AB55" i="2"/>
  <c r="AC55" i="2"/>
  <c r="AD55" i="2"/>
  <c r="AE55" i="2"/>
  <c r="AF55" i="2"/>
  <c r="AG55" i="2"/>
  <c r="AH55" i="2"/>
  <c r="AI55" i="2"/>
  <c r="AJ55" i="2"/>
  <c r="AK55" i="2"/>
  <c r="A56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57" i="2"/>
  <c r="B57" i="2"/>
  <c r="C57" i="2"/>
  <c r="E57" i="2"/>
  <c r="F57" i="2"/>
  <c r="H57" i="2"/>
  <c r="J57" i="2"/>
  <c r="K57" i="2"/>
  <c r="L57" i="2"/>
  <c r="M57" i="2"/>
  <c r="N57" i="2"/>
  <c r="O57" i="2"/>
  <c r="P57" i="2"/>
  <c r="Q57" i="2"/>
  <c r="R57" i="2"/>
  <c r="S57" i="2"/>
  <c r="T57" i="2"/>
  <c r="V57" i="2"/>
  <c r="W57" i="2"/>
  <c r="AA57" i="2"/>
  <c r="AB57" i="2"/>
  <c r="AC57" i="2"/>
  <c r="AD57" i="2"/>
  <c r="AE57" i="2"/>
  <c r="AF57" i="2"/>
  <c r="AG57" i="2"/>
  <c r="AH57" i="2"/>
  <c r="AI57" i="2"/>
  <c r="AJ57" i="2"/>
  <c r="AK57" i="2"/>
  <c r="A58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59" i="2"/>
  <c r="D59" i="2"/>
  <c r="A60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AG60" i="2"/>
  <c r="AH60" i="2"/>
  <c r="AI60" i="2"/>
  <c r="AJ60" i="2"/>
  <c r="AK60" i="2"/>
  <c r="A61" i="2"/>
  <c r="B61" i="2"/>
  <c r="C61" i="2"/>
  <c r="K61" i="2"/>
  <c r="L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62" i="2"/>
  <c r="B62" i="2"/>
  <c r="C62" i="2"/>
  <c r="J62" i="2"/>
  <c r="K62" i="2"/>
  <c r="L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63" i="2"/>
  <c r="B63" i="2"/>
  <c r="C63" i="2"/>
  <c r="K63" i="2"/>
  <c r="L63" i="2"/>
  <c r="N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AG63" i="2"/>
  <c r="AH63" i="2"/>
  <c r="AI63" i="2"/>
  <c r="AJ63" i="2"/>
  <c r="AK63" i="2"/>
  <c r="A64" i="2"/>
  <c r="B64" i="2"/>
  <c r="C64" i="2"/>
  <c r="J64" i="2"/>
  <c r="K64" i="2"/>
  <c r="L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65" i="2"/>
  <c r="B65" i="2"/>
  <c r="C65" i="2"/>
  <c r="K65" i="2"/>
  <c r="L65" i="2"/>
  <c r="N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66" i="2"/>
  <c r="B66" i="2"/>
  <c r="C66" i="2"/>
  <c r="J66" i="2"/>
  <c r="K66" i="2"/>
  <c r="L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67" i="2"/>
  <c r="B67" i="2"/>
  <c r="C67" i="2"/>
  <c r="K67" i="2"/>
  <c r="L67" i="2"/>
  <c r="N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68" i="2"/>
  <c r="B68" i="2"/>
  <c r="C68" i="2"/>
  <c r="J68" i="2"/>
  <c r="K68" i="2"/>
  <c r="L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69" i="2"/>
  <c r="B69" i="2"/>
  <c r="C69" i="2"/>
  <c r="K69" i="2"/>
  <c r="L69" i="2"/>
  <c r="N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70" i="2"/>
  <c r="B70" i="2"/>
  <c r="C70" i="2"/>
  <c r="D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D39" i="2"/>
  <c r="A39" i="2"/>
  <c r="Q38" i="2"/>
  <c r="AE36" i="2"/>
  <c r="D36" i="2"/>
  <c r="AJ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B48" i="3"/>
  <c r="A48" i="3"/>
  <c r="AJ47" i="3"/>
  <c r="AI47" i="3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E47" i="3"/>
  <c r="A47" i="3"/>
  <c r="AJ46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E46" i="3"/>
  <c r="D46" i="3"/>
  <c r="A46" i="3"/>
  <c r="AJ45" i="3"/>
  <c r="AI45" i="3"/>
  <c r="AH4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E45" i="3"/>
  <c r="A45" i="3"/>
  <c r="AJ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E44" i="3"/>
  <c r="D44" i="3"/>
  <c r="A44" i="3"/>
  <c r="AJ43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E43" i="3"/>
  <c r="A43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E42" i="3"/>
  <c r="D42" i="3"/>
  <c r="A42" i="3"/>
  <c r="AJ41" i="3"/>
  <c r="AI41" i="3"/>
  <c r="AH41" i="3"/>
  <c r="AG41" i="3"/>
  <c r="AF41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E41" i="3"/>
  <c r="A41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E40" i="3"/>
  <c r="D40" i="3"/>
  <c r="A40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E39" i="3"/>
  <c r="A39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E38" i="3"/>
  <c r="D38" i="3"/>
  <c r="A38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E37" i="3"/>
  <c r="A37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E36" i="3"/>
  <c r="D36" i="3"/>
  <c r="A36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E35" i="3"/>
  <c r="A35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E34" i="3"/>
  <c r="D34" i="3"/>
  <c r="A34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E33" i="3"/>
  <c r="A33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E32" i="3"/>
  <c r="D32" i="3"/>
  <c r="A32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E31" i="3"/>
  <c r="A31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E30" i="3"/>
  <c r="D30" i="3"/>
  <c r="A30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E29" i="3"/>
  <c r="A29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A28" i="3"/>
  <c r="Q27" i="3"/>
  <c r="AG25" i="3"/>
  <c r="D25" i="3"/>
  <c r="AJ48" i="4"/>
  <c r="AI48" i="4"/>
  <c r="AH48" i="4"/>
  <c r="AG48" i="4"/>
  <c r="AF48" i="4"/>
  <c r="AE48" i="4"/>
  <c r="AD48" i="4"/>
  <c r="AC48" i="4"/>
  <c r="AB48" i="4"/>
  <c r="AA48" i="4"/>
  <c r="Z48" i="4"/>
  <c r="Y48" i="4"/>
  <c r="X48" i="4"/>
  <c r="W48" i="4"/>
  <c r="V48" i="4"/>
  <c r="U48" i="4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A48" i="4"/>
  <c r="F47" i="4"/>
  <c r="A47" i="4"/>
  <c r="AJ46" i="4"/>
  <c r="AJ45" i="4"/>
  <c r="F45" i="4"/>
  <c r="A45" i="4"/>
  <c r="AJ44" i="4"/>
  <c r="AJ43" i="4"/>
  <c r="A43" i="4"/>
  <c r="AJ42" i="4"/>
  <c r="AJ41" i="4"/>
  <c r="A41" i="4"/>
  <c r="AJ40" i="4"/>
  <c r="AJ39" i="4"/>
  <c r="A39" i="4"/>
  <c r="AJ38" i="4"/>
  <c r="AJ37" i="4"/>
  <c r="A37" i="4"/>
  <c r="AJ36" i="4"/>
  <c r="AJ35" i="4"/>
  <c r="A35" i="4"/>
  <c r="AJ34" i="4"/>
  <c r="AJ33" i="4"/>
  <c r="A33" i="4"/>
  <c r="AJ32" i="4"/>
  <c r="AJ31" i="4"/>
  <c r="A31" i="4"/>
  <c r="AJ30" i="4"/>
  <c r="A30" i="4"/>
  <c r="AJ29" i="4"/>
  <c r="A29" i="4"/>
  <c r="AJ28" i="4"/>
  <c r="L28" i="4"/>
  <c r="K28" i="4"/>
  <c r="J28" i="4"/>
  <c r="I28" i="4"/>
  <c r="H28" i="4"/>
  <c r="G28" i="4"/>
  <c r="F28" i="4"/>
  <c r="E28" i="4"/>
  <c r="D28" i="4"/>
  <c r="C28" i="4"/>
  <c r="B28" i="4"/>
  <c r="A28" i="4"/>
  <c r="Q27" i="4"/>
  <c r="AG25" i="4"/>
  <c r="D25" i="4"/>
  <c r="J49" i="5"/>
  <c r="J47" i="5"/>
  <c r="J45" i="5"/>
  <c r="J43" i="5"/>
  <c r="J41" i="5"/>
  <c r="F41" i="5"/>
  <c r="A30" i="5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31" i="5"/>
  <c r="D31" i="5"/>
  <c r="I31" i="5"/>
  <c r="J31" i="5"/>
  <c r="A32" i="5"/>
  <c r="D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33" i="5"/>
  <c r="D33" i="5"/>
  <c r="I33" i="5"/>
  <c r="J33" i="5"/>
  <c r="A34" i="5"/>
  <c r="D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35" i="5"/>
  <c r="D35" i="5"/>
  <c r="I35" i="5"/>
  <c r="J35" i="5"/>
  <c r="A36" i="5"/>
  <c r="D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37" i="5"/>
  <c r="D37" i="5"/>
  <c r="I37" i="5"/>
  <c r="J37" i="5"/>
  <c r="A38" i="5"/>
  <c r="D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39" i="5"/>
  <c r="D39" i="5"/>
  <c r="I39" i="5"/>
  <c r="J39" i="5"/>
  <c r="A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41" i="5"/>
  <c r="G41" i="5"/>
  <c r="L41" i="5"/>
  <c r="M41" i="5"/>
  <c r="A42" i="5"/>
  <c r="D42" i="5"/>
  <c r="E42" i="5"/>
  <c r="F42" i="5"/>
  <c r="G42" i="5"/>
  <c r="J42" i="5"/>
  <c r="K42" i="5"/>
  <c r="L42" i="5"/>
  <c r="M42" i="5"/>
  <c r="A43" i="5"/>
  <c r="F43" i="5"/>
  <c r="G43" i="5"/>
  <c r="L43" i="5"/>
  <c r="M43" i="5"/>
  <c r="A44" i="5"/>
  <c r="D44" i="5"/>
  <c r="E44" i="5"/>
  <c r="F44" i="5"/>
  <c r="G44" i="5"/>
  <c r="J44" i="5"/>
  <c r="K44" i="5"/>
  <c r="L44" i="5"/>
  <c r="M44" i="5"/>
  <c r="A45" i="5"/>
  <c r="F45" i="5"/>
  <c r="G45" i="5"/>
  <c r="L45" i="5"/>
  <c r="M45" i="5"/>
  <c r="A46" i="5"/>
  <c r="D46" i="5"/>
  <c r="E46" i="5"/>
  <c r="F46" i="5"/>
  <c r="G46" i="5"/>
  <c r="J46" i="5"/>
  <c r="K46" i="5"/>
  <c r="L46" i="5"/>
  <c r="M46" i="5"/>
  <c r="A47" i="5"/>
  <c r="F47" i="5"/>
  <c r="G47" i="5"/>
  <c r="L47" i="5"/>
  <c r="M47" i="5"/>
  <c r="A48" i="5"/>
  <c r="D48" i="5"/>
  <c r="E48" i="5"/>
  <c r="F48" i="5"/>
  <c r="G48" i="5"/>
  <c r="J48" i="5"/>
  <c r="K48" i="5"/>
  <c r="L48" i="5"/>
  <c r="M48" i="5"/>
  <c r="A49" i="5"/>
  <c r="F49" i="5"/>
  <c r="G49" i="5"/>
  <c r="L49" i="5"/>
  <c r="M49" i="5"/>
  <c r="A50" i="5"/>
  <c r="D50" i="5"/>
  <c r="E50" i="5"/>
  <c r="F50" i="5"/>
  <c r="G50" i="5"/>
  <c r="J50" i="5"/>
  <c r="K50" i="5"/>
  <c r="L50" i="5"/>
  <c r="M50" i="5"/>
  <c r="B29" i="5"/>
  <c r="C29" i="5"/>
  <c r="D29" i="5"/>
  <c r="A29" i="5"/>
  <c r="Q28" i="5"/>
  <c r="AG26" i="5"/>
  <c r="D26" i="5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/>
  <c r="T48" i="6"/>
  <c r="S48" i="6"/>
  <c r="R48" i="6"/>
  <c r="Q48" i="6"/>
  <c r="P48" i="6"/>
  <c r="O48" i="6"/>
  <c r="N48" i="6"/>
  <c r="M48" i="6"/>
  <c r="L48" i="6"/>
  <c r="K48" i="6"/>
  <c r="J48" i="6"/>
  <c r="H48" i="6"/>
  <c r="G48" i="6"/>
  <c r="E48" i="6"/>
  <c r="D48" i="6"/>
  <c r="A48" i="6"/>
  <c r="AJ47" i="6"/>
  <c r="AI47" i="6"/>
  <c r="AH47" i="6"/>
  <c r="AG47" i="6"/>
  <c r="AF47" i="6"/>
  <c r="AE47" i="6"/>
  <c r="AD47" i="6"/>
  <c r="AC47" i="6"/>
  <c r="AB47" i="6"/>
  <c r="AA47" i="6"/>
  <c r="Z47" i="6"/>
  <c r="Y47" i="6"/>
  <c r="X47" i="6"/>
  <c r="W47" i="6"/>
  <c r="V47" i="6"/>
  <c r="U47" i="6"/>
  <c r="T47" i="6"/>
  <c r="S47" i="6"/>
  <c r="R47" i="6"/>
  <c r="Q47" i="6"/>
  <c r="P47" i="6"/>
  <c r="H47" i="6"/>
  <c r="E47" i="6"/>
  <c r="A47" i="6"/>
  <c r="AJ46" i="6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N46" i="6"/>
  <c r="M46" i="6"/>
  <c r="L46" i="6"/>
  <c r="J46" i="6"/>
  <c r="H46" i="6"/>
  <c r="G46" i="6"/>
  <c r="E46" i="6"/>
  <c r="D46" i="6"/>
  <c r="A46" i="6"/>
  <c r="AJ45" i="6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P45" i="6"/>
  <c r="H45" i="6"/>
  <c r="E45" i="6"/>
  <c r="A45" i="6"/>
  <c r="AJ44" i="6"/>
  <c r="AI44" i="6"/>
  <c r="AH44" i="6"/>
  <c r="AG44" i="6"/>
  <c r="AF44" i="6"/>
  <c r="AE44" i="6"/>
  <c r="AD44" i="6"/>
  <c r="AC44" i="6"/>
  <c r="AB44" i="6"/>
  <c r="AA44" i="6"/>
  <c r="Z44" i="6"/>
  <c r="Y44" i="6"/>
  <c r="X44" i="6"/>
  <c r="W44" i="6"/>
  <c r="V44" i="6"/>
  <c r="U44" i="6"/>
  <c r="T44" i="6"/>
  <c r="S44" i="6"/>
  <c r="R44" i="6"/>
  <c r="Q44" i="6"/>
  <c r="P44" i="6"/>
  <c r="O44" i="6"/>
  <c r="N44" i="6"/>
  <c r="M44" i="6"/>
  <c r="L44" i="6"/>
  <c r="J44" i="6"/>
  <c r="H44" i="6"/>
  <c r="G44" i="6"/>
  <c r="E44" i="6"/>
  <c r="D44" i="6"/>
  <c r="A44" i="6"/>
  <c r="AJ43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H43" i="6"/>
  <c r="E43" i="6"/>
  <c r="A43" i="6"/>
  <c r="AJ42" i="6"/>
  <c r="AI42" i="6"/>
  <c r="AH42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J42" i="6"/>
  <c r="H42" i="6"/>
  <c r="G42" i="6"/>
  <c r="E42" i="6"/>
  <c r="D42" i="6"/>
  <c r="A42" i="6"/>
  <c r="AJ41" i="6"/>
  <c r="AI41" i="6"/>
  <c r="AH41" i="6"/>
  <c r="AG41" i="6"/>
  <c r="AF41" i="6"/>
  <c r="AE41" i="6"/>
  <c r="AD41" i="6"/>
  <c r="AC41" i="6"/>
  <c r="AB41" i="6"/>
  <c r="AA41" i="6"/>
  <c r="Z41" i="6"/>
  <c r="Y41" i="6"/>
  <c r="X41" i="6"/>
  <c r="W41" i="6"/>
  <c r="V41" i="6"/>
  <c r="U41" i="6"/>
  <c r="T41" i="6"/>
  <c r="S41" i="6"/>
  <c r="R41" i="6"/>
  <c r="Q41" i="6"/>
  <c r="P41" i="6"/>
  <c r="H41" i="6"/>
  <c r="E41" i="6"/>
  <c r="A41" i="6"/>
  <c r="AJ40" i="6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J40" i="6"/>
  <c r="H40" i="6"/>
  <c r="G40" i="6"/>
  <c r="E40" i="6"/>
  <c r="D40" i="6"/>
  <c r="A40" i="6"/>
  <c r="AJ39" i="6"/>
  <c r="AI39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Q39" i="6"/>
  <c r="P39" i="6"/>
  <c r="H39" i="6"/>
  <c r="E39" i="6"/>
  <c r="A39" i="6"/>
  <c r="AJ38" i="6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R38" i="6"/>
  <c r="Q38" i="6"/>
  <c r="P38" i="6"/>
  <c r="O38" i="6"/>
  <c r="N38" i="6"/>
  <c r="M38" i="6"/>
  <c r="L38" i="6"/>
  <c r="J38" i="6"/>
  <c r="H38" i="6"/>
  <c r="G38" i="6"/>
  <c r="E38" i="6"/>
  <c r="D38" i="6"/>
  <c r="A38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H37" i="6"/>
  <c r="E37" i="6"/>
  <c r="A37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J36" i="6"/>
  <c r="H36" i="6"/>
  <c r="G36" i="6"/>
  <c r="E36" i="6"/>
  <c r="D36" i="6"/>
  <c r="A36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H35" i="6"/>
  <c r="E35" i="6"/>
  <c r="A35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J34" i="6"/>
  <c r="H34" i="6"/>
  <c r="G34" i="6"/>
  <c r="E34" i="6"/>
  <c r="D34" i="6"/>
  <c r="A34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H33" i="6"/>
  <c r="E33" i="6"/>
  <c r="A33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J32" i="6"/>
  <c r="H32" i="6"/>
  <c r="G32" i="6"/>
  <c r="E32" i="6"/>
  <c r="D32" i="6"/>
  <c r="A32" i="6"/>
  <c r="AJ31" i="6"/>
  <c r="AI31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H31" i="6"/>
  <c r="E31" i="6"/>
  <c r="A31" i="6"/>
  <c r="AJ30" i="6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J30" i="6"/>
  <c r="H30" i="6"/>
  <c r="G30" i="6"/>
  <c r="E30" i="6"/>
  <c r="D30" i="6"/>
  <c r="A30" i="6"/>
  <c r="AJ29" i="6"/>
  <c r="AI29" i="6"/>
  <c r="AH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H29" i="6"/>
  <c r="E29" i="6"/>
  <c r="A29" i="6"/>
  <c r="AI28" i="6"/>
  <c r="AH28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C28" i="6"/>
  <c r="B28" i="6"/>
  <c r="A28" i="6"/>
  <c r="Q27" i="6"/>
  <c r="AG25" i="6"/>
  <c r="D25" i="6"/>
  <c r="N46" i="7"/>
  <c r="M46" i="7"/>
  <c r="L46" i="7"/>
  <c r="N44" i="7"/>
  <c r="M44" i="7"/>
  <c r="L44" i="7"/>
  <c r="N42" i="7"/>
  <c r="M42" i="7"/>
  <c r="L42" i="7"/>
  <c r="N40" i="7"/>
  <c r="M40" i="7"/>
  <c r="L40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I48" i="7"/>
  <c r="H48" i="7"/>
  <c r="G48" i="7"/>
  <c r="F48" i="7"/>
  <c r="E48" i="7"/>
  <c r="D48" i="7"/>
  <c r="A48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U47" i="7"/>
  <c r="T47" i="7"/>
  <c r="S47" i="7"/>
  <c r="R47" i="7"/>
  <c r="Q47" i="7"/>
  <c r="P47" i="7"/>
  <c r="O47" i="7"/>
  <c r="I47" i="7"/>
  <c r="F47" i="7"/>
  <c r="A47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K46" i="7"/>
  <c r="I46" i="7"/>
  <c r="H46" i="7"/>
  <c r="F46" i="7"/>
  <c r="E46" i="7"/>
  <c r="D46" i="7"/>
  <c r="A46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I45" i="7"/>
  <c r="F45" i="7"/>
  <c r="A45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K44" i="7"/>
  <c r="I44" i="7"/>
  <c r="H44" i="7"/>
  <c r="F44" i="7"/>
  <c r="E44" i="7"/>
  <c r="D44" i="7"/>
  <c r="A44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I43" i="7"/>
  <c r="F43" i="7"/>
  <c r="A43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K42" i="7"/>
  <c r="I42" i="7"/>
  <c r="H42" i="7"/>
  <c r="F42" i="7"/>
  <c r="E42" i="7"/>
  <c r="D42" i="7"/>
  <c r="A42" i="7"/>
  <c r="AI41" i="7"/>
  <c r="AH41" i="7"/>
  <c r="AG41" i="7"/>
  <c r="AF41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I41" i="7"/>
  <c r="F41" i="7"/>
  <c r="A41" i="7"/>
  <c r="AI40" i="7"/>
  <c r="AH40" i="7"/>
  <c r="AG40" i="7"/>
  <c r="AF40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K40" i="7"/>
  <c r="I40" i="7"/>
  <c r="H40" i="7"/>
  <c r="F40" i="7"/>
  <c r="E40" i="7"/>
  <c r="D40" i="7"/>
  <c r="A40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I39" i="7"/>
  <c r="F39" i="7"/>
  <c r="A39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L38" i="7"/>
  <c r="K38" i="7"/>
  <c r="I38" i="7"/>
  <c r="H38" i="7"/>
  <c r="F38" i="7"/>
  <c r="E38" i="7"/>
  <c r="D38" i="7"/>
  <c r="A38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I37" i="7"/>
  <c r="F37" i="7"/>
  <c r="A37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I36" i="7"/>
  <c r="H36" i="7"/>
  <c r="F36" i="7"/>
  <c r="E36" i="7"/>
  <c r="D36" i="7"/>
  <c r="A36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I35" i="7"/>
  <c r="F35" i="7"/>
  <c r="A35" i="7"/>
  <c r="AI34" i="7"/>
  <c r="AH34" i="7"/>
  <c r="AG34" i="7"/>
  <c r="AF34" i="7"/>
  <c r="AE34" i="7"/>
  <c r="AD34" i="7"/>
  <c r="AC34" i="7"/>
  <c r="AB34" i="7"/>
  <c r="AA34" i="7"/>
  <c r="Z34" i="7"/>
  <c r="Y34" i="7"/>
  <c r="X34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I34" i="7"/>
  <c r="H34" i="7"/>
  <c r="F34" i="7"/>
  <c r="E34" i="7"/>
  <c r="D34" i="7"/>
  <c r="A34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I33" i="7"/>
  <c r="F33" i="7"/>
  <c r="A33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I32" i="7"/>
  <c r="H32" i="7"/>
  <c r="F32" i="7"/>
  <c r="E32" i="7"/>
  <c r="D32" i="7"/>
  <c r="A32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I31" i="7"/>
  <c r="F31" i="7"/>
  <c r="A31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I30" i="7"/>
  <c r="H30" i="7"/>
  <c r="F30" i="7"/>
  <c r="E30" i="7"/>
  <c r="D30" i="7"/>
  <c r="A30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I29" i="7"/>
  <c r="F29" i="7"/>
  <c r="A29" i="7"/>
  <c r="AI28" i="7"/>
  <c r="AH28" i="7"/>
  <c r="AG28" i="7"/>
  <c r="AF28" i="7"/>
  <c r="AE28" i="7"/>
  <c r="AD28" i="7"/>
  <c r="AC28" i="7"/>
  <c r="AB28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C28" i="7"/>
  <c r="B28" i="7"/>
  <c r="A28" i="7"/>
  <c r="Q27" i="7"/>
  <c r="AG25" i="7"/>
  <c r="D25" i="7"/>
  <c r="O38" i="8"/>
  <c r="N38" i="8"/>
  <c r="M38" i="8"/>
  <c r="L38" i="8"/>
  <c r="K38" i="8"/>
  <c r="J38" i="8"/>
  <c r="I38" i="8"/>
  <c r="H38" i="8"/>
  <c r="G38" i="8"/>
  <c r="F38" i="8"/>
  <c r="E38" i="8"/>
  <c r="D38" i="8"/>
  <c r="P37" i="8"/>
  <c r="I37" i="8"/>
  <c r="F37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I36" i="8"/>
  <c r="H36" i="8"/>
  <c r="F36" i="8"/>
  <c r="E36" i="8"/>
  <c r="D36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I35" i="8"/>
  <c r="F35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I34" i="8"/>
  <c r="H34" i="8"/>
  <c r="F34" i="8"/>
  <c r="E34" i="8"/>
  <c r="D34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I33" i="8"/>
  <c r="F33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I32" i="8"/>
  <c r="H32" i="8"/>
  <c r="F32" i="8"/>
  <c r="E32" i="8"/>
  <c r="D32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I31" i="8"/>
  <c r="F31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I30" i="8"/>
  <c r="H30" i="8"/>
  <c r="F30" i="8"/>
  <c r="E30" i="8"/>
  <c r="D30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I29" i="8"/>
  <c r="F29" i="8"/>
  <c r="I47" i="8"/>
  <c r="F47" i="8"/>
  <c r="A47" i="8"/>
  <c r="I45" i="8"/>
  <c r="F45" i="8"/>
  <c r="A45" i="8"/>
  <c r="I43" i="8"/>
  <c r="F43" i="8"/>
  <c r="A43" i="8"/>
  <c r="I41" i="8"/>
  <c r="F41" i="8"/>
  <c r="A41" i="8"/>
  <c r="A40" i="8"/>
  <c r="I39" i="8"/>
  <c r="F39" i="8"/>
  <c r="A39" i="8"/>
  <c r="A37" i="8"/>
  <c r="A35" i="8"/>
  <c r="A33" i="8"/>
  <c r="A31" i="8"/>
  <c r="A29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28" i="8"/>
  <c r="Q27" i="8"/>
  <c r="AG25" i="8"/>
  <c r="D25" i="8"/>
  <c r="K46" i="9"/>
  <c r="J46" i="9"/>
  <c r="I46" i="9"/>
  <c r="H46" i="9"/>
  <c r="K44" i="9"/>
  <c r="J44" i="9"/>
  <c r="I44" i="9"/>
  <c r="H44" i="9"/>
  <c r="K42" i="9"/>
  <c r="J42" i="9"/>
  <c r="I42" i="9"/>
  <c r="H42" i="9"/>
  <c r="K40" i="9"/>
  <c r="J40" i="9"/>
  <c r="I40" i="9"/>
  <c r="H40" i="9"/>
  <c r="AI48" i="9"/>
  <c r="AH48" i="9"/>
  <c r="AG48" i="9"/>
  <c r="AF48" i="9"/>
  <c r="AE48" i="9"/>
  <c r="AD48" i="9"/>
  <c r="AC48" i="9"/>
  <c r="AB48" i="9"/>
  <c r="AA48" i="9"/>
  <c r="Z48" i="9"/>
  <c r="Y48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E48" i="9"/>
  <c r="D48" i="9"/>
  <c r="A48" i="9"/>
  <c r="AI47" i="9"/>
  <c r="AH47" i="9"/>
  <c r="AG47" i="9"/>
  <c r="AF47" i="9"/>
  <c r="AE47" i="9"/>
  <c r="AD47" i="9"/>
  <c r="AC47" i="9"/>
  <c r="AB47" i="9"/>
  <c r="AA47" i="9"/>
  <c r="Z47" i="9"/>
  <c r="Y47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E47" i="9"/>
  <c r="A47" i="9"/>
  <c r="AI46" i="9"/>
  <c r="AH46" i="9"/>
  <c r="AG46" i="9"/>
  <c r="AF46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G46" i="9"/>
  <c r="E46" i="9"/>
  <c r="D46" i="9"/>
  <c r="A46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E45" i="9"/>
  <c r="A45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N44" i="9"/>
  <c r="M44" i="9"/>
  <c r="L44" i="9"/>
  <c r="G44" i="9"/>
  <c r="E44" i="9"/>
  <c r="D44" i="9"/>
  <c r="A44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E43" i="9"/>
  <c r="A43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N42" i="9"/>
  <c r="M42" i="9"/>
  <c r="L42" i="9"/>
  <c r="G42" i="9"/>
  <c r="E42" i="9"/>
  <c r="D42" i="9"/>
  <c r="A42" i="9"/>
  <c r="AI41" i="9"/>
  <c r="AH41" i="9"/>
  <c r="AG41" i="9"/>
  <c r="AF41" i="9"/>
  <c r="AE41" i="9"/>
  <c r="AD41" i="9"/>
  <c r="AC41" i="9"/>
  <c r="AB41" i="9"/>
  <c r="AA41" i="9"/>
  <c r="Z41" i="9"/>
  <c r="Y41" i="9"/>
  <c r="X41" i="9"/>
  <c r="W41" i="9"/>
  <c r="V41" i="9"/>
  <c r="U41" i="9"/>
  <c r="T41" i="9"/>
  <c r="S41" i="9"/>
  <c r="R41" i="9"/>
  <c r="Q41" i="9"/>
  <c r="P41" i="9"/>
  <c r="O41" i="9"/>
  <c r="N41" i="9"/>
  <c r="M41" i="9"/>
  <c r="L41" i="9"/>
  <c r="E41" i="9"/>
  <c r="A41" i="9"/>
  <c r="AI40" i="9"/>
  <c r="AH40" i="9"/>
  <c r="AG40" i="9"/>
  <c r="AF40" i="9"/>
  <c r="AE40" i="9"/>
  <c r="AD40" i="9"/>
  <c r="AC40" i="9"/>
  <c r="AB40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G40" i="9"/>
  <c r="E40" i="9"/>
  <c r="D40" i="9"/>
  <c r="A40" i="9"/>
  <c r="AI39" i="9"/>
  <c r="AH39" i="9"/>
  <c r="AG39" i="9"/>
  <c r="AF39" i="9"/>
  <c r="AE39" i="9"/>
  <c r="AD39" i="9"/>
  <c r="AC39" i="9"/>
  <c r="AB39" i="9"/>
  <c r="AA39" i="9"/>
  <c r="Z39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E39" i="9"/>
  <c r="A39" i="9"/>
  <c r="AI38" i="9"/>
  <c r="AH38" i="9"/>
  <c r="AG38" i="9"/>
  <c r="AF38" i="9"/>
  <c r="AE38" i="9"/>
  <c r="AD38" i="9"/>
  <c r="AC38" i="9"/>
  <c r="AB38" i="9"/>
  <c r="AA38" i="9"/>
  <c r="Z38" i="9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E38" i="9"/>
  <c r="D38" i="9"/>
  <c r="A38" i="9"/>
  <c r="AI37" i="9"/>
  <c r="AH37" i="9"/>
  <c r="AG37" i="9"/>
  <c r="AF37" i="9"/>
  <c r="AE37" i="9"/>
  <c r="AD37" i="9"/>
  <c r="AC37" i="9"/>
  <c r="AB37" i="9"/>
  <c r="AA37" i="9"/>
  <c r="Z37" i="9"/>
  <c r="Y37" i="9"/>
  <c r="X37" i="9"/>
  <c r="W37" i="9"/>
  <c r="V37" i="9"/>
  <c r="U37" i="9"/>
  <c r="T37" i="9"/>
  <c r="S37" i="9"/>
  <c r="R37" i="9"/>
  <c r="Q37" i="9"/>
  <c r="P37" i="9"/>
  <c r="O37" i="9"/>
  <c r="N37" i="9"/>
  <c r="M37" i="9"/>
  <c r="L37" i="9"/>
  <c r="E37" i="9"/>
  <c r="A37" i="9"/>
  <c r="AI36" i="9"/>
  <c r="AH36" i="9"/>
  <c r="AG36" i="9"/>
  <c r="AF36" i="9"/>
  <c r="AE36" i="9"/>
  <c r="AD36" i="9"/>
  <c r="AC36" i="9"/>
  <c r="AB36" i="9"/>
  <c r="AA36" i="9"/>
  <c r="Z36" i="9"/>
  <c r="Y36" i="9"/>
  <c r="X36" i="9"/>
  <c r="W36" i="9"/>
  <c r="V36" i="9"/>
  <c r="U36" i="9"/>
  <c r="T36" i="9"/>
  <c r="S36" i="9"/>
  <c r="R36" i="9"/>
  <c r="Q36" i="9"/>
  <c r="P36" i="9"/>
  <c r="O36" i="9"/>
  <c r="N36" i="9"/>
  <c r="M36" i="9"/>
  <c r="L36" i="9"/>
  <c r="K36" i="9"/>
  <c r="J36" i="9"/>
  <c r="I36" i="9"/>
  <c r="H36" i="9"/>
  <c r="G36" i="9"/>
  <c r="E36" i="9"/>
  <c r="D36" i="9"/>
  <c r="A36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P35" i="9"/>
  <c r="O35" i="9"/>
  <c r="N35" i="9"/>
  <c r="M35" i="9"/>
  <c r="L35" i="9"/>
  <c r="E35" i="9"/>
  <c r="A35" i="9"/>
  <c r="AI34" i="9"/>
  <c r="AH34" i="9"/>
  <c r="AG34" i="9"/>
  <c r="AF34" i="9"/>
  <c r="AE34" i="9"/>
  <c r="AD34" i="9"/>
  <c r="AC34" i="9"/>
  <c r="AB34" i="9"/>
  <c r="AA34" i="9"/>
  <c r="Z34" i="9"/>
  <c r="Y34" i="9"/>
  <c r="X34" i="9"/>
  <c r="W34" i="9"/>
  <c r="V34" i="9"/>
  <c r="U34" i="9"/>
  <c r="T34" i="9"/>
  <c r="S34" i="9"/>
  <c r="R34" i="9"/>
  <c r="Q34" i="9"/>
  <c r="P34" i="9"/>
  <c r="O34" i="9"/>
  <c r="N34" i="9"/>
  <c r="M34" i="9"/>
  <c r="L34" i="9"/>
  <c r="K34" i="9"/>
  <c r="J34" i="9"/>
  <c r="I34" i="9"/>
  <c r="H34" i="9"/>
  <c r="G34" i="9"/>
  <c r="E34" i="9"/>
  <c r="D34" i="9"/>
  <c r="A34" i="9"/>
  <c r="AI33" i="9"/>
  <c r="AH33" i="9"/>
  <c r="AG33" i="9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E33" i="9"/>
  <c r="A33" i="9"/>
  <c r="AI32" i="9"/>
  <c r="AH32" i="9"/>
  <c r="AG32" i="9"/>
  <c r="AF32" i="9"/>
  <c r="AE32" i="9"/>
  <c r="AD32" i="9"/>
  <c r="AC32" i="9"/>
  <c r="AB32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E32" i="9"/>
  <c r="D32" i="9"/>
  <c r="A32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E31" i="9"/>
  <c r="A31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E30" i="9"/>
  <c r="D30" i="9"/>
  <c r="A30" i="9"/>
  <c r="AI29" i="9"/>
  <c r="AH29" i="9"/>
  <c r="AG29" i="9"/>
  <c r="AF29" i="9"/>
  <c r="AE29" i="9"/>
  <c r="AD29" i="9"/>
  <c r="AC29" i="9"/>
  <c r="AB29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E29" i="9"/>
  <c r="A29" i="9"/>
  <c r="AI28" i="9"/>
  <c r="AH28" i="9"/>
  <c r="AG28" i="9"/>
  <c r="AF28" i="9"/>
  <c r="AE28" i="9"/>
  <c r="AD28" i="9"/>
  <c r="AC28" i="9"/>
  <c r="AB28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C28" i="9"/>
  <c r="B28" i="9"/>
  <c r="A28" i="9"/>
  <c r="Q27" i="9"/>
  <c r="AG25" i="9"/>
  <c r="D25" i="9"/>
  <c r="J39" i="16"/>
  <c r="J43" i="16"/>
  <c r="J47" i="16"/>
  <c r="H47" i="21"/>
  <c r="F47" i="21"/>
  <c r="F19" i="21"/>
  <c r="D55" i="21"/>
  <c r="F55" i="21"/>
  <c r="AV15" i="24"/>
  <c r="AV16" i="24"/>
  <c r="AW14" i="24"/>
  <c r="AW23" i="24"/>
  <c r="AV24" i="24"/>
  <c r="AV25" i="24"/>
  <c r="AW25" i="24"/>
  <c r="AV26" i="24"/>
  <c r="AW32" i="24"/>
  <c r="AV33" i="24"/>
  <c r="AW33" i="24"/>
  <c r="AW41" i="24"/>
  <c r="AV42" i="24"/>
  <c r="AV43" i="24"/>
  <c r="AW42" i="24"/>
  <c r="AV51" i="24"/>
  <c r="AW50" i="24"/>
  <c r="AW51" i="24"/>
  <c r="AV52" i="24"/>
  <c r="AV53" i="24"/>
  <c r="AW59" i="24"/>
  <c r="AV60" i="24"/>
  <c r="AW60" i="24"/>
  <c r="AW68" i="24"/>
  <c r="AV69" i="24"/>
  <c r="AV70" i="24"/>
  <c r="AL7" i="20"/>
  <c r="AL8" i="20"/>
  <c r="AL56" i="20"/>
  <c r="AM56" i="20"/>
  <c r="F39" i="18"/>
  <c r="F45" i="18"/>
  <c r="F31" i="18"/>
  <c r="F43" i="18"/>
  <c r="F29" i="18"/>
  <c r="F33" i="18"/>
  <c r="E41" i="16"/>
  <c r="E39" i="16"/>
  <c r="AM12" i="20"/>
  <c r="AL13" i="20"/>
  <c r="AM13" i="20"/>
  <c r="AM61" i="20"/>
  <c r="AL62" i="20"/>
  <c r="AM62" i="20"/>
  <c r="AM19" i="20"/>
  <c r="AL20" i="20"/>
  <c r="AM20" i="20"/>
  <c r="AM68" i="20"/>
  <c r="AL69" i="20"/>
  <c r="AL70" i="20"/>
  <c r="AL71" i="20"/>
  <c r="AM74" i="20"/>
  <c r="AL27" i="20"/>
  <c r="AL28" i="20"/>
  <c r="AL29" i="20"/>
  <c r="AM29" i="20"/>
  <c r="AM26" i="20"/>
  <c r="AL75" i="20"/>
  <c r="AM75" i="20"/>
  <c r="AL81" i="20"/>
  <c r="AL82" i="20"/>
  <c r="AM80" i="20"/>
  <c r="AM33" i="20"/>
  <c r="AL34" i="20"/>
  <c r="AL35" i="20"/>
  <c r="AL87" i="20"/>
  <c r="AM86" i="20"/>
  <c r="AM87" i="20"/>
  <c r="AL88" i="20"/>
  <c r="AL89" i="20"/>
  <c r="AM40" i="20"/>
  <c r="AL41" i="20"/>
  <c r="AM41" i="20"/>
  <c r="AM92" i="20"/>
  <c r="AL93" i="20"/>
  <c r="AM93" i="20"/>
  <c r="AL94" i="20"/>
  <c r="AL95" i="20"/>
  <c r="AM47" i="20"/>
  <c r="AL48" i="20"/>
  <c r="AM48" i="20"/>
  <c r="AL99" i="20"/>
  <c r="AL100" i="20"/>
  <c r="AM98" i="20"/>
  <c r="AM99" i="20"/>
  <c r="AM54" i="20"/>
  <c r="AL105" i="20"/>
  <c r="AL106" i="20"/>
  <c r="AM106" i="20"/>
  <c r="AM104" i="20"/>
  <c r="AL111" i="20"/>
  <c r="AM111" i="20"/>
  <c r="AM110" i="20"/>
  <c r="AM116" i="20"/>
  <c r="AL117" i="20"/>
  <c r="AM117" i="20"/>
  <c r="AL118" i="20"/>
  <c r="AL119" i="20"/>
  <c r="AL123" i="20"/>
  <c r="AL124" i="20"/>
  <c r="AM122" i="20"/>
  <c r="AL128" i="20"/>
  <c r="AL129" i="20"/>
  <c r="AM127" i="20"/>
  <c r="AM132" i="20"/>
  <c r="AL133" i="20"/>
  <c r="AM133" i="20"/>
  <c r="AM137" i="20"/>
  <c r="AL138" i="20"/>
  <c r="AL139" i="20"/>
  <c r="AM138" i="20"/>
  <c r="AL143" i="20"/>
  <c r="AM143" i="20"/>
  <c r="AM142" i="20"/>
  <c r="AL148" i="20"/>
  <c r="AL149" i="20"/>
  <c r="AM147" i="20"/>
  <c r="AM152" i="20"/>
  <c r="AL153" i="20"/>
  <c r="AM153" i="20"/>
  <c r="AM157" i="20"/>
  <c r="AL158" i="20"/>
  <c r="AL159" i="20"/>
  <c r="AL163" i="20"/>
  <c r="AM163" i="20"/>
  <c r="AM162" i="20"/>
  <c r="AL168" i="20"/>
  <c r="AM168" i="20"/>
  <c r="AM167" i="20"/>
  <c r="AL172" i="20"/>
  <c r="AL173" i="20"/>
  <c r="AM171" i="20"/>
  <c r="AL176" i="20"/>
  <c r="AL177" i="20"/>
  <c r="AM175" i="20"/>
  <c r="AM179" i="20"/>
  <c r="AL180" i="20"/>
  <c r="AM180" i="20"/>
  <c r="AL181" i="20"/>
  <c r="AL182" i="20"/>
  <c r="AM182" i="20"/>
  <c r="AL184" i="20"/>
  <c r="AL185" i="20"/>
  <c r="AM183" i="20"/>
  <c r="AM187" i="20"/>
  <c r="AL188" i="20"/>
  <c r="AL189" i="20"/>
  <c r="AL192" i="20"/>
  <c r="AL193" i="20"/>
  <c r="AM191" i="20"/>
  <c r="AM195" i="20"/>
  <c r="AL196" i="20"/>
  <c r="AL197" i="20"/>
  <c r="AM199" i="20"/>
  <c r="AL200" i="20"/>
  <c r="AM200" i="20"/>
  <c r="AL204" i="20"/>
  <c r="AM204" i="20"/>
  <c r="AM203" i="20"/>
  <c r="AL207" i="20"/>
  <c r="AM207" i="20"/>
  <c r="AM206" i="20"/>
  <c r="AL210" i="20"/>
  <c r="AL211" i="20"/>
  <c r="AM211" i="20"/>
  <c r="AM209" i="20"/>
  <c r="AM212" i="20"/>
  <c r="AL213" i="20"/>
  <c r="AL214" i="20"/>
  <c r="AM214" i="20"/>
  <c r="AM215" i="20"/>
  <c r="AL216" i="20"/>
  <c r="AM216" i="20"/>
  <c r="AL217" i="20"/>
  <c r="AM217" i="20"/>
  <c r="AL219" i="20"/>
  <c r="AL220" i="20"/>
  <c r="AM220" i="20"/>
  <c r="AM218" i="20"/>
  <c r="AM221" i="20"/>
  <c r="AL222" i="20"/>
  <c r="AM222" i="20"/>
  <c r="AL225" i="20"/>
  <c r="AM225" i="20"/>
  <c r="AM224" i="20"/>
  <c r="AL228" i="20"/>
  <c r="AM228" i="20"/>
  <c r="AM227" i="20"/>
  <c r="AL231" i="20"/>
  <c r="AM231" i="20"/>
  <c r="AM230" i="20"/>
  <c r="AL233" i="20"/>
  <c r="AM233" i="20"/>
  <c r="AM232" i="20"/>
  <c r="AL235" i="20"/>
  <c r="AM235" i="20"/>
  <c r="AM234" i="20"/>
  <c r="AM236" i="20"/>
  <c r="AL237" i="20"/>
  <c r="AM237" i="20"/>
  <c r="AL239" i="20"/>
  <c r="AM239" i="20"/>
  <c r="AM238" i="20"/>
  <c r="AL241" i="20"/>
  <c r="AM241" i="20"/>
  <c r="AM240" i="20"/>
  <c r="AL243" i="20"/>
  <c r="AM242" i="20"/>
  <c r="AM243" i="20"/>
  <c r="AL245" i="20"/>
  <c r="AM245" i="20"/>
  <c r="AM244" i="20"/>
  <c r="AL247" i="20"/>
  <c r="AM247" i="20"/>
  <c r="AM246" i="20"/>
  <c r="AM248" i="20"/>
  <c r="AM249" i="20"/>
  <c r="AM250" i="20"/>
  <c r="AM251" i="20"/>
  <c r="AM252" i="20"/>
  <c r="AM253" i="20"/>
  <c r="AM254" i="20"/>
  <c r="AM255" i="20"/>
  <c r="AM256" i="20"/>
  <c r="D57" i="2"/>
  <c r="AL229" i="20"/>
  <c r="AM229" i="20"/>
  <c r="AM192" i="20"/>
  <c r="AM128" i="20"/>
  <c r="AL49" i="20"/>
  <c r="AL50" i="20"/>
  <c r="AM28" i="20"/>
  <c r="AM69" i="20"/>
  <c r="AL63" i="20"/>
  <c r="AM63" i="20"/>
  <c r="AL42" i="20"/>
  <c r="AL208" i="20"/>
  <c r="AM208" i="20"/>
  <c r="AL112" i="20"/>
  <c r="AL113" i="20"/>
  <c r="AL107" i="20"/>
  <c r="AM107" i="20"/>
  <c r="AM105" i="20"/>
  <c r="AM27" i="20"/>
  <c r="AK7" i="16"/>
  <c r="AM7" i="16"/>
  <c r="AM6" i="16"/>
  <c r="AW15" i="24"/>
  <c r="AV34" i="24"/>
  <c r="AV35" i="24"/>
  <c r="D47" i="21"/>
  <c r="AW26" i="24"/>
  <c r="AV27" i="24"/>
  <c r="AV28" i="24"/>
  <c r="AW24" i="24"/>
  <c r="AM23" i="16"/>
  <c r="AK24" i="16"/>
  <c r="AM24" i="16"/>
  <c r="AW6" i="24"/>
  <c r="AL46" i="16"/>
  <c r="AM46" i="16"/>
  <c r="AW34" i="24"/>
  <c r="AM112" i="20"/>
  <c r="AL43" i="20"/>
  <c r="AM43" i="20"/>
  <c r="AM42" i="20"/>
  <c r="AL108" i="20"/>
  <c r="AL109" i="20"/>
  <c r="AM109" i="20"/>
  <c r="AW27" i="24"/>
  <c r="AL64" i="20"/>
  <c r="AM64" i="20"/>
  <c r="AM108" i="20"/>
  <c r="AL65" i="20"/>
  <c r="AM31" i="16"/>
  <c r="AL32" i="16"/>
  <c r="AM185" i="20"/>
  <c r="AL186" i="20"/>
  <c r="AM186" i="20"/>
  <c r="AW43" i="24"/>
  <c r="AV44" i="24"/>
  <c r="AL43" i="16"/>
  <c r="AM43" i="16"/>
  <c r="AM42" i="16"/>
  <c r="AL130" i="20"/>
  <c r="AL131" i="20"/>
  <c r="AM131" i="20"/>
  <c r="AM129" i="20"/>
  <c r="AM184" i="20"/>
  <c r="AM123" i="20"/>
  <c r="AL226" i="20"/>
  <c r="AM226" i="20"/>
  <c r="AM88" i="20"/>
  <c r="AM219" i="20"/>
  <c r="AM210" i="20"/>
  <c r="AL205" i="20"/>
  <c r="AM205" i="20"/>
  <c r="AM176" i="20"/>
  <c r="AL154" i="20"/>
  <c r="AV61" i="24"/>
  <c r="AW61" i="24"/>
  <c r="AW52" i="24"/>
  <c r="AM188" i="20"/>
  <c r="AM181" i="20"/>
  <c r="AM118" i="20"/>
  <c r="AM94" i="20"/>
  <c r="AL76" i="20"/>
  <c r="AL21" i="20"/>
  <c r="AL22" i="20"/>
  <c r="AL57" i="20"/>
  <c r="AM57" i="20"/>
  <c r="AW69" i="24"/>
  <c r="AK16" i="16"/>
  <c r="AM16" i="16"/>
  <c r="AL155" i="20"/>
  <c r="AM154" i="20"/>
  <c r="AM76" i="20"/>
  <c r="AL77" i="20"/>
  <c r="AL66" i="20"/>
  <c r="AM66" i="20"/>
  <c r="AM65" i="20"/>
  <c r="AW44" i="24"/>
  <c r="AV45" i="24"/>
  <c r="AV46" i="24"/>
  <c r="AK17" i="16"/>
  <c r="AL33" i="16"/>
  <c r="AL34" i="16"/>
  <c r="AM34" i="16"/>
  <c r="AM32" i="16"/>
  <c r="AM130" i="20"/>
  <c r="AK18" i="16"/>
  <c r="AM77" i="20"/>
  <c r="AL78" i="20"/>
  <c r="AM78" i="20"/>
  <c r="AL67" i="20"/>
  <c r="AM67" i="20"/>
  <c r="AM155" i="20"/>
  <c r="AL156" i="20"/>
  <c r="AM156" i="20"/>
  <c r="AK19" i="16"/>
  <c r="AK20" i="16"/>
  <c r="AL194" i="20"/>
  <c r="AM194" i="20"/>
  <c r="AM193" i="20"/>
  <c r="AM149" i="20"/>
  <c r="AL150" i="20"/>
  <c r="AL36" i="20"/>
  <c r="AM35" i="20"/>
  <c r="AL18" i="16"/>
  <c r="AL19" i="16"/>
  <c r="AL20" i="16"/>
  <c r="AL21" i="16"/>
  <c r="AM17" i="16"/>
  <c r="AL23" i="20"/>
  <c r="AM22" i="20"/>
  <c r="AL190" i="20"/>
  <c r="AM190" i="20"/>
  <c r="AM189" i="20"/>
  <c r="AK21" i="16"/>
  <c r="AM159" i="20"/>
  <c r="AL160" i="20"/>
  <c r="AM100" i="20"/>
  <c r="AL101" i="20"/>
  <c r="AL72" i="20"/>
  <c r="AM71" i="20"/>
  <c r="AV17" i="24"/>
  <c r="AW16" i="24"/>
  <c r="AW7" i="24"/>
  <c r="AV8" i="24"/>
  <c r="AL178" i="20"/>
  <c r="AM178" i="20"/>
  <c r="AM177" i="20"/>
  <c r="AL83" i="20"/>
  <c r="AM82" i="20"/>
  <c r="AW53" i="24"/>
  <c r="AV54" i="24"/>
  <c r="AV29" i="24"/>
  <c r="AW28" i="24"/>
  <c r="AM50" i="20"/>
  <c r="AL51" i="20"/>
  <c r="AM139" i="20"/>
  <c r="AL140" i="20"/>
  <c r="AL125" i="20"/>
  <c r="AM124" i="20"/>
  <c r="AL90" i="20"/>
  <c r="AM89" i="20"/>
  <c r="AL38" i="16"/>
  <c r="AM37" i="16"/>
  <c r="AM197" i="20"/>
  <c r="AL198" i="20"/>
  <c r="AM198" i="20"/>
  <c r="AM173" i="20"/>
  <c r="AL174" i="20"/>
  <c r="AM174" i="20"/>
  <c r="AM119" i="20"/>
  <c r="AL120" i="20"/>
  <c r="AL9" i="20"/>
  <c r="AM8" i="20"/>
  <c r="AW46" i="24"/>
  <c r="AV47" i="24"/>
  <c r="AM113" i="20"/>
  <c r="AL114" i="20"/>
  <c r="AL96" i="20"/>
  <c r="AM95" i="20"/>
  <c r="AV71" i="24"/>
  <c r="AW70" i="24"/>
  <c r="AV36" i="24"/>
  <c r="AW35" i="24"/>
  <c r="AV62" i="24"/>
  <c r="AL44" i="20"/>
  <c r="AL14" i="20"/>
  <c r="AM81" i="20"/>
  <c r="AM196" i="20"/>
  <c r="AL164" i="20"/>
  <c r="AL144" i="20"/>
  <c r="AL79" i="20"/>
  <c r="AM79" i="20"/>
  <c r="AW45" i="24"/>
  <c r="AM36" i="16"/>
  <c r="AL58" i="20"/>
  <c r="AM21" i="20"/>
  <c r="AK8" i="16"/>
  <c r="AK25" i="16"/>
  <c r="AM34" i="20"/>
  <c r="AL30" i="20"/>
  <c r="AM213" i="20"/>
  <c r="AL169" i="20"/>
  <c r="AM158" i="20"/>
  <c r="AM148" i="20"/>
  <c r="AM33" i="16"/>
  <c r="AM49" i="20"/>
  <c r="AL134" i="20"/>
  <c r="AM7" i="20"/>
  <c r="AM172" i="20"/>
  <c r="AL201" i="20"/>
  <c r="AL223" i="20"/>
  <c r="AM223" i="20"/>
  <c r="AM70" i="20"/>
  <c r="AW17" i="24"/>
  <c r="AV18" i="24"/>
  <c r="AM20" i="16"/>
  <c r="AM44" i="20"/>
  <c r="AL45" i="20"/>
  <c r="AM96" i="20"/>
  <c r="AL97" i="20"/>
  <c r="AM97" i="20"/>
  <c r="AL84" i="20"/>
  <c r="AM83" i="20"/>
  <c r="AM72" i="20"/>
  <c r="AL73" i="20"/>
  <c r="AM73" i="20"/>
  <c r="AL31" i="20"/>
  <c r="AM30" i="20"/>
  <c r="AM19" i="16"/>
  <c r="AM120" i="20"/>
  <c r="AL121" i="20"/>
  <c r="AM121" i="20"/>
  <c r="AL52" i="20"/>
  <c r="AM51" i="20"/>
  <c r="AL102" i="20"/>
  <c r="AM101" i="20"/>
  <c r="AM144" i="20"/>
  <c r="AL145" i="20"/>
  <c r="AL39" i="16"/>
  <c r="AM39" i="16"/>
  <c r="AM38" i="16"/>
  <c r="AM164" i="20"/>
  <c r="AL165" i="20"/>
  <c r="AM90" i="20"/>
  <c r="AL91" i="20"/>
  <c r="AM91" i="20"/>
  <c r="AW29" i="24"/>
  <c r="AV30" i="24"/>
  <c r="AM23" i="20"/>
  <c r="AL24" i="20"/>
  <c r="AM36" i="20"/>
  <c r="AL37" i="20"/>
  <c r="AV48" i="24"/>
  <c r="AW47" i="24"/>
  <c r="AM25" i="16"/>
  <c r="AK26" i="16"/>
  <c r="AW36" i="24"/>
  <c r="AV37" i="24"/>
  <c r="AV9" i="24"/>
  <c r="AW8" i="24"/>
  <c r="AM160" i="20"/>
  <c r="AL161" i="20"/>
  <c r="AM161" i="20"/>
  <c r="AM8" i="16"/>
  <c r="AK9" i="16"/>
  <c r="AW71" i="24"/>
  <c r="AV72" i="24"/>
  <c r="AV55" i="24"/>
  <c r="AW54" i="24"/>
  <c r="AM21" i="16"/>
  <c r="AM18" i="16"/>
  <c r="AM150" i="20"/>
  <c r="AL151" i="20"/>
  <c r="AM151" i="20"/>
  <c r="AL135" i="20"/>
  <c r="AM134" i="20"/>
  <c r="AL202" i="20"/>
  <c r="AM202" i="20"/>
  <c r="AM201" i="20"/>
  <c r="AL59" i="20"/>
  <c r="AM58" i="20"/>
  <c r="AM14" i="20"/>
  <c r="AL15" i="20"/>
  <c r="AM125" i="20"/>
  <c r="AL126" i="20"/>
  <c r="AM126" i="20"/>
  <c r="AL170" i="20"/>
  <c r="AM170" i="20"/>
  <c r="AM169" i="20"/>
  <c r="AL141" i="20"/>
  <c r="AM141" i="20"/>
  <c r="AM140" i="20"/>
  <c r="AW62" i="24"/>
  <c r="AV63" i="24"/>
  <c r="AL115" i="20"/>
  <c r="AM115" i="20"/>
  <c r="AM114" i="20"/>
  <c r="AL10" i="20"/>
  <c r="AM9" i="20"/>
  <c r="AM135" i="20"/>
  <c r="AL136" i="20"/>
  <c r="AM165" i="20"/>
  <c r="AL166" i="20"/>
  <c r="AM166" i="20"/>
  <c r="AL38" i="20"/>
  <c r="AM37" i="20"/>
  <c r="AM145" i="20"/>
  <c r="AL146" i="20"/>
  <c r="AM146" i="20"/>
  <c r="AM84" i="20"/>
  <c r="AL85" i="20"/>
  <c r="AM85" i="20"/>
  <c r="AV64" i="24"/>
  <c r="AW63" i="24"/>
  <c r="AL16" i="20"/>
  <c r="AM15" i="20"/>
  <c r="AV56" i="24"/>
  <c r="AW55" i="24"/>
  <c r="AV10" i="24"/>
  <c r="AW9" i="24"/>
  <c r="AL25" i="20"/>
  <c r="AM25" i="20"/>
  <c r="AM24" i="20"/>
  <c r="AV49" i="24"/>
  <c r="AW49" i="24"/>
  <c r="AW48" i="24"/>
  <c r="AV73" i="24"/>
  <c r="AW72" i="24"/>
  <c r="AV38" i="24"/>
  <c r="AW37" i="24"/>
  <c r="AL60" i="20"/>
  <c r="AM60" i="20"/>
  <c r="AM59" i="20"/>
  <c r="AK10" i="16"/>
  <c r="AM9" i="16"/>
  <c r="AM26" i="16"/>
  <c r="AK27" i="16"/>
  <c r="AM102" i="20"/>
  <c r="AL103" i="20"/>
  <c r="AM103" i="20"/>
  <c r="AL32" i="20"/>
  <c r="AM32" i="20"/>
  <c r="AM31" i="20"/>
  <c r="AW30" i="24"/>
  <c r="AV31" i="24"/>
  <c r="AW31" i="24"/>
  <c r="AL46" i="20"/>
  <c r="AM46" i="20"/>
  <c r="AM45" i="20"/>
  <c r="AM10" i="20"/>
  <c r="AL11" i="20"/>
  <c r="AM11" i="20"/>
  <c r="AM52" i="20"/>
  <c r="AL53" i="20"/>
  <c r="AM53" i="20"/>
  <c r="AW18" i="24"/>
  <c r="AV19" i="24"/>
  <c r="AM136" i="20"/>
  <c r="AM16" i="20"/>
  <c r="AL17" i="20"/>
  <c r="AV39" i="24"/>
  <c r="AW38" i="24"/>
  <c r="AV20" i="24"/>
  <c r="AW19" i="24"/>
  <c r="AM27" i="16"/>
  <c r="AK28" i="16"/>
  <c r="AM28" i="16"/>
  <c r="AM10" i="16"/>
  <c r="AK11" i="16"/>
  <c r="AW64" i="24"/>
  <c r="AV65" i="24"/>
  <c r="AM38" i="20"/>
  <c r="AL39" i="20"/>
  <c r="AM39" i="20"/>
  <c r="AV74" i="24"/>
  <c r="AW73" i="24"/>
  <c r="AW10" i="24"/>
  <c r="AV11" i="24"/>
  <c r="AV57" i="24"/>
  <c r="AW56" i="24"/>
  <c r="AV12" i="24"/>
  <c r="AW11" i="24"/>
  <c r="AV40" i="24"/>
  <c r="AW40" i="24"/>
  <c r="AW39" i="24"/>
  <c r="AW57" i="24"/>
  <c r="AV58" i="24"/>
  <c r="AW58" i="24"/>
  <c r="AW65" i="24"/>
  <c r="AV66" i="24"/>
  <c r="AV21" i="24"/>
  <c r="AW20" i="24"/>
  <c r="AM11" i="16"/>
  <c r="AK12" i="16"/>
  <c r="AM17" i="20"/>
  <c r="AL18" i="20"/>
  <c r="AM18" i="20"/>
  <c r="AV75" i="24"/>
  <c r="AW74" i="24"/>
  <c r="AM12" i="16"/>
  <c r="AK13" i="16"/>
  <c r="AM13" i="16"/>
  <c r="AV22" i="24"/>
  <c r="AW22" i="24"/>
  <c r="AW21" i="24"/>
  <c r="AW66" i="24"/>
  <c r="AV67" i="24"/>
  <c r="AW67" i="24"/>
  <c r="AV76" i="24"/>
  <c r="AW75" i="24"/>
  <c r="AW12" i="24"/>
  <c r="AV13" i="24"/>
  <c r="AW13" i="24"/>
  <c r="AW76" i="24"/>
  <c r="L44" i="36" l="1"/>
  <c r="H47" i="36" s="1"/>
  <c r="D45" i="36"/>
  <c r="D16" i="36"/>
  <c r="D40" i="36" s="1"/>
  <c r="L42" i="36" s="1"/>
  <c r="P42" i="36" s="1"/>
  <c r="AC43" i="36" s="1"/>
  <c r="AH40" i="36"/>
  <c r="N29" i="36"/>
  <c r="H32" i="36" s="1"/>
  <c r="D11" i="36"/>
  <c r="D35" i="36" s="1"/>
  <c r="L37" i="36" s="1"/>
  <c r="P37" i="36" s="1"/>
  <c r="AB38" i="36" s="1"/>
  <c r="AD29" i="36"/>
  <c r="L32" i="36" s="1"/>
  <c r="AJ20" i="36"/>
  <c r="AJ195" i="36"/>
  <c r="AJ174" i="36"/>
  <c r="AJ222" i="36"/>
  <c r="AJ79" i="36"/>
  <c r="AJ142" i="36"/>
  <c r="AJ32" i="36"/>
  <c r="AJ95" i="36"/>
  <c r="AJ74" i="36"/>
  <c r="AJ126" i="36"/>
  <c r="AJ131" i="36"/>
  <c r="AJ53" i="36"/>
  <c r="AJ158" i="36"/>
  <c r="AJ147" i="36"/>
  <c r="AJ16" i="36"/>
  <c r="AJ163" i="36"/>
  <c r="AJ233" i="36"/>
  <c r="AL9" i="36"/>
  <c r="AM8" i="36"/>
  <c r="AJ71" i="36"/>
  <c r="AJ123" i="36"/>
  <c r="AJ72" i="36"/>
  <c r="AM101" i="36"/>
  <c r="AL102" i="36"/>
  <c r="AM143" i="36"/>
  <c r="AL144" i="36"/>
  <c r="AJ101" i="36"/>
  <c r="AJ132" i="36"/>
  <c r="AM184" i="36"/>
  <c r="AJ185" i="36"/>
  <c r="AJ176" i="36"/>
  <c r="AL178" i="36"/>
  <c r="AM178" i="36" s="1"/>
  <c r="AM177" i="36"/>
  <c r="AJ30" i="36"/>
  <c r="AJ48" i="36"/>
  <c r="AJ91" i="36"/>
  <c r="AJ100" i="36"/>
  <c r="AJ111" i="36"/>
  <c r="AJ122" i="36"/>
  <c r="AJ152" i="36"/>
  <c r="AJ193" i="36"/>
  <c r="AJ231" i="36"/>
  <c r="AJ248" i="36"/>
  <c r="AJ36" i="36"/>
  <c r="AJ42" i="36"/>
  <c r="AJ59" i="36"/>
  <c r="AJ70" i="36"/>
  <c r="AL113" i="36"/>
  <c r="AM112" i="36"/>
  <c r="AJ164" i="36"/>
  <c r="AM173" i="36"/>
  <c r="AJ184" i="36"/>
  <c r="AJ204" i="36"/>
  <c r="AJ213" i="36"/>
  <c r="AJ240" i="36"/>
  <c r="AJ21" i="36"/>
  <c r="AJ205" i="36"/>
  <c r="AJ49" i="36"/>
  <c r="AJ51" i="36"/>
  <c r="AJ115" i="36"/>
  <c r="AJ167" i="36"/>
  <c r="AJ52" i="36"/>
  <c r="AL84" i="36"/>
  <c r="AJ135" i="36"/>
  <c r="AJ146" i="36"/>
  <c r="AL197" i="36"/>
  <c r="AM196" i="36"/>
  <c r="AJ251" i="36"/>
  <c r="AJ63" i="36"/>
  <c r="AJ85" i="36"/>
  <c r="AJ116" i="36"/>
  <c r="AJ136" i="36"/>
  <c r="AJ168" i="36"/>
  <c r="AJ177" i="36"/>
  <c r="AJ197" i="36"/>
  <c r="AJ243" i="36"/>
  <c r="AJ12" i="36"/>
  <c r="AL44" i="36"/>
  <c r="AM43" i="36"/>
  <c r="AJ249" i="36"/>
  <c r="AJ223" i="36"/>
  <c r="AJ13" i="36"/>
  <c r="AL223" i="36"/>
  <c r="AM223" i="36" s="1"/>
  <c r="AJ24" i="36"/>
  <c r="AJ104" i="36"/>
  <c r="AJ145" i="36"/>
  <c r="AJ156" i="36"/>
  <c r="AJ242" i="36"/>
  <c r="AJ44" i="36"/>
  <c r="AJ15" i="36"/>
  <c r="AJ125" i="36"/>
  <c r="AJ157" i="36"/>
  <c r="AJ216" i="36"/>
  <c r="AL65" i="36"/>
  <c r="AM64" i="36"/>
  <c r="AJ75" i="36"/>
  <c r="AJ105" i="36"/>
  <c r="AJ188" i="36"/>
  <c r="AJ198" i="36"/>
  <c r="AJ207" i="36"/>
  <c r="AM216" i="36"/>
  <c r="AJ235" i="36"/>
  <c r="AL165" i="36"/>
  <c r="AM164" i="36"/>
  <c r="AJ165" i="36"/>
  <c r="AM185" i="36"/>
  <c r="AJ62" i="36"/>
  <c r="AJ234" i="36"/>
  <c r="AJ33" i="36"/>
  <c r="AJ54" i="36"/>
  <c r="AM63" i="36"/>
  <c r="AL76" i="36"/>
  <c r="AM75" i="36"/>
  <c r="AJ86" i="36"/>
  <c r="AL108" i="36"/>
  <c r="AM107" i="36"/>
  <c r="AL126" i="36"/>
  <c r="AM126" i="36" s="1"/>
  <c r="AM168" i="36"/>
  <c r="AJ199" i="36"/>
  <c r="AL208" i="36"/>
  <c r="AM208" i="36" s="1"/>
  <c r="AM207" i="36"/>
  <c r="AJ217" i="36"/>
  <c r="AJ226" i="36"/>
  <c r="AJ252" i="36"/>
  <c r="AJ45" i="36"/>
  <c r="AJ64" i="36"/>
  <c r="AJ76" i="36"/>
  <c r="AM96" i="36"/>
  <c r="AL97" i="36"/>
  <c r="AM97" i="36" s="1"/>
  <c r="AJ117" i="36"/>
  <c r="AJ127" i="36"/>
  <c r="AJ137" i="36"/>
  <c r="AJ148" i="36"/>
  <c r="AM159" i="36"/>
  <c r="AL160" i="36"/>
  <c r="AJ169" i="36"/>
  <c r="AJ189" i="36"/>
  <c r="AJ208" i="36"/>
  <c r="AJ244" i="36"/>
  <c r="AJ17" i="36"/>
  <c r="AJ25" i="36"/>
  <c r="AJ39" i="36"/>
  <c r="AJ55" i="36"/>
  <c r="AJ77" i="36"/>
  <c r="AJ106" i="36"/>
  <c r="AJ179" i="36"/>
  <c r="AJ209" i="36"/>
  <c r="AJ218" i="36"/>
  <c r="AJ227" i="36"/>
  <c r="AJ253" i="36"/>
  <c r="AJ31" i="36"/>
  <c r="AJ112" i="36"/>
  <c r="AJ60" i="36"/>
  <c r="AJ93" i="36"/>
  <c r="AJ143" i="36"/>
  <c r="AJ37" i="36"/>
  <c r="AJ102" i="36"/>
  <c r="AJ133" i="36"/>
  <c r="AJ103" i="36"/>
  <c r="AL135" i="36"/>
  <c r="AM134" i="36"/>
  <c r="AJ250" i="36"/>
  <c r="AJ224" i="36"/>
  <c r="AJ65" i="36"/>
  <c r="AJ78" i="36"/>
  <c r="AJ96" i="36"/>
  <c r="AM106" i="36"/>
  <c r="AJ118" i="36"/>
  <c r="AJ128" i="36"/>
  <c r="AJ159" i="36"/>
  <c r="AJ170" i="36"/>
  <c r="AM189" i="36"/>
  <c r="AJ200" i="36"/>
  <c r="AJ237" i="36"/>
  <c r="AJ245" i="36"/>
  <c r="AJ8" i="36"/>
  <c r="AJ19" i="36"/>
  <c r="AJ28" i="36"/>
  <c r="AJ46" i="36"/>
  <c r="AJ67" i="36"/>
  <c r="AJ88" i="36"/>
  <c r="AJ97" i="36"/>
  <c r="AJ107" i="36"/>
  <c r="AJ119" i="36"/>
  <c r="AJ138" i="36"/>
  <c r="AJ149" i="36"/>
  <c r="AJ160" i="36"/>
  <c r="AJ180" i="36"/>
  <c r="AJ190" i="36"/>
  <c r="AJ210" i="36"/>
  <c r="AJ219" i="36"/>
  <c r="AJ228" i="36"/>
  <c r="AJ175" i="36"/>
  <c r="AJ196" i="36"/>
  <c r="AJ68" i="36"/>
  <c r="AJ98" i="36"/>
  <c r="AJ161" i="36"/>
  <c r="AM180" i="36"/>
  <c r="AL181" i="36"/>
  <c r="AJ191" i="36"/>
  <c r="AM200" i="36"/>
  <c r="AJ238" i="36"/>
  <c r="AJ246" i="36"/>
  <c r="AL155" i="36"/>
  <c r="AM154" i="36"/>
  <c r="AJ166" i="36"/>
  <c r="AL15" i="36"/>
  <c r="AM14" i="36"/>
  <c r="AJ84" i="36"/>
  <c r="AJ124" i="36"/>
  <c r="AJ144" i="36"/>
  <c r="AJ186" i="36"/>
  <c r="AJ47" i="36"/>
  <c r="AJ89" i="36"/>
  <c r="AJ139" i="36"/>
  <c r="AJ172" i="36"/>
  <c r="AJ181" i="36"/>
  <c r="AJ201" i="36"/>
  <c r="AJ229" i="36"/>
  <c r="AJ255" i="36"/>
  <c r="AJ206" i="36"/>
  <c r="AJ9" i="36"/>
  <c r="AJ29" i="36"/>
  <c r="AJ35" i="36"/>
  <c r="AJ80" i="36"/>
  <c r="AL91" i="36"/>
  <c r="AM91" i="36" s="1"/>
  <c r="AM90" i="36"/>
  <c r="AJ99" i="36"/>
  <c r="AJ140" i="36"/>
  <c r="AJ182" i="36"/>
  <c r="AJ192" i="36"/>
  <c r="AM201" i="36"/>
  <c r="AJ211" i="36"/>
  <c r="AJ220" i="36"/>
  <c r="AJ247" i="36"/>
  <c r="AM21" i="36"/>
  <c r="AL22" i="36"/>
  <c r="AL29" i="36"/>
  <c r="AJ58" i="36"/>
  <c r="AJ69" i="36"/>
  <c r="AJ110" i="36"/>
  <c r="AJ121" i="36"/>
  <c r="AJ183" i="36"/>
  <c r="AL194" i="36"/>
  <c r="AM194" i="36" s="1"/>
  <c r="AM193" i="36"/>
  <c r="AJ202" i="36"/>
  <c r="AJ239" i="36"/>
  <c r="AJ256" i="36"/>
  <c r="AL37" i="36"/>
  <c r="AM36" i="36"/>
  <c r="AJ153" i="36"/>
  <c r="AJ22" i="36"/>
  <c r="AL50" i="36"/>
  <c r="AM49" i="36"/>
  <c r="AJ241" i="36"/>
  <c r="AJ50" i="36"/>
  <c r="AJ114" i="36"/>
  <c r="AJ154" i="36"/>
  <c r="AJ215" i="36"/>
  <c r="AM20" i="36"/>
  <c r="AL58" i="36"/>
  <c r="AM70" i="36"/>
  <c r="AL71" i="36"/>
  <c r="AJ81" i="36"/>
  <c r="AJ90" i="36"/>
  <c r="AJ173" i="36"/>
  <c r="AJ212" i="36"/>
  <c r="AM69" i="36"/>
  <c r="AM95" i="36"/>
  <c r="AM158" i="36"/>
  <c r="AM42" i="36"/>
  <c r="AM111" i="36"/>
  <c r="AM153" i="36"/>
  <c r="AJ5" i="36"/>
  <c r="AM13" i="36"/>
  <c r="AM133" i="36"/>
  <c r="AJ14" i="36"/>
  <c r="AJ18" i="36"/>
  <c r="AJ26" i="36"/>
  <c r="AJ40" i="36"/>
  <c r="AJ43" i="36"/>
  <c r="AJ66" i="36"/>
  <c r="AJ87" i="36"/>
  <c r="AJ92" i="36"/>
  <c r="AJ113" i="36"/>
  <c r="AL118" i="36"/>
  <c r="AJ134" i="36"/>
  <c r="AL139" i="36"/>
  <c r="AJ155" i="36"/>
  <c r="AJ230" i="36"/>
  <c r="AJ6" i="36"/>
  <c r="AJ10" i="36"/>
  <c r="AJ34" i="36"/>
  <c r="AJ56" i="36"/>
  <c r="AJ61" i="36"/>
  <c r="AJ82" i="36"/>
  <c r="AJ108" i="36"/>
  <c r="AJ129" i="36"/>
  <c r="AJ150" i="36"/>
  <c r="AJ171" i="36"/>
  <c r="AJ187" i="36"/>
  <c r="AJ203" i="36"/>
  <c r="AJ214" i="36"/>
  <c r="AJ225" i="36"/>
  <c r="AJ236" i="36"/>
  <c r="AJ254" i="36"/>
  <c r="AM6" i="36"/>
  <c r="AM56" i="36"/>
  <c r="AM82" i="36"/>
  <c r="AM129" i="36"/>
  <c r="AM150" i="36"/>
  <c r="AM225" i="36"/>
  <c r="AM124" i="36"/>
  <c r="AJ151" i="36"/>
  <c r="AJ27" i="36"/>
  <c r="AJ130" i="36"/>
  <c r="AJ57" i="36"/>
  <c r="AJ83" i="36"/>
  <c r="AJ109" i="36"/>
  <c r="AJ7" i="36"/>
  <c r="AJ11" i="36"/>
  <c r="AJ38" i="36"/>
  <c r="AJ41" i="36"/>
  <c r="AJ73" i="36"/>
  <c r="AJ94" i="36"/>
  <c r="AJ120" i="36"/>
  <c r="AJ141" i="36"/>
  <c r="AJ162" i="36"/>
  <c r="AJ178" i="36"/>
  <c r="AJ194" i="36"/>
  <c r="AJ221" i="36"/>
  <c r="AJ232" i="36"/>
  <c r="AJ23" i="36"/>
  <c r="U14" i="35"/>
  <c r="U40" i="35" s="1"/>
  <c r="L43" i="35" s="1"/>
  <c r="P43" i="35" s="1"/>
  <c r="AC44" i="35" s="1"/>
  <c r="P35" i="35"/>
  <c r="AC36" i="35" s="1"/>
  <c r="M47" i="35"/>
  <c r="H51" i="35" s="1"/>
  <c r="A47" i="35"/>
  <c r="Q46" i="34"/>
  <c r="AD47" i="34" s="1"/>
  <c r="AL17" i="34"/>
  <c r="AL29" i="34"/>
  <c r="AQ24" i="34"/>
  <c r="AL6" i="34"/>
  <c r="AQ15" i="34"/>
  <c r="AQ6" i="34"/>
  <c r="AL16" i="34"/>
  <c r="AL7" i="34"/>
  <c r="AL36" i="34"/>
  <c r="AL32" i="34"/>
  <c r="AQ36" i="34"/>
  <c r="AQ39" i="34"/>
  <c r="AQ32" i="34"/>
  <c r="AL39" i="34"/>
  <c r="AQ29" i="34"/>
  <c r="AQ8" i="34"/>
  <c r="AL18" i="34"/>
  <c r="AQ25" i="34"/>
  <c r="AL9" i="34"/>
  <c r="AQ18" i="34"/>
  <c r="AL26" i="34"/>
  <c r="AQ9" i="34"/>
  <c r="AL19" i="34"/>
  <c r="AQ26" i="34"/>
  <c r="AL34" i="34"/>
  <c r="AQ34" i="34"/>
  <c r="AQ10" i="34"/>
  <c r="AL37" i="34"/>
  <c r="AQ40" i="34"/>
  <c r="AL11" i="34"/>
  <c r="AL20" i="34"/>
  <c r="AL27" i="34"/>
  <c r="AL30" i="34"/>
  <c r="AL33" i="34"/>
  <c r="AQ37" i="34"/>
  <c r="AQ11" i="34"/>
  <c r="AQ20" i="34"/>
  <c r="AQ27" i="34"/>
  <c r="AQ30" i="34"/>
  <c r="AQ33" i="34"/>
  <c r="AQ7" i="34"/>
  <c r="AL25" i="34"/>
  <c r="AL12" i="34"/>
  <c r="AL21" i="34"/>
  <c r="AQ17" i="34"/>
  <c r="AQ21" i="34"/>
  <c r="AL35" i="34"/>
  <c r="AL13" i="34"/>
  <c r="AL38" i="34"/>
  <c r="AQ35" i="34"/>
  <c r="AQ13" i="34"/>
  <c r="AQ22" i="34"/>
  <c r="AL14" i="34"/>
  <c r="AL23" i="34"/>
  <c r="AL28" i="34"/>
  <c r="AQ31" i="34"/>
  <c r="AQ38" i="34"/>
  <c r="AQ23" i="34"/>
  <c r="AQ28" i="34"/>
  <c r="AQ16" i="34"/>
  <c r="AL15" i="34"/>
  <c r="AL24" i="34"/>
  <c r="AQ12" i="34"/>
  <c r="AL22" i="34"/>
  <c r="AL31" i="34"/>
  <c r="AL5" i="34"/>
  <c r="AL10" i="34"/>
  <c r="AQ14" i="34"/>
  <c r="AQ19" i="34"/>
  <c r="AQ5" i="34"/>
  <c r="AL40" i="34"/>
  <c r="AL8" i="34"/>
  <c r="AQ25" i="33"/>
  <c r="AQ7" i="33"/>
  <c r="AQ28" i="33"/>
  <c r="AQ9" i="33"/>
  <c r="AQ30" i="33"/>
  <c r="AQ11" i="33"/>
  <c r="AQ31" i="33"/>
  <c r="AQ12" i="33"/>
  <c r="AQ6" i="33"/>
  <c r="AQ27" i="33"/>
  <c r="AQ8" i="33"/>
  <c r="AQ29" i="33"/>
  <c r="AQ10" i="33"/>
  <c r="AQ36" i="33"/>
  <c r="AQ17" i="33"/>
  <c r="AQ37" i="33"/>
  <c r="AQ22" i="33"/>
  <c r="AQ18" i="33"/>
  <c r="AQ38" i="33"/>
  <c r="AQ19" i="33"/>
  <c r="AQ39" i="33"/>
  <c r="AQ26" i="33"/>
  <c r="AQ20" i="33"/>
  <c r="AQ40" i="33"/>
  <c r="AQ21" i="33"/>
  <c r="AQ5" i="33"/>
  <c r="AQ16" i="33"/>
  <c r="AQ35" i="33"/>
  <c r="AQ15" i="33"/>
  <c r="AQ33" i="33"/>
  <c r="AQ13" i="33"/>
  <c r="AQ14" i="33"/>
  <c r="AQ32" i="33"/>
  <c r="AQ34" i="33"/>
  <c r="AQ23" i="33"/>
  <c r="AQ24" i="33"/>
  <c r="AL13" i="33"/>
  <c r="AL17" i="33"/>
  <c r="AL37" i="33"/>
  <c r="AL18" i="33"/>
  <c r="AL38" i="33"/>
  <c r="AL19" i="33"/>
  <c r="AL39" i="33"/>
  <c r="AL20" i="33"/>
  <c r="AL40" i="33"/>
  <c r="AL34" i="33"/>
  <c r="AL21" i="33"/>
  <c r="AL33" i="33"/>
  <c r="AL7" i="33"/>
  <c r="AL27" i="33"/>
  <c r="AL35" i="33"/>
  <c r="AL8" i="33"/>
  <c r="AL28" i="33"/>
  <c r="AL9" i="33"/>
  <c r="AL29" i="33"/>
  <c r="AL14" i="33"/>
  <c r="AL22" i="33"/>
  <c r="AL23" i="33"/>
  <c r="AL24" i="33"/>
  <c r="AL5" i="33"/>
  <c r="AL25" i="33"/>
  <c r="AL10" i="33"/>
  <c r="AL30" i="33"/>
  <c r="AL15" i="33"/>
  <c r="AL36" i="33"/>
  <c r="AL31" i="33"/>
  <c r="AL12" i="33"/>
  <c r="AL32" i="33"/>
  <c r="AL11" i="33"/>
  <c r="AL6" i="33"/>
  <c r="AL16" i="33"/>
  <c r="AL26" i="33"/>
  <c r="AL31" i="32"/>
  <c r="AL37" i="32"/>
  <c r="AL15" i="32"/>
  <c r="AL22" i="32"/>
  <c r="AL20" i="32"/>
  <c r="AL21" i="32"/>
  <c r="AL29" i="32"/>
  <c r="AL16" i="32"/>
  <c r="AL17" i="32"/>
  <c r="AL18" i="32"/>
  <c r="AL36" i="32"/>
  <c r="AL23" i="32"/>
  <c r="AL40" i="32"/>
  <c r="AL9" i="32"/>
  <c r="AL30" i="32"/>
  <c r="AL33" i="32"/>
  <c r="AL10" i="32"/>
  <c r="AL28" i="32"/>
  <c r="AL11" i="32"/>
  <c r="AL26" i="32"/>
  <c r="AL39" i="32"/>
  <c r="AL7" i="32"/>
  <c r="AL32" i="32"/>
  <c r="AL13" i="32"/>
  <c r="AL35" i="32"/>
  <c r="AL24" i="32"/>
  <c r="AL38" i="32"/>
  <c r="AL34" i="32"/>
  <c r="AL8" i="32"/>
  <c r="AL14" i="32"/>
  <c r="AL27" i="32"/>
  <c r="AL5" i="32"/>
  <c r="AL12" i="32"/>
  <c r="AL25" i="32"/>
  <c r="AL6" i="32"/>
  <c r="AL19" i="32"/>
  <c r="AL21" i="31"/>
  <c r="AL6" i="31"/>
  <c r="AL7" i="31"/>
  <c r="AL8" i="31"/>
  <c r="AL25" i="31"/>
  <c r="AL28" i="31"/>
  <c r="AL30" i="31"/>
  <c r="AL32" i="31"/>
  <c r="AL36" i="31"/>
  <c r="AL38" i="31"/>
  <c r="AL40" i="31"/>
  <c r="AL10" i="31"/>
  <c r="AL9" i="31"/>
  <c r="AL11" i="31"/>
  <c r="AL24" i="31"/>
  <c r="AL26" i="31"/>
  <c r="AL12" i="31"/>
  <c r="AL14" i="31"/>
  <c r="AL31" i="31"/>
  <c r="AL37" i="31"/>
  <c r="AL39" i="31"/>
  <c r="AL16" i="31"/>
  <c r="AL17" i="31"/>
  <c r="AL13" i="31"/>
  <c r="AL18" i="31"/>
  <c r="AL19" i="31"/>
  <c r="AL20" i="31"/>
  <c r="AL34" i="31"/>
  <c r="AL33" i="31"/>
  <c r="AL27" i="31"/>
  <c r="AL15" i="31"/>
  <c r="AL22" i="31"/>
  <c r="AL35" i="31"/>
  <c r="AL23" i="31"/>
  <c r="AL29" i="31"/>
  <c r="AL5" i="31"/>
  <c r="N20" i="30"/>
  <c r="N44" i="30" s="1"/>
  <c r="A44" i="30"/>
  <c r="Q45" i="30"/>
  <c r="AL20" i="29"/>
  <c r="AL22" i="29"/>
  <c r="AL46" i="29"/>
  <c r="AL25" i="29"/>
  <c r="AL9" i="29"/>
  <c r="AL26" i="29"/>
  <c r="AL28" i="29"/>
  <c r="AL36" i="29"/>
  <c r="AL44" i="29"/>
  <c r="AL10" i="29"/>
  <c r="AL11" i="29"/>
  <c r="AL12" i="29"/>
  <c r="AL13" i="29"/>
  <c r="AL33" i="29"/>
  <c r="AL14" i="29"/>
  <c r="AL15" i="29"/>
  <c r="AL16" i="29"/>
  <c r="AL17" i="29"/>
  <c r="AL29" i="29"/>
  <c r="AL37" i="29"/>
  <c r="AL45" i="29"/>
  <c r="AL18" i="29"/>
  <c r="AL48" i="29"/>
  <c r="AL21" i="29"/>
  <c r="AL23" i="29"/>
  <c r="AL24" i="29"/>
  <c r="AL47" i="29"/>
  <c r="AL7" i="29"/>
  <c r="AL41" i="29"/>
  <c r="AL19" i="29"/>
  <c r="AL32" i="29"/>
  <c r="AL40" i="29"/>
  <c r="AL49" i="29"/>
  <c r="AL5" i="29"/>
  <c r="AL35" i="29"/>
  <c r="AL43" i="29"/>
  <c r="AL6" i="29"/>
  <c r="AL27" i="29"/>
  <c r="AL31" i="29"/>
  <c r="AL39" i="29"/>
  <c r="AL42" i="29"/>
  <c r="AL8" i="29"/>
  <c r="AL30" i="29"/>
  <c r="AL34" i="29"/>
  <c r="AL38" i="29"/>
  <c r="D11" i="25"/>
  <c r="D39" i="25" s="1"/>
  <c r="D19" i="25"/>
  <c r="D47" i="25" s="1"/>
  <c r="Y19" i="25"/>
  <c r="Y47" i="25" s="1"/>
  <c r="U19" i="25"/>
  <c r="U47" i="25" s="1"/>
  <c r="U27" i="21"/>
  <c r="D27" i="25"/>
  <c r="D55" i="25" s="1"/>
  <c r="AM18" i="2"/>
  <c r="U14" i="2" s="1"/>
  <c r="U49" i="2" s="1"/>
  <c r="Z49" i="2" s="1"/>
  <c r="AM17" i="2"/>
  <c r="U12" i="2" s="1"/>
  <c r="U47" i="2" s="1"/>
  <c r="Z47" i="2" s="1"/>
  <c r="U11" i="21"/>
  <c r="U39" i="21" s="1"/>
  <c r="AM15" i="2"/>
  <c r="U8" i="2" s="1"/>
  <c r="U43" i="2" s="1"/>
  <c r="Z43" i="2" s="1"/>
  <c r="AL17" i="28"/>
  <c r="AL10" i="11"/>
  <c r="AM19" i="2"/>
  <c r="U16" i="2" s="1"/>
  <c r="U51" i="2" s="1"/>
  <c r="Z51" i="2" s="1"/>
  <c r="AL14" i="28"/>
  <c r="Y27" i="21"/>
  <c r="AL15" i="28"/>
  <c r="AL34" i="28"/>
  <c r="U19" i="21"/>
  <c r="U47" i="21" s="1"/>
  <c r="AL24" i="28"/>
  <c r="AL47" i="28"/>
  <c r="AL37" i="28"/>
  <c r="AL39" i="28"/>
  <c r="H11" i="25"/>
  <c r="H39" i="25" s="1"/>
  <c r="AM26" i="27"/>
  <c r="D33" i="27" s="1"/>
  <c r="D68" i="27" s="1"/>
  <c r="I68" i="27" s="1"/>
  <c r="AM10" i="2"/>
  <c r="D16" i="2" s="1"/>
  <c r="D51" i="2" s="1"/>
  <c r="I51" i="2" s="1"/>
  <c r="AL26" i="28"/>
  <c r="AL28" i="28"/>
  <c r="AL29" i="22"/>
  <c r="AL46" i="6"/>
  <c r="AL41" i="6"/>
  <c r="AR217" i="8"/>
  <c r="AL38" i="9"/>
  <c r="AL13" i="11"/>
  <c r="AJ102" i="18"/>
  <c r="AL10" i="28"/>
  <c r="AL15" i="14"/>
  <c r="AM24" i="27"/>
  <c r="D29" i="27" s="1"/>
  <c r="D64" i="27" s="1"/>
  <c r="I64" i="27" s="1"/>
  <c r="AL11" i="28"/>
  <c r="AL43" i="28"/>
  <c r="AL23" i="28"/>
  <c r="AL35" i="28"/>
  <c r="AL42" i="28"/>
  <c r="H38" i="25"/>
  <c r="Y19" i="21"/>
  <c r="Y47" i="21" s="1"/>
  <c r="W27" i="21"/>
  <c r="F11" i="25"/>
  <c r="F39" i="25" s="1"/>
  <c r="AL12" i="28"/>
  <c r="AL27" i="28"/>
  <c r="AL48" i="28"/>
  <c r="AL36" i="28"/>
  <c r="AL18" i="28"/>
  <c r="AL44" i="28"/>
  <c r="AL31" i="28"/>
  <c r="AL38" i="28"/>
  <c r="AL20" i="28"/>
  <c r="S39" i="14"/>
  <c r="AL40" i="28"/>
  <c r="AL22" i="28"/>
  <c r="AL7" i="28"/>
  <c r="W19" i="21"/>
  <c r="W47" i="21" s="1"/>
  <c r="AJ279" i="18"/>
  <c r="AL13" i="28"/>
  <c r="AL45" i="28"/>
  <c r="AL49" i="28"/>
  <c r="AR68" i="8"/>
  <c r="AR331" i="8"/>
  <c r="AL47" i="24"/>
  <c r="AJ177" i="18"/>
  <c r="AL39" i="14"/>
  <c r="AJ275" i="18"/>
  <c r="AJ55" i="18"/>
  <c r="AM21" i="2"/>
  <c r="U20" i="2" s="1"/>
  <c r="U55" i="2" s="1"/>
  <c r="Z55" i="2" s="1"/>
  <c r="AL8" i="28"/>
  <c r="AL21" i="28"/>
  <c r="AL46" i="28"/>
  <c r="AL6" i="7"/>
  <c r="AL79" i="6"/>
  <c r="AL84" i="7"/>
  <c r="AL35" i="8"/>
  <c r="AL23" i="13"/>
  <c r="AR42" i="8"/>
  <c r="AJ36" i="18"/>
  <c r="AL17" i="8"/>
  <c r="AJ60" i="18"/>
  <c r="AR70" i="8"/>
  <c r="AL33" i="28"/>
  <c r="AJ207" i="18"/>
  <c r="AQ6" i="15"/>
  <c r="AL19" i="28"/>
  <c r="AL11" i="3"/>
  <c r="AR186" i="8"/>
  <c r="AJ96" i="20"/>
  <c r="AL16" i="28"/>
  <c r="AL171" i="7"/>
  <c r="AM25" i="27"/>
  <c r="D31" i="27" s="1"/>
  <c r="D66" i="27" s="1"/>
  <c r="I66" i="27" s="1"/>
  <c r="AL6" i="28"/>
  <c r="AL12" i="13"/>
  <c r="AL23" i="15"/>
  <c r="AQ13" i="15"/>
  <c r="AL36" i="24"/>
  <c r="AJ286" i="18"/>
  <c r="AJ66" i="18"/>
  <c r="AJ71" i="18"/>
  <c r="AM7" i="27"/>
  <c r="D12" i="27" s="1"/>
  <c r="D47" i="27" s="1"/>
  <c r="I47" i="27" s="1"/>
  <c r="AL29" i="28"/>
  <c r="AL25" i="28"/>
  <c r="AL57" i="24"/>
  <c r="AL9" i="28"/>
  <c r="AL12" i="5"/>
  <c r="AL5" i="23"/>
  <c r="AL119" i="6"/>
  <c r="AL170" i="7"/>
  <c r="AL90" i="7"/>
  <c r="AL95" i="8"/>
  <c r="AR126" i="8"/>
  <c r="AL22" i="9"/>
  <c r="AL66" i="14"/>
  <c r="AL39" i="24"/>
  <c r="AJ23" i="16"/>
  <c r="AJ82" i="20"/>
  <c r="H19" i="25"/>
  <c r="H47" i="25" s="1"/>
  <c r="AM12" i="2"/>
  <c r="D20" i="2" s="1"/>
  <c r="D55" i="2" s="1"/>
  <c r="I55" i="2" s="1"/>
  <c r="AJ80" i="18"/>
  <c r="AL19" i="3"/>
  <c r="AM23" i="27"/>
  <c r="D27" i="27" s="1"/>
  <c r="D62" i="27" s="1"/>
  <c r="I62" i="27" s="1"/>
  <c r="H27" i="25"/>
  <c r="H55" i="25" s="1"/>
  <c r="AL77" i="6"/>
  <c r="AR60" i="8"/>
  <c r="AL21" i="11"/>
  <c r="AL85" i="14"/>
  <c r="AL55" i="14"/>
  <c r="AL29" i="15"/>
  <c r="AJ21" i="16"/>
  <c r="AL32" i="28"/>
  <c r="AL41" i="28"/>
  <c r="AL10" i="22"/>
  <c r="AL82" i="14"/>
  <c r="AL6" i="11"/>
  <c r="AL30" i="28"/>
  <c r="W27" i="25"/>
  <c r="W55" i="25" s="1"/>
  <c r="AL204" i="6"/>
  <c r="AL48" i="7"/>
  <c r="AL124" i="8"/>
  <c r="AL64" i="8"/>
  <c r="AR318" i="8"/>
  <c r="AR198" i="8"/>
  <c r="AL59" i="14"/>
  <c r="AL48" i="15"/>
  <c r="AU35" i="24"/>
  <c r="AU60" i="24"/>
  <c r="AJ63" i="18"/>
  <c r="AM22" i="27"/>
  <c r="D25" i="27" s="1"/>
  <c r="D60" i="27" s="1"/>
  <c r="I60" i="27" s="1"/>
  <c r="AL5" i="28"/>
  <c r="AL10" i="13"/>
  <c r="AL31" i="13"/>
  <c r="AJ7" i="1"/>
  <c r="U9" i="1" s="1"/>
  <c r="U37" i="1" s="1"/>
  <c r="AL49" i="3"/>
  <c r="AL37" i="22"/>
  <c r="AL41" i="23"/>
  <c r="AL201" i="6"/>
  <c r="AL181" i="6"/>
  <c r="AL121" i="6"/>
  <c r="AL81" i="6"/>
  <c r="AL61" i="6"/>
  <c r="AL21" i="6"/>
  <c r="AL162" i="7"/>
  <c r="AL102" i="7"/>
  <c r="AL158" i="8"/>
  <c r="AL118" i="8"/>
  <c r="AL98" i="8"/>
  <c r="AL78" i="8"/>
  <c r="AL58" i="8"/>
  <c r="AL38" i="8"/>
  <c r="AL18" i="8"/>
  <c r="AR166" i="8"/>
  <c r="AR47" i="8"/>
  <c r="AR67" i="8"/>
  <c r="AR87" i="8"/>
  <c r="AR107" i="8"/>
  <c r="AR147" i="8"/>
  <c r="AR332" i="8"/>
  <c r="AR312" i="8"/>
  <c r="AR292" i="8"/>
  <c r="AR272" i="8"/>
  <c r="AR252" i="8"/>
  <c r="AR232" i="8"/>
  <c r="AR212" i="8"/>
  <c r="AR172" i="8"/>
  <c r="AL33" i="9"/>
  <c r="AL13" i="9"/>
  <c r="AL29" i="11"/>
  <c r="AL17" i="13"/>
  <c r="AL33" i="13"/>
  <c r="W11" i="21"/>
  <c r="W39" i="21" s="1"/>
  <c r="AL111" i="8"/>
  <c r="AL51" i="8"/>
  <c r="Y46" i="25"/>
  <c r="AU19" i="24"/>
  <c r="AJ142" i="18"/>
  <c r="AJ62" i="18"/>
  <c r="AJ239" i="20"/>
  <c r="AJ199" i="20"/>
  <c r="AJ39" i="20"/>
  <c r="AU67" i="24"/>
  <c r="AR116" i="8"/>
  <c r="AL62" i="14"/>
  <c r="AJ25" i="16"/>
  <c r="AJ141" i="18"/>
  <c r="AJ138" i="20"/>
  <c r="AR111" i="8"/>
  <c r="AL32" i="14"/>
  <c r="AQ40" i="15"/>
  <c r="AL11" i="24"/>
  <c r="AL22" i="24"/>
  <c r="AR231" i="8"/>
  <c r="AQ12" i="15"/>
  <c r="AL48" i="3"/>
  <c r="AL33" i="3"/>
  <c r="AL35" i="4"/>
  <c r="AL15" i="5"/>
  <c r="AL24" i="22"/>
  <c r="AL14" i="23"/>
  <c r="AL160" i="6"/>
  <c r="AL140" i="6"/>
  <c r="AL100" i="6"/>
  <c r="AL40" i="6"/>
  <c r="AL42" i="6"/>
  <c r="AL41" i="7"/>
  <c r="AL18" i="7"/>
  <c r="AL157" i="8"/>
  <c r="AL137" i="8"/>
  <c r="AL117" i="8"/>
  <c r="AL97" i="8"/>
  <c r="AL77" i="8"/>
  <c r="AL57" i="8"/>
  <c r="AL113" i="8"/>
  <c r="AR8" i="8"/>
  <c r="AR28" i="8"/>
  <c r="AR88" i="8"/>
  <c r="AR108" i="8"/>
  <c r="AR128" i="8"/>
  <c r="AR311" i="8"/>
  <c r="AR271" i="8"/>
  <c r="AR251" i="8"/>
  <c r="AR211" i="8"/>
  <c r="AR191" i="8"/>
  <c r="AR171" i="8"/>
  <c r="AL32" i="9"/>
  <c r="AL16" i="9"/>
  <c r="AL28" i="11"/>
  <c r="AL36" i="11"/>
  <c r="AL25" i="14"/>
  <c r="AM20" i="27"/>
  <c r="D21" i="27" s="1"/>
  <c r="D56" i="27" s="1"/>
  <c r="I56" i="27" s="1"/>
  <c r="AL16" i="11"/>
  <c r="AL43" i="23"/>
  <c r="AR248" i="8"/>
  <c r="AR179" i="8"/>
  <c r="AR26" i="8"/>
  <c r="AJ26" i="16"/>
  <c r="AJ182" i="18"/>
  <c r="AJ122" i="18"/>
  <c r="AJ94" i="20"/>
  <c r="AL42" i="14"/>
  <c r="AU38" i="24"/>
  <c r="AJ13" i="18"/>
  <c r="AL81" i="14"/>
  <c r="AL24" i="15"/>
  <c r="AL59" i="24"/>
  <c r="AM22" i="2"/>
  <c r="U22" i="2" s="1"/>
  <c r="U57" i="2" s="1"/>
  <c r="Z57" i="2" s="1"/>
  <c r="AL112" i="7"/>
  <c r="AL14" i="8"/>
  <c r="Y38" i="21"/>
  <c r="AM20" i="2"/>
  <c r="U18" i="2" s="1"/>
  <c r="U53" i="2" s="1"/>
  <c r="Z53" i="2" s="1"/>
  <c r="AL175" i="7"/>
  <c r="AL90" i="8"/>
  <c r="H46" i="25"/>
  <c r="F19" i="25"/>
  <c r="F47" i="25" s="1"/>
  <c r="AR310" i="8"/>
  <c r="AJ278" i="18"/>
  <c r="AR202" i="8"/>
  <c r="H54" i="25"/>
  <c r="AL29" i="9"/>
  <c r="AM5" i="27"/>
  <c r="D8" i="27" s="1"/>
  <c r="D43" i="27" s="1"/>
  <c r="I43" i="27" s="1"/>
  <c r="AR291" i="8"/>
  <c r="AJ24" i="16"/>
  <c r="AJ162" i="18"/>
  <c r="AL22" i="14"/>
  <c r="AQ21" i="15"/>
  <c r="AU27" i="24"/>
  <c r="AJ21" i="18"/>
  <c r="AJ54" i="20"/>
  <c r="AL61" i="14"/>
  <c r="AQ20" i="15"/>
  <c r="AR149" i="8"/>
  <c r="AR73" i="8"/>
  <c r="AM16" i="2"/>
  <c r="U10" i="2" s="1"/>
  <c r="U45" i="2" s="1"/>
  <c r="Z45" i="2" s="1"/>
  <c r="AM14" i="2"/>
  <c r="U6" i="2" s="1"/>
  <c r="U41" i="2" s="1"/>
  <c r="Z41" i="2" s="1"/>
  <c r="AJ198" i="20"/>
  <c r="AR241" i="8"/>
  <c r="AL155" i="7"/>
  <c r="AR14" i="8"/>
  <c r="AL64" i="24"/>
  <c r="AR93" i="8"/>
  <c r="U27" i="25"/>
  <c r="U55" i="25" s="1"/>
  <c r="AP70" i="24"/>
  <c r="AR275" i="8"/>
  <c r="AJ202" i="18"/>
  <c r="AJ22" i="18"/>
  <c r="AM21" i="27"/>
  <c r="D23" i="27" s="1"/>
  <c r="D58" i="27" s="1"/>
  <c r="I58" i="27" s="1"/>
  <c r="AQ29" i="15"/>
  <c r="AL10" i="24"/>
  <c r="AP30" i="24"/>
  <c r="AJ198" i="18"/>
  <c r="AJ181" i="18"/>
  <c r="AJ101" i="18"/>
  <c r="AL41" i="14"/>
  <c r="AR270" i="8"/>
  <c r="Y54" i="25"/>
  <c r="AP63" i="24"/>
  <c r="AP68" i="24"/>
  <c r="AR173" i="8"/>
  <c r="AL164" i="6"/>
  <c r="AL28" i="22"/>
  <c r="AL61" i="24"/>
  <c r="AU5" i="24"/>
  <c r="AJ191" i="20"/>
  <c r="AJ7" i="18"/>
  <c r="AJ189" i="18"/>
  <c r="AJ213" i="18"/>
  <c r="AJ42" i="16"/>
  <c r="AU25" i="24"/>
  <c r="AL62" i="24"/>
  <c r="AL31" i="15"/>
  <c r="AL74" i="14"/>
  <c r="AU63" i="24"/>
  <c r="AL204" i="7"/>
  <c r="AJ255" i="18"/>
  <c r="AL37" i="24"/>
  <c r="AL70" i="14"/>
  <c r="AL15" i="11"/>
  <c r="AR52" i="8"/>
  <c r="AR225" i="8"/>
  <c r="AR74" i="8"/>
  <c r="AR182" i="8"/>
  <c r="AR18" i="8"/>
  <c r="AL86" i="8"/>
  <c r="AL131" i="8"/>
  <c r="AL70" i="7"/>
  <c r="AL194" i="6"/>
  <c r="AL36" i="23"/>
  <c r="AL87" i="6"/>
  <c r="AL7" i="13"/>
  <c r="AL15" i="9"/>
  <c r="AR299" i="8"/>
  <c r="AR143" i="8"/>
  <c r="AR337" i="8"/>
  <c r="AR240" i="8"/>
  <c r="AR15" i="8"/>
  <c r="AL56" i="8"/>
  <c r="AL87" i="8"/>
  <c r="AL74" i="7"/>
  <c r="AJ46" i="18"/>
  <c r="AL14" i="13"/>
  <c r="AL27" i="11"/>
  <c r="AJ43" i="18"/>
  <c r="AQ38" i="15"/>
  <c r="W11" i="25"/>
  <c r="W39" i="25" s="1"/>
  <c r="AL200" i="7"/>
  <c r="AL43" i="24"/>
  <c r="AP20" i="24"/>
  <c r="AL147" i="7"/>
  <c r="AL151" i="6"/>
  <c r="AL12" i="15"/>
  <c r="AJ7" i="16"/>
  <c r="AU69" i="24"/>
  <c r="AR237" i="8"/>
  <c r="AL100" i="7"/>
  <c r="AL163" i="6"/>
  <c r="AL86" i="6"/>
  <c r="AL42" i="22"/>
  <c r="AU43" i="24"/>
  <c r="AL67" i="24"/>
  <c r="AJ155" i="20"/>
  <c r="AJ37" i="18"/>
  <c r="AJ229" i="18"/>
  <c r="AJ103" i="18"/>
  <c r="AJ6" i="16"/>
  <c r="AU72" i="24"/>
  <c r="AL38" i="24"/>
  <c r="AL6" i="15"/>
  <c r="AL76" i="14"/>
  <c r="AP69" i="24"/>
  <c r="AL15" i="8"/>
  <c r="AJ34" i="16"/>
  <c r="AQ18" i="15"/>
  <c r="AL7" i="11"/>
  <c r="AR20" i="8"/>
  <c r="AR40" i="8"/>
  <c r="AR194" i="8"/>
  <c r="AR133" i="8"/>
  <c r="AR243" i="8"/>
  <c r="AL83" i="8"/>
  <c r="AL6" i="8"/>
  <c r="AL194" i="7"/>
  <c r="AL18" i="6"/>
  <c r="AL16" i="23"/>
  <c r="AL15" i="13"/>
  <c r="AL30" i="9"/>
  <c r="AR307" i="8"/>
  <c r="AR296" i="8"/>
  <c r="AR6" i="8"/>
  <c r="AR274" i="8"/>
  <c r="AR239" i="8"/>
  <c r="AL84" i="8"/>
  <c r="AL23" i="8"/>
  <c r="AL15" i="6"/>
  <c r="AJ126" i="18"/>
  <c r="AR53" i="8"/>
  <c r="AL81" i="8"/>
  <c r="AL46" i="22"/>
  <c r="AL27" i="14"/>
  <c r="AL158" i="6"/>
  <c r="AL38" i="6"/>
  <c r="AJ287" i="18"/>
  <c r="AL34" i="11"/>
  <c r="AR185" i="8"/>
  <c r="AL69" i="8"/>
  <c r="AL107" i="7"/>
  <c r="AL155" i="6"/>
  <c r="AL182" i="6"/>
  <c r="AL37" i="4"/>
  <c r="AJ266" i="18"/>
  <c r="AJ26" i="18"/>
  <c r="AJ120" i="20"/>
  <c r="AJ55" i="20"/>
  <c r="AJ228" i="18"/>
  <c r="AJ164" i="18"/>
  <c r="AJ111" i="18"/>
  <c r="AJ38" i="16"/>
  <c r="AU12" i="24"/>
  <c r="AL34" i="24"/>
  <c r="AL33" i="15"/>
  <c r="AL78" i="14"/>
  <c r="AL28" i="24"/>
  <c r="AQ28" i="15"/>
  <c r="AL73" i="14"/>
  <c r="AL12" i="9"/>
  <c r="AR222" i="8"/>
  <c r="AR16" i="8"/>
  <c r="AR105" i="8"/>
  <c r="AR137" i="8"/>
  <c r="AR204" i="8"/>
  <c r="AL102" i="8"/>
  <c r="AL55" i="6"/>
  <c r="AL173" i="6"/>
  <c r="AL19" i="22"/>
  <c r="AL17" i="11"/>
  <c r="AL19" i="9"/>
  <c r="AR152" i="8"/>
  <c r="AR115" i="8"/>
  <c r="AR43" i="8"/>
  <c r="AR236" i="8"/>
  <c r="AR7" i="8"/>
  <c r="AL99" i="8"/>
  <c r="AJ14" i="18"/>
  <c r="AR19" i="8"/>
  <c r="AR324" i="8"/>
  <c r="AR62" i="8"/>
  <c r="AQ22" i="15"/>
  <c r="AJ225" i="18"/>
  <c r="AL17" i="5"/>
  <c r="AL19" i="13"/>
  <c r="AJ35" i="18"/>
  <c r="AL24" i="11"/>
  <c r="AR235" i="8"/>
  <c r="AL61" i="8"/>
  <c r="AL203" i="7"/>
  <c r="AL25" i="6"/>
  <c r="AL105" i="6"/>
  <c r="AL22" i="4"/>
  <c r="AJ95" i="18"/>
  <c r="AJ83" i="20"/>
  <c r="AJ171" i="18"/>
  <c r="AJ129" i="18"/>
  <c r="AJ135" i="18"/>
  <c r="AU15" i="24"/>
  <c r="AU68" i="24"/>
  <c r="AL58" i="24"/>
  <c r="AL20" i="15"/>
  <c r="AL21" i="14"/>
  <c r="AM11" i="2"/>
  <c r="D18" i="2" s="1"/>
  <c r="D53" i="2" s="1"/>
  <c r="I53" i="2" s="1"/>
  <c r="AM8" i="27"/>
  <c r="D14" i="27" s="1"/>
  <c r="D49" i="27" s="1"/>
  <c r="I49" i="27" s="1"/>
  <c r="AL13" i="22"/>
  <c r="AL10" i="3"/>
  <c r="AU50" i="24"/>
  <c r="AQ35" i="15"/>
  <c r="AL35" i="9"/>
  <c r="AR45" i="8"/>
  <c r="AR305" i="8"/>
  <c r="AR201" i="8"/>
  <c r="AR142" i="8"/>
  <c r="AR259" i="8"/>
  <c r="AL88" i="8"/>
  <c r="AL67" i="8"/>
  <c r="AL198" i="6"/>
  <c r="AL177" i="6"/>
  <c r="AL21" i="22"/>
  <c r="AL40" i="9"/>
  <c r="AL38" i="11"/>
  <c r="AL7" i="9"/>
  <c r="AR120" i="8"/>
  <c r="AR330" i="8"/>
  <c r="AR215" i="8"/>
  <c r="AR31" i="8"/>
  <c r="AR114" i="8"/>
  <c r="AL36" i="8"/>
  <c r="AL14" i="6"/>
  <c r="AJ187" i="18"/>
  <c r="AR154" i="8"/>
  <c r="AL115" i="8"/>
  <c r="AR315" i="8"/>
  <c r="AQ9" i="15"/>
  <c r="AJ67" i="18"/>
  <c r="D47" i="14"/>
  <c r="R47" i="14" s="1"/>
  <c r="AQ30" i="15"/>
  <c r="AR164" i="8"/>
  <c r="AL25" i="8"/>
  <c r="AL27" i="7"/>
  <c r="AL84" i="6"/>
  <c r="AL19" i="4"/>
  <c r="AJ88" i="18"/>
  <c r="AL7" i="14"/>
  <c r="AJ227" i="20"/>
  <c r="AJ45" i="18"/>
  <c r="AJ143" i="18"/>
  <c r="AU71" i="24"/>
  <c r="AU11" i="24"/>
  <c r="AL73" i="24"/>
  <c r="AL36" i="15"/>
  <c r="AL9" i="14"/>
  <c r="AL129" i="7"/>
  <c r="AU76" i="24"/>
  <c r="AQ11" i="15"/>
  <c r="AL8" i="9"/>
  <c r="AR188" i="8"/>
  <c r="AR95" i="8"/>
  <c r="AR151" i="8"/>
  <c r="AR268" i="8"/>
  <c r="AL46" i="8"/>
  <c r="AL116" i="8"/>
  <c r="AL134" i="6"/>
  <c r="AL47" i="6"/>
  <c r="AL47" i="4"/>
  <c r="AR160" i="8"/>
  <c r="AL5" i="9"/>
  <c r="AR112" i="8"/>
  <c r="AR254" i="8"/>
  <c r="AR178" i="8"/>
  <c r="AR140" i="8"/>
  <c r="AR13" i="8"/>
  <c r="AL31" i="8"/>
  <c r="AL44" i="23"/>
  <c r="AJ251" i="18"/>
  <c r="AR260" i="8"/>
  <c r="AR56" i="8"/>
  <c r="AQ39" i="15"/>
  <c r="AJ35" i="16"/>
  <c r="AJ125" i="18"/>
  <c r="AL18" i="15"/>
  <c r="AL44" i="24"/>
  <c r="AL8" i="11"/>
  <c r="AR319" i="8"/>
  <c r="AL12" i="8"/>
  <c r="AL146" i="7"/>
  <c r="AL29" i="6"/>
  <c r="AL142" i="6"/>
  <c r="AL13" i="4"/>
  <c r="AM4" i="27"/>
  <c r="D6" i="27" s="1"/>
  <c r="D41" i="27" s="1"/>
  <c r="I41" i="27" s="1"/>
  <c r="AJ216" i="20"/>
  <c r="AJ91" i="18"/>
  <c r="AJ83" i="18"/>
  <c r="AU73" i="24"/>
  <c r="AU16" i="24"/>
  <c r="AL12" i="24"/>
  <c r="AL16" i="14"/>
  <c r="AL58" i="14"/>
  <c r="AM5" i="2"/>
  <c r="D6" i="2" s="1"/>
  <c r="D41" i="2" s="1"/>
  <c r="I41" i="2" s="1"/>
  <c r="AL139" i="6"/>
  <c r="AJ237" i="20"/>
  <c r="AU51" i="24"/>
  <c r="AQ25" i="15"/>
  <c r="AL24" i="9"/>
  <c r="AR170" i="8"/>
  <c r="AR257" i="8"/>
  <c r="AR306" i="8"/>
  <c r="AR12" i="8"/>
  <c r="AR57" i="8"/>
  <c r="AL20" i="8"/>
  <c r="AL47" i="8"/>
  <c r="AL82" i="6"/>
  <c r="AL135" i="6"/>
  <c r="AL29" i="4"/>
  <c r="AL135" i="8"/>
  <c r="AL23" i="11"/>
  <c r="AL34" i="9"/>
  <c r="AR104" i="8"/>
  <c r="AR336" i="8"/>
  <c r="AR84" i="8"/>
  <c r="AR288" i="8"/>
  <c r="AR61" i="8"/>
  <c r="AL130" i="8"/>
  <c r="AL91" i="8"/>
  <c r="AL28" i="4"/>
  <c r="AJ16" i="16"/>
  <c r="AL48" i="23"/>
  <c r="AR118" i="8"/>
  <c r="AL53" i="8"/>
  <c r="AU42" i="24"/>
  <c r="AJ13" i="16"/>
  <c r="AJ232" i="18"/>
  <c r="AL214" i="6"/>
  <c r="AJ127" i="18"/>
  <c r="AQ27" i="15"/>
  <c r="AL40" i="11"/>
  <c r="AR78" i="8"/>
  <c r="AL40" i="8"/>
  <c r="AL13" i="7"/>
  <c r="AL130" i="6"/>
  <c r="AL52" i="6"/>
  <c r="AL7" i="4"/>
  <c r="AM9" i="2"/>
  <c r="D14" i="2" s="1"/>
  <c r="D49" i="2" s="1"/>
  <c r="I49" i="2" s="1"/>
  <c r="AJ203" i="20"/>
  <c r="AJ111" i="20"/>
  <c r="AJ183" i="20"/>
  <c r="AJ211" i="18"/>
  <c r="AJ90" i="18"/>
  <c r="AJ30" i="18"/>
  <c r="AU56" i="24"/>
  <c r="AU26" i="24"/>
  <c r="AL60" i="24"/>
  <c r="AL24" i="14"/>
  <c r="AL83" i="14"/>
  <c r="AM9" i="27"/>
  <c r="D16" i="27" s="1"/>
  <c r="D51" i="27" s="1"/>
  <c r="I51" i="27" s="1"/>
  <c r="AL49" i="23"/>
  <c r="AU41" i="24"/>
  <c r="AQ37" i="15"/>
  <c r="AR83" i="8"/>
  <c r="AR317" i="8"/>
  <c r="AR333" i="8"/>
  <c r="AR245" i="8"/>
  <c r="AL33" i="8"/>
  <c r="AL59" i="8"/>
  <c r="AL55" i="8"/>
  <c r="AL126" i="6"/>
  <c r="AL67" i="6"/>
  <c r="AL22" i="11"/>
  <c r="AL17" i="9"/>
  <c r="AR96" i="8"/>
  <c r="AR85" i="8"/>
  <c r="AR102" i="8"/>
  <c r="AR34" i="8"/>
  <c r="AR82" i="8"/>
  <c r="AL106" i="8"/>
  <c r="AL50" i="8"/>
  <c r="AJ126" i="20"/>
  <c r="AL44" i="13"/>
  <c r="AR81" i="8"/>
  <c r="AL105" i="7"/>
  <c r="AJ188" i="18"/>
  <c r="AQ17" i="15"/>
  <c r="AL24" i="4"/>
  <c r="AM6" i="2"/>
  <c r="D8" i="2" s="1"/>
  <c r="D43" i="2" s="1"/>
  <c r="I43" i="2" s="1"/>
  <c r="AL36" i="9"/>
  <c r="AL41" i="15"/>
  <c r="AL26" i="9"/>
  <c r="AR238" i="8"/>
  <c r="AL49" i="8"/>
  <c r="AL57" i="7"/>
  <c r="AL43" i="6"/>
  <c r="AL131" i="6"/>
  <c r="AJ15" i="20"/>
  <c r="AJ30" i="20"/>
  <c r="AJ243" i="18"/>
  <c r="AU33" i="24"/>
  <c r="AP27" i="24"/>
  <c r="AQ19" i="15"/>
  <c r="AL40" i="14"/>
  <c r="AL69" i="14"/>
  <c r="AM8" i="2"/>
  <c r="D12" i="2" s="1"/>
  <c r="D47" i="2" s="1"/>
  <c r="I47" i="2" s="1"/>
  <c r="AL16" i="7"/>
  <c r="AJ129" i="20"/>
  <c r="AU75" i="24"/>
  <c r="AQ36" i="15"/>
  <c r="AR175" i="8"/>
  <c r="AR322" i="8"/>
  <c r="AR302" i="8"/>
  <c r="AR125" i="8"/>
  <c r="AR22" i="8"/>
  <c r="AL45" i="8"/>
  <c r="AL126" i="8"/>
  <c r="AL5" i="3"/>
  <c r="AL5" i="11"/>
  <c r="AL39" i="9"/>
  <c r="AR208" i="8"/>
  <c r="AR117" i="8"/>
  <c r="AR320" i="8"/>
  <c r="AR214" i="8"/>
  <c r="AL8" i="8"/>
  <c r="AJ20" i="18"/>
  <c r="AJ33" i="16"/>
  <c r="AL174" i="7"/>
  <c r="AL21" i="9"/>
  <c r="AL129" i="6"/>
  <c r="AL31" i="14"/>
  <c r="AQ26" i="15"/>
  <c r="AL154" i="8"/>
  <c r="AL37" i="6"/>
  <c r="AL17" i="3"/>
  <c r="AU66" i="24"/>
  <c r="AJ211" i="20"/>
  <c r="AJ74" i="18"/>
  <c r="AJ19" i="18"/>
  <c r="AU49" i="24"/>
  <c r="AP34" i="24"/>
  <c r="AQ14" i="15"/>
  <c r="AL72" i="14"/>
  <c r="AL35" i="14"/>
  <c r="AL103" i="6"/>
  <c r="AJ67" i="20"/>
  <c r="AU7" i="24"/>
  <c r="AQ16" i="15"/>
  <c r="AR183" i="8"/>
  <c r="AR328" i="8"/>
  <c r="AR283" i="8"/>
  <c r="AR80" i="8"/>
  <c r="AL52" i="8"/>
  <c r="AL107" i="8"/>
  <c r="AL35" i="6"/>
  <c r="AL94" i="6"/>
  <c r="AL39" i="3"/>
  <c r="AL29" i="13"/>
  <c r="AL18" i="11"/>
  <c r="AL23" i="9"/>
  <c r="AR72" i="8"/>
  <c r="AR265" i="8"/>
  <c r="AR92" i="8"/>
  <c r="AR295" i="8"/>
  <c r="AL142" i="8"/>
  <c r="AL72" i="8"/>
  <c r="AU55" i="24"/>
  <c r="AR155" i="8"/>
  <c r="AL31" i="11"/>
  <c r="AJ41" i="16"/>
  <c r="AJ86" i="18"/>
  <c r="AL37" i="14"/>
  <c r="AL53" i="14"/>
  <c r="AL168" i="7"/>
  <c r="AJ292" i="18"/>
  <c r="AJ31" i="16"/>
  <c r="AL99" i="6"/>
  <c r="AJ94" i="18"/>
  <c r="AL48" i="22"/>
  <c r="AJ247" i="18"/>
  <c r="AR234" i="8"/>
  <c r="AR303" i="8"/>
  <c r="AL165" i="7"/>
  <c r="AL210" i="6"/>
  <c r="AL71" i="6"/>
  <c r="AL26" i="3"/>
  <c r="AJ263" i="18"/>
  <c r="AJ140" i="20"/>
  <c r="AJ29" i="20"/>
  <c r="AJ277" i="18"/>
  <c r="AJ199" i="18"/>
  <c r="AJ190" i="18"/>
  <c r="AU64" i="24"/>
  <c r="AP75" i="24"/>
  <c r="AQ10" i="15"/>
  <c r="AL80" i="14"/>
  <c r="AL86" i="14"/>
  <c r="AL123" i="6"/>
  <c r="AJ222" i="20"/>
  <c r="AU34" i="24"/>
  <c r="AL15" i="15"/>
  <c r="AL32" i="13"/>
  <c r="AR189" i="8"/>
  <c r="AR49" i="8"/>
  <c r="AR141" i="8"/>
  <c r="AR187" i="8"/>
  <c r="AL145" i="8"/>
  <c r="AL120" i="8"/>
  <c r="AL152" i="8"/>
  <c r="AL24" i="6"/>
  <c r="AL167" i="6"/>
  <c r="AL8" i="3"/>
  <c r="AL37" i="13"/>
  <c r="AL20" i="11"/>
  <c r="AL25" i="9"/>
  <c r="AR32" i="8"/>
  <c r="AR145" i="8"/>
  <c r="AR200" i="8"/>
  <c r="AR278" i="8"/>
  <c r="AL42" i="8"/>
  <c r="AL39" i="8"/>
  <c r="AL156" i="8"/>
  <c r="AJ57" i="18"/>
  <c r="AU14" i="24"/>
  <c r="AL22" i="13"/>
  <c r="AJ123" i="18"/>
  <c r="AJ235" i="18"/>
  <c r="AJ192" i="20"/>
  <c r="AL12" i="22"/>
  <c r="AL150" i="6"/>
  <c r="AJ109" i="18"/>
  <c r="AR121" i="8"/>
  <c r="AR233" i="8"/>
  <c r="AL141" i="8"/>
  <c r="AL185" i="7"/>
  <c r="AL85" i="6"/>
  <c r="AL58" i="23"/>
  <c r="AL41" i="3"/>
  <c r="AL42" i="13"/>
  <c r="AJ49" i="20"/>
  <c r="AJ226" i="20"/>
  <c r="AJ77" i="20"/>
  <c r="AJ136" i="18"/>
  <c r="AJ117" i="18"/>
  <c r="AJ238" i="18"/>
  <c r="AU20" i="24"/>
  <c r="AP76" i="24"/>
  <c r="AQ32" i="15"/>
  <c r="AL49" i="14"/>
  <c r="AL77" i="14"/>
  <c r="AR280" i="8"/>
  <c r="AJ147" i="18"/>
  <c r="AU29" i="24"/>
  <c r="AL67" i="14"/>
  <c r="AL35" i="13"/>
  <c r="AR207" i="8"/>
  <c r="AR261" i="8"/>
  <c r="AR79" i="8"/>
  <c r="AR158" i="8"/>
  <c r="AL153" i="8"/>
  <c r="AL74" i="8"/>
  <c r="AL16" i="8"/>
  <c r="AL70" i="6"/>
  <c r="AL12" i="6"/>
  <c r="AL13" i="3"/>
  <c r="AL26" i="13"/>
  <c r="AL37" i="11"/>
  <c r="AL20" i="9"/>
  <c r="AR77" i="8"/>
  <c r="AR224" i="8"/>
  <c r="AR10" i="8"/>
  <c r="AL19" i="8"/>
  <c r="AL105" i="8"/>
  <c r="AJ175" i="18"/>
  <c r="AU53" i="24"/>
  <c r="AL39" i="13"/>
  <c r="AR301" i="8"/>
  <c r="AJ59" i="18"/>
  <c r="AJ285" i="18"/>
  <c r="AR297" i="8"/>
  <c r="AJ217" i="18"/>
  <c r="AL45" i="22"/>
  <c r="AQ34" i="15"/>
  <c r="AJ91" i="20"/>
  <c r="AR113" i="8"/>
  <c r="AR209" i="8"/>
  <c r="AL21" i="8"/>
  <c r="AL140" i="7"/>
  <c r="AL7" i="23"/>
  <c r="AL25" i="3"/>
  <c r="AL30" i="13"/>
  <c r="AJ171" i="20"/>
  <c r="AJ247" i="20"/>
  <c r="AJ248" i="18"/>
  <c r="AJ160" i="18"/>
  <c r="AJ100" i="18"/>
  <c r="AJ19" i="16"/>
  <c r="AU46" i="24"/>
  <c r="AP38" i="24"/>
  <c r="AL48" i="8"/>
  <c r="AJ58" i="18"/>
  <c r="AU32" i="24"/>
  <c r="AL12" i="14"/>
  <c r="AL38" i="13"/>
  <c r="AR255" i="8"/>
  <c r="AR323" i="8"/>
  <c r="AR89" i="8"/>
  <c r="AR9" i="8"/>
  <c r="AR38" i="8"/>
  <c r="AL139" i="8"/>
  <c r="AL150" i="8"/>
  <c r="AL147" i="8"/>
  <c r="AL205" i="6"/>
  <c r="AL97" i="6"/>
  <c r="AL46" i="13"/>
  <c r="AL39" i="11"/>
  <c r="AL28" i="9"/>
  <c r="AR193" i="8"/>
  <c r="AR309" i="8"/>
  <c r="AR59" i="8"/>
  <c r="AL28" i="8"/>
  <c r="AL41" i="8"/>
  <c r="AL92" i="8"/>
  <c r="AJ97" i="18"/>
  <c r="AP25" i="24"/>
  <c r="AL128" i="8"/>
  <c r="AL89" i="8"/>
  <c r="AJ184" i="18"/>
  <c r="AL52" i="14"/>
  <c r="AL33" i="11"/>
  <c r="AJ252" i="18"/>
  <c r="AL17" i="14"/>
  <c r="AJ159" i="18"/>
  <c r="AR144" i="8"/>
  <c r="AR29" i="8"/>
  <c r="AL21" i="23"/>
  <c r="AJ47" i="16"/>
  <c r="AJ77" i="18"/>
  <c r="AQ8" i="15"/>
  <c r="AR138" i="8"/>
  <c r="AJ236" i="18"/>
  <c r="AL44" i="14"/>
  <c r="AL4" i="13"/>
  <c r="AR263" i="8"/>
  <c r="AR90" i="8"/>
  <c r="AR86" i="8"/>
  <c r="AL70" i="8"/>
  <c r="AL22" i="8"/>
  <c r="AL101" i="8"/>
  <c r="AL62" i="6"/>
  <c r="AL36" i="6"/>
  <c r="AR269" i="8"/>
  <c r="AL34" i="13"/>
  <c r="AL11" i="11"/>
  <c r="AR163" i="8"/>
  <c r="AR298" i="8"/>
  <c r="AR165" i="8"/>
  <c r="AR30" i="8"/>
  <c r="AR129" i="8"/>
  <c r="AL103" i="8"/>
  <c r="AL155" i="8"/>
  <c r="AL104" i="8"/>
  <c r="AJ148" i="18"/>
  <c r="AQ33" i="15"/>
  <c r="AR273" i="8"/>
  <c r="AJ268" i="18"/>
  <c r="AR276" i="8"/>
  <c r="AJ240" i="18"/>
  <c r="AU40" i="24"/>
  <c r="AU45" i="24"/>
  <c r="AJ105" i="20"/>
  <c r="AL133" i="8"/>
  <c r="AL38" i="3"/>
  <c r="AL40" i="13"/>
  <c r="AJ127" i="20"/>
  <c r="AJ163" i="18"/>
  <c r="AJ44" i="16"/>
  <c r="AP12" i="24"/>
  <c r="AP37" i="24"/>
  <c r="AM7" i="2"/>
  <c r="D10" i="2" s="1"/>
  <c r="D45" i="2" s="1"/>
  <c r="I45" i="2" s="1"/>
  <c r="AR196" i="8"/>
  <c r="AR246" i="8"/>
  <c r="AL94" i="8"/>
  <c r="AL178" i="6"/>
  <c r="AL32" i="23"/>
  <c r="AL22" i="15"/>
  <c r="AJ50" i="20"/>
  <c r="AJ75" i="18"/>
  <c r="AJ27" i="18"/>
  <c r="AJ272" i="18"/>
  <c r="AJ15" i="16"/>
  <c r="AU36" i="24"/>
  <c r="AL9" i="24"/>
  <c r="AQ7" i="15"/>
  <c r="AL46" i="14"/>
  <c r="AL20" i="13"/>
  <c r="AR101" i="8"/>
  <c r="AJ98" i="18"/>
  <c r="AP56" i="24"/>
  <c r="AL75" i="14"/>
  <c r="AL18" i="13"/>
  <c r="AR262" i="8"/>
  <c r="AR244" i="8"/>
  <c r="AR161" i="8"/>
  <c r="AR190" i="8"/>
  <c r="AL140" i="8"/>
  <c r="AL34" i="8"/>
  <c r="AL71" i="8"/>
  <c r="AL92" i="6"/>
  <c r="AL15" i="7"/>
  <c r="AL45" i="13"/>
  <c r="AL32" i="11"/>
  <c r="AR195" i="8"/>
  <c r="AR75" i="8"/>
  <c r="AR98" i="8"/>
  <c r="AR17" i="8"/>
  <c r="AL60" i="8"/>
  <c r="AL75" i="8"/>
  <c r="AJ149" i="18"/>
  <c r="AQ24" i="15"/>
  <c r="AR228" i="8"/>
  <c r="AR338" i="8"/>
  <c r="AJ140" i="18"/>
  <c r="AU30" i="24"/>
  <c r="AJ25" i="18"/>
  <c r="AU28" i="24"/>
  <c r="U11" i="25"/>
  <c r="U39" i="25" s="1"/>
  <c r="AL166" i="6"/>
  <c r="AL164" i="7"/>
  <c r="AL127" i="6"/>
  <c r="AL64" i="6"/>
  <c r="AR110" i="8"/>
  <c r="AR44" i="8"/>
  <c r="AL11" i="8"/>
  <c r="AL19" i="7"/>
  <c r="AL185" i="6"/>
  <c r="AL30" i="23"/>
  <c r="AL15" i="3"/>
  <c r="AL63" i="24"/>
  <c r="AJ146" i="20"/>
  <c r="AJ215" i="18"/>
  <c r="AJ219" i="18"/>
  <c r="AJ15" i="18"/>
  <c r="AJ27" i="16"/>
  <c r="AU57" i="24"/>
  <c r="AL72" i="24"/>
  <c r="AQ15" i="15"/>
  <c r="AL47" i="14"/>
  <c r="AJ253" i="20"/>
  <c r="AL137" i="7"/>
  <c r="AJ128" i="18"/>
  <c r="AP45" i="24"/>
  <c r="AL43" i="14"/>
  <c r="AR287" i="8"/>
  <c r="AR37" i="8"/>
  <c r="AR249" i="8"/>
  <c r="AR24" i="8"/>
  <c r="AR109" i="8"/>
  <c r="AL30" i="8"/>
  <c r="AL144" i="8"/>
  <c r="AL30" i="6"/>
  <c r="AL38" i="23"/>
  <c r="AL188" i="7"/>
  <c r="AL27" i="13"/>
  <c r="AL31" i="9"/>
  <c r="AR203" i="8"/>
  <c r="AR157" i="8"/>
  <c r="AR181" i="8"/>
  <c r="AR205" i="8"/>
  <c r="AL122" i="8"/>
  <c r="AL85" i="8"/>
  <c r="AJ209" i="18"/>
  <c r="AL65" i="14"/>
  <c r="AL63" i="8"/>
  <c r="AR159" i="8"/>
  <c r="AJ264" i="18"/>
  <c r="AJ12" i="16"/>
  <c r="AJ28" i="18"/>
  <c r="AP52" i="24"/>
  <c r="AL8" i="5"/>
  <c r="AL39" i="22"/>
  <c r="AL134" i="7"/>
  <c r="AR124" i="8"/>
  <c r="AR279" i="8"/>
  <c r="AL13" i="8"/>
  <c r="AL25" i="7"/>
  <c r="AL83" i="6"/>
  <c r="AL13" i="23"/>
  <c r="AL45" i="3"/>
  <c r="AU13" i="24"/>
  <c r="AJ63" i="20"/>
  <c r="AJ113" i="18"/>
  <c r="AJ203" i="18"/>
  <c r="AJ194" i="18"/>
  <c r="AJ49" i="16"/>
  <c r="AU17" i="24"/>
  <c r="AL17" i="24"/>
  <c r="AQ23" i="15"/>
  <c r="AJ115" i="18"/>
  <c r="AL38" i="14"/>
  <c r="AL6" i="13"/>
  <c r="AR122" i="8"/>
  <c r="AR253" i="8"/>
  <c r="AR94" i="8"/>
  <c r="AL68" i="8"/>
  <c r="AL44" i="8"/>
  <c r="AL93" i="8"/>
  <c r="AL22" i="6"/>
  <c r="AL22" i="23"/>
  <c r="AL41" i="13"/>
  <c r="AL36" i="13"/>
  <c r="AL18" i="9"/>
  <c r="AR99" i="8"/>
  <c r="AR5" i="8"/>
  <c r="AR326" i="8"/>
  <c r="AR314" i="8"/>
  <c r="AL108" i="8"/>
  <c r="AL121" i="8"/>
  <c r="AL109" i="8"/>
  <c r="AJ206" i="18"/>
  <c r="AL26" i="14"/>
  <c r="AR277" i="8"/>
  <c r="AL14" i="14"/>
  <c r="AJ245" i="18"/>
  <c r="AJ155" i="18"/>
  <c r="Y11" i="25"/>
  <c r="Y39" i="25" s="1"/>
  <c r="AL32" i="3"/>
  <c r="AM6" i="27"/>
  <c r="D10" i="27" s="1"/>
  <c r="D45" i="27" s="1"/>
  <c r="I45" i="27" s="1"/>
  <c r="AR162" i="8"/>
  <c r="AL36" i="14"/>
  <c r="AR46" i="8"/>
  <c r="AR64" i="8"/>
  <c r="AL119" i="8"/>
  <c r="AL154" i="7"/>
  <c r="AL58" i="6"/>
  <c r="AL59" i="23"/>
  <c r="AL47" i="3"/>
  <c r="AJ226" i="18"/>
  <c r="AL11" i="15"/>
  <c r="AJ210" i="20"/>
  <c r="AJ99" i="18"/>
  <c r="AJ49" i="18"/>
  <c r="AJ131" i="18"/>
  <c r="AJ36" i="16"/>
  <c r="AU44" i="24"/>
  <c r="AL41" i="24"/>
  <c r="AQ31" i="15"/>
  <c r="AL68" i="14"/>
  <c r="AJ191" i="18"/>
  <c r="AL111" i="7"/>
  <c r="AJ288" i="18"/>
  <c r="AL65" i="24"/>
  <c r="AL19" i="14"/>
  <c r="AL16" i="13"/>
  <c r="AR156" i="8"/>
  <c r="AR321" i="8"/>
  <c r="AR210" i="8"/>
  <c r="AR65" i="8"/>
  <c r="AR41" i="8"/>
  <c r="AL110" i="8"/>
  <c r="AL54" i="8"/>
  <c r="AL193" i="7"/>
  <c r="AL24" i="13"/>
  <c r="AL37" i="9"/>
  <c r="AR294" i="8"/>
  <c r="AR334" i="8"/>
  <c r="AR76" i="8"/>
  <c r="AR316" i="8"/>
  <c r="AL134" i="8"/>
  <c r="AL132" i="8"/>
  <c r="AL125" i="8"/>
  <c r="AJ11" i="18"/>
  <c r="AL71" i="14"/>
  <c r="AR289" i="8"/>
  <c r="AL35" i="11"/>
  <c r="AJ10" i="16"/>
  <c r="AJ267" i="18"/>
  <c r="AL28" i="13"/>
  <c r="AJ81" i="20"/>
  <c r="AL47" i="15"/>
  <c r="AL13" i="14"/>
  <c r="AR216" i="8"/>
  <c r="AR335" i="8"/>
  <c r="AL146" i="8"/>
  <c r="AL152" i="7"/>
  <c r="AL57" i="23"/>
  <c r="AJ223" i="18"/>
  <c r="AJ227" i="18"/>
  <c r="AJ138" i="18"/>
  <c r="AJ139" i="18"/>
  <c r="AL51" i="14"/>
  <c r="AJ176" i="18"/>
  <c r="AL135" i="7"/>
  <c r="AL60" i="14"/>
  <c r="AL26" i="11"/>
  <c r="AR132" i="8"/>
  <c r="AR264" i="8"/>
  <c r="AR119" i="8"/>
  <c r="AR153" i="8"/>
  <c r="AL80" i="8"/>
  <c r="AL123" i="8"/>
  <c r="AR267" i="8"/>
  <c r="AR206" i="8"/>
  <c r="AR290" i="8"/>
  <c r="AR180" i="8"/>
  <c r="AR199" i="8"/>
  <c r="AL82" i="8"/>
  <c r="AL7" i="8"/>
  <c r="AL149" i="8"/>
  <c r="AJ116" i="18"/>
  <c r="AL102" i="6"/>
  <c r="W55" i="21"/>
  <c r="U55" i="21"/>
  <c r="AL6" i="5"/>
  <c r="AL34" i="4"/>
  <c r="AL31" i="7"/>
  <c r="AL72" i="7"/>
  <c r="AL83" i="7"/>
  <c r="AL169" i="7"/>
  <c r="AJ92" i="20"/>
  <c r="AJ7" i="20"/>
  <c r="AJ190" i="20"/>
  <c r="AJ158" i="20"/>
  <c r="AJ76" i="20"/>
  <c r="AJ209" i="20"/>
  <c r="AJ10" i="20"/>
  <c r="AJ47" i="20"/>
  <c r="AJ115" i="20"/>
  <c r="AJ35" i="20"/>
  <c r="AJ19" i="20"/>
  <c r="AJ249" i="20"/>
  <c r="AJ84" i="20"/>
  <c r="AJ224" i="20"/>
  <c r="AJ37" i="20"/>
  <c r="AJ179" i="20"/>
  <c r="AJ232" i="20"/>
  <c r="AJ56" i="20"/>
  <c r="AJ230" i="20"/>
  <c r="AJ244" i="20"/>
  <c r="AJ60" i="20"/>
  <c r="AJ160" i="20"/>
  <c r="AJ144" i="20"/>
  <c r="AJ207" i="20"/>
  <c r="AJ200" i="20"/>
  <c r="AJ152" i="20"/>
  <c r="AJ205" i="20"/>
  <c r="AJ197" i="20"/>
  <c r="AJ36" i="20"/>
  <c r="AJ53" i="20"/>
  <c r="AJ214" i="20"/>
  <c r="AJ147" i="20"/>
  <c r="AJ75" i="20"/>
  <c r="AJ24" i="20"/>
  <c r="AJ121" i="20"/>
  <c r="AJ28" i="20"/>
  <c r="AJ74" i="20"/>
  <c r="AJ21" i="20"/>
  <c r="AJ69" i="20"/>
  <c r="AJ61" i="20"/>
  <c r="AJ133" i="20"/>
  <c r="AJ173" i="20"/>
  <c r="AJ66" i="20"/>
  <c r="AJ208" i="20"/>
  <c r="AJ139" i="20"/>
  <c r="AJ14" i="20"/>
  <c r="AJ124" i="20"/>
  <c r="AJ9" i="20"/>
  <c r="AJ12" i="20"/>
  <c r="AJ48" i="20"/>
  <c r="AJ245" i="20"/>
  <c r="AJ26" i="20"/>
  <c r="AJ103" i="20"/>
  <c r="AJ108" i="20"/>
  <c r="AJ157" i="20"/>
  <c r="AJ85" i="20"/>
  <c r="AJ225" i="20"/>
  <c r="AJ202" i="20"/>
  <c r="AJ32" i="20"/>
  <c r="AJ23" i="20"/>
  <c r="AJ65" i="20"/>
  <c r="AJ20" i="20"/>
  <c r="AJ130" i="20"/>
  <c r="AJ80" i="20"/>
  <c r="AJ113" i="20"/>
  <c r="AJ72" i="20"/>
  <c r="AJ51" i="20"/>
  <c r="AJ153" i="20"/>
  <c r="AJ194" i="20"/>
  <c r="AJ223" i="20"/>
  <c r="AJ242" i="20"/>
  <c r="AJ149" i="20"/>
  <c r="AJ178" i="20"/>
  <c r="AJ175" i="20"/>
  <c r="AJ122" i="20"/>
  <c r="AJ154" i="20"/>
  <c r="AJ218" i="20"/>
  <c r="AJ89" i="20"/>
  <c r="AJ52" i="20"/>
  <c r="AJ34" i="20"/>
  <c r="AJ132" i="20"/>
  <c r="AJ119" i="20"/>
  <c r="AJ131" i="20"/>
  <c r="AJ86" i="20"/>
  <c r="AJ193" i="20"/>
  <c r="AJ93" i="20"/>
  <c r="AJ165" i="20"/>
  <c r="AJ90" i="20"/>
  <c r="AJ228" i="20"/>
  <c r="AJ240" i="20"/>
  <c r="AJ195" i="20"/>
  <c r="AJ118" i="20"/>
  <c r="AJ187" i="20"/>
  <c r="AJ17" i="20"/>
  <c r="AJ241" i="20"/>
  <c r="AJ148" i="20"/>
  <c r="AJ107" i="20"/>
  <c r="AJ58" i="20"/>
  <c r="AJ16" i="20"/>
  <c r="AJ114" i="20"/>
  <c r="AJ106" i="20"/>
  <c r="AJ169" i="20"/>
  <c r="AJ95" i="20"/>
  <c r="AJ135" i="20"/>
  <c r="AJ186" i="20"/>
  <c r="AJ176" i="20"/>
  <c r="AJ101" i="20"/>
  <c r="AJ163" i="20"/>
  <c r="AJ235" i="20"/>
  <c r="AJ174" i="20"/>
  <c r="AJ248" i="20"/>
  <c r="AJ143" i="20"/>
  <c r="AJ8" i="20"/>
  <c r="AJ255" i="20"/>
  <c r="AJ41" i="20"/>
  <c r="AJ196" i="20"/>
  <c r="AL161" i="7"/>
  <c r="AL17" i="7"/>
  <c r="AL15" i="4"/>
  <c r="AL86" i="7"/>
  <c r="AL53" i="7"/>
  <c r="AL54" i="7"/>
  <c r="AL167" i="7"/>
  <c r="AL130" i="7"/>
  <c r="AJ59" i="20"/>
  <c r="AL29" i="7"/>
  <c r="H11" i="24"/>
  <c r="D37" i="24"/>
  <c r="AP6" i="24"/>
  <c r="AP7" i="24"/>
  <c r="AP16" i="24"/>
  <c r="AP42" i="24"/>
  <c r="AP65" i="24"/>
  <c r="AL25" i="4"/>
  <c r="AL6" i="4"/>
  <c r="AL17" i="4"/>
  <c r="AL27" i="4"/>
  <c r="AL41" i="4"/>
  <c r="AL26" i="4"/>
  <c r="AL8" i="4"/>
  <c r="AL43" i="4"/>
  <c r="AL46" i="4"/>
  <c r="AL9" i="4"/>
  <c r="AL48" i="4"/>
  <c r="AL5" i="4"/>
  <c r="AL10" i="4"/>
  <c r="AL44" i="4"/>
  <c r="AL23" i="4"/>
  <c r="AL38" i="4"/>
  <c r="AL49" i="4"/>
  <c r="AL32" i="22"/>
  <c r="AL27" i="22"/>
  <c r="AL8" i="22"/>
  <c r="AL15" i="22"/>
  <c r="AL33" i="22"/>
  <c r="AL41" i="22"/>
  <c r="AL35" i="22"/>
  <c r="AL26" i="22"/>
  <c r="AL36" i="22"/>
  <c r="AL11" i="22"/>
  <c r="AL44" i="22"/>
  <c r="AL20" i="22"/>
  <c r="AL23" i="22"/>
  <c r="AL30" i="22"/>
  <c r="AL14" i="22"/>
  <c r="AL16" i="22"/>
  <c r="AL47" i="22"/>
  <c r="AL22" i="22"/>
  <c r="AL31" i="22"/>
  <c r="AL5" i="22"/>
  <c r="AL18" i="22"/>
  <c r="AL6" i="22"/>
  <c r="AL49" i="22"/>
  <c r="AL34" i="22"/>
  <c r="AL50" i="22"/>
  <c r="AL33" i="7"/>
  <c r="AL106" i="7"/>
  <c r="AL131" i="7"/>
  <c r="AL117" i="7"/>
  <c r="AL118" i="7"/>
  <c r="AL124" i="7"/>
  <c r="AL113" i="7"/>
  <c r="AL51" i="7"/>
  <c r="AL77" i="7"/>
  <c r="AL81" i="7"/>
  <c r="AL99" i="7"/>
  <c r="AL148" i="7"/>
  <c r="AL11" i="7"/>
  <c r="AL179" i="7"/>
  <c r="AL30" i="7"/>
  <c r="AL67" i="7"/>
  <c r="AL180" i="7"/>
  <c r="AL160" i="7"/>
  <c r="AL189" i="7"/>
  <c r="AL166" i="7"/>
  <c r="AL61" i="7"/>
  <c r="AL9" i="7"/>
  <c r="AL192" i="7"/>
  <c r="AL78" i="7"/>
  <c r="AL28" i="7"/>
  <c r="AL79" i="7"/>
  <c r="AL143" i="7"/>
  <c r="AL183" i="7"/>
  <c r="AL126" i="7"/>
  <c r="AL96" i="7"/>
  <c r="AL141" i="7"/>
  <c r="AL36" i="7"/>
  <c r="AL197" i="7"/>
  <c r="AL45" i="7"/>
  <c r="AL158" i="7"/>
  <c r="AL65" i="7"/>
  <c r="AL115" i="7"/>
  <c r="AL95" i="7"/>
  <c r="AL26" i="7"/>
  <c r="AL136" i="7"/>
  <c r="AL103" i="7"/>
  <c r="AL176" i="7"/>
  <c r="AL60" i="7"/>
  <c r="AL142" i="7"/>
  <c r="AL127" i="7"/>
  <c r="AL40" i="7"/>
  <c r="AL20" i="7"/>
  <c r="AL44" i="7"/>
  <c r="AL133" i="7"/>
  <c r="AL37" i="7"/>
  <c r="AL198" i="7"/>
  <c r="AL114" i="7"/>
  <c r="AL144" i="7"/>
  <c r="AL191" i="7"/>
  <c r="AL50" i="24"/>
  <c r="AL5" i="24"/>
  <c r="AL18" i="24"/>
  <c r="AL55" i="24"/>
  <c r="AL6" i="24"/>
  <c r="AL66" i="24"/>
  <c r="AL27" i="24"/>
  <c r="AL23" i="24"/>
  <c r="AL49" i="24"/>
  <c r="AL25" i="24"/>
  <c r="AJ73" i="20"/>
  <c r="AJ57" i="20"/>
  <c r="AJ33" i="20"/>
  <c r="AJ25" i="20"/>
  <c r="AL38" i="22"/>
  <c r="AL30" i="4"/>
  <c r="AL45" i="15"/>
  <c r="AL56" i="7"/>
  <c r="AL38" i="7"/>
  <c r="AL50" i="7"/>
  <c r="AL82" i="7"/>
  <c r="AL39" i="4"/>
  <c r="AJ233" i="20"/>
  <c r="AL59" i="7"/>
  <c r="AL7" i="7"/>
  <c r="AL43" i="22"/>
  <c r="AJ18" i="20"/>
  <c r="AJ188" i="20"/>
  <c r="M41" i="14"/>
  <c r="U41" i="14" s="1"/>
  <c r="AJ24" i="1"/>
  <c r="H23" i="1" s="1"/>
  <c r="H51" i="1" s="1"/>
  <c r="AJ22" i="1"/>
  <c r="O27" i="1" s="1"/>
  <c r="O55" i="1" s="1"/>
  <c r="AJ19" i="1"/>
  <c r="T20" i="1" s="1"/>
  <c r="T48" i="1" s="1"/>
  <c r="AJ18" i="1"/>
  <c r="O19" i="1" s="1"/>
  <c r="O47" i="1" s="1"/>
  <c r="AJ23" i="1"/>
  <c r="J26" i="1" s="1"/>
  <c r="J54" i="1" s="1"/>
  <c r="AJ11" i="1"/>
  <c r="J9" i="1" s="1"/>
  <c r="J37" i="1" s="1"/>
  <c r="AJ9" i="1"/>
  <c r="O14" i="1" s="1"/>
  <c r="O42" i="1" s="1"/>
  <c r="AJ8" i="1"/>
  <c r="U12" i="1" s="1"/>
  <c r="U40" i="1" s="1"/>
  <c r="AJ6" i="1"/>
  <c r="O7" i="1" s="1"/>
  <c r="O35" i="1" s="1"/>
  <c r="AL40" i="3"/>
  <c r="AL24" i="3"/>
  <c r="AL16" i="3"/>
  <c r="AL44" i="3"/>
  <c r="AL37" i="3"/>
  <c r="AL29" i="3"/>
  <c r="AL31" i="3"/>
  <c r="AL46" i="3"/>
  <c r="AL21" i="3"/>
  <c r="AL36" i="3"/>
  <c r="AL18" i="3"/>
  <c r="AL9" i="3"/>
  <c r="AL35" i="3"/>
  <c r="AL30" i="3"/>
  <c r="AL43" i="3"/>
  <c r="AL28" i="3"/>
  <c r="AL6" i="3"/>
  <c r="AL20" i="3"/>
  <c r="AL22" i="3"/>
  <c r="AL45" i="4"/>
  <c r="AL21" i="4"/>
  <c r="AL9" i="5"/>
  <c r="AL10" i="5"/>
  <c r="AL7" i="5"/>
  <c r="AL19" i="5"/>
  <c r="AL20" i="5"/>
  <c r="AL21" i="5"/>
  <c r="AL8" i="23"/>
  <c r="AL23" i="23"/>
  <c r="AL34" i="23"/>
  <c r="AL35" i="23"/>
  <c r="AL53" i="23"/>
  <c r="AL29" i="23"/>
  <c r="AL17" i="23"/>
  <c r="AL19" i="23"/>
  <c r="AL33" i="23"/>
  <c r="AL45" i="23"/>
  <c r="AL52" i="23"/>
  <c r="AL54" i="23"/>
  <c r="AL15" i="23"/>
  <c r="AL46" i="23"/>
  <c r="AL20" i="23"/>
  <c r="AL47" i="23"/>
  <c r="AL12" i="23"/>
  <c r="AL6" i="23"/>
  <c r="AL55" i="23"/>
  <c r="AL10" i="23"/>
  <c r="AL51" i="23"/>
  <c r="AL26" i="23"/>
  <c r="AL56" i="23"/>
  <c r="AL206" i="6"/>
  <c r="AL190" i="6"/>
  <c r="AL174" i="6"/>
  <c r="AL118" i="6"/>
  <c r="AL110" i="6"/>
  <c r="AL78" i="6"/>
  <c r="AL54" i="6"/>
  <c r="AL207" i="6"/>
  <c r="AL20" i="6"/>
  <c r="AL76" i="6"/>
  <c r="AL175" i="6"/>
  <c r="AL203" i="6"/>
  <c r="AL145" i="6"/>
  <c r="AL48" i="6"/>
  <c r="AL132" i="6"/>
  <c r="AL90" i="6"/>
  <c r="AL193" i="6"/>
  <c r="AL88" i="6"/>
  <c r="AL53" i="6"/>
  <c r="AL176" i="6"/>
  <c r="AL17" i="6"/>
  <c r="AL179" i="6"/>
  <c r="AL69" i="6"/>
  <c r="AL133" i="6"/>
  <c r="AL74" i="6"/>
  <c r="AL63" i="6"/>
  <c r="AL31" i="6"/>
  <c r="AL213" i="6"/>
  <c r="AL28" i="6"/>
  <c r="AL124" i="6"/>
  <c r="AL157" i="6"/>
  <c r="AL187" i="6"/>
  <c r="AL33" i="6"/>
  <c r="AL199" i="6"/>
  <c r="AL109" i="6"/>
  <c r="AL80" i="6"/>
  <c r="AL143" i="6"/>
  <c r="AL95" i="6"/>
  <c r="AL39" i="6"/>
  <c r="AL75" i="6"/>
  <c r="AL66" i="6"/>
  <c r="AL73" i="6"/>
  <c r="AL128" i="6"/>
  <c r="AL169" i="6"/>
  <c r="AL149" i="6"/>
  <c r="AL101" i="6"/>
  <c r="AL116" i="6"/>
  <c r="AL57" i="6"/>
  <c r="AL93" i="6"/>
  <c r="AL120" i="6"/>
  <c r="AL195" i="6"/>
  <c r="AL162" i="6"/>
  <c r="AL138" i="6"/>
  <c r="AL45" i="6"/>
  <c r="AL152" i="6"/>
  <c r="AL202" i="6"/>
  <c r="AL13" i="6"/>
  <c r="AL16" i="6"/>
  <c r="AL112" i="6"/>
  <c r="AL44" i="6"/>
  <c r="AL65" i="6"/>
  <c r="AL196" i="6"/>
  <c r="AL108" i="6"/>
  <c r="AL154" i="6"/>
  <c r="AL170" i="6"/>
  <c r="AL59" i="6"/>
  <c r="AL6" i="6"/>
  <c r="AL98" i="6"/>
  <c r="AL147" i="6"/>
  <c r="AL56" i="6"/>
  <c r="AL115" i="6"/>
  <c r="AL32" i="6"/>
  <c r="AL114" i="6"/>
  <c r="AL144" i="6"/>
  <c r="AL107" i="6"/>
  <c r="AL106" i="6"/>
  <c r="AL186" i="6"/>
  <c r="AL38" i="15"/>
  <c r="AL10" i="15"/>
  <c r="AL21" i="15"/>
  <c r="AL7" i="15"/>
  <c r="AL25" i="15"/>
  <c r="AL16" i="15"/>
  <c r="AL40" i="15"/>
  <c r="AL8" i="15"/>
  <c r="AL30" i="15"/>
  <c r="AL9" i="15"/>
  <c r="AL37" i="15"/>
  <c r="AL50" i="15"/>
  <c r="AL19" i="15"/>
  <c r="AL34" i="15"/>
  <c r="AL39" i="15"/>
  <c r="AL28" i="15"/>
  <c r="AL43" i="15"/>
  <c r="AL35" i="15"/>
  <c r="AL27" i="15"/>
  <c r="AJ88" i="20"/>
  <c r="AJ219" i="20"/>
  <c r="AL13" i="24"/>
  <c r="AL151" i="7"/>
  <c r="AL35" i="7"/>
  <c r="AL177" i="7"/>
  <c r="AL68" i="7"/>
  <c r="AL68" i="6"/>
  <c r="AL212" i="6"/>
  <c r="AL26" i="6"/>
  <c r="AL117" i="6"/>
  <c r="AL137" i="6"/>
  <c r="AL37" i="23"/>
  <c r="AL9" i="23"/>
  <c r="AL36" i="4"/>
  <c r="AL32" i="4"/>
  <c r="AL14" i="3"/>
  <c r="AL27" i="3"/>
  <c r="AJ151" i="20"/>
  <c r="AP55" i="24"/>
  <c r="AJ97" i="20"/>
  <c r="AJ137" i="20"/>
  <c r="AJ161" i="20"/>
  <c r="AJ177" i="20"/>
  <c r="AJ27" i="20"/>
  <c r="AJ213" i="20"/>
  <c r="AP35" i="24"/>
  <c r="AL69" i="24"/>
  <c r="AL29" i="24"/>
  <c r="AL26" i="15"/>
  <c r="AL52" i="24"/>
  <c r="AL39" i="23"/>
  <c r="AL199" i="7"/>
  <c r="AL23" i="6"/>
  <c r="AJ13" i="20"/>
  <c r="AL16" i="24"/>
  <c r="AL13" i="15"/>
  <c r="AL88" i="7"/>
  <c r="AL24" i="7"/>
  <c r="AL85" i="7"/>
  <c r="AL89" i="6"/>
  <c r="AL27" i="6"/>
  <c r="AL146" i="6"/>
  <c r="AL168" i="6"/>
  <c r="AL11" i="6"/>
  <c r="AL184" i="6"/>
  <c r="AL197" i="6"/>
  <c r="AL148" i="6"/>
  <c r="AL27" i="23"/>
  <c r="AL9" i="22"/>
  <c r="AL18" i="5"/>
  <c r="AL11" i="4"/>
  <c r="AL12" i="3"/>
  <c r="AL8" i="6"/>
  <c r="AL11" i="5"/>
  <c r="AL149" i="7"/>
  <c r="AL5" i="7"/>
  <c r="AL196" i="7"/>
  <c r="AL42" i="4"/>
  <c r="AJ125" i="20"/>
  <c r="AL32" i="15"/>
  <c r="AL122" i="7"/>
  <c r="AL195" i="7"/>
  <c r="AL132" i="7"/>
  <c r="AJ201" i="20"/>
  <c r="AJ251" i="20"/>
  <c r="AJ71" i="20"/>
  <c r="AL172" i="7"/>
  <c r="AJ20" i="1"/>
  <c r="W23" i="1" s="1"/>
  <c r="W51" i="1" s="1"/>
  <c r="AJ11" i="20"/>
  <c r="AL54" i="24"/>
  <c r="AL205" i="7"/>
  <c r="AL97" i="7"/>
  <c r="AL157" i="7"/>
  <c r="AL39" i="7"/>
  <c r="AL49" i="6"/>
  <c r="AL189" i="6"/>
  <c r="AL72" i="6"/>
  <c r="AL60" i="6"/>
  <c r="AL113" i="6"/>
  <c r="AL31" i="23"/>
  <c r="AL14" i="4"/>
  <c r="AL40" i="4"/>
  <c r="AL34" i="3"/>
  <c r="AJ136" i="20"/>
  <c r="AJ212" i="20"/>
  <c r="AL7" i="24"/>
  <c r="AJ104" i="20"/>
  <c r="AJ168" i="20"/>
  <c r="AJ99" i="20"/>
  <c r="AJ231" i="20"/>
  <c r="AJ43" i="20"/>
  <c r="AP33" i="24"/>
  <c r="AP17" i="24"/>
  <c r="AL56" i="24"/>
  <c r="AL42" i="24"/>
  <c r="AL14" i="15"/>
  <c r="AL44" i="15"/>
  <c r="AL5" i="6"/>
  <c r="AL122" i="6"/>
  <c r="AL119" i="7"/>
  <c r="AL7" i="6"/>
  <c r="AJ172" i="20"/>
  <c r="AL14" i="24"/>
  <c r="AL17" i="15"/>
  <c r="AL46" i="7"/>
  <c r="AL187" i="7"/>
  <c r="AL93" i="7"/>
  <c r="AL19" i="6"/>
  <c r="AL125" i="6"/>
  <c r="AL153" i="6"/>
  <c r="AL10" i="6"/>
  <c r="AL165" i="6"/>
  <c r="AL192" i="6"/>
  <c r="AL191" i="6"/>
  <c r="AL156" i="6"/>
  <c r="AL50" i="23"/>
  <c r="AL17" i="22"/>
  <c r="AL16" i="5"/>
  <c r="AL16" i="4"/>
  <c r="AL42" i="3"/>
  <c r="AJ10" i="1"/>
  <c r="J12" i="1" s="1"/>
  <c r="J40" i="1" s="1"/>
  <c r="AL172" i="6"/>
  <c r="AL66" i="7"/>
  <c r="AL128" i="7"/>
  <c r="AL49" i="7"/>
  <c r="AL28" i="23"/>
  <c r="AJ6" i="20"/>
  <c r="AP64" i="24"/>
  <c r="AL13" i="5"/>
  <c r="AJ5" i="20"/>
  <c r="AJ123" i="20"/>
  <c r="AJ215" i="20"/>
  <c r="AL116" i="7"/>
  <c r="AL69" i="7"/>
  <c r="AL10" i="7"/>
  <c r="AL120" i="7"/>
  <c r="AL25" i="22"/>
  <c r="AL20" i="4"/>
  <c r="AL42" i="15"/>
  <c r="AJ31" i="20"/>
  <c r="AJ162" i="20"/>
  <c r="AJ78" i="20"/>
  <c r="AJ87" i="20"/>
  <c r="AJ170" i="20"/>
  <c r="AJ167" i="20"/>
  <c r="AP8" i="24"/>
  <c r="AP24" i="24"/>
  <c r="AL33" i="24"/>
  <c r="AL26" i="24"/>
  <c r="AL46" i="15"/>
  <c r="AL34" i="6"/>
  <c r="AL42" i="23"/>
  <c r="AL141" i="6"/>
  <c r="AL186" i="7"/>
  <c r="AL183" i="6"/>
  <c r="AJ64" i="20"/>
  <c r="AP66" i="24"/>
  <c r="AL30" i="24"/>
  <c r="AL49" i="15"/>
  <c r="AL92" i="7"/>
  <c r="AL64" i="7"/>
  <c r="AL101" i="7"/>
  <c r="AL159" i="6"/>
  <c r="AL161" i="6"/>
  <c r="AL171" i="6"/>
  <c r="AL104" i="6"/>
  <c r="AL180" i="6"/>
  <c r="AL11" i="23"/>
  <c r="AL40" i="22"/>
  <c r="AL23" i="5"/>
  <c r="AL18" i="4"/>
  <c r="AL7" i="3"/>
  <c r="AL91" i="6"/>
  <c r="AL42" i="7"/>
  <c r="AL156" i="7"/>
  <c r="AL110" i="7"/>
  <c r="AL73" i="7"/>
  <c r="AL25" i="23"/>
  <c r="AJ166" i="20"/>
  <c r="AP39" i="24"/>
  <c r="AJ109" i="20"/>
  <c r="AJ116" i="20"/>
  <c r="AP26" i="24"/>
  <c r="AJ164" i="20"/>
  <c r="AL22" i="7"/>
  <c r="AL8" i="7"/>
  <c r="AL109" i="7"/>
  <c r="AL51" i="6"/>
  <c r="AL209" i="6"/>
  <c r="AL50" i="6"/>
  <c r="AL208" i="6"/>
  <c r="AL9" i="6"/>
  <c r="AL111" i="6"/>
  <c r="AL200" i="6"/>
  <c r="AL188" i="6"/>
  <c r="AL18" i="23"/>
  <c r="AL7" i="22"/>
  <c r="AL22" i="5"/>
  <c r="AL12" i="4"/>
  <c r="AL23" i="3"/>
  <c r="AL211" i="6"/>
  <c r="AL21" i="7"/>
  <c r="AL62" i="7"/>
  <c r="AL181" i="7"/>
  <c r="AL139" i="7"/>
  <c r="AL153" i="7"/>
  <c r="AL24" i="23"/>
  <c r="AJ220" i="20"/>
  <c r="AP62" i="24"/>
  <c r="AL19" i="24"/>
  <c r="AP32" i="24"/>
  <c r="AJ181" i="20"/>
  <c r="AJ180" i="20"/>
  <c r="AJ182" i="20"/>
  <c r="AJ159" i="20"/>
  <c r="AU37" i="24"/>
  <c r="AU54" i="24"/>
  <c r="AU10" i="24"/>
  <c r="AU9" i="24"/>
  <c r="AU8" i="24"/>
  <c r="AU21" i="24"/>
  <c r="AU61" i="24"/>
  <c r="AU23" i="24"/>
  <c r="AU18" i="24"/>
  <c r="AU70" i="24"/>
  <c r="AU39" i="24"/>
  <c r="AU74" i="24"/>
  <c r="AU62" i="24"/>
  <c r="AU6" i="24"/>
  <c r="AU47" i="24"/>
  <c r="AJ284" i="18"/>
  <c r="AJ276" i="18"/>
  <c r="AJ32" i="18"/>
  <c r="AJ118" i="18"/>
  <c r="AJ112" i="18"/>
  <c r="AJ42" i="18"/>
  <c r="AJ12" i="18"/>
  <c r="AJ106" i="18"/>
  <c r="AJ200" i="18"/>
  <c r="AJ246" i="18"/>
  <c r="AJ81" i="18"/>
  <c r="AJ169" i="18"/>
  <c r="AJ257" i="18"/>
  <c r="AJ165" i="18"/>
  <c r="AJ289" i="18"/>
  <c r="AJ208" i="18"/>
  <c r="AJ104" i="18"/>
  <c r="AJ34" i="18"/>
  <c r="AJ154" i="18"/>
  <c r="AJ230" i="18"/>
  <c r="AJ144" i="18"/>
  <c r="AJ16" i="18"/>
  <c r="AJ180" i="18"/>
  <c r="AJ233" i="18"/>
  <c r="AJ283" i="18"/>
  <c r="AJ33" i="18"/>
  <c r="AJ153" i="18"/>
  <c r="AJ212" i="18"/>
  <c r="AJ270" i="18"/>
  <c r="AJ222" i="18"/>
  <c r="AJ197" i="18"/>
  <c r="AL138" i="7"/>
  <c r="AL98" i="7"/>
  <c r="AL10" i="8"/>
  <c r="AL26" i="8"/>
  <c r="AL24" i="8"/>
  <c r="AL66" i="8"/>
  <c r="AL5" i="8"/>
  <c r="AL112" i="8"/>
  <c r="AL9" i="8"/>
  <c r="AL62" i="8"/>
  <c r="AL65" i="8"/>
  <c r="AL27" i="8"/>
  <c r="AL148" i="8"/>
  <c r="AL136" i="8"/>
  <c r="AL138" i="8"/>
  <c r="AL143" i="8"/>
  <c r="AL43" i="8"/>
  <c r="AL100" i="8"/>
  <c r="AL129" i="8"/>
  <c r="AL114" i="8"/>
  <c r="AL160" i="8"/>
  <c r="AL76" i="8"/>
  <c r="AL73" i="8"/>
  <c r="AL32" i="8"/>
  <c r="AR300" i="8"/>
  <c r="AR223" i="8"/>
  <c r="AR35" i="8"/>
  <c r="AR51" i="8"/>
  <c r="AR146" i="8"/>
  <c r="AR329" i="8"/>
  <c r="AR130" i="8"/>
  <c r="AR21" i="8"/>
  <c r="AR135" i="8"/>
  <c r="AR131" i="8"/>
  <c r="AR258" i="8"/>
  <c r="AR97" i="8"/>
  <c r="AR177" i="8"/>
  <c r="AR127" i="8"/>
  <c r="AR169" i="8"/>
  <c r="AR282" i="8"/>
  <c r="AR242" i="8"/>
  <c r="AR250" i="8"/>
  <c r="AR148" i="8"/>
  <c r="AR66" i="8"/>
  <c r="AR139" i="8"/>
  <c r="AR48" i="8"/>
  <c r="AR11" i="8"/>
  <c r="AR36" i="8"/>
  <c r="AR103" i="8"/>
  <c r="AR226" i="8"/>
  <c r="AR285" i="8"/>
  <c r="AR266" i="8"/>
  <c r="AR227" i="8"/>
  <c r="AR308" i="8"/>
  <c r="AR176" i="8"/>
  <c r="AR192" i="8"/>
  <c r="AR123" i="8"/>
  <c r="AR256" i="8"/>
  <c r="AR247" i="8"/>
  <c r="AR33" i="8"/>
  <c r="AR58" i="8"/>
  <c r="AR218" i="8"/>
  <c r="AR219" i="8"/>
  <c r="AR27" i="8"/>
  <c r="AR106" i="8"/>
  <c r="AR25" i="8"/>
  <c r="AR69" i="8"/>
  <c r="AR281" i="8"/>
  <c r="AR284" i="8"/>
  <c r="AR100" i="8"/>
  <c r="AR150" i="8"/>
  <c r="AR313" i="8"/>
  <c r="AR220" i="8"/>
  <c r="AR167" i="8"/>
  <c r="AR50" i="8"/>
  <c r="AR304" i="8"/>
  <c r="AR168" i="8"/>
  <c r="AR23" i="8"/>
  <c r="AR39" i="8"/>
  <c r="AR55" i="8"/>
  <c r="AR63" i="8"/>
  <c r="AR71" i="8"/>
  <c r="AP41" i="24"/>
  <c r="AU52" i="24"/>
  <c r="AJ11" i="16"/>
  <c r="AJ32" i="16"/>
  <c r="AJ37" i="16"/>
  <c r="AJ9" i="16"/>
  <c r="AJ22" i="16"/>
  <c r="AJ46" i="16"/>
  <c r="AJ18" i="16"/>
  <c r="AJ30" i="16"/>
  <c r="AJ29" i="16"/>
  <c r="AJ28" i="16"/>
  <c r="AJ45" i="16"/>
  <c r="AJ14" i="16"/>
  <c r="AJ48" i="16"/>
  <c r="AJ5" i="16"/>
  <c r="AJ8" i="16"/>
  <c r="AJ40" i="16"/>
  <c r="AJ43" i="16"/>
  <c r="AJ20" i="16"/>
  <c r="AJ17" i="16"/>
  <c r="AL31" i="4"/>
  <c r="AL136" i="6"/>
  <c r="AL96" i="6"/>
  <c r="AL89" i="7"/>
  <c r="AL202" i="7"/>
  <c r="AL71" i="7"/>
  <c r="AL159" i="7"/>
  <c r="AL52" i="7"/>
  <c r="AL63" i="7"/>
  <c r="AL108" i="7"/>
  <c r="AL201" i="7"/>
  <c r="AL34" i="7"/>
  <c r="AL178" i="7"/>
  <c r="AL145" i="7"/>
  <c r="AL173" i="7"/>
  <c r="AL47" i="7"/>
  <c r="AL12" i="7"/>
  <c r="AL91" i="7"/>
  <c r="AL123" i="7"/>
  <c r="AL58" i="7"/>
  <c r="AL184" i="7"/>
  <c r="AL32" i="7"/>
  <c r="AL182" i="7"/>
  <c r="AL14" i="7"/>
  <c r="AL121" i="7"/>
  <c r="AL163" i="7"/>
  <c r="AL80" i="7"/>
  <c r="AL76" i="7"/>
  <c r="AL75" i="7"/>
  <c r="AL55" i="7"/>
  <c r="AL23" i="7"/>
  <c r="AL125" i="7"/>
  <c r="AL104" i="7"/>
  <c r="AL37" i="8"/>
  <c r="AL29" i="8"/>
  <c r="AL21" i="24"/>
  <c r="AL75" i="24"/>
  <c r="AL15" i="24"/>
  <c r="AL20" i="24"/>
  <c r="AL76" i="24"/>
  <c r="AL35" i="24"/>
  <c r="AL8" i="24"/>
  <c r="AL46" i="24"/>
  <c r="AL32" i="24"/>
  <c r="AL70" i="24"/>
  <c r="AL24" i="24"/>
  <c r="AL74" i="24"/>
  <c r="AL71" i="24"/>
  <c r="AL77" i="24"/>
  <c r="AL40" i="24"/>
  <c r="AL68" i="24"/>
  <c r="AP48" i="24"/>
  <c r="AP15" i="24"/>
  <c r="AP28" i="24"/>
  <c r="AP40" i="24"/>
  <c r="AP22" i="24"/>
  <c r="AP43" i="24"/>
  <c r="AP19" i="24"/>
  <c r="AP44" i="24"/>
  <c r="AP67" i="24"/>
  <c r="AP14" i="24"/>
  <c r="AP47" i="24"/>
  <c r="AP49" i="24"/>
  <c r="AP18" i="24"/>
  <c r="AP58" i="24"/>
  <c r="AP61" i="24"/>
  <c r="AP50" i="24"/>
  <c r="AP60" i="24"/>
  <c r="AP74" i="24"/>
  <c r="AP11" i="24"/>
  <c r="AP59" i="24"/>
  <c r="AP73" i="24"/>
  <c r="AP72" i="24"/>
  <c r="AP10" i="24"/>
  <c r="AP21" i="24"/>
  <c r="AP5" i="24"/>
  <c r="AP53" i="24"/>
  <c r="AP13" i="24"/>
  <c r="AP29" i="24"/>
  <c r="AP71" i="24"/>
  <c r="AP51" i="24"/>
  <c r="AP36" i="24"/>
  <c r="AP46" i="24"/>
  <c r="AJ210" i="18"/>
  <c r="AJ42" i="20"/>
  <c r="AL51" i="24"/>
  <c r="AP54" i="24"/>
  <c r="AP31" i="24"/>
  <c r="AP23" i="24"/>
  <c r="AP9" i="24"/>
  <c r="AJ229" i="20"/>
  <c r="AJ221" i="20"/>
  <c r="AJ189" i="20"/>
  <c r="AJ142" i="20"/>
  <c r="AJ134" i="20"/>
  <c r="AJ40" i="20"/>
  <c r="AL12" i="11"/>
  <c r="AL9" i="11"/>
  <c r="AL30" i="11"/>
  <c r="AL14" i="11"/>
  <c r="AL19" i="11"/>
  <c r="AL5" i="13"/>
  <c r="AL8" i="13"/>
  <c r="AL21" i="13"/>
  <c r="AL13" i="13"/>
  <c r="AL9" i="13"/>
  <c r="AL11" i="13"/>
  <c r="AL43" i="13"/>
  <c r="AL54" i="14"/>
  <c r="AL30" i="14"/>
  <c r="AL8" i="14"/>
  <c r="AL48" i="14"/>
  <c r="AL56" i="14"/>
  <c r="AL34" i="14"/>
  <c r="AL84" i="14"/>
  <c r="AL45" i="14"/>
  <c r="AL50" i="14"/>
  <c r="AL64" i="14"/>
  <c r="AL87" i="14"/>
  <c r="AL10" i="14"/>
  <c r="AL20" i="14"/>
  <c r="AJ252" i="20"/>
  <c r="AJ236" i="20"/>
  <c r="AJ204" i="20"/>
  <c r="AJ141" i="20"/>
  <c r="AJ110" i="20"/>
  <c r="AJ102" i="20"/>
  <c r="AJ79" i="20"/>
  <c r="AL6" i="9"/>
  <c r="AL27" i="9"/>
  <c r="AL11" i="9"/>
  <c r="AL9" i="9"/>
  <c r="AL10" i="9"/>
  <c r="AL29" i="14"/>
  <c r="AJ167" i="18"/>
  <c r="AJ152" i="18"/>
  <c r="AJ243" i="20"/>
  <c r="AJ62" i="20"/>
  <c r="AR184" i="8"/>
  <c r="AR286" i="8"/>
  <c r="AR230" i="8"/>
  <c r="AR174" i="8"/>
  <c r="AL28" i="14"/>
  <c r="AJ174" i="18"/>
  <c r="AJ151" i="18"/>
  <c r="AJ120" i="18"/>
  <c r="AJ96" i="18"/>
  <c r="AJ17" i="18"/>
  <c r="AJ183" i="18"/>
  <c r="AJ50" i="18"/>
  <c r="AJ64" i="18"/>
  <c r="AJ29" i="18"/>
  <c r="AJ281" i="18"/>
  <c r="AJ85" i="18"/>
  <c r="AJ195" i="18"/>
  <c r="AJ38" i="18"/>
  <c r="AJ234" i="18"/>
  <c r="AJ41" i="18"/>
  <c r="AJ133" i="18"/>
  <c r="AJ274" i="18"/>
  <c r="AJ124" i="18"/>
  <c r="AJ170" i="18"/>
  <c r="AJ145" i="18"/>
  <c r="AJ258" i="18"/>
  <c r="AJ214" i="18"/>
  <c r="AJ105" i="18"/>
  <c r="AJ73" i="18"/>
  <c r="AJ121" i="18"/>
  <c r="AJ69" i="18"/>
  <c r="AJ254" i="18"/>
  <c r="AJ52" i="18"/>
  <c r="AJ178" i="18"/>
  <c r="AJ132" i="18"/>
  <c r="AJ244" i="18"/>
  <c r="AJ249" i="18"/>
  <c r="AJ65" i="18"/>
  <c r="AJ76" i="18"/>
  <c r="AJ265" i="18"/>
  <c r="AJ242" i="18"/>
  <c r="AJ5" i="18"/>
  <c r="AJ47" i="18"/>
  <c r="AJ241" i="18"/>
  <c r="AJ8" i="18"/>
  <c r="AJ108" i="18"/>
  <c r="AJ273" i="18"/>
  <c r="AJ172" i="18"/>
  <c r="AJ196" i="18"/>
  <c r="AJ78" i="18"/>
  <c r="AJ68" i="18"/>
  <c r="AJ6" i="18"/>
  <c r="AJ137" i="18"/>
  <c r="AJ192" i="18"/>
  <c r="AJ61" i="18"/>
  <c r="AJ262" i="18"/>
  <c r="AJ220" i="18"/>
  <c r="AJ224" i="18"/>
  <c r="AJ157" i="18"/>
  <c r="AJ156" i="18"/>
  <c r="AJ256" i="18"/>
  <c r="AJ107" i="18"/>
  <c r="AJ70" i="18"/>
  <c r="AJ185" i="18"/>
  <c r="AJ18" i="18"/>
  <c r="AJ72" i="18"/>
  <c r="AJ130" i="18"/>
  <c r="AJ82" i="18"/>
  <c r="AJ259" i="18"/>
  <c r="AJ84" i="18"/>
  <c r="AJ54" i="18"/>
  <c r="AJ119" i="18"/>
  <c r="AJ93" i="18"/>
  <c r="AJ216" i="18"/>
  <c r="AJ282" i="18"/>
  <c r="AJ89" i="18"/>
  <c r="AJ193" i="18"/>
  <c r="AJ48" i="18"/>
  <c r="AJ166" i="18"/>
  <c r="AJ173" i="18"/>
  <c r="AJ291" i="18"/>
  <c r="AJ179" i="18"/>
  <c r="AJ201" i="18"/>
  <c r="AJ51" i="18"/>
  <c r="AJ9" i="18"/>
  <c r="AJ290" i="18"/>
  <c r="AJ110" i="18"/>
  <c r="AJ250" i="20"/>
  <c r="AJ234" i="20"/>
  <c r="AL43" i="7"/>
  <c r="AL159" i="8"/>
  <c r="AL151" i="8"/>
  <c r="AL127" i="8"/>
  <c r="AL79" i="8"/>
  <c r="AR54" i="8"/>
  <c r="AR134" i="8"/>
  <c r="AR325" i="8"/>
  <c r="AR293" i="8"/>
  <c r="AR229" i="8"/>
  <c r="AR221" i="8"/>
  <c r="AR213" i="8"/>
  <c r="AR197" i="8"/>
  <c r="AJ79" i="18"/>
  <c r="AJ269" i="18"/>
  <c r="AJ261" i="18"/>
  <c r="AJ253" i="18"/>
  <c r="AJ221" i="18"/>
  <c r="AJ205" i="18"/>
  <c r="AJ158" i="18"/>
  <c r="AJ39" i="18"/>
  <c r="AJ31" i="18"/>
  <c r="AJ24" i="18"/>
  <c r="AL14" i="5"/>
  <c r="AL87" i="7"/>
  <c r="AL94" i="7"/>
  <c r="AL190" i="7"/>
  <c r="AL25" i="11"/>
  <c r="AJ23" i="18"/>
  <c r="AJ117" i="20"/>
  <c r="AJ70" i="20"/>
  <c r="AL150" i="7"/>
  <c r="AU59" i="24"/>
  <c r="AU58" i="24"/>
  <c r="AU48" i="24"/>
  <c r="AJ100" i="20"/>
  <c r="AJ38" i="20"/>
  <c r="AJ22" i="20"/>
  <c r="AL40" i="23"/>
  <c r="AL33" i="14"/>
  <c r="AU24" i="24"/>
  <c r="AU65" i="24"/>
  <c r="AJ92" i="18"/>
  <c r="AJ44" i="18"/>
  <c r="AJ150" i="18"/>
  <c r="AJ237" i="18"/>
  <c r="AJ204" i="18"/>
  <c r="AJ10" i="18"/>
  <c r="AJ134" i="18"/>
  <c r="AJ260" i="18"/>
  <c r="AJ53" i="18"/>
  <c r="AJ40" i="18"/>
  <c r="AJ56" i="18"/>
  <c r="AJ146" i="18"/>
  <c r="AJ218" i="18"/>
  <c r="AJ250" i="18"/>
  <c r="AJ186" i="18"/>
  <c r="AJ87" i="18"/>
  <c r="AJ271" i="18"/>
  <c r="AJ185" i="20"/>
  <c r="AJ217" i="20"/>
  <c r="AJ45" i="20"/>
  <c r="AJ184" i="20"/>
  <c r="AJ128" i="20"/>
  <c r="AJ256" i="20"/>
  <c r="AJ156" i="20"/>
  <c r="AJ98" i="20"/>
  <c r="AJ112" i="20"/>
  <c r="AJ68" i="20"/>
  <c r="AJ145" i="20"/>
  <c r="AJ21" i="1"/>
  <c r="T26" i="1" s="1"/>
  <c r="T54" i="1" s="1"/>
  <c r="AL33" i="4"/>
  <c r="AR91" i="8"/>
  <c r="AL57" i="14"/>
  <c r="AL18" i="14"/>
  <c r="AL11" i="14"/>
  <c r="AU31" i="24"/>
  <c r="AJ39" i="16"/>
  <c r="AJ280" i="18"/>
  <c r="AJ161" i="18"/>
  <c r="AJ46" i="20"/>
  <c r="AJ246" i="20"/>
  <c r="AJ238" i="20"/>
  <c r="AJ44" i="20"/>
  <c r="AL96" i="8"/>
  <c r="AR327" i="8"/>
  <c r="AR136" i="8"/>
  <c r="AL14" i="9"/>
  <c r="AL79" i="14"/>
  <c r="AL63" i="14"/>
  <c r="AL23" i="14"/>
  <c r="AL48" i="24"/>
  <c r="AL31" i="24"/>
  <c r="AL45" i="24"/>
  <c r="AL53" i="24"/>
  <c r="AP57" i="24"/>
  <c r="AU22" i="24"/>
  <c r="AJ231" i="18"/>
  <c r="AJ168" i="18"/>
  <c r="AJ114" i="18"/>
  <c r="AJ206" i="20"/>
  <c r="AJ254" i="20"/>
  <c r="AJ150" i="20"/>
  <c r="AJ239" i="18"/>
  <c r="L47" i="36" l="1"/>
  <c r="P47" i="36" s="1"/>
  <c r="AB48" i="36" s="1"/>
  <c r="P32" i="36"/>
  <c r="AC33" i="36" s="1"/>
  <c r="AL23" i="36"/>
  <c r="AM22" i="36"/>
  <c r="AL66" i="36"/>
  <c r="AM65" i="36"/>
  <c r="AL77" i="36"/>
  <c r="AM76" i="36"/>
  <c r="AL38" i="36"/>
  <c r="AM37" i="36"/>
  <c r="AL161" i="36"/>
  <c r="AM161" i="36" s="1"/>
  <c r="AM160" i="36"/>
  <c r="AL140" i="36"/>
  <c r="AM139" i="36"/>
  <c r="AL114" i="36"/>
  <c r="AM113" i="36"/>
  <c r="AM15" i="36"/>
  <c r="AL16" i="36"/>
  <c r="AL119" i="36"/>
  <c r="AM118" i="36"/>
  <c r="AL198" i="36"/>
  <c r="AM198" i="36" s="1"/>
  <c r="AM197" i="36"/>
  <c r="AL145" i="36"/>
  <c r="AM144" i="36"/>
  <c r="AL109" i="36"/>
  <c r="AM109" i="36" s="1"/>
  <c r="AM108" i="36"/>
  <c r="AL156" i="36"/>
  <c r="AM156" i="36" s="1"/>
  <c r="AM155" i="36"/>
  <c r="AL103" i="36"/>
  <c r="AM103" i="36" s="1"/>
  <c r="AM102" i="36"/>
  <c r="AL51" i="36"/>
  <c r="AM50" i="36"/>
  <c r="AL72" i="36"/>
  <c r="AM71" i="36"/>
  <c r="AL166" i="36"/>
  <c r="AM166" i="36" s="1"/>
  <c r="AM165" i="36"/>
  <c r="AL85" i="36"/>
  <c r="AM85" i="36" s="1"/>
  <c r="AM84" i="36"/>
  <c r="AL59" i="36"/>
  <c r="AM58" i="36"/>
  <c r="AM135" i="36"/>
  <c r="AL136" i="36"/>
  <c r="AM136" i="36" s="1"/>
  <c r="AL182" i="36"/>
  <c r="AM182" i="36" s="1"/>
  <c r="AM181" i="36"/>
  <c r="AL30" i="36"/>
  <c r="AM29" i="36"/>
  <c r="AM44" i="36"/>
  <c r="AL45" i="36"/>
  <c r="AL10" i="36"/>
  <c r="AM9" i="36"/>
  <c r="J51" i="35"/>
  <c r="P51" i="35"/>
  <c r="AC52" i="35" s="1"/>
  <c r="T12" i="34"/>
  <c r="T36" i="34" s="1"/>
  <c r="M39" i="34" s="1"/>
  <c r="R11" i="34"/>
  <c r="R35" i="34" s="1"/>
  <c r="I39" i="34" s="1"/>
  <c r="K13" i="33"/>
  <c r="K37" i="33" s="1"/>
  <c r="L40" i="33" s="1"/>
  <c r="D12" i="33"/>
  <c r="D36" i="33" s="1"/>
  <c r="H40" i="33" s="1"/>
  <c r="D5" i="33"/>
  <c r="D29" i="33" s="1"/>
  <c r="L32" i="33" s="1"/>
  <c r="T4" i="33"/>
  <c r="T28" i="33" s="1"/>
  <c r="H32" i="33" s="1"/>
  <c r="D19" i="32"/>
  <c r="D43" i="32" s="1"/>
  <c r="L45" i="32" s="1"/>
  <c r="J18" i="32"/>
  <c r="J42" i="32" s="1"/>
  <c r="I12" i="32"/>
  <c r="I36" i="32" s="1"/>
  <c r="V11" i="32"/>
  <c r="V35" i="32" s="1"/>
  <c r="D6" i="32"/>
  <c r="D30" i="32" s="1"/>
  <c r="L32" i="32" s="1"/>
  <c r="J5" i="32"/>
  <c r="J29" i="32" s="1"/>
  <c r="H32" i="32" s="1"/>
  <c r="N19" i="31"/>
  <c r="N43" i="31" s="1"/>
  <c r="L46" i="31" s="1"/>
  <c r="T18" i="31"/>
  <c r="T42" i="31" s="1"/>
  <c r="H46" i="31" s="1"/>
  <c r="M12" i="31"/>
  <c r="M36" i="31" s="1"/>
  <c r="L39" i="31" s="1"/>
  <c r="M11" i="31"/>
  <c r="M35" i="31" s="1"/>
  <c r="H39" i="31" s="1"/>
  <c r="D6" i="31"/>
  <c r="D30" i="31" s="1"/>
  <c r="L32" i="31" s="1"/>
  <c r="J5" i="31"/>
  <c r="J29" i="31" s="1"/>
  <c r="H32" i="31" s="1"/>
  <c r="P47" i="30"/>
  <c r="L47" i="30"/>
  <c r="K21" i="30"/>
  <c r="K45" i="30" s="1"/>
  <c r="R47" i="30" s="1"/>
  <c r="H20" i="30"/>
  <c r="H44" i="30" s="1"/>
  <c r="N47" i="30" s="1"/>
  <c r="P19" i="30"/>
  <c r="O43" i="30" s="1"/>
  <c r="J47" i="30" s="1"/>
  <c r="K14" i="30"/>
  <c r="K38" i="30" s="1"/>
  <c r="R40" i="30" s="1"/>
  <c r="I13" i="30"/>
  <c r="I37" i="30" s="1"/>
  <c r="N40" i="30" s="1"/>
  <c r="O12" i="30"/>
  <c r="O36" i="30" s="1"/>
  <c r="J40" i="30" s="1"/>
  <c r="K7" i="30"/>
  <c r="K31" i="30" s="1"/>
  <c r="R33" i="30" s="1"/>
  <c r="H6" i="30"/>
  <c r="H30" i="30" s="1"/>
  <c r="N33" i="30" s="1"/>
  <c r="N5" i="30"/>
  <c r="N29" i="30" s="1"/>
  <c r="J33" i="30" s="1"/>
  <c r="D20" i="29"/>
  <c r="D44" i="29" s="1"/>
  <c r="L47" i="29" s="1"/>
  <c r="I13" i="29"/>
  <c r="I37" i="29" s="1"/>
  <c r="L40" i="29" s="1"/>
  <c r="Q19" i="29"/>
  <c r="Q43" i="29" s="1"/>
  <c r="H47" i="29" s="1"/>
  <c r="J12" i="29"/>
  <c r="J36" i="29" s="1"/>
  <c r="H40" i="29" s="1"/>
  <c r="L6" i="29"/>
  <c r="L30" i="29" s="1"/>
  <c r="L33" i="29" s="1"/>
  <c r="L5" i="29"/>
  <c r="L29" i="29" s="1"/>
  <c r="H33" i="29" s="1"/>
  <c r="J20" i="28"/>
  <c r="Q19" i="28"/>
  <c r="Q43" i="28" s="1"/>
  <c r="H47" i="28" s="1"/>
  <c r="J13" i="28"/>
  <c r="J37" i="28" s="1"/>
  <c r="K40" i="28" s="1"/>
  <c r="J12" i="28"/>
  <c r="J36" i="28" s="1"/>
  <c r="H40" i="28" s="1"/>
  <c r="I6" i="28"/>
  <c r="J5" i="28"/>
  <c r="D25" i="15"/>
  <c r="D51" i="15" s="1"/>
  <c r="H23" i="15"/>
  <c r="H49" i="15" s="1"/>
  <c r="D13" i="23"/>
  <c r="D37" i="23" s="1"/>
  <c r="H19" i="13"/>
  <c r="H43" i="13" s="1"/>
  <c r="H17" i="13"/>
  <c r="H41" i="13" s="1"/>
  <c r="D19" i="13"/>
  <c r="D43" i="13" s="1"/>
  <c r="H21" i="13"/>
  <c r="H45" i="13" s="1"/>
  <c r="D21" i="13"/>
  <c r="D45" i="13" s="1"/>
  <c r="D17" i="13"/>
  <c r="D41" i="13" s="1"/>
  <c r="H5" i="11"/>
  <c r="H29" i="11" s="1"/>
  <c r="D5" i="11"/>
  <c r="D29" i="11" s="1"/>
  <c r="D17" i="15"/>
  <c r="D43" i="15" s="1"/>
  <c r="D21" i="15"/>
  <c r="D47" i="15" s="1"/>
  <c r="H25" i="15"/>
  <c r="H51" i="15" s="1"/>
  <c r="H17" i="15"/>
  <c r="H43" i="15" s="1"/>
  <c r="D23" i="15"/>
  <c r="D49" i="15" s="1"/>
  <c r="H19" i="15"/>
  <c r="H45" i="15" s="1"/>
  <c r="H15" i="13"/>
  <c r="H39" i="13" s="1"/>
  <c r="D19" i="15"/>
  <c r="D45" i="15" s="1"/>
  <c r="H21" i="15"/>
  <c r="H47" i="15" s="1"/>
  <c r="H13" i="23"/>
  <c r="H37" i="23" s="1"/>
  <c r="D22" i="5"/>
  <c r="D47" i="5" s="1"/>
  <c r="O47" i="5" s="1"/>
  <c r="D16" i="5"/>
  <c r="D41" i="5" s="1"/>
  <c r="O41" i="5" s="1"/>
  <c r="D20" i="5"/>
  <c r="D45" i="5" s="1"/>
  <c r="O45" i="5" s="1"/>
  <c r="D24" i="5"/>
  <c r="D49" i="5" s="1"/>
  <c r="O49" i="5" s="1"/>
  <c r="D18" i="5"/>
  <c r="D43" i="5" s="1"/>
  <c r="O43" i="5" s="1"/>
  <c r="D21" i="9"/>
  <c r="D45" i="9" s="1"/>
  <c r="G17" i="9"/>
  <c r="G41" i="9" s="1"/>
  <c r="G23" i="9"/>
  <c r="G47" i="9" s="1"/>
  <c r="G5" i="9"/>
  <c r="G29" i="9" s="1"/>
  <c r="D23" i="9"/>
  <c r="D47" i="9" s="1"/>
  <c r="D13" i="9"/>
  <c r="D37" i="9" s="1"/>
  <c r="G15" i="9"/>
  <c r="G39" i="9" s="1"/>
  <c r="D19" i="9"/>
  <c r="D43" i="9" s="1"/>
  <c r="G9" i="9"/>
  <c r="G33" i="9" s="1"/>
  <c r="D11" i="9"/>
  <c r="D35" i="9" s="1"/>
  <c r="G13" i="9"/>
  <c r="G37" i="9" s="1"/>
  <c r="D7" i="9"/>
  <c r="D31" i="9" s="1"/>
  <c r="G7" i="9"/>
  <c r="G31" i="9" s="1"/>
  <c r="D5" i="9"/>
  <c r="D29" i="9" s="1"/>
  <c r="D17" i="9"/>
  <c r="D41" i="9" s="1"/>
  <c r="G21" i="9"/>
  <c r="G45" i="9" s="1"/>
  <c r="D15" i="9"/>
  <c r="D39" i="9" s="1"/>
  <c r="G11" i="9"/>
  <c r="G35" i="9" s="1"/>
  <c r="G19" i="9"/>
  <c r="G43" i="9" s="1"/>
  <c r="D9" i="9"/>
  <c r="D33" i="9" s="1"/>
  <c r="H21" i="24"/>
  <c r="H47" i="24" s="1"/>
  <c r="D23" i="24"/>
  <c r="D25" i="24"/>
  <c r="H19" i="24"/>
  <c r="H45" i="24" s="1"/>
  <c r="D21" i="24"/>
  <c r="D47" i="24" s="1"/>
  <c r="D19" i="24"/>
  <c r="D45" i="24" s="1"/>
  <c r="H19" i="11"/>
  <c r="H43" i="11" s="1"/>
  <c r="H11" i="11"/>
  <c r="H35" i="11" s="1"/>
  <c r="H21" i="11"/>
  <c r="H45" i="11" s="1"/>
  <c r="D11" i="11"/>
  <c r="D35" i="11" s="1"/>
  <c r="H23" i="11"/>
  <c r="H47" i="11" s="1"/>
  <c r="D23" i="11"/>
  <c r="D47" i="11" s="1"/>
  <c r="D15" i="11"/>
  <c r="D39" i="11" s="1"/>
  <c r="H17" i="11"/>
  <c r="H41" i="11" s="1"/>
  <c r="H15" i="11"/>
  <c r="H39" i="11" s="1"/>
  <c r="H13" i="11"/>
  <c r="H37" i="11" s="1"/>
  <c r="H9" i="11"/>
  <c r="H33" i="11" s="1"/>
  <c r="H7" i="11"/>
  <c r="H31" i="11" s="1"/>
  <c r="D17" i="11"/>
  <c r="D41" i="11" s="1"/>
  <c r="D7" i="11"/>
  <c r="D31" i="11" s="1"/>
  <c r="D9" i="11"/>
  <c r="D33" i="11" s="1"/>
  <c r="D21" i="11"/>
  <c r="D45" i="11" s="1"/>
  <c r="D19" i="11"/>
  <c r="D43" i="11" s="1"/>
  <c r="D13" i="11"/>
  <c r="D37" i="11" s="1"/>
  <c r="G17" i="3"/>
  <c r="G41" i="3" s="1"/>
  <c r="D15" i="3"/>
  <c r="D39" i="3" s="1"/>
  <c r="G5" i="3"/>
  <c r="G29" i="3" s="1"/>
  <c r="D7" i="3"/>
  <c r="D31" i="3" s="1"/>
  <c r="G21" i="3"/>
  <c r="G45" i="3" s="1"/>
  <c r="D9" i="3"/>
  <c r="D33" i="3" s="1"/>
  <c r="G11" i="3"/>
  <c r="G35" i="3" s="1"/>
  <c r="G13" i="3"/>
  <c r="G37" i="3" s="1"/>
  <c r="D11" i="3"/>
  <c r="D35" i="3" s="1"/>
  <c r="G23" i="3"/>
  <c r="G47" i="3" s="1"/>
  <c r="G9" i="3"/>
  <c r="G33" i="3" s="1"/>
  <c r="G7" i="3"/>
  <c r="G31" i="3" s="1"/>
  <c r="D13" i="3"/>
  <c r="D37" i="3" s="1"/>
  <c r="D19" i="3"/>
  <c r="D43" i="3" s="1"/>
  <c r="D5" i="3"/>
  <c r="D29" i="3" s="1"/>
  <c r="G19" i="3"/>
  <c r="G43" i="3" s="1"/>
  <c r="D23" i="3"/>
  <c r="D47" i="3" s="1"/>
  <c r="D17" i="3"/>
  <c r="D41" i="3" s="1"/>
  <c r="D21" i="3"/>
  <c r="D45" i="3" s="1"/>
  <c r="G15" i="3"/>
  <c r="G39" i="3" s="1"/>
  <c r="H10" i="5"/>
  <c r="H35" i="5" s="1"/>
  <c r="L35" i="5" s="1"/>
  <c r="H8" i="5"/>
  <c r="H33" i="5" s="1"/>
  <c r="L33" i="5" s="1"/>
  <c r="H6" i="5"/>
  <c r="H31" i="5" s="1"/>
  <c r="L31" i="5" s="1"/>
  <c r="H14" i="5"/>
  <c r="H39" i="5" s="1"/>
  <c r="L39" i="5" s="1"/>
  <c r="H12" i="5"/>
  <c r="H37" i="5" s="1"/>
  <c r="L37" i="5" s="1"/>
  <c r="L7" i="14"/>
  <c r="L33" i="14" s="1"/>
  <c r="V7" i="14"/>
  <c r="V33" i="14" s="1"/>
  <c r="L9" i="14"/>
  <c r="L35" i="14" s="1"/>
  <c r="V9" i="14"/>
  <c r="V35" i="14" s="1"/>
  <c r="D5" i="13"/>
  <c r="D29" i="13" s="1"/>
  <c r="H5" i="13"/>
  <c r="H29" i="13" s="1"/>
  <c r="H11" i="13"/>
  <c r="H35" i="13" s="1"/>
  <c r="H13" i="13"/>
  <c r="H37" i="13" s="1"/>
  <c r="D7" i="13"/>
  <c r="D31" i="13" s="1"/>
  <c r="D11" i="13"/>
  <c r="D35" i="13" s="1"/>
  <c r="H9" i="13"/>
  <c r="H33" i="13" s="1"/>
  <c r="D13" i="13"/>
  <c r="D37" i="13" s="1"/>
  <c r="D9" i="13"/>
  <c r="D33" i="13" s="1"/>
  <c r="H7" i="13"/>
  <c r="H31" i="13" s="1"/>
  <c r="I15" i="20"/>
  <c r="E5" i="20"/>
  <c r="E37" i="20"/>
  <c r="E45" i="20"/>
  <c r="I33" i="20"/>
  <c r="E7" i="20"/>
  <c r="E47" i="20"/>
  <c r="E31" i="20"/>
  <c r="E23" i="20"/>
  <c r="I23" i="20"/>
  <c r="I7" i="20"/>
  <c r="E15" i="20"/>
  <c r="E29" i="20"/>
  <c r="I9" i="20"/>
  <c r="E35" i="20"/>
  <c r="I19" i="20"/>
  <c r="I39" i="20"/>
  <c r="I35" i="20"/>
  <c r="E41" i="20"/>
  <c r="E19" i="20"/>
  <c r="E17" i="20"/>
  <c r="E11" i="20"/>
  <c r="E9" i="20"/>
  <c r="I41" i="20"/>
  <c r="I31" i="20"/>
  <c r="I11" i="20"/>
  <c r="E21" i="20"/>
  <c r="E13" i="20"/>
  <c r="I37" i="20"/>
  <c r="I17" i="20"/>
  <c r="I45" i="20"/>
  <c r="I21" i="20"/>
  <c r="I43" i="20"/>
  <c r="I5" i="20"/>
  <c r="I13" i="20"/>
  <c r="E33" i="20"/>
  <c r="I47" i="20"/>
  <c r="I29" i="20"/>
  <c r="E39" i="20"/>
  <c r="E43" i="20"/>
  <c r="J15" i="6"/>
  <c r="J39" i="6" s="1"/>
  <c r="D15" i="6"/>
  <c r="D39" i="6" s="1"/>
  <c r="G5" i="6"/>
  <c r="G29" i="6" s="1"/>
  <c r="G23" i="6"/>
  <c r="G47" i="6" s="1"/>
  <c r="J7" i="6"/>
  <c r="J31" i="6" s="1"/>
  <c r="G17" i="6"/>
  <c r="G41" i="6" s="1"/>
  <c r="D13" i="6"/>
  <c r="D37" i="6" s="1"/>
  <c r="D21" i="6"/>
  <c r="D45" i="6" s="1"/>
  <c r="J21" i="6"/>
  <c r="J45" i="6" s="1"/>
  <c r="D11" i="6"/>
  <c r="D35" i="6" s="1"/>
  <c r="D17" i="6"/>
  <c r="D41" i="6" s="1"/>
  <c r="J9" i="6"/>
  <c r="J33" i="6" s="1"/>
  <c r="J13" i="6"/>
  <c r="J37" i="6" s="1"/>
  <c r="G15" i="6"/>
  <c r="G39" i="6" s="1"/>
  <c r="D5" i="6"/>
  <c r="D29" i="6" s="1"/>
  <c r="D9" i="6"/>
  <c r="D33" i="6" s="1"/>
  <c r="G9" i="6"/>
  <c r="G33" i="6" s="1"/>
  <c r="G19" i="6"/>
  <c r="G43" i="6" s="1"/>
  <c r="J5" i="6"/>
  <c r="J29" i="6" s="1"/>
  <c r="G11" i="6"/>
  <c r="G35" i="6" s="1"/>
  <c r="J23" i="6"/>
  <c r="J47" i="6" s="1"/>
  <c r="J17" i="6"/>
  <c r="J41" i="6" s="1"/>
  <c r="J19" i="6"/>
  <c r="J43" i="6" s="1"/>
  <c r="D7" i="6"/>
  <c r="D31" i="6" s="1"/>
  <c r="G7" i="6"/>
  <c r="G31" i="6" s="1"/>
  <c r="D23" i="6"/>
  <c r="D47" i="6" s="1"/>
  <c r="J11" i="6"/>
  <c r="J35" i="6" s="1"/>
  <c r="G13" i="6"/>
  <c r="G37" i="6" s="1"/>
  <c r="G21" i="6"/>
  <c r="G45" i="6" s="1"/>
  <c r="D19" i="6"/>
  <c r="D43" i="6" s="1"/>
  <c r="D11" i="23"/>
  <c r="D35" i="23" s="1"/>
  <c r="H17" i="23"/>
  <c r="H41" i="23" s="1"/>
  <c r="H21" i="23"/>
  <c r="H45" i="23" s="1"/>
  <c r="D9" i="23"/>
  <c r="D33" i="23" s="1"/>
  <c r="D5" i="23"/>
  <c r="D29" i="23" s="1"/>
  <c r="H19" i="23"/>
  <c r="H43" i="23" s="1"/>
  <c r="D7" i="23"/>
  <c r="D31" i="23" s="1"/>
  <c r="D15" i="23"/>
  <c r="D39" i="23" s="1"/>
  <c r="D17" i="23"/>
  <c r="D41" i="23" s="1"/>
  <c r="H5" i="23"/>
  <c r="H29" i="23" s="1"/>
  <c r="H23" i="23"/>
  <c r="H47" i="23" s="1"/>
  <c r="D21" i="23"/>
  <c r="D45" i="23" s="1"/>
  <c r="H15" i="23"/>
  <c r="H39" i="23" s="1"/>
  <c r="H9" i="23"/>
  <c r="H33" i="23" s="1"/>
  <c r="H7" i="23"/>
  <c r="H31" i="23" s="1"/>
  <c r="D19" i="23"/>
  <c r="D43" i="23" s="1"/>
  <c r="H11" i="23"/>
  <c r="H35" i="23" s="1"/>
  <c r="D23" i="23"/>
  <c r="D47" i="23" s="1"/>
  <c r="D21" i="4"/>
  <c r="D45" i="4" s="1"/>
  <c r="H9" i="4"/>
  <c r="H33" i="4" s="1"/>
  <c r="H13" i="4"/>
  <c r="H37" i="4" s="1"/>
  <c r="H11" i="4"/>
  <c r="H35" i="4" s="1"/>
  <c r="D7" i="4"/>
  <c r="D31" i="4" s="1"/>
  <c r="H21" i="4"/>
  <c r="H45" i="4" s="1"/>
  <c r="D23" i="4"/>
  <c r="D47" i="4" s="1"/>
  <c r="H15" i="4"/>
  <c r="H39" i="4" s="1"/>
  <c r="D9" i="4"/>
  <c r="D33" i="4" s="1"/>
  <c r="D13" i="4"/>
  <c r="D37" i="4" s="1"/>
  <c r="H5" i="4"/>
  <c r="H29" i="4" s="1"/>
  <c r="D5" i="4"/>
  <c r="D29" i="4" s="1"/>
  <c r="H17" i="4"/>
  <c r="H41" i="4" s="1"/>
  <c r="H7" i="4"/>
  <c r="H31" i="4" s="1"/>
  <c r="D11" i="4"/>
  <c r="D35" i="4" s="1"/>
  <c r="D15" i="4"/>
  <c r="D39" i="4" s="1"/>
  <c r="D19" i="4"/>
  <c r="D43" i="4" s="1"/>
  <c r="H23" i="4"/>
  <c r="H47" i="4" s="1"/>
  <c r="H19" i="4"/>
  <c r="H43" i="4" s="1"/>
  <c r="D17" i="4"/>
  <c r="D41" i="4" s="1"/>
  <c r="H5" i="8"/>
  <c r="H29" i="8" s="1"/>
  <c r="H9" i="8"/>
  <c r="H33" i="8" s="1"/>
  <c r="D7" i="8"/>
  <c r="D31" i="8" s="1"/>
  <c r="H13" i="8"/>
  <c r="H37" i="8" s="1"/>
  <c r="H11" i="8"/>
  <c r="H35" i="8" s="1"/>
  <c r="K9" i="8"/>
  <c r="K33" i="8" s="1"/>
  <c r="K5" i="8"/>
  <c r="K29" i="8" s="1"/>
  <c r="D9" i="8"/>
  <c r="D33" i="8" s="1"/>
  <c r="K7" i="8"/>
  <c r="K31" i="8" s="1"/>
  <c r="H7" i="8"/>
  <c r="H31" i="8" s="1"/>
  <c r="D11" i="8"/>
  <c r="D35" i="8" s="1"/>
  <c r="K11" i="8"/>
  <c r="K35" i="8" s="1"/>
  <c r="K13" i="8"/>
  <c r="K37" i="8" s="1"/>
  <c r="D5" i="8"/>
  <c r="D29" i="8" s="1"/>
  <c r="D13" i="8"/>
  <c r="D37" i="8" s="1"/>
  <c r="D7" i="22"/>
  <c r="D31" i="22" s="1"/>
  <c r="H7" i="22"/>
  <c r="H31" i="22" s="1"/>
  <c r="H23" i="22"/>
  <c r="H47" i="22" s="1"/>
  <c r="H19" i="22"/>
  <c r="H43" i="22" s="1"/>
  <c r="H11" i="22"/>
  <c r="H35" i="22" s="1"/>
  <c r="D23" i="22"/>
  <c r="D47" i="22" s="1"/>
  <c r="H17" i="22"/>
  <c r="H41" i="22" s="1"/>
  <c r="D21" i="22"/>
  <c r="D45" i="22" s="1"/>
  <c r="D17" i="22"/>
  <c r="D41" i="22" s="1"/>
  <c r="D5" i="22"/>
  <c r="D29" i="22" s="1"/>
  <c r="H15" i="22"/>
  <c r="H39" i="22" s="1"/>
  <c r="H9" i="22"/>
  <c r="H33" i="22" s="1"/>
  <c r="H21" i="22"/>
  <c r="H45" i="22" s="1"/>
  <c r="D13" i="22"/>
  <c r="D37" i="22" s="1"/>
  <c r="D11" i="22"/>
  <c r="D35" i="22" s="1"/>
  <c r="D9" i="22"/>
  <c r="D33" i="22" s="1"/>
  <c r="H5" i="22"/>
  <c r="H29" i="22" s="1"/>
  <c r="H13" i="22"/>
  <c r="H37" i="22" s="1"/>
  <c r="D15" i="22"/>
  <c r="D39" i="22" s="1"/>
  <c r="D19" i="22"/>
  <c r="D43" i="22" s="1"/>
  <c r="H23" i="13"/>
  <c r="H47" i="13" s="1"/>
  <c r="D15" i="13"/>
  <c r="D39" i="13" s="1"/>
  <c r="H23" i="7"/>
  <c r="H47" i="7" s="1"/>
  <c r="K13" i="7"/>
  <c r="K37" i="7" s="1"/>
  <c r="D19" i="7"/>
  <c r="D43" i="7" s="1"/>
  <c r="H19" i="7"/>
  <c r="H43" i="7" s="1"/>
  <c r="H15" i="7"/>
  <c r="H39" i="7" s="1"/>
  <c r="H9" i="7"/>
  <c r="H33" i="7" s="1"/>
  <c r="D5" i="7"/>
  <c r="D29" i="7" s="1"/>
  <c r="D11" i="7"/>
  <c r="D35" i="7" s="1"/>
  <c r="D23" i="7"/>
  <c r="D47" i="7" s="1"/>
  <c r="K5" i="7"/>
  <c r="K29" i="7" s="1"/>
  <c r="D17" i="7"/>
  <c r="D41" i="7" s="1"/>
  <c r="K9" i="7"/>
  <c r="K33" i="7" s="1"/>
  <c r="K19" i="7"/>
  <c r="K43" i="7" s="1"/>
  <c r="K15" i="7"/>
  <c r="K39" i="7" s="1"/>
  <c r="D7" i="7"/>
  <c r="D31" i="7" s="1"/>
  <c r="H13" i="7"/>
  <c r="H37" i="7" s="1"/>
  <c r="D13" i="7"/>
  <c r="D37" i="7" s="1"/>
  <c r="K11" i="7"/>
  <c r="K35" i="7" s="1"/>
  <c r="H5" i="7"/>
  <c r="H29" i="7" s="1"/>
  <c r="K21" i="7"/>
  <c r="K45" i="7" s="1"/>
  <c r="H17" i="7"/>
  <c r="H41" i="7" s="1"/>
  <c r="K23" i="7"/>
  <c r="K47" i="7" s="1"/>
  <c r="D9" i="7"/>
  <c r="D33" i="7" s="1"/>
  <c r="H7" i="7"/>
  <c r="H31" i="7" s="1"/>
  <c r="D21" i="7"/>
  <c r="D45" i="7" s="1"/>
  <c r="D15" i="7"/>
  <c r="D39" i="7" s="1"/>
  <c r="K17" i="7"/>
  <c r="K41" i="7" s="1"/>
  <c r="H11" i="7"/>
  <c r="H35" i="7" s="1"/>
  <c r="K7" i="7"/>
  <c r="K31" i="7" s="1"/>
  <c r="H21" i="7"/>
  <c r="H45" i="7" s="1"/>
  <c r="D7" i="15"/>
  <c r="D33" i="15" s="1"/>
  <c r="H13" i="15"/>
  <c r="H39" i="15" s="1"/>
  <c r="D13" i="15"/>
  <c r="D39" i="15" s="1"/>
  <c r="H11" i="15"/>
  <c r="H37" i="15" s="1"/>
  <c r="D9" i="15"/>
  <c r="D35" i="15" s="1"/>
  <c r="H9" i="15"/>
  <c r="H35" i="15" s="1"/>
  <c r="D15" i="15"/>
  <c r="D41" i="15" s="1"/>
  <c r="D11" i="15"/>
  <c r="D37" i="15" s="1"/>
  <c r="H15" i="15"/>
  <c r="H41" i="15" s="1"/>
  <c r="H7" i="15"/>
  <c r="H33" i="15" s="1"/>
  <c r="D8" i="24"/>
  <c r="D5" i="24"/>
  <c r="H37" i="24"/>
  <c r="L11" i="24"/>
  <c r="D21" i="8"/>
  <c r="D45" i="8" s="1"/>
  <c r="K21" i="8"/>
  <c r="K45" i="8" s="1"/>
  <c r="D17" i="8"/>
  <c r="D41" i="8" s="1"/>
  <c r="H21" i="8"/>
  <c r="H45" i="8" s="1"/>
  <c r="H19" i="8"/>
  <c r="H43" i="8" s="1"/>
  <c r="H15" i="8"/>
  <c r="H39" i="8" s="1"/>
  <c r="K15" i="8"/>
  <c r="K39" i="8" s="1"/>
  <c r="K19" i="8"/>
  <c r="K43" i="8" s="1"/>
  <c r="D19" i="8"/>
  <c r="D43" i="8" s="1"/>
  <c r="D23" i="8"/>
  <c r="D47" i="8" s="1"/>
  <c r="K17" i="8"/>
  <c r="K41" i="8" s="1"/>
  <c r="H17" i="8"/>
  <c r="H41" i="8" s="1"/>
  <c r="K23" i="8"/>
  <c r="K47" i="8" s="1"/>
  <c r="H23" i="8"/>
  <c r="H47" i="8" s="1"/>
  <c r="D15" i="8"/>
  <c r="D39" i="8" s="1"/>
  <c r="I9" i="18"/>
  <c r="I33" i="18" s="1"/>
  <c r="E7" i="18"/>
  <c r="E31" i="18" s="1"/>
  <c r="E13" i="18"/>
  <c r="E37" i="18" s="1"/>
  <c r="E9" i="18"/>
  <c r="E33" i="18" s="1"/>
  <c r="I21" i="18"/>
  <c r="I45" i="18" s="1"/>
  <c r="I23" i="18"/>
  <c r="I47" i="18" s="1"/>
  <c r="I15" i="18"/>
  <c r="I39" i="18" s="1"/>
  <c r="I17" i="18"/>
  <c r="I41" i="18" s="1"/>
  <c r="E15" i="18"/>
  <c r="E39" i="18" s="1"/>
  <c r="E11" i="18"/>
  <c r="E35" i="18" s="1"/>
  <c r="E5" i="18"/>
  <c r="E29" i="18" s="1"/>
  <c r="I13" i="18"/>
  <c r="I37" i="18" s="1"/>
  <c r="E21" i="18"/>
  <c r="E45" i="18" s="1"/>
  <c r="E17" i="18"/>
  <c r="E41" i="18" s="1"/>
  <c r="E23" i="18"/>
  <c r="E47" i="18" s="1"/>
  <c r="E19" i="18"/>
  <c r="E43" i="18" s="1"/>
  <c r="I19" i="18"/>
  <c r="I43" i="18" s="1"/>
  <c r="I7" i="18"/>
  <c r="I31" i="18" s="1"/>
  <c r="I11" i="18"/>
  <c r="I35" i="18" s="1"/>
  <c r="I5" i="18"/>
  <c r="I29" i="18" s="1"/>
  <c r="D17" i="24"/>
  <c r="D43" i="24" s="1"/>
  <c r="H17" i="24"/>
  <c r="H43" i="24" s="1"/>
  <c r="D15" i="24"/>
  <c r="D41" i="24" s="1"/>
  <c r="H15" i="24"/>
  <c r="H41" i="24" s="1"/>
  <c r="E9" i="16"/>
  <c r="E33" i="16" s="1"/>
  <c r="D15" i="16"/>
  <c r="D39" i="16" s="1"/>
  <c r="I13" i="16"/>
  <c r="I37" i="16" s="1"/>
  <c r="I9" i="16"/>
  <c r="I33" i="16" s="1"/>
  <c r="I11" i="16"/>
  <c r="I35" i="16" s="1"/>
  <c r="I19" i="16"/>
  <c r="I43" i="16" s="1"/>
  <c r="D23" i="16"/>
  <c r="D47" i="16" s="1"/>
  <c r="I7" i="16"/>
  <c r="I31" i="16" s="1"/>
  <c r="I5" i="16"/>
  <c r="I29" i="16" s="1"/>
  <c r="E11" i="16"/>
  <c r="E35" i="16" s="1"/>
  <c r="E7" i="16"/>
  <c r="E31" i="16" s="1"/>
  <c r="D19" i="16"/>
  <c r="D43" i="16" s="1"/>
  <c r="I15" i="16"/>
  <c r="I39" i="16" s="1"/>
  <c r="I23" i="16"/>
  <c r="I47" i="16" s="1"/>
  <c r="I17" i="16"/>
  <c r="I41" i="16" s="1"/>
  <c r="E13" i="16"/>
  <c r="E37" i="16" s="1"/>
  <c r="I21" i="16"/>
  <c r="I45" i="16" s="1"/>
  <c r="D17" i="16"/>
  <c r="D41" i="16" s="1"/>
  <c r="D21" i="16"/>
  <c r="D45" i="16" s="1"/>
  <c r="E5" i="16"/>
  <c r="E29" i="16" s="1"/>
  <c r="D23" i="13"/>
  <c r="D47" i="13" s="1"/>
  <c r="AM114" i="36" l="1"/>
  <c r="AL115" i="36"/>
  <c r="AM115" i="36" s="1"/>
  <c r="AL73" i="36"/>
  <c r="AM73" i="36" s="1"/>
  <c r="AM72" i="36"/>
  <c r="AL141" i="36"/>
  <c r="AM141" i="36" s="1"/>
  <c r="AM140" i="36"/>
  <c r="AL120" i="36"/>
  <c r="AM119" i="36"/>
  <c r="AL60" i="36"/>
  <c r="AM60" i="36" s="1"/>
  <c r="AM59" i="36"/>
  <c r="AL52" i="36"/>
  <c r="AM51" i="36"/>
  <c r="AL11" i="36"/>
  <c r="AM11" i="36" s="1"/>
  <c r="AM10" i="36"/>
  <c r="AL39" i="36"/>
  <c r="AM39" i="36" s="1"/>
  <c r="AM38" i="36"/>
  <c r="AL46" i="36"/>
  <c r="AM46" i="36" s="1"/>
  <c r="AM45" i="36"/>
  <c r="AL78" i="36"/>
  <c r="AM77" i="36"/>
  <c r="AL31" i="36"/>
  <c r="AM30" i="36"/>
  <c r="AL67" i="36"/>
  <c r="AM67" i="36" s="1"/>
  <c r="AM66" i="36"/>
  <c r="AL17" i="36"/>
  <c r="AM16" i="36"/>
  <c r="AL146" i="36"/>
  <c r="AM146" i="36" s="1"/>
  <c r="AM145" i="36"/>
  <c r="AM23" i="36"/>
  <c r="AL24" i="36"/>
  <c r="Q39" i="34"/>
  <c r="AD40" i="34" s="1"/>
  <c r="P40" i="33"/>
  <c r="AD41" i="33" s="1"/>
  <c r="P32" i="33"/>
  <c r="AD33" i="33" s="1"/>
  <c r="H45" i="32"/>
  <c r="P45" i="32" s="1"/>
  <c r="AE46" i="32" s="1"/>
  <c r="L39" i="32"/>
  <c r="H39" i="32"/>
  <c r="P32" i="32"/>
  <c r="AE33" i="32" s="1"/>
  <c r="P46" i="31"/>
  <c r="AD47" i="31" s="1"/>
  <c r="P39" i="31"/>
  <c r="AD40" i="31" s="1"/>
  <c r="P32" i="31"/>
  <c r="AD33" i="31" s="1"/>
  <c r="V47" i="30"/>
  <c r="AE48" i="30" s="1"/>
  <c r="V33" i="30"/>
  <c r="AE34" i="30" s="1"/>
  <c r="V40" i="30"/>
  <c r="AE41" i="30" s="1"/>
  <c r="P33" i="29"/>
  <c r="AF34" i="29" s="1"/>
  <c r="P47" i="29"/>
  <c r="AF48" i="29" s="1"/>
  <c r="P40" i="29"/>
  <c r="AF41" i="29" s="1"/>
  <c r="J44" i="28"/>
  <c r="K47" i="28" s="1"/>
  <c r="N47" i="28" s="1"/>
  <c r="AD48" i="28" s="1"/>
  <c r="I30" i="28"/>
  <c r="K33" i="28" s="1"/>
  <c r="J29" i="28"/>
  <c r="H33" i="28" s="1"/>
  <c r="N40" i="28"/>
  <c r="AD41" i="28" s="1"/>
  <c r="L51" i="15"/>
  <c r="N39" i="8"/>
  <c r="K39" i="4"/>
  <c r="L47" i="23"/>
  <c r="M29" i="16"/>
  <c r="M43" i="16"/>
  <c r="L37" i="13"/>
  <c r="M39" i="20"/>
  <c r="K33" i="11"/>
  <c r="L39" i="15"/>
  <c r="M41" i="16"/>
  <c r="L43" i="23"/>
  <c r="M31" i="16"/>
  <c r="L43" i="13"/>
  <c r="N43" i="8"/>
  <c r="L39" i="22"/>
  <c r="L37" i="23"/>
  <c r="L49" i="15"/>
  <c r="K37" i="11"/>
  <c r="M43" i="20"/>
  <c r="L45" i="13"/>
  <c r="L45" i="23"/>
  <c r="J45" i="9"/>
  <c r="M35" i="16"/>
  <c r="K29" i="4"/>
  <c r="L41" i="13"/>
  <c r="K31" i="11"/>
  <c r="L33" i="18"/>
  <c r="M31" i="20"/>
  <c r="J29" i="9"/>
  <c r="M39" i="16"/>
  <c r="K47" i="11"/>
  <c r="L37" i="15"/>
  <c r="L47" i="15"/>
  <c r="N43" i="6"/>
  <c r="L45" i="15"/>
  <c r="N41" i="8"/>
  <c r="N29" i="7"/>
  <c r="N45" i="8"/>
  <c r="L43" i="22"/>
  <c r="K35" i="4"/>
  <c r="L43" i="15"/>
  <c r="N37" i="7"/>
  <c r="L47" i="24"/>
  <c r="K29" i="11"/>
  <c r="N33" i="7"/>
  <c r="N45" i="6"/>
  <c r="K45" i="11"/>
  <c r="L41" i="18"/>
  <c r="L31" i="23"/>
  <c r="L41" i="24"/>
  <c r="AC33" i="14"/>
  <c r="L39" i="13"/>
  <c r="K43" i="4"/>
  <c r="N31" i="7"/>
  <c r="K43" i="11"/>
  <c r="K37" i="4"/>
  <c r="L45" i="18"/>
  <c r="L33" i="15"/>
  <c r="N29" i="6"/>
  <c r="M35" i="20"/>
  <c r="J43" i="3"/>
  <c r="N31" i="6"/>
  <c r="L39" i="23"/>
  <c r="N33" i="6"/>
  <c r="J29" i="3"/>
  <c r="L33" i="23"/>
  <c r="J37" i="3"/>
  <c r="J39" i="9"/>
  <c r="J33" i="3"/>
  <c r="N47" i="8"/>
  <c r="J47" i="3"/>
  <c r="K47" i="4"/>
  <c r="L35" i="18"/>
  <c r="L39" i="18"/>
  <c r="L29" i="22"/>
  <c r="M45" i="16"/>
  <c r="L29" i="18"/>
  <c r="L37" i="18"/>
  <c r="N35" i="8"/>
  <c r="N31" i="8"/>
  <c r="L41" i="23"/>
  <c r="L35" i="23"/>
  <c r="N37" i="6"/>
  <c r="M47" i="20"/>
  <c r="L33" i="13"/>
  <c r="L29" i="13"/>
  <c r="L45" i="24"/>
  <c r="J35" i="9"/>
  <c r="M29" i="20"/>
  <c r="AC35" i="14"/>
  <c r="J31" i="3"/>
  <c r="J43" i="9"/>
  <c r="L41" i="15"/>
  <c r="P11" i="24"/>
  <c r="L37" i="24"/>
  <c r="M37" i="16"/>
  <c r="L43" i="18"/>
  <c r="L35" i="15"/>
  <c r="N41" i="7"/>
  <c r="N43" i="7"/>
  <c r="L41" i="22"/>
  <c r="L31" i="22"/>
  <c r="N33" i="8"/>
  <c r="K41" i="4"/>
  <c r="M33" i="20"/>
  <c r="M45" i="20"/>
  <c r="L35" i="13"/>
  <c r="J45" i="3"/>
  <c r="K41" i="11"/>
  <c r="H25" i="24"/>
  <c r="H51" i="24" s="1"/>
  <c r="D51" i="24"/>
  <c r="J41" i="9"/>
  <c r="L31" i="18"/>
  <c r="K39" i="11"/>
  <c r="M33" i="16"/>
  <c r="M47" i="16"/>
  <c r="L47" i="18"/>
  <c r="H5" i="24"/>
  <c r="D31" i="24"/>
  <c r="N39" i="7"/>
  <c r="L33" i="22"/>
  <c r="L45" i="22"/>
  <c r="N37" i="8"/>
  <c r="L29" i="23"/>
  <c r="N41" i="6"/>
  <c r="M41" i="20"/>
  <c r="M37" i="20"/>
  <c r="L31" i="13"/>
  <c r="J41" i="3"/>
  <c r="J39" i="3"/>
  <c r="K35" i="11"/>
  <c r="D49" i="24"/>
  <c r="H23" i="24"/>
  <c r="H49" i="24" s="1"/>
  <c r="J37" i="9"/>
  <c r="H8" i="24"/>
  <c r="D34" i="24"/>
  <c r="N45" i="7"/>
  <c r="N47" i="7"/>
  <c r="L35" i="22"/>
  <c r="N29" i="8"/>
  <c r="N47" i="6"/>
  <c r="N35" i="6"/>
  <c r="N39" i="6"/>
  <c r="J35" i="3"/>
  <c r="J47" i="9"/>
  <c r="K31" i="4"/>
  <c r="L47" i="13"/>
  <c r="L43" i="24"/>
  <c r="N35" i="7"/>
  <c r="L37" i="22"/>
  <c r="L47" i="22"/>
  <c r="K33" i="4"/>
  <c r="K45" i="4"/>
  <c r="J33" i="9"/>
  <c r="J31" i="9"/>
  <c r="AL25" i="36" l="1"/>
  <c r="AM25" i="36" s="1"/>
  <c r="AM24" i="36"/>
  <c r="AL18" i="36"/>
  <c r="AM18" i="36" s="1"/>
  <c r="AM17" i="36"/>
  <c r="AL121" i="36"/>
  <c r="AM121" i="36" s="1"/>
  <c r="AM120" i="36"/>
  <c r="AM52" i="36"/>
  <c r="AL53" i="36"/>
  <c r="AM53" i="36" s="1"/>
  <c r="AM78" i="36"/>
  <c r="AL79" i="36"/>
  <c r="AM79" i="36" s="1"/>
  <c r="AM31" i="36"/>
  <c r="AL32" i="36"/>
  <c r="AM32" i="36" s="1"/>
  <c r="P39" i="32"/>
  <c r="Z40" i="32" s="1"/>
  <c r="N33" i="28"/>
  <c r="AD34" i="28" s="1"/>
  <c r="L51" i="24"/>
  <c r="T11" i="24"/>
  <c r="P37" i="24"/>
  <c r="L8" i="24"/>
  <c r="H34" i="24"/>
  <c r="L5" i="24"/>
  <c r="H31" i="24"/>
  <c r="L49" i="24"/>
  <c r="P5" i="24" l="1"/>
  <c r="L31" i="24"/>
  <c r="L34" i="24"/>
  <c r="P8" i="24"/>
  <c r="T37" i="24"/>
  <c r="X11" i="24"/>
  <c r="X37" i="24" l="1"/>
  <c r="AB11" i="24"/>
  <c r="P34" i="24"/>
  <c r="T8" i="24"/>
  <c r="P31" i="24"/>
  <c r="T5" i="24"/>
  <c r="T31" i="24" l="1"/>
  <c r="X5" i="24"/>
  <c r="T34" i="24"/>
  <c r="X8" i="24"/>
  <c r="AF11" i="24"/>
  <c r="AF37" i="24" s="1"/>
  <c r="AB37" i="24"/>
  <c r="AB5" i="24" l="1"/>
  <c r="X31" i="24"/>
  <c r="X34" i="24"/>
  <c r="AB8" i="24"/>
  <c r="AB34" i="24" l="1"/>
  <c r="AF8" i="24"/>
  <c r="AF34" i="24" s="1"/>
  <c r="AF5" i="24"/>
  <c r="AF31" i="24" s="1"/>
  <c r="AB31" i="24"/>
</calcChain>
</file>

<file path=xl/sharedStrings.xml><?xml version="1.0" encoding="utf-8"?>
<sst xmlns="http://schemas.openxmlformats.org/spreadsheetml/2006/main" count="1101" uniqueCount="259">
  <si>
    <t>№</t>
    <phoneticPr fontId="1"/>
  </si>
  <si>
    <t>(1)</t>
    <phoneticPr fontId="1"/>
  </si>
  <si>
    <t>７になるように</t>
    <phoneticPr fontId="1"/>
  </si>
  <si>
    <t>でむすびましょう。</t>
    <phoneticPr fontId="1"/>
  </si>
  <si>
    <t>・</t>
    <phoneticPr fontId="1"/>
  </si>
  <si>
    <t>(2)</t>
    <phoneticPr fontId="1"/>
  </si>
  <si>
    <t>８になるように</t>
    <phoneticPr fontId="1"/>
  </si>
  <si>
    <t>№</t>
    <phoneticPr fontId="1"/>
  </si>
  <si>
    <t>10 をつくりましょう。</t>
    <phoneticPr fontId="1"/>
  </si>
  <si>
    <t>と</t>
    <phoneticPr fontId="1"/>
  </si>
  <si>
    <t>(2)</t>
    <phoneticPr fontId="1"/>
  </si>
  <si>
    <t>かずをいれましょう。</t>
    <phoneticPr fontId="1"/>
  </si>
  <si>
    <t>は</t>
    <phoneticPr fontId="1"/>
  </si>
  <si>
    <t>＋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</si>
  <si>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</si>
  <si>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</si>
  <si>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</si>
  <si>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</si>
  <si>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</si>
  <si>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</si>
  <si>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</si>
  <si>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</si>
  <si>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</si>
  <si>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＝</t>
    <phoneticPr fontId="1"/>
  </si>
  <si>
    <t>－</t>
    <phoneticPr fontId="1"/>
  </si>
  <si>
    <t>(2)</t>
    <phoneticPr fontId="1"/>
  </si>
  <si>
    <t>(9)</t>
    <phoneticPr fontId="1"/>
  </si>
  <si>
    <t>＝</t>
    <phoneticPr fontId="1"/>
  </si>
  <si>
    <t>の かずは いくつでしょう。</t>
    <phoneticPr fontId="1"/>
  </si>
  <si>
    <t>10 と</t>
    <phoneticPr fontId="1"/>
  </si>
  <si>
    <t>で</t>
    <phoneticPr fontId="1"/>
  </si>
  <si>
    <t>(3)</t>
    <phoneticPr fontId="1"/>
  </si>
  <si>
    <t>(5)</t>
    <phoneticPr fontId="1"/>
  </si>
  <si>
    <t>は</t>
    <phoneticPr fontId="1"/>
  </si>
  <si>
    <t>と</t>
    <phoneticPr fontId="1"/>
  </si>
  <si>
    <t>(7)</t>
    <phoneticPr fontId="1"/>
  </si>
  <si>
    <t>－</t>
    <phoneticPr fontId="1"/>
  </si>
  <si>
    <t>＝</t>
    <phoneticPr fontId="1"/>
  </si>
  <si>
    <t>＝</t>
    <phoneticPr fontId="1"/>
  </si>
  <si>
    <t>＋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</si>
  <si>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</si>
  <si>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</si>
  <si>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</si>
  <si>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</si>
  <si>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</si>
  <si>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</si>
  <si>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</si>
  <si>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</si>
  <si>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</si>
  <si>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</si>
  <si>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</si>
  <si>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</si>
  <si>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</si>
  <si>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</si>
  <si>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</si>
  <si>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</si>
  <si>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</si>
  <si>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</si>
  <si>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</si>
  <si>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＋</t>
    <phoneticPr fontId="1"/>
  </si>
  <si>
    <t>－</t>
    <phoneticPr fontId="1"/>
  </si>
  <si>
    <t>に あう かずをかきましょう。</t>
    <phoneticPr fontId="1"/>
  </si>
  <si>
    <t>(1)</t>
    <phoneticPr fontId="1"/>
  </si>
  <si>
    <t>十のくらいが</t>
    <rPh sb="0" eb="1">
      <t>10</t>
    </rPh>
    <phoneticPr fontId="1"/>
  </si>
  <si>
    <t>，一のくらいが</t>
    <rPh sb="1" eb="2">
      <t>イチ</t>
    </rPh>
    <phoneticPr fontId="1"/>
  </si>
  <si>
    <t>のかずは</t>
    <phoneticPr fontId="1"/>
  </si>
  <si>
    <t>(2)</t>
    <phoneticPr fontId="1"/>
  </si>
  <si>
    <t>(3)</t>
    <phoneticPr fontId="1"/>
  </si>
  <si>
    <t>が</t>
    <phoneticPr fontId="1"/>
  </si>
  <si>
    <t>つで</t>
    <phoneticPr fontId="1"/>
  </si>
  <si>
    <t>(4)</t>
    <phoneticPr fontId="1"/>
  </si>
  <si>
    <t>つと</t>
    <phoneticPr fontId="1"/>
  </si>
  <si>
    <t>(5)</t>
    <phoneticPr fontId="1"/>
  </si>
  <si>
    <t>は</t>
    <phoneticPr fontId="1"/>
  </si>
  <si>
    <t>と</t>
    <phoneticPr fontId="1"/>
  </si>
  <si>
    <t>つ</t>
    <phoneticPr fontId="1"/>
  </si>
  <si>
    <t>(6)</t>
    <phoneticPr fontId="1"/>
  </si>
  <si>
    <t>(7)</t>
    <phoneticPr fontId="1"/>
  </si>
  <si>
    <t>より</t>
    <phoneticPr fontId="1"/>
  </si>
  <si>
    <t>小さい かずは</t>
    <rPh sb="0" eb="1">
      <t>チイ</t>
    </rPh>
    <phoneticPr fontId="1"/>
  </si>
  <si>
    <t>です。</t>
    <phoneticPr fontId="1"/>
  </si>
  <si>
    <t>(8)</t>
    <phoneticPr fontId="1"/>
  </si>
  <si>
    <t>大きい かずは</t>
    <rPh sb="0" eb="1">
      <t>オオ</t>
    </rPh>
    <phoneticPr fontId="1"/>
  </si>
  <si>
    <t>(9)</t>
    <phoneticPr fontId="1"/>
  </si>
  <si>
    <t>(10)</t>
    <phoneticPr fontId="1"/>
  </si>
  <si>
    <t>にあう かずを かきましょう。</t>
    <phoneticPr fontId="1"/>
  </si>
  <si>
    <t>いくつといくつ</t>
    <phoneticPr fontId="1"/>
  </si>
  <si>
    <t>２０までのかず</t>
    <phoneticPr fontId="1"/>
  </si>
  <si>
    <t>０のたしざんとひきざん</t>
    <phoneticPr fontId="1"/>
  </si>
  <si>
    <t>なまえ</t>
    <phoneticPr fontId="1"/>
  </si>
  <si>
    <t>３つのかずのけいさん</t>
    <phoneticPr fontId="1"/>
  </si>
  <si>
    <t>＋</t>
    <phoneticPr fontId="1"/>
  </si>
  <si>
    <t>－</t>
    <phoneticPr fontId="1"/>
  </si>
  <si>
    <t>たしざん</t>
    <phoneticPr fontId="1"/>
  </si>
  <si>
    <t>ひきざん</t>
    <phoneticPr fontId="1"/>
  </si>
  <si>
    <t>こたえ</t>
    <phoneticPr fontId="1"/>
  </si>
  <si>
    <t>名前</t>
    <rPh sb="0" eb="2">
      <t>ナマエ</t>
    </rPh>
    <phoneticPr fontId="1"/>
  </si>
  <si>
    <t>答え</t>
    <rPh sb="0" eb="1">
      <t>コタ</t>
    </rPh>
    <phoneticPr fontId="1"/>
  </si>
  <si>
    <t>＝</t>
    <phoneticPr fontId="1"/>
  </si>
  <si>
    <t>とけい</t>
    <phoneticPr fontId="1"/>
  </si>
  <si>
    <t>(3)</t>
    <phoneticPr fontId="1"/>
  </si>
  <si>
    <t>(1)</t>
    <phoneticPr fontId="8"/>
  </si>
  <si>
    <t>(5)</t>
    <phoneticPr fontId="8"/>
  </si>
  <si>
    <t>(6)</t>
    <phoneticPr fontId="8"/>
  </si>
  <si>
    <t>とけいをよみましょう。</t>
    <phoneticPr fontId="8"/>
  </si>
  <si>
    <t>じ</t>
    <phoneticPr fontId="1"/>
  </si>
  <si>
    <t>ふん</t>
    <phoneticPr fontId="1"/>
  </si>
  <si>
    <t>※時計の針は，手書きでおねがいします。</t>
    <rPh sb="1" eb="3">
      <t>トケイ</t>
    </rPh>
    <rPh sb="4" eb="5">
      <t>ハリ</t>
    </rPh>
    <rPh sb="7" eb="9">
      <t>テガ</t>
    </rPh>
    <phoneticPr fontId="8"/>
  </si>
  <si>
    <t>(4)</t>
    <phoneticPr fontId="8"/>
  </si>
  <si>
    <t>－</t>
    <phoneticPr fontId="1"/>
  </si>
  <si>
    <t>にあてはまる数をかきましょう。</t>
    <rPh sb="6" eb="7">
      <t>スウ</t>
    </rPh>
    <phoneticPr fontId="8"/>
  </si>
  <si>
    <t>(1)</t>
    <phoneticPr fontId="8"/>
  </si>
  <si>
    <t>(2)</t>
    <phoneticPr fontId="8"/>
  </si>
  <si>
    <t>(3)</t>
    <phoneticPr fontId="8"/>
  </si>
  <si>
    <t>けいさんをしましょう。</t>
    <phoneticPr fontId="8"/>
  </si>
  <si>
    <t>(2)</t>
    <phoneticPr fontId="8"/>
  </si>
  <si>
    <t>(3)</t>
    <phoneticPr fontId="8"/>
  </si>
  <si>
    <t>(4)</t>
    <phoneticPr fontId="8"/>
  </si>
  <si>
    <t>(5)</t>
    <phoneticPr fontId="8"/>
  </si>
  <si>
    <t>(6)</t>
    <phoneticPr fontId="8"/>
  </si>
  <si>
    <t>＋</t>
    <phoneticPr fontId="8"/>
  </si>
  <si>
    <t>－</t>
    <phoneticPr fontId="8"/>
  </si>
  <si>
    <t>＝</t>
    <phoneticPr fontId="8"/>
  </si>
  <si>
    <t>100までのかずのけいさん</t>
    <phoneticPr fontId="1"/>
  </si>
  <si>
    <t>７をつくりましょう。</t>
    <phoneticPr fontId="1"/>
  </si>
  <si>
    <t>８をつくりましょう。</t>
    <phoneticPr fontId="1"/>
  </si>
  <si>
    <t>9 をつくりましょう。</t>
    <phoneticPr fontId="1"/>
  </si>
  <si>
    <t>大きいかず</t>
    <rPh sb="0" eb="1">
      <t>オオ</t>
    </rPh>
    <phoneticPr fontId="1"/>
  </si>
  <si>
    <t>．</t>
    <phoneticPr fontId="8"/>
  </si>
  <si>
    <t>（しき）</t>
    <phoneticPr fontId="8"/>
  </si>
  <si>
    <t>こたえ</t>
    <phoneticPr fontId="8"/>
  </si>
  <si>
    <t xml:space="preserve">あひるが </t>
    <phoneticPr fontId="8"/>
  </si>
  <si>
    <t>わ います。</t>
    <phoneticPr fontId="8"/>
  </si>
  <si>
    <t>あとから</t>
    <phoneticPr fontId="8"/>
  </si>
  <si>
    <t>わ やってきました。</t>
    <phoneticPr fontId="8"/>
  </si>
  <si>
    <t>ぜんぶで なんわに なりましたか。</t>
    <phoneticPr fontId="8"/>
  </si>
  <si>
    <t>わ</t>
    <phoneticPr fontId="8"/>
  </si>
  <si>
    <t>そこへ</t>
    <phoneticPr fontId="8"/>
  </si>
  <si>
    <t>くるまが</t>
    <phoneticPr fontId="8"/>
  </si>
  <si>
    <t>だいあります。</t>
    <phoneticPr fontId="8"/>
  </si>
  <si>
    <t>だいきました。</t>
    <phoneticPr fontId="8"/>
  </si>
  <si>
    <t>くるまは ぜんぶで なんだい ありますか。</t>
    <phoneticPr fontId="8"/>
  </si>
  <si>
    <t>だい</t>
    <phoneticPr fontId="8"/>
  </si>
  <si>
    <t>こうえんで 子どもが</t>
    <rPh sb="6" eb="7">
      <t>コ</t>
    </rPh>
    <phoneticPr fontId="8"/>
  </si>
  <si>
    <t>にん　あそびにきました。</t>
    <phoneticPr fontId="8"/>
  </si>
  <si>
    <t>にん</t>
    <phoneticPr fontId="8"/>
  </si>
  <si>
    <t>あかいはなが</t>
    <phoneticPr fontId="8"/>
  </si>
  <si>
    <t>ほん あります。</t>
    <phoneticPr fontId="8"/>
  </si>
  <si>
    <t>しろいはなは</t>
    <phoneticPr fontId="8"/>
  </si>
  <si>
    <t>あかいはなは なんぼん おおいですか。</t>
    <phoneticPr fontId="8"/>
  </si>
  <si>
    <t>本</t>
    <rPh sb="0" eb="1">
      <t>ホン</t>
    </rPh>
    <phoneticPr fontId="8"/>
  </si>
  <si>
    <t>すずめが</t>
    <phoneticPr fontId="8"/>
  </si>
  <si>
    <t>はとが</t>
    <phoneticPr fontId="8"/>
  </si>
  <si>
    <t>すずめと はとのかずのちがいは いくつですか。</t>
    <phoneticPr fontId="8"/>
  </si>
  <si>
    <t xml:space="preserve">こうえんで こどもが </t>
    <phoneticPr fontId="8"/>
  </si>
  <si>
    <t>にん いえに かえりました。</t>
    <phoneticPr fontId="8"/>
  </si>
  <si>
    <t>はじめに はとが</t>
    <phoneticPr fontId="8"/>
  </si>
  <si>
    <t>わ とんできました。</t>
    <phoneticPr fontId="8"/>
  </si>
  <si>
    <t>そのつぎに</t>
    <phoneticPr fontId="8"/>
  </si>
  <si>
    <t>なんわに なりましたか。</t>
    <phoneticPr fontId="8"/>
  </si>
  <si>
    <t>わ　いました。</t>
    <phoneticPr fontId="8"/>
  </si>
  <si>
    <t>はじめに　ばすに</t>
    <phoneticPr fontId="8"/>
  </si>
  <si>
    <t>つぎに</t>
    <phoneticPr fontId="8"/>
  </si>
  <si>
    <t>にん　おりました。</t>
    <phoneticPr fontId="8"/>
  </si>
  <si>
    <t>なんにん のって いますか。</t>
    <phoneticPr fontId="8"/>
  </si>
  <si>
    <t>はじめに　くるまが</t>
    <phoneticPr fontId="8"/>
  </si>
  <si>
    <t>なんだいに なりましたか。</t>
    <phoneticPr fontId="8"/>
  </si>
  <si>
    <t>だい　ありました。</t>
    <phoneticPr fontId="8"/>
  </si>
  <si>
    <t>こどもが</t>
    <phoneticPr fontId="8"/>
  </si>
  <si>
    <t>つ、</t>
    <phoneticPr fontId="8"/>
  </si>
  <si>
    <t>しろいはなが</t>
    <phoneticPr fontId="8"/>
  </si>
  <si>
    <t>つ さいています。</t>
    <phoneticPr fontId="8"/>
  </si>
  <si>
    <t>あわせて いくつ さいていますか。</t>
    <phoneticPr fontId="8"/>
  </si>
  <si>
    <t>つ</t>
    <phoneticPr fontId="8"/>
  </si>
  <si>
    <t>おにぎりが　あおいはこに</t>
    <phoneticPr fontId="8"/>
  </si>
  <si>
    <t>こ、</t>
    <phoneticPr fontId="8"/>
  </si>
  <si>
    <t>きいろいはこに</t>
    <phoneticPr fontId="8"/>
  </si>
  <si>
    <t>こ はいっています。</t>
    <phoneticPr fontId="8"/>
  </si>
  <si>
    <t>あわせてなんこありますか。</t>
    <phoneticPr fontId="8"/>
  </si>
  <si>
    <t>.</t>
    <phoneticPr fontId="8"/>
  </si>
  <si>
    <t>りんごが</t>
    <phoneticPr fontId="8"/>
  </si>
  <si>
    <t>こ なっています。</t>
    <phoneticPr fontId="8"/>
  </si>
  <si>
    <t>こ とると、なんこ のこりますか。</t>
    <phoneticPr fontId="8"/>
  </si>
  <si>
    <t>こ</t>
    <phoneticPr fontId="8"/>
  </si>
  <si>
    <t>たまいれをしました。あかは、</t>
    <phoneticPr fontId="8"/>
  </si>
  <si>
    <t>こ はいりました。</t>
    <phoneticPr fontId="8"/>
  </si>
  <si>
    <t>しろは、</t>
    <phoneticPr fontId="8"/>
  </si>
  <si>
    <t>どちらが なんこ おおいですか</t>
    <phoneticPr fontId="8"/>
  </si>
  <si>
    <t>の ほうが</t>
    <phoneticPr fontId="8"/>
  </si>
  <si>
    <t>こ おおい。</t>
    <phoneticPr fontId="8"/>
  </si>
  <si>
    <t>みかんが</t>
    <phoneticPr fontId="8"/>
  </si>
  <si>
    <t>こ あります。</t>
    <phoneticPr fontId="8"/>
  </si>
  <si>
    <t>こ たべると、のこりは なんこですか。</t>
    <phoneticPr fontId="8"/>
  </si>
  <si>
    <t>ものと ひとの かず</t>
    <phoneticPr fontId="1"/>
  </si>
  <si>
    <t>おかしの ひきかえけんが</t>
    <phoneticPr fontId="8"/>
  </si>
  <si>
    <t>まい あります。</t>
    <phoneticPr fontId="8"/>
  </si>
  <si>
    <t>なんまいのこりますか。</t>
    <phoneticPr fontId="8"/>
  </si>
  <si>
    <t>まい</t>
    <phoneticPr fontId="8"/>
  </si>
  <si>
    <t>しゃしんを とります。</t>
    <phoneticPr fontId="8"/>
  </si>
  <si>
    <t>つのいすに ひとりずつ すわり、</t>
    <phoneticPr fontId="8"/>
  </si>
  <si>
    <t>うしろに</t>
    <phoneticPr fontId="8"/>
  </si>
  <si>
    <t>なんにんで しゃしんを とりますか。</t>
    <phoneticPr fontId="8"/>
  </si>
  <si>
    <t>けんじさんの まえに</t>
    <phoneticPr fontId="8"/>
  </si>
  <si>
    <t>にんいます。</t>
    <phoneticPr fontId="8"/>
  </si>
  <si>
    <t>けんじさんは、まえから なんばんめにいますか。</t>
    <phoneticPr fontId="8"/>
  </si>
  <si>
    <t>ばんめ</t>
    <phoneticPr fontId="8"/>
  </si>
  <si>
    <t>にんの こどもに １まいずつわたすと,</t>
    <phoneticPr fontId="8"/>
  </si>
  <si>
    <t>ー</t>
    <phoneticPr fontId="8"/>
  </si>
  <si>
    <t>みさとさんは まえから</t>
    <phoneticPr fontId="8"/>
  </si>
  <si>
    <t>ばんめ です。</t>
    <phoneticPr fontId="8"/>
  </si>
  <si>
    <t>みさとさんの まえには なんにん いますか。</t>
    <phoneticPr fontId="8"/>
  </si>
  <si>
    <t>ももえさんは まえから</t>
    <phoneticPr fontId="8"/>
  </si>
  <si>
    <t>ばんめに ならんでいます。</t>
    <phoneticPr fontId="8"/>
  </si>
  <si>
    <t>ももえさんの うしろには</t>
    <phoneticPr fontId="8"/>
  </si>
  <si>
    <t>みんなで なんにん ならんでいますか＞</t>
    <phoneticPr fontId="8"/>
  </si>
  <si>
    <t>にん ならんでします。</t>
    <phoneticPr fontId="8"/>
  </si>
  <si>
    <t>ゆうきさんは まえから</t>
    <phoneticPr fontId="8"/>
  </si>
  <si>
    <t>ばんめに います。</t>
    <phoneticPr fontId="8"/>
  </si>
  <si>
    <t>ゆうきさんの うしろには なんにん いますか。</t>
    <phoneticPr fontId="8"/>
  </si>
  <si>
    <t>ひとりずつ じゅんに ならびます。</t>
    <phoneticPr fontId="8"/>
  </si>
  <si>
    <t>ひとりずつ じゅんばんに ならびます。</t>
    <phoneticPr fontId="8"/>
  </si>
  <si>
    <t>おおい ほう すくない ほう</t>
    <phoneticPr fontId="1"/>
  </si>
  <si>
    <t>だいちさんは おはじきを</t>
    <phoneticPr fontId="8"/>
  </si>
  <si>
    <t>こ もっています。</t>
    <phoneticPr fontId="8"/>
  </si>
  <si>
    <t>ちはるさんが もっている おはじきは、</t>
    <phoneticPr fontId="8"/>
  </si>
  <si>
    <t>だいちさんより</t>
    <phoneticPr fontId="8"/>
  </si>
  <si>
    <t>こ おおかったそうです。</t>
    <phoneticPr fontId="8"/>
  </si>
  <si>
    <t>ちはるさんは おはじきを なんこ もっていますか。</t>
    <phoneticPr fontId="8"/>
  </si>
  <si>
    <t>きんぎょすくいを しました。</t>
    <phoneticPr fontId="8"/>
  </si>
  <si>
    <t>ちはるさんは</t>
    <phoneticPr fontId="8"/>
  </si>
  <si>
    <t>ひき すくいました。</t>
    <phoneticPr fontId="8"/>
  </si>
  <si>
    <t>だいちさんは ちはるさんより</t>
    <phoneticPr fontId="8"/>
  </si>
  <si>
    <t>そうです。だいちさんは なんびき すくいましたか。</t>
    <phoneticPr fontId="8"/>
  </si>
  <si>
    <t>くりひろいを しました。</t>
    <phoneticPr fontId="8"/>
  </si>
  <si>
    <t>だいちさんは</t>
    <phoneticPr fontId="8"/>
  </si>
  <si>
    <t>こ ひろいました。</t>
    <phoneticPr fontId="8"/>
  </si>
  <si>
    <t>ちはるさんは だいちさんより</t>
    <phoneticPr fontId="8"/>
  </si>
  <si>
    <t>そうです。ちはるさんは なんこ ひろいましたか。</t>
    <phoneticPr fontId="8"/>
  </si>
  <si>
    <t>ひきすくなかった</t>
    <phoneticPr fontId="8"/>
  </si>
  <si>
    <t>いちごの あめが</t>
    <phoneticPr fontId="8"/>
  </si>
  <si>
    <t>こと、みかんの あめが</t>
    <phoneticPr fontId="8"/>
  </si>
  <si>
    <t>あります。あわせて なんこ ですか。</t>
    <phoneticPr fontId="8"/>
  </si>
  <si>
    <t>ビスケットが</t>
    <phoneticPr fontId="8"/>
  </si>
  <si>
    <t>まい たべると、のこりは なんまい ですか。</t>
    <phoneticPr fontId="8"/>
  </si>
  <si>
    <t>おはじきを</t>
    <phoneticPr fontId="8"/>
  </si>
  <si>
    <t>こ もらうと、なんこに なりますか。</t>
    <phoneticPr fontId="8"/>
  </si>
  <si>
    <t>いろがみを</t>
    <phoneticPr fontId="8"/>
  </si>
  <si>
    <t>まい もっています。</t>
    <phoneticPr fontId="8"/>
  </si>
  <si>
    <t>まい つかうと、なんまい のこりますか。</t>
    <phoneticPr fontId="8"/>
  </si>
  <si>
    <t>人 あそんでいます。</t>
    <rPh sb="0" eb="1">
      <t>ニン</t>
    </rPh>
    <phoneticPr fontId="8"/>
  </si>
  <si>
    <t>こどもは ぜんぶで　なん人になりましたか。</t>
    <rPh sb="12" eb="13">
      <t>ニン</t>
    </rPh>
    <phoneticPr fontId="8"/>
  </si>
  <si>
    <t>人あそんでいます。</t>
    <rPh sb="0" eb="1">
      <t>ニン</t>
    </rPh>
    <phoneticPr fontId="8"/>
  </si>
  <si>
    <t>のこりは なん人に なりますか。</t>
    <rPh sb="7" eb="8">
      <t>ニン</t>
    </rPh>
    <phoneticPr fontId="8"/>
  </si>
  <si>
    <t>人　のっていました。</t>
    <rPh sb="0" eb="1">
      <t>ニン</t>
    </rPh>
    <phoneticPr fontId="8"/>
  </si>
  <si>
    <t>人　おりました。</t>
    <rPh sb="0" eb="1">
      <t>ニン</t>
    </rPh>
    <phoneticPr fontId="8"/>
  </si>
  <si>
    <t>人 います。</t>
    <rPh sb="0" eb="1">
      <t>ニン</t>
    </rPh>
    <phoneticPr fontId="8"/>
  </si>
  <si>
    <t>人 くると、なん人になりますか。</t>
    <rPh sb="0" eb="1">
      <t>ニン</t>
    </rPh>
    <rPh sb="8" eb="9">
      <t>ニン</t>
    </rPh>
    <phoneticPr fontId="8"/>
  </si>
  <si>
    <t>人たちます。</t>
    <rPh sb="0" eb="1">
      <t>ニン</t>
    </rPh>
    <phoneticPr fontId="8"/>
  </si>
  <si>
    <t>人います。</t>
    <rPh sb="0" eb="1">
      <t>ニン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</si>
</sst>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6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4"/>
      <color indexed="9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6"/>
      <color indexed="30"/>
      <name val="ＭＳ 明朝"/>
      <family val="1"/>
      <charset val="128"/>
    </font>
    <font>
      <sz val="16"/>
      <color indexed="9"/>
      <name val="ＭＳ 明朝"/>
      <family val="1"/>
      <charset val="128"/>
    </font>
    <font>
      <sz val="14"/>
      <color theme="0"/>
      <name val="ＭＳ 明朝"/>
      <family val="1"/>
      <charset val="128"/>
    </font>
    <font>
      <sz val="16"/>
      <color theme="0"/>
      <name val="ＭＳ 明朝"/>
      <family val="1"/>
      <charset val="128"/>
    </font>
    <font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quotePrefix="1" applyBorder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1" xfId="0" applyFont="1" applyBorder="1">
      <alignment vertical="center"/>
    </xf>
    <xf numFmtId="0" fontId="2" fillId="0" borderId="0" xfId="0" quotePrefix="1" applyFont="1">
      <alignment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2" fillId="0" borderId="1" xfId="0" applyFont="1" applyBorder="1">
      <alignment vertical="center"/>
    </xf>
    <xf numFmtId="0" fontId="10" fillId="0" borderId="0" xfId="0" applyFont="1">
      <alignment vertical="center"/>
    </xf>
    <xf numFmtId="0" fontId="9" fillId="0" borderId="2" xfId="0" applyFont="1" applyBorder="1">
      <alignment vertical="center"/>
    </xf>
    <xf numFmtId="0" fontId="11" fillId="0" borderId="0" xfId="0" applyFont="1">
      <alignment vertical="center"/>
    </xf>
    <xf numFmtId="0" fontId="0" fillId="0" borderId="0" xfId="0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3" xfId="0" quotePrefix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13" fillId="0" borderId="5" xfId="0" applyFont="1" applyBorder="1">
      <alignment vertical="center"/>
    </xf>
    <xf numFmtId="0" fontId="14" fillId="0" borderId="0" xfId="0" applyFont="1">
      <alignment vertical="center"/>
    </xf>
    <xf numFmtId="0" fontId="14" fillId="0" borderId="5" xfId="0" applyFont="1" applyBorder="1">
      <alignment vertical="center"/>
    </xf>
    <xf numFmtId="0" fontId="14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4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4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center" vertical="top"/>
    </xf>
    <xf numFmtId="0" fontId="1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0" fillId="0" borderId="0" xfId="0" quotePrefix="1">
      <alignment vertical="center"/>
    </xf>
    <xf numFmtId="0" fontId="0" fillId="0" borderId="0" xfId="0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180975</xdr:rowOff>
    </xdr:from>
    <xdr:to>
      <xdr:col>14</xdr:col>
      <xdr:colOff>152400</xdr:colOff>
      <xdr:row>4</xdr:row>
      <xdr:rowOff>180975</xdr:rowOff>
    </xdr:to>
    <xdr:sp macro="" textlink="">
      <xdr:nvSpPr>
        <xdr:cNvPr id="1201" name="Line 1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>
          <a:spLocks noChangeShapeType="1"/>
        </xdr:cNvSpPr>
      </xdr:nvSpPr>
      <xdr:spPr bwMode="auto">
        <a:xfrm>
          <a:off x="2057400" y="1438275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16</xdr:row>
      <xdr:rowOff>200025</xdr:rowOff>
    </xdr:from>
    <xdr:to>
      <xdr:col>14</xdr:col>
      <xdr:colOff>152400</xdr:colOff>
      <xdr:row>16</xdr:row>
      <xdr:rowOff>200025</xdr:rowOff>
    </xdr:to>
    <xdr:sp macro="" textlink="">
      <xdr:nvSpPr>
        <xdr:cNvPr id="1202" name="Line 2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>
          <a:spLocks noChangeShapeType="1"/>
        </xdr:cNvSpPr>
      </xdr:nvSpPr>
      <xdr:spPr bwMode="auto">
        <a:xfrm>
          <a:off x="2057400" y="5572125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32</xdr:row>
      <xdr:rowOff>180975</xdr:rowOff>
    </xdr:from>
    <xdr:to>
      <xdr:col>15</xdr:col>
      <xdr:colOff>0</xdr:colOff>
      <xdr:row>32</xdr:row>
      <xdr:rowOff>180975</xdr:rowOff>
    </xdr:to>
    <xdr:sp macro="" textlink="">
      <xdr:nvSpPr>
        <xdr:cNvPr id="1203" name="Line 3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>
          <a:spLocks noChangeShapeType="1"/>
        </xdr:cNvSpPr>
      </xdr:nvSpPr>
      <xdr:spPr bwMode="auto">
        <a:xfrm>
          <a:off x="2057400" y="10925175"/>
          <a:ext cx="514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44</xdr:row>
      <xdr:rowOff>180975</xdr:rowOff>
    </xdr:from>
    <xdr:to>
      <xdr:col>15</xdr:col>
      <xdr:colOff>0</xdr:colOff>
      <xdr:row>44</xdr:row>
      <xdr:rowOff>180975</xdr:rowOff>
    </xdr:to>
    <xdr:sp macro="" textlink="">
      <xdr:nvSpPr>
        <xdr:cNvPr id="1204" name="Line 4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>
          <a:spLocks noChangeShapeType="1"/>
        </xdr:cNvSpPr>
      </xdr:nvSpPr>
      <xdr:spPr bwMode="auto">
        <a:xfrm>
          <a:off x="2057400" y="15039975"/>
          <a:ext cx="514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31</xdr:row>
          <xdr:rowOff>95250</xdr:rowOff>
        </xdr:from>
        <xdr:to>
          <xdr:col>29</xdr:col>
          <xdr:colOff>127000</xdr:colOff>
          <xdr:row>36</xdr:row>
          <xdr:rowOff>241300</xdr:rowOff>
        </xdr:to>
        <xdr:sp macro="" textlink="">
          <xdr:nvSpPr>
            <xdr:cNvPr id="3088" name="Object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A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31</xdr:row>
          <xdr:rowOff>57150</xdr:rowOff>
        </xdr:from>
        <xdr:to>
          <xdr:col>13</xdr:col>
          <xdr:colOff>107950</xdr:colOff>
          <xdr:row>36</xdr:row>
          <xdr:rowOff>203200</xdr:rowOff>
        </xdr:to>
        <xdr:sp macro="" textlink="">
          <xdr:nvSpPr>
            <xdr:cNvPr id="3089" name="Object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A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47</xdr:row>
          <xdr:rowOff>38100</xdr:rowOff>
        </xdr:from>
        <xdr:to>
          <xdr:col>13</xdr:col>
          <xdr:colOff>95250</xdr:colOff>
          <xdr:row>52</xdr:row>
          <xdr:rowOff>184150</xdr:rowOff>
        </xdr:to>
        <xdr:sp macro="" textlink="">
          <xdr:nvSpPr>
            <xdr:cNvPr id="3090" name="Object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A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</xdr:colOff>
          <xdr:row>47</xdr:row>
          <xdr:rowOff>31750</xdr:rowOff>
        </xdr:from>
        <xdr:to>
          <xdr:col>30</xdr:col>
          <xdr:colOff>95250</xdr:colOff>
          <xdr:row>52</xdr:row>
          <xdr:rowOff>171450</xdr:rowOff>
        </xdr:to>
        <xdr:sp macro="" textlink="">
          <xdr:nvSpPr>
            <xdr:cNvPr id="3091" name="Object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A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31750</xdr:colOff>
          <xdr:row>39</xdr:row>
          <xdr:rowOff>19050</xdr:rowOff>
        </xdr:from>
        <xdr:to>
          <xdr:col>13</xdr:col>
          <xdr:colOff>114300</xdr:colOff>
          <xdr:row>44</xdr:row>
          <xdr:rowOff>165100</xdr:rowOff>
        </xdr:to>
        <xdr:sp macro="" textlink="">
          <xdr:nvSpPr>
            <xdr:cNvPr id="3094" name="Object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A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39</xdr:row>
          <xdr:rowOff>57150</xdr:rowOff>
        </xdr:from>
        <xdr:to>
          <xdr:col>30</xdr:col>
          <xdr:colOff>114300</xdr:colOff>
          <xdr:row>44</xdr:row>
          <xdr:rowOff>203200</xdr:rowOff>
        </xdr:to>
        <xdr:sp macro="" textlink="">
          <xdr:nvSpPr>
            <xdr:cNvPr id="3095" name="Object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A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3</xdr:row>
          <xdr:rowOff>31750</xdr:rowOff>
        </xdr:from>
        <xdr:to>
          <xdr:col>29</xdr:col>
          <xdr:colOff>107950</xdr:colOff>
          <xdr:row>8</xdr:row>
          <xdr:rowOff>171450</xdr:rowOff>
        </xdr:to>
        <xdr:sp macro="" textlink="">
          <xdr:nvSpPr>
            <xdr:cNvPr id="3102" name="Object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A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</xdr:row>
          <xdr:rowOff>19050</xdr:rowOff>
        </xdr:from>
        <xdr:to>
          <xdr:col>13</xdr:col>
          <xdr:colOff>107950</xdr:colOff>
          <xdr:row>8</xdr:row>
          <xdr:rowOff>165100</xdr:rowOff>
        </xdr:to>
        <xdr:sp macro="" textlink="">
          <xdr:nvSpPr>
            <xdr:cNvPr id="3103" name="Object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A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19</xdr:row>
          <xdr:rowOff>38100</xdr:rowOff>
        </xdr:from>
        <xdr:to>
          <xdr:col>13</xdr:col>
          <xdr:colOff>95250</xdr:colOff>
          <xdr:row>24</xdr:row>
          <xdr:rowOff>184150</xdr:rowOff>
        </xdr:to>
        <xdr:sp macro="" textlink="">
          <xdr:nvSpPr>
            <xdr:cNvPr id="3104" name="Object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A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</xdr:colOff>
          <xdr:row>19</xdr:row>
          <xdr:rowOff>31750</xdr:rowOff>
        </xdr:from>
        <xdr:to>
          <xdr:col>30</xdr:col>
          <xdr:colOff>95250</xdr:colOff>
          <xdr:row>24</xdr:row>
          <xdr:rowOff>171450</xdr:rowOff>
        </xdr:to>
        <xdr:sp macro="" textlink="">
          <xdr:nvSpPr>
            <xdr:cNvPr id="3105" name="Object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A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31750</xdr:colOff>
          <xdr:row>11</xdr:row>
          <xdr:rowOff>19050</xdr:rowOff>
        </xdr:from>
        <xdr:to>
          <xdr:col>13</xdr:col>
          <xdr:colOff>114300</xdr:colOff>
          <xdr:row>16</xdr:row>
          <xdr:rowOff>165100</xdr:rowOff>
        </xdr:to>
        <xdr:sp macro="" textlink="">
          <xdr:nvSpPr>
            <xdr:cNvPr id="3106" name="Object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A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11</xdr:row>
          <xdr:rowOff>57150</xdr:rowOff>
        </xdr:from>
        <xdr:to>
          <xdr:col>30</xdr:col>
          <xdr:colOff>114300</xdr:colOff>
          <xdr:row>16</xdr:row>
          <xdr:rowOff>203200</xdr:rowOff>
        </xdr:to>
        <xdr:sp macro="" textlink="">
          <xdr:nvSpPr>
            <xdr:cNvPr id="3107" name="Object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A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31</xdr:row>
          <xdr:rowOff>95250</xdr:rowOff>
        </xdr:from>
        <xdr:to>
          <xdr:col>29</xdr:col>
          <xdr:colOff>127000</xdr:colOff>
          <xdr:row>36</xdr:row>
          <xdr:rowOff>241300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19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31</xdr:row>
          <xdr:rowOff>57150</xdr:rowOff>
        </xdr:from>
        <xdr:to>
          <xdr:col>13</xdr:col>
          <xdr:colOff>107950</xdr:colOff>
          <xdr:row>36</xdr:row>
          <xdr:rowOff>203200</xdr:rowOff>
        </xdr:to>
        <xdr:sp macro="" textlink="">
          <xdr:nvSpPr>
            <xdr:cNvPr id="20482" name="Object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19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47</xdr:row>
          <xdr:rowOff>38100</xdr:rowOff>
        </xdr:from>
        <xdr:to>
          <xdr:col>13</xdr:col>
          <xdr:colOff>95250</xdr:colOff>
          <xdr:row>52</xdr:row>
          <xdr:rowOff>184150</xdr:rowOff>
        </xdr:to>
        <xdr:sp macro="" textlink="">
          <xdr:nvSpPr>
            <xdr:cNvPr id="20483" name="Object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19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</xdr:colOff>
          <xdr:row>47</xdr:row>
          <xdr:rowOff>31750</xdr:rowOff>
        </xdr:from>
        <xdr:to>
          <xdr:col>30</xdr:col>
          <xdr:colOff>95250</xdr:colOff>
          <xdr:row>52</xdr:row>
          <xdr:rowOff>171450</xdr:rowOff>
        </xdr:to>
        <xdr:sp macro="" textlink="">
          <xdr:nvSpPr>
            <xdr:cNvPr id="20484" name="Object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19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31750</xdr:colOff>
          <xdr:row>39</xdr:row>
          <xdr:rowOff>19050</xdr:rowOff>
        </xdr:from>
        <xdr:to>
          <xdr:col>13</xdr:col>
          <xdr:colOff>114300</xdr:colOff>
          <xdr:row>44</xdr:row>
          <xdr:rowOff>165100</xdr:rowOff>
        </xdr:to>
        <xdr:sp macro="" textlink="">
          <xdr:nvSpPr>
            <xdr:cNvPr id="20485" name="Object 5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:a16="http://schemas.microsoft.com/office/drawing/2014/main" id="{00000000-0008-0000-1900-00000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39</xdr:row>
          <xdr:rowOff>57150</xdr:rowOff>
        </xdr:from>
        <xdr:to>
          <xdr:col>30</xdr:col>
          <xdr:colOff>114300</xdr:colOff>
          <xdr:row>44</xdr:row>
          <xdr:rowOff>203200</xdr:rowOff>
        </xdr:to>
        <xdr:sp macro="" textlink="">
          <xdr:nvSpPr>
            <xdr:cNvPr id="20486" name="Object 6" hidden="1">
              <a:extLst>
                <a:ext uri="{63B3BB69-23CF-44E3-9099-C40C66FF867C}">
                  <a14:compatExt spid="_x0000_s20486"/>
                </a:ext>
                <a:ext uri="{FF2B5EF4-FFF2-40B4-BE49-F238E27FC236}">
                  <a16:creationId xmlns:a16="http://schemas.microsoft.com/office/drawing/2014/main" id="{00000000-0008-0000-1900-00000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3</xdr:row>
          <xdr:rowOff>31750</xdr:rowOff>
        </xdr:from>
        <xdr:to>
          <xdr:col>29</xdr:col>
          <xdr:colOff>107950</xdr:colOff>
          <xdr:row>8</xdr:row>
          <xdr:rowOff>171450</xdr:rowOff>
        </xdr:to>
        <xdr:sp macro="" textlink="">
          <xdr:nvSpPr>
            <xdr:cNvPr id="20487" name="Object 7" hidden="1">
              <a:extLst>
                <a:ext uri="{63B3BB69-23CF-44E3-9099-C40C66FF867C}">
                  <a14:compatExt spid="_x0000_s20487"/>
                </a:ext>
                <a:ext uri="{FF2B5EF4-FFF2-40B4-BE49-F238E27FC236}">
                  <a16:creationId xmlns:a16="http://schemas.microsoft.com/office/drawing/2014/main" id="{00000000-0008-0000-1900-00000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</xdr:row>
          <xdr:rowOff>19050</xdr:rowOff>
        </xdr:from>
        <xdr:to>
          <xdr:col>13</xdr:col>
          <xdr:colOff>107950</xdr:colOff>
          <xdr:row>8</xdr:row>
          <xdr:rowOff>165100</xdr:rowOff>
        </xdr:to>
        <xdr:sp macro="" textlink="">
          <xdr:nvSpPr>
            <xdr:cNvPr id="20488" name="Object 8" hidden="1">
              <a:extLst>
                <a:ext uri="{63B3BB69-23CF-44E3-9099-C40C66FF867C}">
                  <a14:compatExt spid="_x0000_s20488"/>
                </a:ext>
                <a:ext uri="{FF2B5EF4-FFF2-40B4-BE49-F238E27FC236}">
                  <a16:creationId xmlns:a16="http://schemas.microsoft.com/office/drawing/2014/main" id="{00000000-0008-0000-1900-00000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19</xdr:row>
          <xdr:rowOff>38100</xdr:rowOff>
        </xdr:from>
        <xdr:to>
          <xdr:col>13</xdr:col>
          <xdr:colOff>95250</xdr:colOff>
          <xdr:row>24</xdr:row>
          <xdr:rowOff>184150</xdr:rowOff>
        </xdr:to>
        <xdr:sp macro="" textlink="">
          <xdr:nvSpPr>
            <xdr:cNvPr id="20489" name="Object 9" hidden="1">
              <a:extLst>
                <a:ext uri="{63B3BB69-23CF-44E3-9099-C40C66FF867C}">
                  <a14:compatExt spid="_x0000_s20489"/>
                </a:ext>
                <a:ext uri="{FF2B5EF4-FFF2-40B4-BE49-F238E27FC236}">
                  <a16:creationId xmlns:a16="http://schemas.microsoft.com/office/drawing/2014/main" id="{00000000-0008-0000-1900-00000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</xdr:colOff>
          <xdr:row>19</xdr:row>
          <xdr:rowOff>31750</xdr:rowOff>
        </xdr:from>
        <xdr:to>
          <xdr:col>30</xdr:col>
          <xdr:colOff>95250</xdr:colOff>
          <xdr:row>24</xdr:row>
          <xdr:rowOff>171450</xdr:rowOff>
        </xdr:to>
        <xdr:sp macro="" textlink="">
          <xdr:nvSpPr>
            <xdr:cNvPr id="20490" name="Object 10" hidden="1">
              <a:extLst>
                <a:ext uri="{63B3BB69-23CF-44E3-9099-C40C66FF867C}">
                  <a14:compatExt spid="_x0000_s20490"/>
                </a:ext>
                <a:ext uri="{FF2B5EF4-FFF2-40B4-BE49-F238E27FC236}">
                  <a16:creationId xmlns:a16="http://schemas.microsoft.com/office/drawing/2014/main" id="{00000000-0008-0000-1900-00000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31750</xdr:colOff>
          <xdr:row>11</xdr:row>
          <xdr:rowOff>19050</xdr:rowOff>
        </xdr:from>
        <xdr:to>
          <xdr:col>13</xdr:col>
          <xdr:colOff>114300</xdr:colOff>
          <xdr:row>16</xdr:row>
          <xdr:rowOff>165100</xdr:rowOff>
        </xdr:to>
        <xdr:sp macro="" textlink="">
          <xdr:nvSpPr>
            <xdr:cNvPr id="20491" name="Object 11" hidden="1">
              <a:extLst>
                <a:ext uri="{63B3BB69-23CF-44E3-9099-C40C66FF867C}">
                  <a14:compatExt spid="_x0000_s20491"/>
                </a:ext>
                <a:ext uri="{FF2B5EF4-FFF2-40B4-BE49-F238E27FC236}">
                  <a16:creationId xmlns:a16="http://schemas.microsoft.com/office/drawing/2014/main" id="{00000000-0008-0000-1900-00000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11</xdr:row>
          <xdr:rowOff>57150</xdr:rowOff>
        </xdr:from>
        <xdr:to>
          <xdr:col>30</xdr:col>
          <xdr:colOff>114300</xdr:colOff>
          <xdr:row>16</xdr:row>
          <xdr:rowOff>203200</xdr:rowOff>
        </xdr:to>
        <xdr:sp macro="" textlink="">
          <xdr:nvSpPr>
            <xdr:cNvPr id="20492" name="Object 12" hidden="1">
              <a:extLst>
                <a:ext uri="{63B3BB69-23CF-44E3-9099-C40C66FF867C}">
                  <a14:compatExt spid="_x0000_s20492"/>
                </a:ext>
                <a:ext uri="{FF2B5EF4-FFF2-40B4-BE49-F238E27FC236}">
                  <a16:creationId xmlns:a16="http://schemas.microsoft.com/office/drawing/2014/main" id="{00000000-0008-0000-1900-00000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9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8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12.bin"/><Relationship Id="rId1" Type="http://schemas.openxmlformats.org/officeDocument/2006/relationships/printerSettings" Target="../printerSettings/printerSettings1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7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11.bin"/><Relationship Id="rId10" Type="http://schemas.openxmlformats.org/officeDocument/2006/relationships/oleObject" Target="../embeddings/oleObject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oleObject" Target="../embeddings/oleObject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6.bin"/><Relationship Id="rId13" Type="http://schemas.openxmlformats.org/officeDocument/2006/relationships/oleObject" Target="../embeddings/oleObject21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15.bin"/><Relationship Id="rId12" Type="http://schemas.openxmlformats.org/officeDocument/2006/relationships/oleObject" Target="../embeddings/oleObject20.bin"/><Relationship Id="rId2" Type="http://schemas.openxmlformats.org/officeDocument/2006/relationships/drawing" Target="../drawings/drawing3.xml"/><Relationship Id="rId16" Type="http://schemas.openxmlformats.org/officeDocument/2006/relationships/oleObject" Target="../embeddings/oleObject24.bin"/><Relationship Id="rId1" Type="http://schemas.openxmlformats.org/officeDocument/2006/relationships/printerSettings" Target="../printerSettings/printerSettings26.bin"/><Relationship Id="rId6" Type="http://schemas.openxmlformats.org/officeDocument/2006/relationships/oleObject" Target="../embeddings/oleObject14.bin"/><Relationship Id="rId11" Type="http://schemas.openxmlformats.org/officeDocument/2006/relationships/oleObject" Target="../embeddings/oleObject19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23.bin"/><Relationship Id="rId10" Type="http://schemas.openxmlformats.org/officeDocument/2006/relationships/oleObject" Target="../embeddings/oleObject18.bin"/><Relationship Id="rId4" Type="http://schemas.openxmlformats.org/officeDocument/2006/relationships/oleObject" Target="../embeddings/oleObject13.bin"/><Relationship Id="rId9" Type="http://schemas.openxmlformats.org/officeDocument/2006/relationships/oleObject" Target="../embeddings/oleObject17.bin"/><Relationship Id="rId14" Type="http://schemas.openxmlformats.org/officeDocument/2006/relationships/oleObject" Target="../embeddings/oleObject2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6"/>
  <sheetViews>
    <sheetView tabSelected="1" workbookViewId="0"/>
  </sheetViews>
  <sheetFormatPr defaultRowHeight="19" x14ac:dyDescent="0.3"/>
  <cols>
    <col min="1" max="33" width="1.625" customWidth="1"/>
    <col min="35" max="36" width="8.75" style="8"/>
  </cols>
  <sheetData>
    <row r="1" spans="1:36" ht="25" customHeight="1" x14ac:dyDescent="0.3">
      <c r="D1" s="3" t="s">
        <v>86</v>
      </c>
      <c r="AC1" s="2" t="s">
        <v>0</v>
      </c>
      <c r="AD1" s="2"/>
      <c r="AE1" s="29"/>
      <c r="AF1" s="29"/>
      <c r="AI1"/>
      <c r="AJ1"/>
    </row>
    <row r="2" spans="1:36" ht="25" customHeight="1" x14ac:dyDescent="0.3">
      <c r="D2" s="3"/>
    </row>
    <row r="3" spans="1:36" ht="25" customHeight="1" x14ac:dyDescent="0.3">
      <c r="N3" s="4" t="s">
        <v>89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I3"/>
      <c r="AJ3"/>
    </row>
    <row r="4" spans="1:36" ht="25" customHeight="1" x14ac:dyDescent="0.3">
      <c r="A4" s="1"/>
    </row>
    <row r="5" spans="1:36" ht="27" customHeight="1" x14ac:dyDescent="0.3">
      <c r="A5" s="1" t="s">
        <v>1</v>
      </c>
      <c r="D5" t="s">
        <v>2</v>
      </c>
      <c r="P5" t="s">
        <v>3</v>
      </c>
    </row>
    <row r="6" spans="1:36" ht="27" customHeight="1" x14ac:dyDescent="0.3">
      <c r="AI6" s="8">
        <f t="shared" ref="AI6:AI11" ca="1" si="0">RAND()*7</f>
        <v>6.7002662771069961</v>
      </c>
      <c r="AJ6" s="8">
        <f t="shared" ref="AJ6:AJ11" ca="1" si="1">RANK(AI6,$AI$6:$AI$11)</f>
        <v>1</v>
      </c>
    </row>
    <row r="7" spans="1:36" ht="27" customHeight="1" x14ac:dyDescent="0.3">
      <c r="O7">
        <f ca="1">AJ6</f>
        <v>1</v>
      </c>
      <c r="AI7" s="8">
        <f t="shared" ca="1" si="0"/>
        <v>3.4121034936387651</v>
      </c>
      <c r="AJ7" s="8">
        <f t="shared" ca="1" si="1"/>
        <v>5</v>
      </c>
    </row>
    <row r="8" spans="1:36" ht="27" customHeight="1" x14ac:dyDescent="0.3">
      <c r="O8" t="s">
        <v>4</v>
      </c>
      <c r="AI8" s="8">
        <f t="shared" ca="1" si="0"/>
        <v>0.11899892169770987</v>
      </c>
      <c r="AJ8" s="8">
        <f t="shared" ca="1" si="1"/>
        <v>6</v>
      </c>
    </row>
    <row r="9" spans="1:36" ht="27" customHeight="1" x14ac:dyDescent="0.3">
      <c r="J9">
        <f ca="1">AJ11</f>
        <v>4</v>
      </c>
      <c r="K9" t="s">
        <v>4</v>
      </c>
      <c r="S9" t="s">
        <v>4</v>
      </c>
      <c r="U9">
        <f ca="1">AJ7</f>
        <v>5</v>
      </c>
      <c r="AI9" s="8">
        <f t="shared" ca="1" si="0"/>
        <v>3.6715340123294427</v>
      </c>
      <c r="AJ9" s="8">
        <f t="shared" ca="1" si="1"/>
        <v>3</v>
      </c>
    </row>
    <row r="10" spans="1:36" ht="27" customHeight="1" x14ac:dyDescent="0.3">
      <c r="AI10" s="8">
        <f t="shared" ca="1" si="0"/>
        <v>5.6335492586472231</v>
      </c>
      <c r="AJ10" s="8">
        <f t="shared" ca="1" si="1"/>
        <v>2</v>
      </c>
    </row>
    <row r="11" spans="1:36" ht="27" customHeight="1" x14ac:dyDescent="0.3">
      <c r="AI11" s="8">
        <f t="shared" ca="1" si="0"/>
        <v>3.6294699068137839</v>
      </c>
      <c r="AJ11" s="8">
        <f t="shared" ca="1" si="1"/>
        <v>4</v>
      </c>
    </row>
    <row r="12" spans="1:36" ht="27" customHeight="1" x14ac:dyDescent="0.3">
      <c r="J12">
        <f ca="1">AJ10</f>
        <v>2</v>
      </c>
      <c r="K12" t="s">
        <v>4</v>
      </c>
      <c r="S12" t="s">
        <v>4</v>
      </c>
      <c r="U12">
        <f ca="1">AJ8</f>
        <v>6</v>
      </c>
    </row>
    <row r="13" spans="1:36" ht="27" customHeight="1" x14ac:dyDescent="0.3">
      <c r="O13" t="s">
        <v>4</v>
      </c>
    </row>
    <row r="14" spans="1:36" ht="27" customHeight="1" x14ac:dyDescent="0.3">
      <c r="O14">
        <f ca="1">AJ9</f>
        <v>3</v>
      </c>
    </row>
    <row r="15" spans="1:36" ht="27" customHeight="1" x14ac:dyDescent="0.3"/>
    <row r="16" spans="1:36" ht="27" customHeight="1" x14ac:dyDescent="0.3"/>
    <row r="17" spans="1:36" ht="27" customHeight="1" x14ac:dyDescent="0.3">
      <c r="A17" s="1" t="s">
        <v>5</v>
      </c>
      <c r="D17" t="s">
        <v>6</v>
      </c>
      <c r="P17" t="s">
        <v>3</v>
      </c>
    </row>
    <row r="18" spans="1:36" ht="27" customHeight="1" x14ac:dyDescent="0.3">
      <c r="AI18" s="8">
        <f ca="1">RAND()*8</f>
        <v>0.10685480563237792</v>
      </c>
      <c r="AJ18" s="8">
        <f ca="1">RANK(AI18,$AI$18:$AI$24)</f>
        <v>7</v>
      </c>
    </row>
    <row r="19" spans="1:36" ht="27" customHeight="1" x14ac:dyDescent="0.3">
      <c r="O19">
        <f ca="1">AJ18</f>
        <v>7</v>
      </c>
      <c r="AI19" s="8">
        <f t="shared" ref="AI19:AI24" ca="1" si="2">RAND()*8</f>
        <v>2.5369626054074228</v>
      </c>
      <c r="AJ19" s="8">
        <f t="shared" ref="AJ19:AJ24" ca="1" si="3">RANK(AI19,$AI$18:$AI$24)</f>
        <v>4</v>
      </c>
    </row>
    <row r="20" spans="1:36" ht="27" customHeight="1" x14ac:dyDescent="0.3">
      <c r="J20">
        <f>AJ25</f>
        <v>4</v>
      </c>
      <c r="O20" t="s">
        <v>4</v>
      </c>
      <c r="T20">
        <f ca="1">AJ19</f>
        <v>4</v>
      </c>
      <c r="AI20" s="8">
        <f t="shared" ca="1" si="2"/>
        <v>0.19018888056705308</v>
      </c>
      <c r="AJ20" s="8">
        <f t="shared" ca="1" si="3"/>
        <v>6</v>
      </c>
    </row>
    <row r="21" spans="1:36" ht="27" customHeight="1" x14ac:dyDescent="0.3">
      <c r="K21" t="s">
        <v>4</v>
      </c>
      <c r="S21" t="s">
        <v>4</v>
      </c>
      <c r="AI21" s="8">
        <f t="shared" ca="1" si="2"/>
        <v>1.8002953488258893</v>
      </c>
      <c r="AJ21" s="8">
        <f t="shared" ca="1" si="3"/>
        <v>5</v>
      </c>
    </row>
    <row r="22" spans="1:36" ht="27" customHeight="1" x14ac:dyDescent="0.3">
      <c r="AI22" s="8">
        <f t="shared" ca="1" si="2"/>
        <v>4.9115789460487207</v>
      </c>
      <c r="AJ22" s="8">
        <f t="shared" ca="1" si="3"/>
        <v>3</v>
      </c>
    </row>
    <row r="23" spans="1:36" ht="27" customHeight="1" x14ac:dyDescent="0.3">
      <c r="H23">
        <f ca="1">AJ24</f>
        <v>1</v>
      </c>
      <c r="I23" t="s">
        <v>4</v>
      </c>
      <c r="U23" t="s">
        <v>4</v>
      </c>
      <c r="W23">
        <f ca="1">AJ20</f>
        <v>6</v>
      </c>
      <c r="AI23" s="8">
        <f t="shared" ca="1" si="2"/>
        <v>6.0025736073173777</v>
      </c>
      <c r="AJ23" s="8">
        <f t="shared" ca="1" si="3"/>
        <v>2</v>
      </c>
    </row>
    <row r="24" spans="1:36" ht="27" customHeight="1" x14ac:dyDescent="0.3">
      <c r="AI24" s="8">
        <f t="shared" ca="1" si="2"/>
        <v>6.3019831509983408</v>
      </c>
      <c r="AJ24" s="8">
        <f t="shared" ca="1" si="3"/>
        <v>1</v>
      </c>
    </row>
    <row r="25" spans="1:36" ht="27" customHeight="1" x14ac:dyDescent="0.3">
      <c r="K25" t="s">
        <v>4</v>
      </c>
      <c r="S25" t="s">
        <v>4</v>
      </c>
      <c r="AJ25" s="8">
        <v>4</v>
      </c>
    </row>
    <row r="26" spans="1:36" ht="27" customHeight="1" x14ac:dyDescent="0.3">
      <c r="J26">
        <f ca="1">AJ23</f>
        <v>2</v>
      </c>
      <c r="O26" t="s">
        <v>4</v>
      </c>
      <c r="T26">
        <f ca="1">AJ21</f>
        <v>5</v>
      </c>
    </row>
    <row r="27" spans="1:36" ht="27" customHeight="1" x14ac:dyDescent="0.3">
      <c r="O27">
        <f ca="1">AJ22</f>
        <v>3</v>
      </c>
    </row>
    <row r="28" spans="1:36" ht="27" customHeight="1" x14ac:dyDescent="0.3"/>
    <row r="29" spans="1:36" ht="25" customHeight="1" x14ac:dyDescent="0.3">
      <c r="D29" s="3" t="str">
        <f>IF(D1="","",D1)</f>
        <v>いくつといくつ</v>
      </c>
      <c r="AC29" s="2" t="str">
        <f>IF(AC1="","",AC1)</f>
        <v>№</v>
      </c>
      <c r="AD29" s="2"/>
      <c r="AE29" s="29" t="str">
        <f>IF(AE1="","",AE1)</f>
        <v/>
      </c>
      <c r="AF29" s="29" t="str">
        <f>IF(AF1="","",AF1)</f>
        <v/>
      </c>
      <c r="AI29"/>
      <c r="AJ29"/>
    </row>
    <row r="30" spans="1:36" ht="25" customHeight="1" x14ac:dyDescent="0.3">
      <c r="D30" s="3"/>
    </row>
    <row r="31" spans="1:36" ht="25" customHeight="1" x14ac:dyDescent="0.3">
      <c r="E31" s="5" t="s">
        <v>95</v>
      </c>
      <c r="N31" s="4" t="str">
        <f>IF(N3="","",N3)</f>
        <v>なまえ</v>
      </c>
      <c r="O31" s="2"/>
      <c r="P31" s="2"/>
      <c r="Q31" s="2"/>
      <c r="R31" s="2"/>
      <c r="S31" s="10" t="str">
        <f>IF(S3="","",S3)</f>
        <v/>
      </c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I31"/>
      <c r="AJ31"/>
    </row>
    <row r="32" spans="1:36" ht="25" customHeight="1" x14ac:dyDescent="0.3">
      <c r="A32" t="str">
        <f t="shared" ref="A32:P32" si="4">IF(A4="","",A4)</f>
        <v/>
      </c>
      <c r="B32" t="str">
        <f t="shared" si="4"/>
        <v/>
      </c>
      <c r="C32" t="str">
        <f t="shared" si="4"/>
        <v/>
      </c>
      <c r="D32" t="str">
        <f t="shared" si="4"/>
        <v/>
      </c>
      <c r="E32" t="str">
        <f t="shared" si="4"/>
        <v/>
      </c>
      <c r="F32" t="str">
        <f t="shared" si="4"/>
        <v/>
      </c>
      <c r="G32" t="str">
        <f t="shared" si="4"/>
        <v/>
      </c>
      <c r="H32" t="str">
        <f t="shared" si="4"/>
        <v/>
      </c>
      <c r="I32" t="str">
        <f t="shared" si="4"/>
        <v/>
      </c>
      <c r="J32" t="str">
        <f t="shared" si="4"/>
        <v/>
      </c>
      <c r="K32" t="str">
        <f t="shared" si="4"/>
        <v/>
      </c>
      <c r="L32" t="str">
        <f t="shared" si="4"/>
        <v/>
      </c>
      <c r="M32" t="str">
        <f t="shared" si="4"/>
        <v/>
      </c>
      <c r="N32" t="str">
        <f t="shared" si="4"/>
        <v/>
      </c>
      <c r="O32" t="str">
        <f t="shared" si="4"/>
        <v/>
      </c>
      <c r="P32" t="str">
        <f t="shared" si="4"/>
        <v/>
      </c>
      <c r="Q32" t="str">
        <f>IF(Q4="","",Q4)</f>
        <v/>
      </c>
      <c r="R32" t="str">
        <f t="shared" ref="R32:AH32" si="5">IF(R4="","",R4)</f>
        <v/>
      </c>
      <c r="S32" t="str">
        <f t="shared" si="5"/>
        <v/>
      </c>
      <c r="T32" t="str">
        <f t="shared" si="5"/>
        <v/>
      </c>
      <c r="U32" t="str">
        <f t="shared" si="5"/>
        <v/>
      </c>
      <c r="V32" t="str">
        <f t="shared" si="5"/>
        <v/>
      </c>
      <c r="W32" t="str">
        <f t="shared" si="5"/>
        <v/>
      </c>
      <c r="X32" t="str">
        <f t="shared" si="5"/>
        <v/>
      </c>
      <c r="Y32" t="str">
        <f t="shared" si="5"/>
        <v/>
      </c>
      <c r="Z32" t="str">
        <f t="shared" si="5"/>
        <v/>
      </c>
      <c r="AA32" t="str">
        <f t="shared" si="5"/>
        <v/>
      </c>
      <c r="AB32" t="str">
        <f t="shared" si="5"/>
        <v/>
      </c>
      <c r="AC32" t="str">
        <f t="shared" si="5"/>
        <v/>
      </c>
      <c r="AD32" t="str">
        <f t="shared" si="5"/>
        <v/>
      </c>
      <c r="AE32" t="str">
        <f t="shared" si="5"/>
        <v/>
      </c>
      <c r="AF32" t="str">
        <f t="shared" si="5"/>
        <v/>
      </c>
      <c r="AG32" t="str">
        <f t="shared" si="5"/>
        <v/>
      </c>
      <c r="AH32" t="str">
        <f t="shared" si="5"/>
        <v/>
      </c>
    </row>
    <row r="33" spans="1:34" ht="27" customHeight="1" x14ac:dyDescent="0.3">
      <c r="A33" t="str">
        <f>IF(A5="","",A5)</f>
        <v>(1)</v>
      </c>
      <c r="D33" t="str">
        <f>IF(D5="","",D5)</f>
        <v>７になるように</v>
      </c>
      <c r="N33" t="str">
        <f>IF(N5="","",N5)</f>
        <v/>
      </c>
      <c r="P33" t="str">
        <f>IF(P5="","",P5)</f>
        <v>でむすびましょう。</v>
      </c>
    </row>
    <row r="34" spans="1:34" ht="27" customHeight="1" x14ac:dyDescent="0.3">
      <c r="A34" t="str">
        <f t="shared" ref="A34:AH34" si="6">IF(A6="","",A6)</f>
        <v/>
      </c>
      <c r="B34" t="str">
        <f t="shared" si="6"/>
        <v/>
      </c>
      <c r="C34" t="str">
        <f t="shared" si="6"/>
        <v/>
      </c>
      <c r="D34" t="str">
        <f t="shared" si="6"/>
        <v/>
      </c>
      <c r="E34" t="str">
        <f t="shared" si="6"/>
        <v/>
      </c>
      <c r="F34" t="str">
        <f t="shared" si="6"/>
        <v/>
      </c>
      <c r="G34" t="str">
        <f t="shared" si="6"/>
        <v/>
      </c>
      <c r="H34" t="str">
        <f t="shared" si="6"/>
        <v/>
      </c>
      <c r="I34" t="str">
        <f t="shared" si="6"/>
        <v/>
      </c>
      <c r="J34" t="str">
        <f t="shared" si="6"/>
        <v/>
      </c>
      <c r="K34" t="str">
        <f t="shared" si="6"/>
        <v/>
      </c>
      <c r="L34" t="str">
        <f t="shared" si="6"/>
        <v/>
      </c>
      <c r="M34" t="str">
        <f t="shared" si="6"/>
        <v/>
      </c>
      <c r="N34" t="str">
        <f t="shared" si="6"/>
        <v/>
      </c>
      <c r="O34" t="str">
        <f t="shared" si="6"/>
        <v/>
      </c>
      <c r="P34" t="str">
        <f t="shared" si="6"/>
        <v/>
      </c>
      <c r="Q34" t="str">
        <f t="shared" si="6"/>
        <v/>
      </c>
      <c r="R34" t="str">
        <f t="shared" si="6"/>
        <v/>
      </c>
      <c r="S34" t="str">
        <f t="shared" si="6"/>
        <v/>
      </c>
      <c r="T34" t="str">
        <f t="shared" si="6"/>
        <v/>
      </c>
      <c r="U34" t="str">
        <f t="shared" si="6"/>
        <v/>
      </c>
      <c r="V34" t="str">
        <f t="shared" si="6"/>
        <v/>
      </c>
      <c r="W34" t="str">
        <f t="shared" si="6"/>
        <v/>
      </c>
      <c r="X34" t="str">
        <f t="shared" si="6"/>
        <v/>
      </c>
      <c r="Y34" t="str">
        <f t="shared" si="6"/>
        <v/>
      </c>
      <c r="Z34" t="str">
        <f t="shared" si="6"/>
        <v/>
      </c>
      <c r="AA34" t="str">
        <f t="shared" si="6"/>
        <v/>
      </c>
      <c r="AB34" t="str">
        <f t="shared" si="6"/>
        <v/>
      </c>
      <c r="AC34" t="str">
        <f t="shared" si="6"/>
        <v/>
      </c>
      <c r="AD34" t="str">
        <f t="shared" si="6"/>
        <v/>
      </c>
      <c r="AE34" t="str">
        <f t="shared" si="6"/>
        <v/>
      </c>
      <c r="AF34" t="str">
        <f t="shared" si="6"/>
        <v/>
      </c>
      <c r="AG34" t="str">
        <f t="shared" si="6"/>
        <v/>
      </c>
      <c r="AH34" t="str">
        <f t="shared" si="6"/>
        <v/>
      </c>
    </row>
    <row r="35" spans="1:34" ht="27" customHeight="1" x14ac:dyDescent="0.3">
      <c r="A35" t="str">
        <f t="shared" ref="A35:AH35" si="7">IF(A7="","",A7)</f>
        <v/>
      </c>
      <c r="B35" t="str">
        <f t="shared" si="7"/>
        <v/>
      </c>
      <c r="C35" t="str">
        <f t="shared" si="7"/>
        <v/>
      </c>
      <c r="D35" t="str">
        <f t="shared" si="7"/>
        <v/>
      </c>
      <c r="E35" t="str">
        <f t="shared" si="7"/>
        <v/>
      </c>
      <c r="F35" t="str">
        <f t="shared" si="7"/>
        <v/>
      </c>
      <c r="G35" t="str">
        <f t="shared" si="7"/>
        <v/>
      </c>
      <c r="H35" t="str">
        <f t="shared" si="7"/>
        <v/>
      </c>
      <c r="I35" t="str">
        <f t="shared" si="7"/>
        <v/>
      </c>
      <c r="J35" t="str">
        <f t="shared" si="7"/>
        <v/>
      </c>
      <c r="K35" t="str">
        <f t="shared" si="7"/>
        <v/>
      </c>
      <c r="L35" t="str">
        <f t="shared" si="7"/>
        <v/>
      </c>
      <c r="M35" t="str">
        <f t="shared" si="7"/>
        <v/>
      </c>
      <c r="N35" t="str">
        <f t="shared" si="7"/>
        <v/>
      </c>
      <c r="O35">
        <f t="shared" ca="1" si="7"/>
        <v>1</v>
      </c>
      <c r="P35" t="str">
        <f t="shared" si="7"/>
        <v/>
      </c>
      <c r="Q35" t="str">
        <f t="shared" si="7"/>
        <v/>
      </c>
      <c r="R35" t="str">
        <f t="shared" si="7"/>
        <v/>
      </c>
      <c r="S35" t="str">
        <f t="shared" si="7"/>
        <v/>
      </c>
      <c r="T35" t="str">
        <f t="shared" si="7"/>
        <v/>
      </c>
      <c r="U35" t="str">
        <f t="shared" si="7"/>
        <v/>
      </c>
      <c r="V35" t="str">
        <f t="shared" si="7"/>
        <v/>
      </c>
      <c r="W35" t="str">
        <f t="shared" si="7"/>
        <v/>
      </c>
      <c r="X35" t="str">
        <f t="shared" si="7"/>
        <v/>
      </c>
      <c r="Y35" t="str">
        <f t="shared" si="7"/>
        <v/>
      </c>
      <c r="Z35" t="str">
        <f t="shared" si="7"/>
        <v/>
      </c>
      <c r="AA35" t="str">
        <f t="shared" si="7"/>
        <v/>
      </c>
      <c r="AB35" t="str">
        <f t="shared" si="7"/>
        <v/>
      </c>
      <c r="AC35" t="str">
        <f t="shared" si="7"/>
        <v/>
      </c>
      <c r="AD35" t="str">
        <f t="shared" si="7"/>
        <v/>
      </c>
      <c r="AE35" t="str">
        <f t="shared" si="7"/>
        <v/>
      </c>
      <c r="AF35" t="str">
        <f t="shared" si="7"/>
        <v/>
      </c>
      <c r="AG35" t="str">
        <f t="shared" si="7"/>
        <v/>
      </c>
      <c r="AH35" t="str">
        <f t="shared" si="7"/>
        <v/>
      </c>
    </row>
    <row r="36" spans="1:34" ht="27" customHeight="1" x14ac:dyDescent="0.3">
      <c r="A36" t="str">
        <f t="shared" ref="A36:AH36" si="8">IF(A8="","",A8)</f>
        <v/>
      </c>
      <c r="B36" t="str">
        <f t="shared" si="8"/>
        <v/>
      </c>
      <c r="C36" t="str">
        <f t="shared" si="8"/>
        <v/>
      </c>
      <c r="D36" t="str">
        <f t="shared" si="8"/>
        <v/>
      </c>
      <c r="E36" t="str">
        <f t="shared" si="8"/>
        <v/>
      </c>
      <c r="F36" t="str">
        <f t="shared" si="8"/>
        <v/>
      </c>
      <c r="G36" t="str">
        <f t="shared" si="8"/>
        <v/>
      </c>
      <c r="H36" t="str">
        <f t="shared" si="8"/>
        <v/>
      </c>
      <c r="I36" t="str">
        <f t="shared" si="8"/>
        <v/>
      </c>
      <c r="J36" t="str">
        <f t="shared" si="8"/>
        <v/>
      </c>
      <c r="K36" t="str">
        <f t="shared" si="8"/>
        <v/>
      </c>
      <c r="L36" t="str">
        <f t="shared" si="8"/>
        <v/>
      </c>
      <c r="M36" t="str">
        <f t="shared" si="8"/>
        <v/>
      </c>
      <c r="N36" t="str">
        <f t="shared" si="8"/>
        <v/>
      </c>
      <c r="O36" t="str">
        <f t="shared" si="8"/>
        <v>・</v>
      </c>
      <c r="P36" t="str">
        <f t="shared" si="8"/>
        <v/>
      </c>
      <c r="Q36" t="str">
        <f t="shared" si="8"/>
        <v/>
      </c>
      <c r="R36" t="str">
        <f t="shared" si="8"/>
        <v/>
      </c>
      <c r="S36" t="str">
        <f t="shared" si="8"/>
        <v/>
      </c>
      <c r="T36" t="str">
        <f t="shared" si="8"/>
        <v/>
      </c>
      <c r="U36" t="str">
        <f t="shared" si="8"/>
        <v/>
      </c>
      <c r="V36" t="str">
        <f t="shared" si="8"/>
        <v/>
      </c>
      <c r="W36" t="str">
        <f t="shared" si="8"/>
        <v/>
      </c>
      <c r="X36" t="str">
        <f t="shared" si="8"/>
        <v/>
      </c>
      <c r="Y36" t="str">
        <f t="shared" si="8"/>
        <v/>
      </c>
      <c r="Z36" t="str">
        <f t="shared" si="8"/>
        <v/>
      </c>
      <c r="AA36" t="str">
        <f t="shared" si="8"/>
        <v/>
      </c>
      <c r="AB36" t="str">
        <f t="shared" si="8"/>
        <v/>
      </c>
      <c r="AC36" t="str">
        <f t="shared" si="8"/>
        <v/>
      </c>
      <c r="AD36" t="str">
        <f t="shared" si="8"/>
        <v/>
      </c>
      <c r="AE36" t="str">
        <f t="shared" si="8"/>
        <v/>
      </c>
      <c r="AF36" t="str">
        <f t="shared" si="8"/>
        <v/>
      </c>
      <c r="AG36" t="str">
        <f t="shared" si="8"/>
        <v/>
      </c>
      <c r="AH36" t="str">
        <f t="shared" si="8"/>
        <v/>
      </c>
    </row>
    <row r="37" spans="1:34" ht="27" customHeight="1" x14ac:dyDescent="0.3">
      <c r="A37" t="str">
        <f t="shared" ref="A37:AH37" si="9">IF(A9="","",A9)</f>
        <v/>
      </c>
      <c r="B37" t="str">
        <f t="shared" si="9"/>
        <v/>
      </c>
      <c r="C37" t="str">
        <f t="shared" si="9"/>
        <v/>
      </c>
      <c r="D37" t="str">
        <f t="shared" si="9"/>
        <v/>
      </c>
      <c r="E37" t="str">
        <f t="shared" si="9"/>
        <v/>
      </c>
      <c r="F37" t="str">
        <f t="shared" si="9"/>
        <v/>
      </c>
      <c r="G37" t="str">
        <f t="shared" si="9"/>
        <v/>
      </c>
      <c r="H37" t="str">
        <f t="shared" si="9"/>
        <v/>
      </c>
      <c r="I37" t="str">
        <f t="shared" si="9"/>
        <v/>
      </c>
      <c r="J37">
        <f t="shared" ca="1" si="9"/>
        <v>4</v>
      </c>
      <c r="K37" t="str">
        <f t="shared" si="9"/>
        <v>・</v>
      </c>
      <c r="L37" t="str">
        <f t="shared" si="9"/>
        <v/>
      </c>
      <c r="M37" t="str">
        <f t="shared" si="9"/>
        <v/>
      </c>
      <c r="N37" t="str">
        <f t="shared" si="9"/>
        <v/>
      </c>
      <c r="O37" t="str">
        <f t="shared" si="9"/>
        <v/>
      </c>
      <c r="P37" t="str">
        <f t="shared" si="9"/>
        <v/>
      </c>
      <c r="Q37" t="str">
        <f t="shared" si="9"/>
        <v/>
      </c>
      <c r="R37" t="str">
        <f t="shared" si="9"/>
        <v/>
      </c>
      <c r="S37" t="str">
        <f t="shared" si="9"/>
        <v>・</v>
      </c>
      <c r="T37" t="str">
        <f t="shared" si="9"/>
        <v/>
      </c>
      <c r="U37">
        <f t="shared" ca="1" si="9"/>
        <v>5</v>
      </c>
      <c r="V37" t="str">
        <f t="shared" si="9"/>
        <v/>
      </c>
      <c r="W37" t="str">
        <f t="shared" si="9"/>
        <v/>
      </c>
      <c r="X37" t="str">
        <f t="shared" si="9"/>
        <v/>
      </c>
      <c r="Y37" t="str">
        <f t="shared" si="9"/>
        <v/>
      </c>
      <c r="Z37" t="str">
        <f t="shared" si="9"/>
        <v/>
      </c>
      <c r="AA37" t="str">
        <f t="shared" si="9"/>
        <v/>
      </c>
      <c r="AB37" t="str">
        <f t="shared" si="9"/>
        <v/>
      </c>
      <c r="AC37" t="str">
        <f t="shared" si="9"/>
        <v/>
      </c>
      <c r="AD37" t="str">
        <f t="shared" si="9"/>
        <v/>
      </c>
      <c r="AE37" t="str">
        <f t="shared" si="9"/>
        <v/>
      </c>
      <c r="AF37" t="str">
        <f t="shared" si="9"/>
        <v/>
      </c>
      <c r="AG37" t="str">
        <f t="shared" si="9"/>
        <v/>
      </c>
      <c r="AH37" t="str">
        <f t="shared" si="9"/>
        <v/>
      </c>
    </row>
    <row r="38" spans="1:34" ht="27" customHeight="1" x14ac:dyDescent="0.3">
      <c r="A38" t="str">
        <f t="shared" ref="A38:AH38" si="10">IF(A10="","",A10)</f>
        <v/>
      </c>
      <c r="B38" t="str">
        <f t="shared" si="10"/>
        <v/>
      </c>
      <c r="C38" t="str">
        <f t="shared" si="10"/>
        <v/>
      </c>
      <c r="D38" t="str">
        <f t="shared" si="10"/>
        <v/>
      </c>
      <c r="E38" t="str">
        <f t="shared" si="10"/>
        <v/>
      </c>
      <c r="F38" t="str">
        <f t="shared" si="10"/>
        <v/>
      </c>
      <c r="G38" t="str">
        <f t="shared" si="10"/>
        <v/>
      </c>
      <c r="H38" t="str">
        <f t="shared" si="10"/>
        <v/>
      </c>
      <c r="I38" t="str">
        <f t="shared" si="10"/>
        <v/>
      </c>
      <c r="J38" t="str">
        <f t="shared" si="10"/>
        <v/>
      </c>
      <c r="K38" t="str">
        <f t="shared" si="10"/>
        <v/>
      </c>
      <c r="L38" t="str">
        <f t="shared" si="10"/>
        <v/>
      </c>
      <c r="M38" t="str">
        <f t="shared" si="10"/>
        <v/>
      </c>
      <c r="N38" t="str">
        <f t="shared" si="10"/>
        <v/>
      </c>
      <c r="O38" t="str">
        <f t="shared" si="10"/>
        <v/>
      </c>
      <c r="P38" t="str">
        <f t="shared" si="10"/>
        <v/>
      </c>
      <c r="Q38" t="str">
        <f t="shared" si="10"/>
        <v/>
      </c>
      <c r="R38" t="str">
        <f t="shared" si="10"/>
        <v/>
      </c>
      <c r="S38" t="str">
        <f t="shared" si="10"/>
        <v/>
      </c>
      <c r="T38" t="str">
        <f t="shared" si="10"/>
        <v/>
      </c>
      <c r="U38" t="str">
        <f t="shared" si="10"/>
        <v/>
      </c>
      <c r="V38" t="str">
        <f t="shared" si="10"/>
        <v/>
      </c>
      <c r="W38" t="str">
        <f t="shared" si="10"/>
        <v/>
      </c>
      <c r="X38" t="str">
        <f t="shared" si="10"/>
        <v/>
      </c>
      <c r="Y38" t="str">
        <f t="shared" si="10"/>
        <v/>
      </c>
      <c r="Z38" t="str">
        <f t="shared" si="10"/>
        <v/>
      </c>
      <c r="AA38" t="str">
        <f t="shared" si="10"/>
        <v/>
      </c>
      <c r="AB38" t="str">
        <f t="shared" si="10"/>
        <v/>
      </c>
      <c r="AC38" t="str">
        <f t="shared" si="10"/>
        <v/>
      </c>
      <c r="AD38" t="str">
        <f t="shared" si="10"/>
        <v/>
      </c>
      <c r="AE38" t="str">
        <f t="shared" si="10"/>
        <v/>
      </c>
      <c r="AF38" t="str">
        <f t="shared" si="10"/>
        <v/>
      </c>
      <c r="AG38" t="str">
        <f t="shared" si="10"/>
        <v/>
      </c>
      <c r="AH38" t="str">
        <f t="shared" si="10"/>
        <v/>
      </c>
    </row>
    <row r="39" spans="1:34" ht="27" customHeight="1" x14ac:dyDescent="0.3">
      <c r="A39" t="str">
        <f t="shared" ref="A39:AH39" si="11">IF(A11="","",A11)</f>
        <v/>
      </c>
      <c r="B39" t="str">
        <f t="shared" si="11"/>
        <v/>
      </c>
      <c r="C39" t="str">
        <f t="shared" si="11"/>
        <v/>
      </c>
      <c r="D39" t="str">
        <f t="shared" si="11"/>
        <v/>
      </c>
      <c r="E39" t="str">
        <f t="shared" si="11"/>
        <v/>
      </c>
      <c r="F39" t="str">
        <f t="shared" si="11"/>
        <v/>
      </c>
      <c r="G39" t="str">
        <f t="shared" si="11"/>
        <v/>
      </c>
      <c r="H39" t="str">
        <f t="shared" si="11"/>
        <v/>
      </c>
      <c r="I39" t="str">
        <f t="shared" si="11"/>
        <v/>
      </c>
      <c r="J39" t="str">
        <f t="shared" si="11"/>
        <v/>
      </c>
      <c r="K39" t="str">
        <f t="shared" si="11"/>
        <v/>
      </c>
      <c r="L39" t="str">
        <f t="shared" si="11"/>
        <v/>
      </c>
      <c r="M39" t="str">
        <f t="shared" si="11"/>
        <v/>
      </c>
      <c r="N39" t="str">
        <f t="shared" si="11"/>
        <v/>
      </c>
      <c r="O39" t="str">
        <f t="shared" si="11"/>
        <v/>
      </c>
      <c r="P39" t="str">
        <f t="shared" si="11"/>
        <v/>
      </c>
      <c r="Q39" t="str">
        <f t="shared" si="11"/>
        <v/>
      </c>
      <c r="R39" t="str">
        <f t="shared" si="11"/>
        <v/>
      </c>
      <c r="S39" t="str">
        <f t="shared" si="11"/>
        <v/>
      </c>
      <c r="T39" t="str">
        <f t="shared" si="11"/>
        <v/>
      </c>
      <c r="U39" t="str">
        <f t="shared" si="11"/>
        <v/>
      </c>
      <c r="V39" t="str">
        <f t="shared" si="11"/>
        <v/>
      </c>
      <c r="W39" t="str">
        <f t="shared" si="11"/>
        <v/>
      </c>
      <c r="X39" t="str">
        <f t="shared" si="11"/>
        <v/>
      </c>
      <c r="Y39" t="str">
        <f t="shared" si="11"/>
        <v/>
      </c>
      <c r="Z39" t="str">
        <f t="shared" si="11"/>
        <v/>
      </c>
      <c r="AA39" t="str">
        <f t="shared" si="11"/>
        <v/>
      </c>
      <c r="AB39" t="str">
        <f t="shared" si="11"/>
        <v/>
      </c>
      <c r="AC39" t="str">
        <f t="shared" si="11"/>
        <v/>
      </c>
      <c r="AD39" t="str">
        <f t="shared" si="11"/>
        <v/>
      </c>
      <c r="AE39" t="str">
        <f t="shared" si="11"/>
        <v/>
      </c>
      <c r="AF39" t="str">
        <f t="shared" si="11"/>
        <v/>
      </c>
      <c r="AG39" t="str">
        <f t="shared" si="11"/>
        <v/>
      </c>
      <c r="AH39" t="str">
        <f t="shared" si="11"/>
        <v/>
      </c>
    </row>
    <row r="40" spans="1:34" ht="27" customHeight="1" x14ac:dyDescent="0.3">
      <c r="A40" t="str">
        <f t="shared" ref="A40:AH40" si="12">IF(A12="","",A12)</f>
        <v/>
      </c>
      <c r="B40" t="str">
        <f t="shared" si="12"/>
        <v/>
      </c>
      <c r="C40" t="str">
        <f t="shared" si="12"/>
        <v/>
      </c>
      <c r="D40" t="str">
        <f t="shared" si="12"/>
        <v/>
      </c>
      <c r="E40" t="str">
        <f t="shared" si="12"/>
        <v/>
      </c>
      <c r="F40" t="str">
        <f t="shared" si="12"/>
        <v/>
      </c>
      <c r="G40" t="str">
        <f t="shared" si="12"/>
        <v/>
      </c>
      <c r="H40" t="str">
        <f t="shared" si="12"/>
        <v/>
      </c>
      <c r="I40" t="str">
        <f t="shared" si="12"/>
        <v/>
      </c>
      <c r="J40">
        <f t="shared" ca="1" si="12"/>
        <v>2</v>
      </c>
      <c r="K40" t="str">
        <f t="shared" si="12"/>
        <v>・</v>
      </c>
      <c r="L40" t="str">
        <f t="shared" si="12"/>
        <v/>
      </c>
      <c r="M40" t="str">
        <f t="shared" si="12"/>
        <v/>
      </c>
      <c r="N40" t="str">
        <f t="shared" si="12"/>
        <v/>
      </c>
      <c r="O40" t="str">
        <f t="shared" si="12"/>
        <v/>
      </c>
      <c r="P40" t="str">
        <f t="shared" si="12"/>
        <v/>
      </c>
      <c r="Q40" t="str">
        <f t="shared" si="12"/>
        <v/>
      </c>
      <c r="R40" t="str">
        <f t="shared" si="12"/>
        <v/>
      </c>
      <c r="S40" t="str">
        <f t="shared" si="12"/>
        <v>・</v>
      </c>
      <c r="T40" t="str">
        <f t="shared" si="12"/>
        <v/>
      </c>
      <c r="U40">
        <f t="shared" ca="1" si="12"/>
        <v>6</v>
      </c>
      <c r="V40" t="str">
        <f t="shared" si="12"/>
        <v/>
      </c>
      <c r="W40" t="str">
        <f t="shared" si="12"/>
        <v/>
      </c>
      <c r="X40" t="str">
        <f t="shared" si="12"/>
        <v/>
      </c>
      <c r="Y40" t="str">
        <f t="shared" si="12"/>
        <v/>
      </c>
      <c r="Z40" t="str">
        <f t="shared" si="12"/>
        <v/>
      </c>
      <c r="AA40" t="str">
        <f t="shared" si="12"/>
        <v/>
      </c>
      <c r="AB40" t="str">
        <f t="shared" si="12"/>
        <v/>
      </c>
      <c r="AC40" t="str">
        <f t="shared" si="12"/>
        <v/>
      </c>
      <c r="AD40" t="str">
        <f t="shared" si="12"/>
        <v/>
      </c>
      <c r="AE40" t="str">
        <f t="shared" si="12"/>
        <v/>
      </c>
      <c r="AF40" t="str">
        <f t="shared" si="12"/>
        <v/>
      </c>
      <c r="AG40" t="str">
        <f t="shared" si="12"/>
        <v/>
      </c>
      <c r="AH40" t="str">
        <f t="shared" si="12"/>
        <v/>
      </c>
    </row>
    <row r="41" spans="1:34" ht="27" customHeight="1" x14ac:dyDescent="0.3">
      <c r="A41" t="str">
        <f t="shared" ref="A41:AH41" si="13">IF(A13="","",A13)</f>
        <v/>
      </c>
      <c r="B41" t="str">
        <f t="shared" si="13"/>
        <v/>
      </c>
      <c r="C41" t="str">
        <f t="shared" si="13"/>
        <v/>
      </c>
      <c r="D41" t="str">
        <f t="shared" si="13"/>
        <v/>
      </c>
      <c r="E41" t="str">
        <f t="shared" si="13"/>
        <v/>
      </c>
      <c r="F41" t="str">
        <f t="shared" si="13"/>
        <v/>
      </c>
      <c r="G41" t="str">
        <f t="shared" si="13"/>
        <v/>
      </c>
      <c r="H41" t="str">
        <f t="shared" si="13"/>
        <v/>
      </c>
      <c r="I41" t="str">
        <f t="shared" si="13"/>
        <v/>
      </c>
      <c r="J41" t="str">
        <f t="shared" si="13"/>
        <v/>
      </c>
      <c r="K41" t="str">
        <f t="shared" si="13"/>
        <v/>
      </c>
      <c r="L41" t="str">
        <f t="shared" si="13"/>
        <v/>
      </c>
      <c r="M41" t="str">
        <f t="shared" si="13"/>
        <v/>
      </c>
      <c r="N41" t="str">
        <f t="shared" si="13"/>
        <v/>
      </c>
      <c r="O41" t="str">
        <f t="shared" si="13"/>
        <v>・</v>
      </c>
      <c r="P41" t="str">
        <f t="shared" si="13"/>
        <v/>
      </c>
      <c r="Q41" t="str">
        <f t="shared" si="13"/>
        <v/>
      </c>
      <c r="R41" t="str">
        <f t="shared" si="13"/>
        <v/>
      </c>
      <c r="S41" t="str">
        <f t="shared" si="13"/>
        <v/>
      </c>
      <c r="T41" t="str">
        <f t="shared" si="13"/>
        <v/>
      </c>
      <c r="U41" t="str">
        <f t="shared" si="13"/>
        <v/>
      </c>
      <c r="V41" t="str">
        <f t="shared" si="13"/>
        <v/>
      </c>
      <c r="W41" t="str">
        <f t="shared" si="13"/>
        <v/>
      </c>
      <c r="X41" t="str">
        <f t="shared" si="13"/>
        <v/>
      </c>
      <c r="Y41" t="str">
        <f t="shared" si="13"/>
        <v/>
      </c>
      <c r="Z41" t="str">
        <f t="shared" si="13"/>
        <v/>
      </c>
      <c r="AA41" t="str">
        <f t="shared" si="13"/>
        <v/>
      </c>
      <c r="AB41" t="str">
        <f t="shared" si="13"/>
        <v/>
      </c>
      <c r="AC41" t="str">
        <f t="shared" si="13"/>
        <v/>
      </c>
      <c r="AD41" t="str">
        <f t="shared" si="13"/>
        <v/>
      </c>
      <c r="AE41" t="str">
        <f t="shared" si="13"/>
        <v/>
      </c>
      <c r="AF41" t="str">
        <f t="shared" si="13"/>
        <v/>
      </c>
      <c r="AG41" t="str">
        <f t="shared" si="13"/>
        <v/>
      </c>
      <c r="AH41" t="str">
        <f t="shared" si="13"/>
        <v/>
      </c>
    </row>
    <row r="42" spans="1:34" ht="27" customHeight="1" x14ac:dyDescent="0.3">
      <c r="A42" t="str">
        <f t="shared" ref="A42:AH42" si="14">IF(A14="","",A14)</f>
        <v/>
      </c>
      <c r="B42" t="str">
        <f t="shared" si="14"/>
        <v/>
      </c>
      <c r="C42" t="str">
        <f t="shared" si="14"/>
        <v/>
      </c>
      <c r="D42" t="str">
        <f t="shared" si="14"/>
        <v/>
      </c>
      <c r="E42" t="str">
        <f t="shared" si="14"/>
        <v/>
      </c>
      <c r="F42" t="str">
        <f t="shared" si="14"/>
        <v/>
      </c>
      <c r="G42" t="str">
        <f t="shared" si="14"/>
        <v/>
      </c>
      <c r="H42" t="str">
        <f t="shared" si="14"/>
        <v/>
      </c>
      <c r="I42" t="str">
        <f t="shared" si="14"/>
        <v/>
      </c>
      <c r="J42" t="str">
        <f t="shared" si="14"/>
        <v/>
      </c>
      <c r="K42" t="str">
        <f t="shared" si="14"/>
        <v/>
      </c>
      <c r="L42" t="str">
        <f t="shared" si="14"/>
        <v/>
      </c>
      <c r="M42" t="str">
        <f t="shared" si="14"/>
        <v/>
      </c>
      <c r="N42" t="str">
        <f t="shared" si="14"/>
        <v/>
      </c>
      <c r="O42">
        <f t="shared" ca="1" si="14"/>
        <v>3</v>
      </c>
      <c r="P42" t="str">
        <f t="shared" si="14"/>
        <v/>
      </c>
      <c r="Q42" t="str">
        <f t="shared" si="14"/>
        <v/>
      </c>
      <c r="R42" t="str">
        <f t="shared" si="14"/>
        <v/>
      </c>
      <c r="S42" t="str">
        <f t="shared" si="14"/>
        <v/>
      </c>
      <c r="T42" t="str">
        <f t="shared" si="14"/>
        <v/>
      </c>
      <c r="U42" t="str">
        <f t="shared" si="14"/>
        <v/>
      </c>
      <c r="V42" t="str">
        <f t="shared" si="14"/>
        <v/>
      </c>
      <c r="W42" t="str">
        <f t="shared" si="14"/>
        <v/>
      </c>
      <c r="X42" t="str">
        <f t="shared" si="14"/>
        <v/>
      </c>
      <c r="Y42" t="str">
        <f t="shared" si="14"/>
        <v/>
      </c>
      <c r="Z42" t="str">
        <f t="shared" si="14"/>
        <v/>
      </c>
      <c r="AA42" t="str">
        <f t="shared" si="14"/>
        <v/>
      </c>
      <c r="AB42" t="str">
        <f t="shared" si="14"/>
        <v/>
      </c>
      <c r="AC42" t="str">
        <f t="shared" si="14"/>
        <v/>
      </c>
      <c r="AD42" t="str">
        <f t="shared" si="14"/>
        <v/>
      </c>
      <c r="AE42" t="str">
        <f t="shared" si="14"/>
        <v/>
      </c>
      <c r="AF42" t="str">
        <f t="shared" si="14"/>
        <v/>
      </c>
      <c r="AG42" t="str">
        <f t="shared" si="14"/>
        <v/>
      </c>
      <c r="AH42" t="str">
        <f t="shared" si="14"/>
        <v/>
      </c>
    </row>
    <row r="43" spans="1:34" ht="27" customHeight="1" x14ac:dyDescent="0.3"/>
    <row r="44" spans="1:34" ht="27" customHeight="1" x14ac:dyDescent="0.3">
      <c r="A44" t="str">
        <f t="shared" ref="A44:AH44" si="15">IF(A16="","",A16)</f>
        <v/>
      </c>
      <c r="B44" t="str">
        <f t="shared" si="15"/>
        <v/>
      </c>
      <c r="C44" t="str">
        <f t="shared" si="15"/>
        <v/>
      </c>
      <c r="D44" t="str">
        <f t="shared" si="15"/>
        <v/>
      </c>
      <c r="E44" t="str">
        <f t="shared" si="15"/>
        <v/>
      </c>
      <c r="F44" t="str">
        <f t="shared" si="15"/>
        <v/>
      </c>
      <c r="G44" t="str">
        <f t="shared" si="15"/>
        <v/>
      </c>
      <c r="H44" t="str">
        <f t="shared" si="15"/>
        <v/>
      </c>
      <c r="I44" t="str">
        <f t="shared" si="15"/>
        <v/>
      </c>
      <c r="J44" t="str">
        <f t="shared" si="15"/>
        <v/>
      </c>
      <c r="K44" t="str">
        <f t="shared" si="15"/>
        <v/>
      </c>
      <c r="L44" t="str">
        <f t="shared" si="15"/>
        <v/>
      </c>
      <c r="M44" t="str">
        <f t="shared" si="15"/>
        <v/>
      </c>
      <c r="N44" t="str">
        <f t="shared" si="15"/>
        <v/>
      </c>
      <c r="O44" t="str">
        <f t="shared" si="15"/>
        <v/>
      </c>
      <c r="P44" t="str">
        <f t="shared" si="15"/>
        <v/>
      </c>
      <c r="Q44" t="str">
        <f t="shared" si="15"/>
        <v/>
      </c>
      <c r="R44" t="str">
        <f t="shared" si="15"/>
        <v/>
      </c>
      <c r="S44" t="str">
        <f t="shared" si="15"/>
        <v/>
      </c>
      <c r="T44" t="str">
        <f t="shared" si="15"/>
        <v/>
      </c>
      <c r="U44" t="str">
        <f t="shared" si="15"/>
        <v/>
      </c>
      <c r="V44" t="str">
        <f t="shared" si="15"/>
        <v/>
      </c>
      <c r="W44" t="str">
        <f t="shared" si="15"/>
        <v/>
      </c>
      <c r="X44" t="str">
        <f t="shared" si="15"/>
        <v/>
      </c>
      <c r="Y44" t="str">
        <f t="shared" si="15"/>
        <v/>
      </c>
      <c r="Z44" t="str">
        <f t="shared" si="15"/>
        <v/>
      </c>
      <c r="AA44" t="str">
        <f t="shared" si="15"/>
        <v/>
      </c>
      <c r="AB44" t="str">
        <f t="shared" si="15"/>
        <v/>
      </c>
      <c r="AC44" t="str">
        <f t="shared" si="15"/>
        <v/>
      </c>
      <c r="AD44" t="str">
        <f t="shared" si="15"/>
        <v/>
      </c>
      <c r="AE44" t="str">
        <f t="shared" si="15"/>
        <v/>
      </c>
      <c r="AF44" t="str">
        <f t="shared" si="15"/>
        <v/>
      </c>
      <c r="AG44" t="str">
        <f t="shared" si="15"/>
        <v/>
      </c>
      <c r="AH44" t="str">
        <f t="shared" si="15"/>
        <v/>
      </c>
    </row>
    <row r="45" spans="1:34" ht="27" customHeight="1" x14ac:dyDescent="0.3">
      <c r="A45" t="str">
        <f>IF(A17="","",A17)</f>
        <v>(2)</v>
      </c>
      <c r="D45" t="str">
        <f>IF(D17="","",D17)</f>
        <v>８になるように</v>
      </c>
      <c r="M45" t="str">
        <f>IF(M17="","",M17)</f>
        <v/>
      </c>
      <c r="N45" t="str">
        <f>IF(N17="","",N17)</f>
        <v/>
      </c>
      <c r="P45" t="str">
        <f>IF(P17="","",P17)</f>
        <v>でむすびましょう。</v>
      </c>
    </row>
    <row r="46" spans="1:34" ht="27" customHeight="1" x14ac:dyDescent="0.3">
      <c r="A46" t="str">
        <f t="shared" ref="A46:AH46" si="16">IF(A18="","",A18)</f>
        <v/>
      </c>
      <c r="B46" t="str">
        <f t="shared" si="16"/>
        <v/>
      </c>
      <c r="C46" t="str">
        <f t="shared" si="16"/>
        <v/>
      </c>
      <c r="D46" t="str">
        <f t="shared" si="16"/>
        <v/>
      </c>
      <c r="E46" t="str">
        <f t="shared" si="16"/>
        <v/>
      </c>
      <c r="F46" t="str">
        <f t="shared" si="16"/>
        <v/>
      </c>
      <c r="G46" t="str">
        <f t="shared" si="16"/>
        <v/>
      </c>
      <c r="H46" t="str">
        <f t="shared" si="16"/>
        <v/>
      </c>
      <c r="I46" t="str">
        <f t="shared" si="16"/>
        <v/>
      </c>
      <c r="J46" t="str">
        <f t="shared" si="16"/>
        <v/>
      </c>
      <c r="K46" t="str">
        <f t="shared" si="16"/>
        <v/>
      </c>
      <c r="L46" t="str">
        <f t="shared" si="16"/>
        <v/>
      </c>
      <c r="M46" t="str">
        <f t="shared" si="16"/>
        <v/>
      </c>
      <c r="N46" t="str">
        <f t="shared" si="16"/>
        <v/>
      </c>
      <c r="O46" t="str">
        <f t="shared" si="16"/>
        <v/>
      </c>
      <c r="P46" t="str">
        <f t="shared" si="16"/>
        <v/>
      </c>
      <c r="Q46" t="str">
        <f t="shared" si="16"/>
        <v/>
      </c>
      <c r="R46" t="str">
        <f t="shared" si="16"/>
        <v/>
      </c>
      <c r="S46" t="str">
        <f t="shared" si="16"/>
        <v/>
      </c>
      <c r="T46" t="str">
        <f t="shared" si="16"/>
        <v/>
      </c>
      <c r="U46" t="str">
        <f t="shared" si="16"/>
        <v/>
      </c>
      <c r="V46" t="str">
        <f t="shared" si="16"/>
        <v/>
      </c>
      <c r="W46" t="str">
        <f t="shared" si="16"/>
        <v/>
      </c>
      <c r="X46" t="str">
        <f t="shared" si="16"/>
        <v/>
      </c>
      <c r="Y46" t="str">
        <f t="shared" si="16"/>
        <v/>
      </c>
      <c r="Z46" t="str">
        <f t="shared" si="16"/>
        <v/>
      </c>
      <c r="AA46" t="str">
        <f t="shared" si="16"/>
        <v/>
      </c>
      <c r="AB46" t="str">
        <f t="shared" si="16"/>
        <v/>
      </c>
      <c r="AC46" t="str">
        <f t="shared" si="16"/>
        <v/>
      </c>
      <c r="AD46" t="str">
        <f t="shared" si="16"/>
        <v/>
      </c>
      <c r="AE46" t="str">
        <f t="shared" si="16"/>
        <v/>
      </c>
      <c r="AF46" t="str">
        <f t="shared" si="16"/>
        <v/>
      </c>
      <c r="AG46" t="str">
        <f t="shared" si="16"/>
        <v/>
      </c>
      <c r="AH46" t="str">
        <f t="shared" si="16"/>
        <v/>
      </c>
    </row>
    <row r="47" spans="1:34" ht="27" customHeight="1" x14ac:dyDescent="0.3">
      <c r="A47" t="str">
        <f t="shared" ref="A47:AH47" si="17">IF(A19="","",A19)</f>
        <v/>
      </c>
      <c r="B47" t="str">
        <f t="shared" si="17"/>
        <v/>
      </c>
      <c r="C47" t="str">
        <f t="shared" si="17"/>
        <v/>
      </c>
      <c r="D47" t="str">
        <f t="shared" si="17"/>
        <v/>
      </c>
      <c r="E47" t="str">
        <f t="shared" si="17"/>
        <v/>
      </c>
      <c r="F47" t="str">
        <f t="shared" si="17"/>
        <v/>
      </c>
      <c r="G47" t="str">
        <f t="shared" si="17"/>
        <v/>
      </c>
      <c r="H47" t="str">
        <f t="shared" si="17"/>
        <v/>
      </c>
      <c r="I47" t="str">
        <f t="shared" si="17"/>
        <v/>
      </c>
      <c r="J47" t="str">
        <f t="shared" si="17"/>
        <v/>
      </c>
      <c r="K47" t="str">
        <f t="shared" si="17"/>
        <v/>
      </c>
      <c r="L47" t="str">
        <f t="shared" si="17"/>
        <v/>
      </c>
      <c r="M47" t="str">
        <f t="shared" si="17"/>
        <v/>
      </c>
      <c r="N47" t="str">
        <f t="shared" si="17"/>
        <v/>
      </c>
      <c r="O47">
        <f t="shared" ca="1" si="17"/>
        <v>7</v>
      </c>
      <c r="P47" t="str">
        <f t="shared" si="17"/>
        <v/>
      </c>
      <c r="Q47" t="str">
        <f t="shared" si="17"/>
        <v/>
      </c>
      <c r="R47" t="str">
        <f t="shared" si="17"/>
        <v/>
      </c>
      <c r="S47" t="str">
        <f t="shared" si="17"/>
        <v/>
      </c>
      <c r="T47" t="str">
        <f t="shared" si="17"/>
        <v/>
      </c>
      <c r="U47" t="str">
        <f t="shared" si="17"/>
        <v/>
      </c>
      <c r="V47" t="str">
        <f t="shared" si="17"/>
        <v/>
      </c>
      <c r="W47" t="str">
        <f t="shared" si="17"/>
        <v/>
      </c>
      <c r="X47" t="str">
        <f t="shared" si="17"/>
        <v/>
      </c>
      <c r="Y47" t="str">
        <f t="shared" si="17"/>
        <v/>
      </c>
      <c r="Z47" t="str">
        <f t="shared" si="17"/>
        <v/>
      </c>
      <c r="AA47" t="str">
        <f t="shared" si="17"/>
        <v/>
      </c>
      <c r="AB47" t="str">
        <f t="shared" si="17"/>
        <v/>
      </c>
      <c r="AC47" t="str">
        <f t="shared" si="17"/>
        <v/>
      </c>
      <c r="AD47" t="str">
        <f t="shared" si="17"/>
        <v/>
      </c>
      <c r="AE47" t="str">
        <f t="shared" si="17"/>
        <v/>
      </c>
      <c r="AF47" t="str">
        <f t="shared" si="17"/>
        <v/>
      </c>
      <c r="AG47" t="str">
        <f t="shared" si="17"/>
        <v/>
      </c>
      <c r="AH47" t="str">
        <f t="shared" si="17"/>
        <v/>
      </c>
    </row>
    <row r="48" spans="1:34" ht="27" customHeight="1" x14ac:dyDescent="0.3">
      <c r="A48" t="str">
        <f t="shared" ref="A48:AH48" si="18">IF(A20="","",A20)</f>
        <v/>
      </c>
      <c r="B48" t="str">
        <f t="shared" si="18"/>
        <v/>
      </c>
      <c r="C48" t="str">
        <f t="shared" si="18"/>
        <v/>
      </c>
      <c r="D48" t="str">
        <f t="shared" si="18"/>
        <v/>
      </c>
      <c r="E48" t="str">
        <f t="shared" si="18"/>
        <v/>
      </c>
      <c r="F48" t="str">
        <f t="shared" si="18"/>
        <v/>
      </c>
      <c r="G48" t="str">
        <f t="shared" si="18"/>
        <v/>
      </c>
      <c r="H48" t="str">
        <f t="shared" si="18"/>
        <v/>
      </c>
      <c r="I48" t="str">
        <f t="shared" si="18"/>
        <v/>
      </c>
      <c r="J48">
        <f t="shared" si="18"/>
        <v>4</v>
      </c>
      <c r="K48" t="str">
        <f t="shared" si="18"/>
        <v/>
      </c>
      <c r="L48" t="str">
        <f t="shared" si="18"/>
        <v/>
      </c>
      <c r="M48" t="str">
        <f t="shared" si="18"/>
        <v/>
      </c>
      <c r="N48" t="str">
        <f t="shared" si="18"/>
        <v/>
      </c>
      <c r="O48" t="str">
        <f t="shared" si="18"/>
        <v>・</v>
      </c>
      <c r="P48" t="str">
        <f t="shared" si="18"/>
        <v/>
      </c>
      <c r="Q48" t="str">
        <f t="shared" si="18"/>
        <v/>
      </c>
      <c r="R48" t="str">
        <f t="shared" si="18"/>
        <v/>
      </c>
      <c r="S48" t="str">
        <f t="shared" si="18"/>
        <v/>
      </c>
      <c r="T48">
        <f t="shared" ca="1" si="18"/>
        <v>4</v>
      </c>
      <c r="U48" t="str">
        <f t="shared" si="18"/>
        <v/>
      </c>
      <c r="V48" t="str">
        <f t="shared" si="18"/>
        <v/>
      </c>
      <c r="W48" t="str">
        <f t="shared" si="18"/>
        <v/>
      </c>
      <c r="X48" t="str">
        <f t="shared" si="18"/>
        <v/>
      </c>
      <c r="Y48" t="str">
        <f t="shared" si="18"/>
        <v/>
      </c>
      <c r="Z48" t="str">
        <f t="shared" si="18"/>
        <v/>
      </c>
      <c r="AA48" t="str">
        <f t="shared" si="18"/>
        <v/>
      </c>
      <c r="AB48" t="str">
        <f t="shared" si="18"/>
        <v/>
      </c>
      <c r="AC48" t="str">
        <f t="shared" si="18"/>
        <v/>
      </c>
      <c r="AD48" t="str">
        <f t="shared" si="18"/>
        <v/>
      </c>
      <c r="AE48" t="str">
        <f t="shared" si="18"/>
        <v/>
      </c>
      <c r="AF48" t="str">
        <f t="shared" si="18"/>
        <v/>
      </c>
      <c r="AG48" t="str">
        <f t="shared" si="18"/>
        <v/>
      </c>
      <c r="AH48" t="str">
        <f t="shared" si="18"/>
        <v/>
      </c>
    </row>
    <row r="49" spans="1:34" ht="27" customHeight="1" x14ac:dyDescent="0.3">
      <c r="A49" t="str">
        <f t="shared" ref="A49:AH49" si="19">IF(A21="","",A21)</f>
        <v/>
      </c>
      <c r="B49" t="str">
        <f t="shared" si="19"/>
        <v/>
      </c>
      <c r="C49" t="str">
        <f t="shared" si="19"/>
        <v/>
      </c>
      <c r="D49" t="str">
        <f t="shared" si="19"/>
        <v/>
      </c>
      <c r="E49" t="str">
        <f t="shared" si="19"/>
        <v/>
      </c>
      <c r="F49" t="str">
        <f t="shared" si="19"/>
        <v/>
      </c>
      <c r="G49" t="str">
        <f t="shared" si="19"/>
        <v/>
      </c>
      <c r="H49" t="str">
        <f t="shared" si="19"/>
        <v/>
      </c>
      <c r="I49" t="str">
        <f t="shared" si="19"/>
        <v/>
      </c>
      <c r="J49" t="str">
        <f t="shared" si="19"/>
        <v/>
      </c>
      <c r="K49" t="str">
        <f t="shared" si="19"/>
        <v>・</v>
      </c>
      <c r="L49" t="str">
        <f t="shared" si="19"/>
        <v/>
      </c>
      <c r="M49" t="str">
        <f t="shared" si="19"/>
        <v/>
      </c>
      <c r="N49" t="str">
        <f t="shared" si="19"/>
        <v/>
      </c>
      <c r="O49" t="str">
        <f t="shared" si="19"/>
        <v/>
      </c>
      <c r="P49" t="str">
        <f t="shared" si="19"/>
        <v/>
      </c>
      <c r="Q49" t="str">
        <f t="shared" si="19"/>
        <v/>
      </c>
      <c r="R49" t="str">
        <f t="shared" si="19"/>
        <v/>
      </c>
      <c r="S49" t="str">
        <f t="shared" si="19"/>
        <v>・</v>
      </c>
      <c r="T49" t="str">
        <f t="shared" si="19"/>
        <v/>
      </c>
      <c r="U49" t="str">
        <f t="shared" si="19"/>
        <v/>
      </c>
      <c r="V49" t="str">
        <f t="shared" si="19"/>
        <v/>
      </c>
      <c r="W49" t="str">
        <f t="shared" si="19"/>
        <v/>
      </c>
      <c r="X49" t="str">
        <f t="shared" si="19"/>
        <v/>
      </c>
      <c r="Y49" t="str">
        <f t="shared" si="19"/>
        <v/>
      </c>
      <c r="Z49" t="str">
        <f t="shared" si="19"/>
        <v/>
      </c>
      <c r="AA49" t="str">
        <f t="shared" si="19"/>
        <v/>
      </c>
      <c r="AB49" t="str">
        <f t="shared" si="19"/>
        <v/>
      </c>
      <c r="AC49" t="str">
        <f t="shared" si="19"/>
        <v/>
      </c>
      <c r="AD49" t="str">
        <f t="shared" si="19"/>
        <v/>
      </c>
      <c r="AE49" t="str">
        <f t="shared" si="19"/>
        <v/>
      </c>
      <c r="AF49" t="str">
        <f t="shared" si="19"/>
        <v/>
      </c>
      <c r="AG49" t="str">
        <f t="shared" si="19"/>
        <v/>
      </c>
      <c r="AH49" t="str">
        <f t="shared" si="19"/>
        <v/>
      </c>
    </row>
    <row r="50" spans="1:34" ht="27" customHeight="1" x14ac:dyDescent="0.3">
      <c r="A50" t="str">
        <f t="shared" ref="A50:AH50" si="20">IF(A22="","",A22)</f>
        <v/>
      </c>
      <c r="B50" t="str">
        <f t="shared" si="20"/>
        <v/>
      </c>
      <c r="C50" t="str">
        <f t="shared" si="20"/>
        <v/>
      </c>
      <c r="D50" t="str">
        <f t="shared" si="20"/>
        <v/>
      </c>
      <c r="E50" t="str">
        <f t="shared" si="20"/>
        <v/>
      </c>
      <c r="F50" t="str">
        <f t="shared" si="20"/>
        <v/>
      </c>
      <c r="G50" t="str">
        <f t="shared" si="20"/>
        <v/>
      </c>
      <c r="H50" t="str">
        <f t="shared" si="20"/>
        <v/>
      </c>
      <c r="I50" t="str">
        <f t="shared" si="20"/>
        <v/>
      </c>
      <c r="J50" t="str">
        <f t="shared" si="20"/>
        <v/>
      </c>
      <c r="K50" t="str">
        <f t="shared" si="20"/>
        <v/>
      </c>
      <c r="L50" t="str">
        <f t="shared" si="20"/>
        <v/>
      </c>
      <c r="M50" t="str">
        <f t="shared" si="20"/>
        <v/>
      </c>
      <c r="N50" t="str">
        <f t="shared" si="20"/>
        <v/>
      </c>
      <c r="O50" t="str">
        <f t="shared" si="20"/>
        <v/>
      </c>
      <c r="P50" t="str">
        <f t="shared" si="20"/>
        <v/>
      </c>
      <c r="Q50" t="str">
        <f t="shared" si="20"/>
        <v/>
      </c>
      <c r="R50" t="str">
        <f t="shared" si="20"/>
        <v/>
      </c>
      <c r="S50" t="str">
        <f t="shared" si="20"/>
        <v/>
      </c>
      <c r="T50" t="str">
        <f t="shared" si="20"/>
        <v/>
      </c>
      <c r="U50" t="str">
        <f t="shared" si="20"/>
        <v/>
      </c>
      <c r="V50" t="str">
        <f t="shared" si="20"/>
        <v/>
      </c>
      <c r="W50" t="str">
        <f t="shared" si="20"/>
        <v/>
      </c>
      <c r="X50" t="str">
        <f t="shared" si="20"/>
        <v/>
      </c>
      <c r="Y50" t="str">
        <f t="shared" si="20"/>
        <v/>
      </c>
      <c r="Z50" t="str">
        <f t="shared" si="20"/>
        <v/>
      </c>
      <c r="AA50" t="str">
        <f t="shared" si="20"/>
        <v/>
      </c>
      <c r="AB50" t="str">
        <f t="shared" si="20"/>
        <v/>
      </c>
      <c r="AC50" t="str">
        <f t="shared" si="20"/>
        <v/>
      </c>
      <c r="AD50" t="str">
        <f t="shared" si="20"/>
        <v/>
      </c>
      <c r="AE50" t="str">
        <f t="shared" si="20"/>
        <v/>
      </c>
      <c r="AF50" t="str">
        <f t="shared" si="20"/>
        <v/>
      </c>
      <c r="AG50" t="str">
        <f t="shared" si="20"/>
        <v/>
      </c>
      <c r="AH50" t="str">
        <f t="shared" si="20"/>
        <v/>
      </c>
    </row>
    <row r="51" spans="1:34" ht="27" customHeight="1" x14ac:dyDescent="0.3">
      <c r="A51" t="str">
        <f t="shared" ref="A51:AH51" si="21">IF(A23="","",A23)</f>
        <v/>
      </c>
      <c r="B51" t="str">
        <f t="shared" si="21"/>
        <v/>
      </c>
      <c r="C51" t="str">
        <f t="shared" si="21"/>
        <v/>
      </c>
      <c r="D51" t="str">
        <f t="shared" si="21"/>
        <v/>
      </c>
      <c r="E51" t="str">
        <f t="shared" si="21"/>
        <v/>
      </c>
      <c r="F51" t="str">
        <f t="shared" si="21"/>
        <v/>
      </c>
      <c r="G51" t="str">
        <f t="shared" si="21"/>
        <v/>
      </c>
      <c r="H51">
        <f t="shared" ca="1" si="21"/>
        <v>1</v>
      </c>
      <c r="I51" t="str">
        <f t="shared" si="21"/>
        <v>・</v>
      </c>
      <c r="J51" t="str">
        <f t="shared" si="21"/>
        <v/>
      </c>
      <c r="K51" t="str">
        <f t="shared" si="21"/>
        <v/>
      </c>
      <c r="L51" t="str">
        <f t="shared" si="21"/>
        <v/>
      </c>
      <c r="M51" t="str">
        <f t="shared" si="21"/>
        <v/>
      </c>
      <c r="N51" t="str">
        <f t="shared" si="21"/>
        <v/>
      </c>
      <c r="O51" t="str">
        <f t="shared" si="21"/>
        <v/>
      </c>
      <c r="P51" t="str">
        <f t="shared" si="21"/>
        <v/>
      </c>
      <c r="Q51" t="str">
        <f t="shared" si="21"/>
        <v/>
      </c>
      <c r="R51" t="str">
        <f t="shared" si="21"/>
        <v/>
      </c>
      <c r="S51" t="str">
        <f t="shared" si="21"/>
        <v/>
      </c>
      <c r="T51" t="str">
        <f t="shared" si="21"/>
        <v/>
      </c>
      <c r="U51" t="str">
        <f t="shared" si="21"/>
        <v>・</v>
      </c>
      <c r="V51" t="str">
        <f t="shared" si="21"/>
        <v/>
      </c>
      <c r="W51">
        <f t="shared" ca="1" si="21"/>
        <v>6</v>
      </c>
      <c r="X51" t="str">
        <f t="shared" si="21"/>
        <v/>
      </c>
      <c r="Y51" t="str">
        <f t="shared" si="21"/>
        <v/>
      </c>
      <c r="Z51" t="str">
        <f t="shared" si="21"/>
        <v/>
      </c>
      <c r="AA51" t="str">
        <f t="shared" si="21"/>
        <v/>
      </c>
      <c r="AB51" t="str">
        <f t="shared" si="21"/>
        <v/>
      </c>
      <c r="AC51" t="str">
        <f t="shared" si="21"/>
        <v/>
      </c>
      <c r="AD51" t="str">
        <f t="shared" si="21"/>
        <v/>
      </c>
      <c r="AE51" t="str">
        <f t="shared" si="21"/>
        <v/>
      </c>
      <c r="AF51" t="str">
        <f t="shared" si="21"/>
        <v/>
      </c>
      <c r="AG51" t="str">
        <f t="shared" si="21"/>
        <v/>
      </c>
      <c r="AH51" t="str">
        <f t="shared" si="21"/>
        <v/>
      </c>
    </row>
    <row r="52" spans="1:34" ht="27" customHeight="1" x14ac:dyDescent="0.3">
      <c r="A52" t="str">
        <f t="shared" ref="A52:AH52" si="22">IF(A24="","",A24)</f>
        <v/>
      </c>
      <c r="B52" t="str">
        <f t="shared" si="22"/>
        <v/>
      </c>
      <c r="C52" t="str">
        <f t="shared" si="22"/>
        <v/>
      </c>
      <c r="D52" t="str">
        <f t="shared" si="22"/>
        <v/>
      </c>
      <c r="E52" t="str">
        <f t="shared" si="22"/>
        <v/>
      </c>
      <c r="F52" t="str">
        <f t="shared" si="22"/>
        <v/>
      </c>
      <c r="G52" t="str">
        <f t="shared" si="22"/>
        <v/>
      </c>
      <c r="H52" t="str">
        <f t="shared" si="22"/>
        <v/>
      </c>
      <c r="I52" t="str">
        <f t="shared" si="22"/>
        <v/>
      </c>
      <c r="J52" t="str">
        <f t="shared" si="22"/>
        <v/>
      </c>
      <c r="K52" t="str">
        <f t="shared" si="22"/>
        <v/>
      </c>
      <c r="L52" t="str">
        <f t="shared" si="22"/>
        <v/>
      </c>
      <c r="M52" t="str">
        <f t="shared" si="22"/>
        <v/>
      </c>
      <c r="N52" t="str">
        <f t="shared" si="22"/>
        <v/>
      </c>
      <c r="O52" t="str">
        <f t="shared" si="22"/>
        <v/>
      </c>
      <c r="P52" t="str">
        <f t="shared" si="22"/>
        <v/>
      </c>
      <c r="Q52" t="str">
        <f t="shared" si="22"/>
        <v/>
      </c>
      <c r="R52" t="str">
        <f t="shared" si="22"/>
        <v/>
      </c>
      <c r="S52" t="str">
        <f t="shared" si="22"/>
        <v/>
      </c>
      <c r="T52" t="str">
        <f t="shared" si="22"/>
        <v/>
      </c>
      <c r="U52" t="str">
        <f t="shared" si="22"/>
        <v/>
      </c>
      <c r="V52" t="str">
        <f t="shared" si="22"/>
        <v/>
      </c>
      <c r="W52" t="str">
        <f t="shared" si="22"/>
        <v/>
      </c>
      <c r="X52" t="str">
        <f t="shared" si="22"/>
        <v/>
      </c>
      <c r="Y52" t="str">
        <f t="shared" si="22"/>
        <v/>
      </c>
      <c r="Z52" t="str">
        <f t="shared" si="22"/>
        <v/>
      </c>
      <c r="AA52" t="str">
        <f t="shared" si="22"/>
        <v/>
      </c>
      <c r="AB52" t="str">
        <f t="shared" si="22"/>
        <v/>
      </c>
      <c r="AC52" t="str">
        <f t="shared" si="22"/>
        <v/>
      </c>
      <c r="AD52" t="str">
        <f t="shared" si="22"/>
        <v/>
      </c>
      <c r="AE52" t="str">
        <f t="shared" si="22"/>
        <v/>
      </c>
      <c r="AF52" t="str">
        <f t="shared" si="22"/>
        <v/>
      </c>
      <c r="AG52" t="str">
        <f t="shared" si="22"/>
        <v/>
      </c>
      <c r="AH52" t="str">
        <f t="shared" si="22"/>
        <v/>
      </c>
    </row>
    <row r="53" spans="1:34" ht="27" customHeight="1" x14ac:dyDescent="0.3">
      <c r="A53" t="str">
        <f t="shared" ref="A53:AH53" si="23">IF(A25="","",A25)</f>
        <v/>
      </c>
      <c r="B53" t="str">
        <f t="shared" si="23"/>
        <v/>
      </c>
      <c r="C53" t="str">
        <f t="shared" si="23"/>
        <v/>
      </c>
      <c r="D53" t="str">
        <f t="shared" si="23"/>
        <v/>
      </c>
      <c r="E53" t="str">
        <f t="shared" si="23"/>
        <v/>
      </c>
      <c r="F53" t="str">
        <f t="shared" si="23"/>
        <v/>
      </c>
      <c r="G53" t="str">
        <f t="shared" si="23"/>
        <v/>
      </c>
      <c r="H53" t="str">
        <f t="shared" si="23"/>
        <v/>
      </c>
      <c r="I53" t="str">
        <f t="shared" si="23"/>
        <v/>
      </c>
      <c r="J53" t="str">
        <f t="shared" si="23"/>
        <v/>
      </c>
      <c r="K53" t="str">
        <f t="shared" si="23"/>
        <v>・</v>
      </c>
      <c r="L53" t="str">
        <f t="shared" si="23"/>
        <v/>
      </c>
      <c r="M53" t="str">
        <f t="shared" si="23"/>
        <v/>
      </c>
      <c r="N53" t="str">
        <f t="shared" si="23"/>
        <v/>
      </c>
      <c r="O53" t="str">
        <f t="shared" si="23"/>
        <v/>
      </c>
      <c r="P53" t="str">
        <f t="shared" si="23"/>
        <v/>
      </c>
      <c r="Q53" t="str">
        <f t="shared" si="23"/>
        <v/>
      </c>
      <c r="R53" t="str">
        <f t="shared" si="23"/>
        <v/>
      </c>
      <c r="S53" t="str">
        <f t="shared" si="23"/>
        <v>・</v>
      </c>
      <c r="T53" t="str">
        <f t="shared" si="23"/>
        <v/>
      </c>
      <c r="U53" t="str">
        <f t="shared" si="23"/>
        <v/>
      </c>
      <c r="V53" t="str">
        <f t="shared" si="23"/>
        <v/>
      </c>
      <c r="W53" t="str">
        <f t="shared" si="23"/>
        <v/>
      </c>
      <c r="X53" t="str">
        <f t="shared" si="23"/>
        <v/>
      </c>
      <c r="Y53" t="str">
        <f t="shared" si="23"/>
        <v/>
      </c>
      <c r="Z53" t="str">
        <f t="shared" si="23"/>
        <v/>
      </c>
      <c r="AA53" t="str">
        <f t="shared" si="23"/>
        <v/>
      </c>
      <c r="AB53" t="str">
        <f t="shared" si="23"/>
        <v/>
      </c>
      <c r="AC53" t="str">
        <f t="shared" si="23"/>
        <v/>
      </c>
      <c r="AD53" t="str">
        <f t="shared" si="23"/>
        <v/>
      </c>
      <c r="AE53" t="str">
        <f t="shared" si="23"/>
        <v/>
      </c>
      <c r="AF53" t="str">
        <f t="shared" si="23"/>
        <v/>
      </c>
      <c r="AG53" t="str">
        <f t="shared" si="23"/>
        <v/>
      </c>
      <c r="AH53" t="str">
        <f t="shared" si="23"/>
        <v/>
      </c>
    </row>
    <row r="54" spans="1:34" ht="27" customHeight="1" x14ac:dyDescent="0.3">
      <c r="A54" t="str">
        <f t="shared" ref="A54:AH54" si="24">IF(A26="","",A26)</f>
        <v/>
      </c>
      <c r="B54" t="str">
        <f t="shared" si="24"/>
        <v/>
      </c>
      <c r="C54" t="str">
        <f t="shared" si="24"/>
        <v/>
      </c>
      <c r="D54" t="str">
        <f t="shared" si="24"/>
        <v/>
      </c>
      <c r="E54" t="str">
        <f t="shared" si="24"/>
        <v/>
      </c>
      <c r="F54" t="str">
        <f t="shared" si="24"/>
        <v/>
      </c>
      <c r="G54" t="str">
        <f t="shared" si="24"/>
        <v/>
      </c>
      <c r="H54" t="str">
        <f t="shared" si="24"/>
        <v/>
      </c>
      <c r="I54" t="str">
        <f t="shared" si="24"/>
        <v/>
      </c>
      <c r="J54">
        <f t="shared" ca="1" si="24"/>
        <v>2</v>
      </c>
      <c r="K54" t="str">
        <f t="shared" si="24"/>
        <v/>
      </c>
      <c r="L54" t="str">
        <f t="shared" si="24"/>
        <v/>
      </c>
      <c r="M54" t="str">
        <f t="shared" si="24"/>
        <v/>
      </c>
      <c r="N54" t="str">
        <f t="shared" si="24"/>
        <v/>
      </c>
      <c r="O54" t="str">
        <f t="shared" si="24"/>
        <v>・</v>
      </c>
      <c r="P54" t="str">
        <f t="shared" si="24"/>
        <v/>
      </c>
      <c r="Q54" t="str">
        <f t="shared" si="24"/>
        <v/>
      </c>
      <c r="R54" t="str">
        <f t="shared" si="24"/>
        <v/>
      </c>
      <c r="S54" t="str">
        <f t="shared" si="24"/>
        <v/>
      </c>
      <c r="T54">
        <f t="shared" ca="1" si="24"/>
        <v>5</v>
      </c>
      <c r="U54" t="str">
        <f t="shared" si="24"/>
        <v/>
      </c>
      <c r="V54" t="str">
        <f t="shared" si="24"/>
        <v/>
      </c>
      <c r="W54" t="str">
        <f t="shared" si="24"/>
        <v/>
      </c>
      <c r="X54" t="str">
        <f t="shared" si="24"/>
        <v/>
      </c>
      <c r="Y54" t="str">
        <f t="shared" si="24"/>
        <v/>
      </c>
      <c r="Z54" t="str">
        <f t="shared" si="24"/>
        <v/>
      </c>
      <c r="AA54" t="str">
        <f t="shared" si="24"/>
        <v/>
      </c>
      <c r="AB54" t="str">
        <f t="shared" si="24"/>
        <v/>
      </c>
      <c r="AC54" t="str">
        <f t="shared" si="24"/>
        <v/>
      </c>
      <c r="AD54" t="str">
        <f t="shared" si="24"/>
        <v/>
      </c>
      <c r="AE54" t="str">
        <f t="shared" si="24"/>
        <v/>
      </c>
      <c r="AF54" t="str">
        <f t="shared" si="24"/>
        <v/>
      </c>
      <c r="AG54" t="str">
        <f t="shared" si="24"/>
        <v/>
      </c>
      <c r="AH54" t="str">
        <f t="shared" si="24"/>
        <v/>
      </c>
    </row>
    <row r="55" spans="1:34" ht="27" customHeight="1" x14ac:dyDescent="0.3">
      <c r="A55" t="str">
        <f t="shared" ref="A55:AH55" si="25">IF(A27="","",A27)</f>
        <v/>
      </c>
      <c r="B55" t="str">
        <f t="shared" si="25"/>
        <v/>
      </c>
      <c r="C55" t="str">
        <f t="shared" si="25"/>
        <v/>
      </c>
      <c r="D55" t="str">
        <f t="shared" si="25"/>
        <v/>
      </c>
      <c r="E55" t="str">
        <f t="shared" si="25"/>
        <v/>
      </c>
      <c r="F55" t="str">
        <f t="shared" si="25"/>
        <v/>
      </c>
      <c r="G55" t="str">
        <f t="shared" si="25"/>
        <v/>
      </c>
      <c r="H55" t="str">
        <f t="shared" si="25"/>
        <v/>
      </c>
      <c r="I55" t="str">
        <f t="shared" si="25"/>
        <v/>
      </c>
      <c r="J55" t="str">
        <f t="shared" si="25"/>
        <v/>
      </c>
      <c r="K55" t="str">
        <f t="shared" si="25"/>
        <v/>
      </c>
      <c r="L55" t="str">
        <f t="shared" si="25"/>
        <v/>
      </c>
      <c r="M55" t="str">
        <f t="shared" si="25"/>
        <v/>
      </c>
      <c r="N55" t="str">
        <f t="shared" si="25"/>
        <v/>
      </c>
      <c r="O55">
        <f t="shared" ca="1" si="25"/>
        <v>3</v>
      </c>
      <c r="P55" t="str">
        <f t="shared" si="25"/>
        <v/>
      </c>
      <c r="Q55" t="str">
        <f t="shared" si="25"/>
        <v/>
      </c>
      <c r="R55" t="str">
        <f t="shared" si="25"/>
        <v/>
      </c>
      <c r="S55" t="str">
        <f t="shared" si="25"/>
        <v/>
      </c>
      <c r="T55" t="str">
        <f t="shared" si="25"/>
        <v/>
      </c>
      <c r="U55" t="str">
        <f t="shared" si="25"/>
        <v/>
      </c>
      <c r="V55" t="str">
        <f t="shared" si="25"/>
        <v/>
      </c>
      <c r="W55" t="str">
        <f t="shared" si="25"/>
        <v/>
      </c>
      <c r="X55" t="str">
        <f t="shared" si="25"/>
        <v/>
      </c>
      <c r="Y55" t="str">
        <f t="shared" si="25"/>
        <v/>
      </c>
      <c r="Z55" t="str">
        <f t="shared" si="25"/>
        <v/>
      </c>
      <c r="AA55" t="str">
        <f t="shared" si="25"/>
        <v/>
      </c>
      <c r="AB55" t="str">
        <f t="shared" si="25"/>
        <v/>
      </c>
      <c r="AC55" t="str">
        <f t="shared" si="25"/>
        <v/>
      </c>
      <c r="AD55" t="str">
        <f t="shared" si="25"/>
        <v/>
      </c>
      <c r="AE55" t="str">
        <f t="shared" si="25"/>
        <v/>
      </c>
      <c r="AF55" t="str">
        <f t="shared" si="25"/>
        <v/>
      </c>
      <c r="AG55" t="str">
        <f t="shared" si="25"/>
        <v/>
      </c>
      <c r="AH55" t="str">
        <f t="shared" si="25"/>
        <v/>
      </c>
    </row>
    <row r="56" spans="1:34" ht="27" customHeight="1" x14ac:dyDescent="0.3">
      <c r="A56" t="str">
        <f t="shared" ref="A56:AH56" si="26">IF(A28="","",A28)</f>
        <v/>
      </c>
      <c r="B56" t="str">
        <f t="shared" si="26"/>
        <v/>
      </c>
      <c r="C56" t="str">
        <f t="shared" si="26"/>
        <v/>
      </c>
      <c r="D56" t="str">
        <f t="shared" si="26"/>
        <v/>
      </c>
      <c r="E56" t="str">
        <f t="shared" si="26"/>
        <v/>
      </c>
      <c r="F56" t="str">
        <f t="shared" si="26"/>
        <v/>
      </c>
      <c r="G56" t="str">
        <f t="shared" si="26"/>
        <v/>
      </c>
      <c r="H56" t="str">
        <f t="shared" si="26"/>
        <v/>
      </c>
      <c r="I56" t="str">
        <f t="shared" si="26"/>
        <v/>
      </c>
      <c r="J56" t="str">
        <f t="shared" si="26"/>
        <v/>
      </c>
      <c r="K56" t="str">
        <f t="shared" si="26"/>
        <v/>
      </c>
      <c r="L56" t="str">
        <f t="shared" si="26"/>
        <v/>
      </c>
      <c r="M56" t="str">
        <f t="shared" si="26"/>
        <v/>
      </c>
      <c r="N56" t="str">
        <f t="shared" si="26"/>
        <v/>
      </c>
      <c r="O56" t="str">
        <f t="shared" si="26"/>
        <v/>
      </c>
      <c r="P56" t="str">
        <f t="shared" si="26"/>
        <v/>
      </c>
      <c r="Q56" t="str">
        <f t="shared" si="26"/>
        <v/>
      </c>
      <c r="R56" t="str">
        <f t="shared" si="26"/>
        <v/>
      </c>
      <c r="S56" t="str">
        <f t="shared" si="26"/>
        <v/>
      </c>
      <c r="T56" t="str">
        <f t="shared" si="26"/>
        <v/>
      </c>
      <c r="U56" t="str">
        <f t="shared" si="26"/>
        <v/>
      </c>
      <c r="V56" t="str">
        <f t="shared" si="26"/>
        <v/>
      </c>
      <c r="W56" t="str">
        <f t="shared" si="26"/>
        <v/>
      </c>
      <c r="X56" t="str">
        <f t="shared" si="26"/>
        <v/>
      </c>
      <c r="Y56" t="str">
        <f t="shared" si="26"/>
        <v/>
      </c>
      <c r="Z56" t="str">
        <f t="shared" si="26"/>
        <v/>
      </c>
      <c r="AA56" t="str">
        <f t="shared" si="26"/>
        <v/>
      </c>
      <c r="AB56" t="str">
        <f t="shared" si="26"/>
        <v/>
      </c>
      <c r="AC56" t="str">
        <f t="shared" si="26"/>
        <v/>
      </c>
      <c r="AD56" t="str">
        <f t="shared" si="26"/>
        <v/>
      </c>
      <c r="AE56" t="str">
        <f t="shared" si="26"/>
        <v/>
      </c>
      <c r="AF56" t="str">
        <f t="shared" si="26"/>
        <v/>
      </c>
      <c r="AG56" t="str">
        <f t="shared" si="26"/>
        <v/>
      </c>
      <c r="AH56" t="str">
        <f t="shared" si="26"/>
        <v/>
      </c>
    </row>
    <row r="57" spans="1:34" ht="30" customHeight="1" x14ac:dyDescent="0.3"/>
    <row r="58" spans="1:34" ht="30" customHeight="1" x14ac:dyDescent="0.3"/>
    <row r="59" spans="1:34" ht="30" customHeight="1" x14ac:dyDescent="0.3"/>
    <row r="60" spans="1:34" ht="30" customHeight="1" x14ac:dyDescent="0.3"/>
    <row r="61" spans="1:34" ht="30" customHeight="1" x14ac:dyDescent="0.3"/>
    <row r="62" spans="1:34" ht="30" customHeight="1" x14ac:dyDescent="0.3"/>
    <row r="63" spans="1:34" ht="30" customHeight="1" x14ac:dyDescent="0.3"/>
    <row r="64" spans="1:34" ht="30" customHeight="1" x14ac:dyDescent="0.3"/>
    <row r="65" ht="30" customHeight="1" x14ac:dyDescent="0.3"/>
    <row r="66" ht="30" customHeight="1" x14ac:dyDescent="0.3"/>
  </sheetData>
  <mergeCells count="2">
    <mergeCell ref="AE29:AF29"/>
    <mergeCell ref="AE1:AF1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0" verticalDpi="0" r:id="rId1"/>
  <headerFooter alignWithMargins="0">
    <oddHeader>&amp;Lさんすうドリル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N59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style="20" customWidth="1"/>
    <col min="38" max="40" width="8.75" style="20"/>
    <col min="41" max="41" width="8.75"/>
  </cols>
  <sheetData>
    <row r="1" spans="1:40" ht="25" customHeight="1" x14ac:dyDescent="0.3">
      <c r="D1" s="3" t="s">
        <v>94</v>
      </c>
      <c r="AE1" s="2" t="s">
        <v>0</v>
      </c>
      <c r="AF1" s="2"/>
      <c r="AG1" s="29"/>
      <c r="AH1" s="29"/>
    </row>
    <row r="2" spans="1:40" ht="25" customHeight="1" x14ac:dyDescent="0.3">
      <c r="D2" s="3"/>
    </row>
    <row r="3" spans="1:40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0" ht="25" customHeight="1" x14ac:dyDescent="0.3">
      <c r="A4" s="1"/>
    </row>
    <row r="5" spans="1:40" ht="32.15" customHeight="1" x14ac:dyDescent="0.3">
      <c r="A5" s="1" t="s">
        <v>1</v>
      </c>
      <c r="D5" s="33">
        <f ca="1">VLOOKUP(A6,$AL$5:$AN$59,2,FALSE)</f>
        <v>15</v>
      </c>
      <c r="E5" s="33"/>
      <c r="F5" s="33" t="s">
        <v>109</v>
      </c>
      <c r="G5" s="33"/>
      <c r="H5" s="33">
        <f ca="1">VLOOKUP(A6,$AL$5:$AN$59,3,FALSE)</f>
        <v>5</v>
      </c>
      <c r="I5" s="33"/>
      <c r="AK5" s="20">
        <f ca="1">RAND()</f>
        <v>7.5552397436637442E-2</v>
      </c>
      <c r="AL5" s="20">
        <f ca="1">RANK(AK5,$AK$5:$AK$59)</f>
        <v>49</v>
      </c>
      <c r="AM5" s="20">
        <v>20</v>
      </c>
      <c r="AN5" s="20">
        <v>10</v>
      </c>
    </row>
    <row r="6" spans="1:40" ht="32.15" customHeight="1" x14ac:dyDescent="0.3">
      <c r="A6" s="20">
        <v>1</v>
      </c>
      <c r="AK6" s="20">
        <f t="shared" ref="AK6:AK59" ca="1" si="0">RAND()</f>
        <v>0.93151072758343567</v>
      </c>
      <c r="AL6" s="20">
        <f t="shared" ref="AL6:AL59" ca="1" si="1">RANK(AK6,$AK$5:$AK$59)</f>
        <v>6</v>
      </c>
      <c r="AM6" s="20">
        <v>19</v>
      </c>
      <c r="AN6" s="20">
        <v>1</v>
      </c>
    </row>
    <row r="7" spans="1:40" ht="32.15" customHeight="1" x14ac:dyDescent="0.3">
      <c r="A7" s="1" t="s">
        <v>5</v>
      </c>
      <c r="D7" s="33">
        <f ca="1">VLOOKUP(A8,$AL$5:$AN$59,2,FALSE)</f>
        <v>16</v>
      </c>
      <c r="E7" s="33"/>
      <c r="F7" s="33" t="s">
        <v>109</v>
      </c>
      <c r="G7" s="33"/>
      <c r="H7" s="33">
        <f ca="1">VLOOKUP(A8,$AL$5:$AN$59,3,FALSE)</f>
        <v>2</v>
      </c>
      <c r="I7" s="33"/>
      <c r="AK7" s="20">
        <f t="shared" ca="1" si="0"/>
        <v>0.38655184485907768</v>
      </c>
      <c r="AL7" s="20">
        <f t="shared" ca="1" si="1"/>
        <v>30</v>
      </c>
      <c r="AM7" s="20">
        <v>19</v>
      </c>
      <c r="AN7" s="20">
        <v>2</v>
      </c>
    </row>
    <row r="8" spans="1:40" ht="32.15" customHeight="1" x14ac:dyDescent="0.3">
      <c r="A8" s="20">
        <v>2</v>
      </c>
      <c r="AK8" s="20">
        <f t="shared" ca="1" si="0"/>
        <v>0.34650095872424624</v>
      </c>
      <c r="AL8" s="20">
        <f t="shared" ca="1" si="1"/>
        <v>33</v>
      </c>
      <c r="AM8" s="20">
        <v>19</v>
      </c>
      <c r="AN8" s="20">
        <v>3</v>
      </c>
    </row>
    <row r="9" spans="1:40" ht="32.15" customHeight="1" x14ac:dyDescent="0.3">
      <c r="A9" s="1" t="s">
        <v>15</v>
      </c>
      <c r="D9" s="33">
        <f ca="1">VLOOKUP(A10,$AL$5:$AN$59,2,FALSE)</f>
        <v>18</v>
      </c>
      <c r="E9" s="33"/>
      <c r="F9" s="33" t="s">
        <v>109</v>
      </c>
      <c r="G9" s="33"/>
      <c r="H9" s="33">
        <f ca="1">VLOOKUP(A10,$AL$5:$AN$59,3,FALSE)</f>
        <v>1</v>
      </c>
      <c r="I9" s="33"/>
      <c r="AK9" s="20">
        <f t="shared" ca="1" si="0"/>
        <v>0.17486066303169046</v>
      </c>
      <c r="AL9" s="20">
        <f t="shared" ca="1" si="1"/>
        <v>46</v>
      </c>
      <c r="AM9" s="20">
        <v>19</v>
      </c>
      <c r="AN9" s="20">
        <v>4</v>
      </c>
    </row>
    <row r="10" spans="1:40" ht="32.15" customHeight="1" x14ac:dyDescent="0.3">
      <c r="A10" s="20">
        <v>3</v>
      </c>
      <c r="AK10" s="20">
        <f t="shared" ca="1" si="0"/>
        <v>0.6804408064352413</v>
      </c>
      <c r="AL10" s="20">
        <f t="shared" ca="1" si="1"/>
        <v>19</v>
      </c>
      <c r="AM10" s="20">
        <v>19</v>
      </c>
      <c r="AN10" s="20">
        <v>5</v>
      </c>
    </row>
    <row r="11" spans="1:40" ht="32.15" customHeight="1" x14ac:dyDescent="0.3">
      <c r="A11" s="1" t="s">
        <v>16</v>
      </c>
      <c r="D11" s="33">
        <f ca="1">VLOOKUP(A12,$AL$5:$AN$59,2,FALSE)</f>
        <v>16</v>
      </c>
      <c r="E11" s="33"/>
      <c r="F11" s="33" t="s">
        <v>109</v>
      </c>
      <c r="G11" s="33"/>
      <c r="H11" s="33">
        <f ca="1">VLOOKUP(A12,$AL$5:$AN$59,3,FALSE)</f>
        <v>3</v>
      </c>
      <c r="I11" s="33"/>
      <c r="AK11" s="20">
        <f t="shared" ca="1" si="0"/>
        <v>0.82532403510421914</v>
      </c>
      <c r="AL11" s="20">
        <f t="shared" ca="1" si="1"/>
        <v>13</v>
      </c>
      <c r="AM11" s="20">
        <v>19</v>
      </c>
      <c r="AN11" s="20">
        <v>6</v>
      </c>
    </row>
    <row r="12" spans="1:40" ht="32.15" customHeight="1" x14ac:dyDescent="0.3">
      <c r="A12" s="20">
        <v>4</v>
      </c>
      <c r="AK12" s="20">
        <f t="shared" ca="1" si="0"/>
        <v>0.77079418680846523</v>
      </c>
      <c r="AL12" s="20">
        <f t="shared" ca="1" si="1"/>
        <v>16</v>
      </c>
      <c r="AM12" s="20">
        <v>19</v>
      </c>
      <c r="AN12" s="20">
        <v>7</v>
      </c>
    </row>
    <row r="13" spans="1:40" ht="32.15" customHeight="1" x14ac:dyDescent="0.3">
      <c r="A13" s="1" t="s">
        <v>17</v>
      </c>
      <c r="D13" s="33">
        <f ca="1">VLOOKUP(A14,$AL$5:$AN$59,2,FALSE)</f>
        <v>14</v>
      </c>
      <c r="E13" s="33"/>
      <c r="F13" s="33" t="s">
        <v>109</v>
      </c>
      <c r="G13" s="33"/>
      <c r="H13" s="33">
        <f ca="1">VLOOKUP(A14,$AL$5:$AN$59,3,FALSE)</f>
        <v>3</v>
      </c>
      <c r="I13" s="33"/>
      <c r="AK13" s="20">
        <f t="shared" ca="1" si="0"/>
        <v>0.27212243972649341</v>
      </c>
      <c r="AL13" s="20">
        <f t="shared" ca="1" si="1"/>
        <v>38</v>
      </c>
      <c r="AM13" s="20">
        <v>19</v>
      </c>
      <c r="AN13" s="20">
        <v>8</v>
      </c>
    </row>
    <row r="14" spans="1:40" ht="32.15" customHeight="1" x14ac:dyDescent="0.3">
      <c r="A14" s="20">
        <v>5</v>
      </c>
      <c r="AK14" s="20">
        <f t="shared" ca="1" si="0"/>
        <v>0.324132659389473</v>
      </c>
      <c r="AL14" s="20">
        <f t="shared" ca="1" si="1"/>
        <v>35</v>
      </c>
      <c r="AM14" s="20">
        <v>19</v>
      </c>
      <c r="AN14" s="20">
        <v>9</v>
      </c>
    </row>
    <row r="15" spans="1:40" ht="32.15" customHeight="1" x14ac:dyDescent="0.3">
      <c r="A15" s="1" t="s">
        <v>18</v>
      </c>
      <c r="D15" s="33">
        <f ca="1">VLOOKUP(A16,$AL$5:$AN$59,2,FALSE)</f>
        <v>19</v>
      </c>
      <c r="E15" s="33"/>
      <c r="F15" s="33" t="s">
        <v>109</v>
      </c>
      <c r="G15" s="33"/>
      <c r="H15" s="33">
        <f ca="1">VLOOKUP(A16,$AL$5:$AN$59,3,FALSE)</f>
        <v>1</v>
      </c>
      <c r="I15" s="33"/>
      <c r="AK15" s="20">
        <f t="shared" ca="1" si="0"/>
        <v>7.0069735324518989E-2</v>
      </c>
      <c r="AL15" s="20">
        <f t="shared" ca="1" si="1"/>
        <v>51</v>
      </c>
      <c r="AM15" s="20">
        <v>19</v>
      </c>
      <c r="AN15" s="20">
        <v>10</v>
      </c>
    </row>
    <row r="16" spans="1:40" ht="32.15" customHeight="1" x14ac:dyDescent="0.3">
      <c r="A16" s="20">
        <v>6</v>
      </c>
      <c r="AK16" s="20">
        <f t="shared" ca="1" si="0"/>
        <v>0.95881984220189775</v>
      </c>
      <c r="AL16" s="20">
        <f t="shared" ca="1" si="1"/>
        <v>3</v>
      </c>
      <c r="AM16" s="20">
        <v>18</v>
      </c>
      <c r="AN16" s="20">
        <v>1</v>
      </c>
    </row>
    <row r="17" spans="1:40" ht="32.15" customHeight="1" x14ac:dyDescent="0.3">
      <c r="A17" s="1" t="s">
        <v>19</v>
      </c>
      <c r="D17" s="33">
        <f ca="1">VLOOKUP(A18,$AL$5:$AN$59,2,FALSE)</f>
        <v>18</v>
      </c>
      <c r="E17" s="33"/>
      <c r="F17" s="33" t="s">
        <v>109</v>
      </c>
      <c r="G17" s="33"/>
      <c r="H17" s="33">
        <f ca="1">VLOOKUP(A18,$AL$5:$AN$59,3,FALSE)</f>
        <v>10</v>
      </c>
      <c r="I17" s="33"/>
      <c r="AK17" s="20">
        <f t="shared" ca="1" si="0"/>
        <v>0.44774316159312533</v>
      </c>
      <c r="AL17" s="20">
        <f t="shared" ca="1" si="1"/>
        <v>27</v>
      </c>
      <c r="AM17" s="20">
        <v>18</v>
      </c>
      <c r="AN17" s="20">
        <v>2</v>
      </c>
    </row>
    <row r="18" spans="1:40" ht="32.15" customHeight="1" x14ac:dyDescent="0.3">
      <c r="A18" s="20">
        <v>7</v>
      </c>
      <c r="AK18" s="20">
        <f t="shared" ca="1" si="0"/>
        <v>0.79380376857492463</v>
      </c>
      <c r="AL18" s="20">
        <f t="shared" ca="1" si="1"/>
        <v>15</v>
      </c>
      <c r="AM18" s="20">
        <v>18</v>
      </c>
      <c r="AN18" s="20">
        <v>3</v>
      </c>
    </row>
    <row r="19" spans="1:40" ht="32.15" customHeight="1" x14ac:dyDescent="0.3">
      <c r="A19" s="1" t="s">
        <v>20</v>
      </c>
      <c r="D19" s="33">
        <f ca="1">VLOOKUP(A20,$AL$5:$AN$59,2,FALSE)</f>
        <v>14</v>
      </c>
      <c r="E19" s="33"/>
      <c r="F19" s="33" t="s">
        <v>109</v>
      </c>
      <c r="G19" s="33"/>
      <c r="H19" s="33">
        <f ca="1">VLOOKUP(A20,$AL$5:$AN$59,3,FALSE)</f>
        <v>1</v>
      </c>
      <c r="I19" s="33"/>
      <c r="AK19" s="20">
        <f t="shared" ca="1" si="0"/>
        <v>0.19681924906021653</v>
      </c>
      <c r="AL19" s="20">
        <f t="shared" ca="1" si="1"/>
        <v>44</v>
      </c>
      <c r="AM19" s="20">
        <v>18</v>
      </c>
      <c r="AN19" s="20">
        <v>4</v>
      </c>
    </row>
    <row r="20" spans="1:40" ht="32.15" customHeight="1" x14ac:dyDescent="0.3">
      <c r="A20" s="20">
        <v>8</v>
      </c>
      <c r="AK20" s="20">
        <f t="shared" ca="1" si="0"/>
        <v>0.35198933644651864</v>
      </c>
      <c r="AL20" s="20">
        <f t="shared" ca="1" si="1"/>
        <v>32</v>
      </c>
      <c r="AM20" s="20">
        <v>18</v>
      </c>
      <c r="AN20" s="20">
        <v>5</v>
      </c>
    </row>
    <row r="21" spans="1:40" ht="32.15" customHeight="1" x14ac:dyDescent="0.3">
      <c r="A21" s="1" t="s">
        <v>21</v>
      </c>
      <c r="D21" s="33">
        <f ca="1">VLOOKUP(A22,$AL$5:$AN$59,2,FALSE)</f>
        <v>17</v>
      </c>
      <c r="E21" s="33"/>
      <c r="F21" s="33" t="s">
        <v>109</v>
      </c>
      <c r="G21" s="33"/>
      <c r="H21" s="33">
        <f ca="1">VLOOKUP(A22,$AL$5:$AN$59,3,FALSE)</f>
        <v>10</v>
      </c>
      <c r="I21" s="33"/>
      <c r="AK21" s="20">
        <f t="shared" ca="1" si="0"/>
        <v>0.83312004970736997</v>
      </c>
      <c r="AL21" s="20">
        <f t="shared" ca="1" si="1"/>
        <v>12</v>
      </c>
      <c r="AM21" s="20">
        <v>18</v>
      </c>
      <c r="AN21" s="20">
        <v>6</v>
      </c>
    </row>
    <row r="22" spans="1:40" ht="32.15" customHeight="1" x14ac:dyDescent="0.3">
      <c r="A22" s="20">
        <v>9</v>
      </c>
      <c r="AK22" s="20">
        <f t="shared" ca="1" si="0"/>
        <v>0.9178703617928673</v>
      </c>
      <c r="AL22" s="20">
        <f t="shared" ca="1" si="1"/>
        <v>10</v>
      </c>
      <c r="AM22" s="20">
        <v>18</v>
      </c>
      <c r="AN22" s="20">
        <v>7</v>
      </c>
    </row>
    <row r="23" spans="1:40" ht="32.15" customHeight="1" x14ac:dyDescent="0.3">
      <c r="A23" s="1" t="s">
        <v>22</v>
      </c>
      <c r="D23" s="33">
        <f ca="1">VLOOKUP(A24,$AL$5:$AN$59,2,FALSE)</f>
        <v>18</v>
      </c>
      <c r="E23" s="33"/>
      <c r="F23" s="33" t="s">
        <v>109</v>
      </c>
      <c r="G23" s="33"/>
      <c r="H23" s="33">
        <f ca="1">VLOOKUP(A24,$AL$5:$AN$59,3,FALSE)</f>
        <v>7</v>
      </c>
      <c r="I23" s="33"/>
      <c r="AK23" s="20">
        <f t="shared" ca="1" si="0"/>
        <v>0.29944765921386141</v>
      </c>
      <c r="AL23" s="20">
        <f t="shared" ca="1" si="1"/>
        <v>37</v>
      </c>
      <c r="AM23" s="20">
        <v>18</v>
      </c>
      <c r="AN23" s="20">
        <v>8</v>
      </c>
    </row>
    <row r="24" spans="1:40" ht="32.15" customHeight="1" x14ac:dyDescent="0.3">
      <c r="A24" s="20">
        <v>10</v>
      </c>
      <c r="AK24" s="20">
        <f t="shared" ca="1" si="0"/>
        <v>0.9266748274224933</v>
      </c>
      <c r="AL24" s="20">
        <f t="shared" ca="1" si="1"/>
        <v>7</v>
      </c>
      <c r="AM24" s="20">
        <v>18</v>
      </c>
      <c r="AN24" s="20">
        <v>10</v>
      </c>
    </row>
    <row r="25" spans="1:40" ht="25" customHeight="1" x14ac:dyDescent="0.3">
      <c r="D25" s="3" t="str">
        <f>IF(D1="","",D1)</f>
        <v>ひきざん</v>
      </c>
      <c r="AE25" s="2" t="str">
        <f>IF(AE1="","",AE1)</f>
        <v>№</v>
      </c>
      <c r="AF25" s="2"/>
      <c r="AG25" s="29" t="str">
        <f>IF(AG1="","",AG1)</f>
        <v/>
      </c>
      <c r="AH25" s="29"/>
      <c r="AK25" s="20">
        <f t="shared" ca="1" si="0"/>
        <v>0.82526814937031401</v>
      </c>
      <c r="AL25" s="20">
        <f t="shared" ca="1" si="1"/>
        <v>14</v>
      </c>
      <c r="AM25" s="20">
        <v>17</v>
      </c>
      <c r="AN25" s="20">
        <v>1</v>
      </c>
    </row>
    <row r="26" spans="1:40" ht="25" customHeight="1" x14ac:dyDescent="0.3">
      <c r="D26" s="3"/>
      <c r="AK26" s="20">
        <f t="shared" ca="1" si="0"/>
        <v>7.116141916398111E-2</v>
      </c>
      <c r="AL26" s="20">
        <f t="shared" ca="1" si="1"/>
        <v>50</v>
      </c>
      <c r="AM26" s="20">
        <v>17</v>
      </c>
      <c r="AN26" s="20">
        <v>2</v>
      </c>
    </row>
    <row r="27" spans="1:40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 s="20">
        <f t="shared" ca="1" si="0"/>
        <v>0.57703940985204794</v>
      </c>
      <c r="AL27" s="20">
        <f t="shared" ca="1" si="1"/>
        <v>24</v>
      </c>
      <c r="AM27" s="20">
        <v>17</v>
      </c>
      <c r="AN27" s="20">
        <v>3</v>
      </c>
    </row>
    <row r="28" spans="1:40" ht="25" customHeight="1" x14ac:dyDescent="0.3">
      <c r="A28" t="str">
        <f t="shared" ref="A28:P28" si="2">IF(A4="","",A4)</f>
        <v/>
      </c>
      <c r="B28" t="str">
        <f t="shared" si="2"/>
        <v/>
      </c>
      <c r="C28" t="str">
        <f t="shared" si="2"/>
        <v/>
      </c>
      <c r="D28" t="str">
        <f t="shared" si="2"/>
        <v/>
      </c>
      <c r="E28" t="str">
        <f t="shared" si="2"/>
        <v/>
      </c>
      <c r="F28" t="str">
        <f t="shared" si="2"/>
        <v/>
      </c>
      <c r="G28" t="str">
        <f t="shared" si="2"/>
        <v/>
      </c>
      <c r="H28" t="str">
        <f t="shared" si="2"/>
        <v/>
      </c>
      <c r="I28" t="str">
        <f t="shared" si="2"/>
        <v/>
      </c>
      <c r="J28" t="str">
        <f t="shared" si="2"/>
        <v/>
      </c>
      <c r="K28" t="str">
        <f t="shared" si="2"/>
        <v/>
      </c>
      <c r="L28" t="str">
        <f t="shared" si="2"/>
        <v/>
      </c>
      <c r="M28" t="str">
        <f t="shared" si="2"/>
        <v/>
      </c>
      <c r="N28" t="str">
        <f t="shared" si="2"/>
        <v/>
      </c>
      <c r="O28" t="str">
        <f t="shared" si="2"/>
        <v/>
      </c>
      <c r="P28" t="str">
        <f t="shared" si="2"/>
        <v/>
      </c>
      <c r="Q28" t="str">
        <f>IF(Q4="","",Q4)</f>
        <v/>
      </c>
      <c r="R28" t="str">
        <f>IF(R4="","",R4)</f>
        <v/>
      </c>
      <c r="S28" t="str">
        <f>IF(S4="","",S4)</f>
        <v/>
      </c>
      <c r="T28" t="str">
        <f>IF(T4="","",T4)</f>
        <v/>
      </c>
      <c r="U28" t="str">
        <f>IF(U4="","",U4)</f>
        <v/>
      </c>
      <c r="V28" t="str">
        <f>IF(V4="","",V4)</f>
        <v/>
      </c>
      <c r="W28" t="str">
        <f t="shared" ref="W28:AI28" si="3">IF(W4="","",W4)</f>
        <v/>
      </c>
      <c r="X28" t="str">
        <f t="shared" si="3"/>
        <v/>
      </c>
      <c r="Y28" t="str">
        <f t="shared" si="3"/>
        <v/>
      </c>
      <c r="Z28" t="str">
        <f t="shared" si="3"/>
        <v/>
      </c>
      <c r="AA28" t="str">
        <f t="shared" si="3"/>
        <v/>
      </c>
      <c r="AB28" t="str">
        <f t="shared" si="3"/>
        <v/>
      </c>
      <c r="AC28" t="str">
        <f t="shared" si="3"/>
        <v/>
      </c>
      <c r="AD28" t="str">
        <f t="shared" si="3"/>
        <v/>
      </c>
      <c r="AE28" t="str">
        <f t="shared" si="3"/>
        <v/>
      </c>
      <c r="AF28" t="str">
        <f t="shared" si="3"/>
        <v/>
      </c>
      <c r="AG28" t="str">
        <f t="shared" si="3"/>
        <v/>
      </c>
      <c r="AH28" t="str">
        <f t="shared" si="3"/>
        <v/>
      </c>
      <c r="AI28" t="str">
        <f t="shared" si="3"/>
        <v/>
      </c>
      <c r="AK28" s="20">
        <f t="shared" ca="1" si="0"/>
        <v>0.71352376708112886</v>
      </c>
      <c r="AL28" s="20">
        <f t="shared" ca="1" si="1"/>
        <v>18</v>
      </c>
      <c r="AM28" s="20">
        <v>17</v>
      </c>
      <c r="AN28" s="20">
        <v>4</v>
      </c>
    </row>
    <row r="29" spans="1:40" ht="32.15" customHeight="1" x14ac:dyDescent="0.3">
      <c r="A29" t="str">
        <f t="shared" ref="A29:A48" si="4">IF(A5="","",A5)</f>
        <v>(1)</v>
      </c>
      <c r="D29" s="33">
        <f t="shared" ref="D29:D48" ca="1" si="5">IF(D5="","",D5)</f>
        <v>15</v>
      </c>
      <c r="E29" s="33"/>
      <c r="F29" s="33" t="str">
        <f t="shared" ref="F29:F47" si="6">IF(F5="","",F5)</f>
        <v>－</v>
      </c>
      <c r="G29" s="33"/>
      <c r="H29" s="33">
        <f t="shared" ref="H29:H47" ca="1" si="7">IF(H5="","",H5)</f>
        <v>5</v>
      </c>
      <c r="I29" s="33"/>
      <c r="J29" s="33" t="s">
        <v>23</v>
      </c>
      <c r="K29" s="33"/>
      <c r="L29" s="39">
        <f ca="1">D29-H29</f>
        <v>10</v>
      </c>
      <c r="M29" s="39"/>
      <c r="N29" t="str">
        <f t="shared" ref="N29:AJ29" si="8">IF(M5="","",M5)</f>
        <v/>
      </c>
      <c r="O29" t="str">
        <f t="shared" si="8"/>
        <v/>
      </c>
      <c r="P29" t="str">
        <f t="shared" si="8"/>
        <v/>
      </c>
      <c r="Q29" t="str">
        <f t="shared" si="8"/>
        <v/>
      </c>
      <c r="R29" t="str">
        <f t="shared" si="8"/>
        <v/>
      </c>
      <c r="S29" t="str">
        <f t="shared" si="8"/>
        <v/>
      </c>
      <c r="T29" t="str">
        <f t="shared" si="8"/>
        <v/>
      </c>
      <c r="U29" t="str">
        <f t="shared" si="8"/>
        <v/>
      </c>
      <c r="V29" t="str">
        <f t="shared" si="8"/>
        <v/>
      </c>
      <c r="W29" t="str">
        <f t="shared" si="8"/>
        <v/>
      </c>
      <c r="X29" t="str">
        <f t="shared" si="8"/>
        <v/>
      </c>
      <c r="Y29" t="str">
        <f t="shared" si="8"/>
        <v/>
      </c>
      <c r="Z29" t="str">
        <f t="shared" si="8"/>
        <v/>
      </c>
      <c r="AA29" t="str">
        <f t="shared" si="8"/>
        <v/>
      </c>
      <c r="AB29" t="str">
        <f t="shared" si="8"/>
        <v/>
      </c>
      <c r="AC29" t="str">
        <f t="shared" si="8"/>
        <v/>
      </c>
      <c r="AD29" t="str">
        <f t="shared" si="8"/>
        <v/>
      </c>
      <c r="AE29" t="str">
        <f t="shared" si="8"/>
        <v/>
      </c>
      <c r="AF29" t="str">
        <f t="shared" si="8"/>
        <v/>
      </c>
      <c r="AG29" t="str">
        <f t="shared" si="8"/>
        <v/>
      </c>
      <c r="AH29" t="str">
        <f t="shared" si="8"/>
        <v/>
      </c>
      <c r="AI29" t="str">
        <f t="shared" si="8"/>
        <v/>
      </c>
      <c r="AJ29" t="str">
        <f t="shared" si="8"/>
        <v/>
      </c>
      <c r="AK29" s="20">
        <f t="shared" ca="1" si="0"/>
        <v>0.46322856662593026</v>
      </c>
      <c r="AL29" s="20">
        <f t="shared" ca="1" si="1"/>
        <v>26</v>
      </c>
      <c r="AM29" s="20">
        <v>17</v>
      </c>
      <c r="AN29" s="20">
        <v>5</v>
      </c>
    </row>
    <row r="30" spans="1:40" ht="32.15" customHeight="1" x14ac:dyDescent="0.3">
      <c r="A30" s="20">
        <f t="shared" si="4"/>
        <v>1</v>
      </c>
      <c r="D30" t="str">
        <f t="shared" si="5"/>
        <v/>
      </c>
      <c r="F30" t="str">
        <f t="shared" si="6"/>
        <v/>
      </c>
      <c r="H30" t="str">
        <f t="shared" si="7"/>
        <v/>
      </c>
      <c r="J30" t="str">
        <f>IF(I6="","",I6)</f>
        <v/>
      </c>
      <c r="K30" t="str">
        <f>IF(J6="","",J6)</f>
        <v/>
      </c>
      <c r="L30" t="str">
        <f>IF(K6="","",K6)</f>
        <v/>
      </c>
      <c r="M30" t="str">
        <f>IF(L6="","",L6)</f>
        <v/>
      </c>
      <c r="N30" t="str">
        <f t="shared" ref="N30:AJ30" si="9">IF(M6="","",M6)</f>
        <v/>
      </c>
      <c r="O30" t="str">
        <f t="shared" si="9"/>
        <v/>
      </c>
      <c r="P30" t="str">
        <f t="shared" si="9"/>
        <v/>
      </c>
      <c r="Q30" t="str">
        <f t="shared" si="9"/>
        <v/>
      </c>
      <c r="R30" t="str">
        <f t="shared" si="9"/>
        <v/>
      </c>
      <c r="S30" t="str">
        <f t="shared" si="9"/>
        <v/>
      </c>
      <c r="T30" t="str">
        <f t="shared" si="9"/>
        <v/>
      </c>
      <c r="U30" t="str">
        <f t="shared" si="9"/>
        <v/>
      </c>
      <c r="V30" t="str">
        <f t="shared" si="9"/>
        <v/>
      </c>
      <c r="W30" t="str">
        <f t="shared" si="9"/>
        <v/>
      </c>
      <c r="X30" t="str">
        <f t="shared" si="9"/>
        <v/>
      </c>
      <c r="Y30" t="str">
        <f t="shared" si="9"/>
        <v/>
      </c>
      <c r="Z30" t="str">
        <f t="shared" si="9"/>
        <v/>
      </c>
      <c r="AA30" t="str">
        <f t="shared" si="9"/>
        <v/>
      </c>
      <c r="AB30" t="str">
        <f t="shared" si="9"/>
        <v/>
      </c>
      <c r="AC30" t="str">
        <f t="shared" si="9"/>
        <v/>
      </c>
      <c r="AD30" t="str">
        <f t="shared" si="9"/>
        <v/>
      </c>
      <c r="AE30" t="str">
        <f t="shared" si="9"/>
        <v/>
      </c>
      <c r="AF30" t="str">
        <f t="shared" si="9"/>
        <v/>
      </c>
      <c r="AG30" t="str">
        <f t="shared" si="9"/>
        <v/>
      </c>
      <c r="AH30" t="str">
        <f t="shared" si="9"/>
        <v/>
      </c>
      <c r="AI30" t="str">
        <f t="shared" si="9"/>
        <v/>
      </c>
      <c r="AJ30" t="str">
        <f t="shared" si="9"/>
        <v/>
      </c>
      <c r="AK30" s="20">
        <f t="shared" ca="1" si="0"/>
        <v>0.62679700422715723</v>
      </c>
      <c r="AL30" s="20">
        <f t="shared" ca="1" si="1"/>
        <v>23</v>
      </c>
      <c r="AM30" s="20">
        <v>17</v>
      </c>
      <c r="AN30" s="20">
        <v>6</v>
      </c>
    </row>
    <row r="31" spans="1:40" ht="32.15" customHeight="1" x14ac:dyDescent="0.3">
      <c r="A31" t="str">
        <f t="shared" si="4"/>
        <v>(2)</v>
      </c>
      <c r="D31" s="33">
        <f t="shared" ca="1" si="5"/>
        <v>16</v>
      </c>
      <c r="E31" s="33"/>
      <c r="F31" s="33" t="str">
        <f t="shared" si="6"/>
        <v>－</v>
      </c>
      <c r="G31" s="33"/>
      <c r="H31" s="33">
        <f t="shared" ca="1" si="7"/>
        <v>2</v>
      </c>
      <c r="I31" s="33"/>
      <c r="J31" s="33" t="s">
        <v>23</v>
      </c>
      <c r="K31" s="33"/>
      <c r="L31" s="39">
        <f ca="1">D31-H31</f>
        <v>14</v>
      </c>
      <c r="M31" s="39"/>
      <c r="N31" t="str">
        <f t="shared" ref="N31:AJ31" si="10">IF(M7="","",M7)</f>
        <v/>
      </c>
      <c r="O31" t="str">
        <f t="shared" si="10"/>
        <v/>
      </c>
      <c r="P31" t="str">
        <f t="shared" si="10"/>
        <v/>
      </c>
      <c r="Q31" t="str">
        <f t="shared" si="10"/>
        <v/>
      </c>
      <c r="R31" t="str">
        <f t="shared" si="10"/>
        <v/>
      </c>
      <c r="S31" t="str">
        <f t="shared" si="10"/>
        <v/>
      </c>
      <c r="T31" t="str">
        <f t="shared" si="10"/>
        <v/>
      </c>
      <c r="U31" t="str">
        <f t="shared" si="10"/>
        <v/>
      </c>
      <c r="V31" t="str">
        <f t="shared" si="10"/>
        <v/>
      </c>
      <c r="W31" t="str">
        <f t="shared" si="10"/>
        <v/>
      </c>
      <c r="X31" t="str">
        <f t="shared" si="10"/>
        <v/>
      </c>
      <c r="Y31" t="str">
        <f t="shared" si="10"/>
        <v/>
      </c>
      <c r="Z31" t="str">
        <f t="shared" si="10"/>
        <v/>
      </c>
      <c r="AA31" t="str">
        <f t="shared" si="10"/>
        <v/>
      </c>
      <c r="AB31" t="str">
        <f t="shared" si="10"/>
        <v/>
      </c>
      <c r="AC31" t="str">
        <f t="shared" si="10"/>
        <v/>
      </c>
      <c r="AD31" t="str">
        <f t="shared" si="10"/>
        <v/>
      </c>
      <c r="AE31" t="str">
        <f t="shared" si="10"/>
        <v/>
      </c>
      <c r="AF31" t="str">
        <f t="shared" si="10"/>
        <v/>
      </c>
      <c r="AG31" t="str">
        <f t="shared" si="10"/>
        <v/>
      </c>
      <c r="AH31" t="str">
        <f t="shared" si="10"/>
        <v/>
      </c>
      <c r="AI31" t="str">
        <f t="shared" si="10"/>
        <v/>
      </c>
      <c r="AJ31" t="str">
        <f t="shared" si="10"/>
        <v/>
      </c>
      <c r="AK31" s="20">
        <f t="shared" ca="1" si="0"/>
        <v>0.1133980222386346</v>
      </c>
      <c r="AL31" s="20">
        <f t="shared" ca="1" si="1"/>
        <v>48</v>
      </c>
      <c r="AM31" s="20">
        <v>17</v>
      </c>
      <c r="AN31" s="20">
        <v>7</v>
      </c>
    </row>
    <row r="32" spans="1:40" ht="32.15" customHeight="1" x14ac:dyDescent="0.3">
      <c r="A32" s="20">
        <f t="shared" si="4"/>
        <v>2</v>
      </c>
      <c r="D32" t="str">
        <f t="shared" si="5"/>
        <v/>
      </c>
      <c r="F32" t="str">
        <f t="shared" si="6"/>
        <v/>
      </c>
      <c r="H32" t="str">
        <f t="shared" si="7"/>
        <v/>
      </c>
      <c r="J32" t="str">
        <f>IF(I8="","",I8)</f>
        <v/>
      </c>
      <c r="K32" t="str">
        <f>IF(J8="","",J8)</f>
        <v/>
      </c>
      <c r="L32" t="str">
        <f>IF(K8="","",K8)</f>
        <v/>
      </c>
      <c r="M32" t="str">
        <f>IF(L8="","",L8)</f>
        <v/>
      </c>
      <c r="N32" t="str">
        <f t="shared" ref="N32:AJ32" si="11">IF(M8="","",M8)</f>
        <v/>
      </c>
      <c r="O32" t="str">
        <f t="shared" si="11"/>
        <v/>
      </c>
      <c r="P32" t="str">
        <f t="shared" si="11"/>
        <v/>
      </c>
      <c r="Q32" t="str">
        <f t="shared" si="11"/>
        <v/>
      </c>
      <c r="R32" t="str">
        <f t="shared" si="11"/>
        <v/>
      </c>
      <c r="S32" t="str">
        <f t="shared" si="11"/>
        <v/>
      </c>
      <c r="T32" t="str">
        <f t="shared" si="11"/>
        <v/>
      </c>
      <c r="U32" t="str">
        <f t="shared" si="11"/>
        <v/>
      </c>
      <c r="V32" t="str">
        <f t="shared" si="11"/>
        <v/>
      </c>
      <c r="W32" t="str">
        <f t="shared" si="11"/>
        <v/>
      </c>
      <c r="X32" t="str">
        <f t="shared" si="11"/>
        <v/>
      </c>
      <c r="Y32" t="str">
        <f t="shared" si="11"/>
        <v/>
      </c>
      <c r="Z32" t="str">
        <f t="shared" si="11"/>
        <v/>
      </c>
      <c r="AA32" t="str">
        <f t="shared" si="11"/>
        <v/>
      </c>
      <c r="AB32" t="str">
        <f t="shared" si="11"/>
        <v/>
      </c>
      <c r="AC32" t="str">
        <f t="shared" si="11"/>
        <v/>
      </c>
      <c r="AD32" t="str">
        <f t="shared" si="11"/>
        <v/>
      </c>
      <c r="AE32" t="str">
        <f t="shared" si="11"/>
        <v/>
      </c>
      <c r="AF32" t="str">
        <f t="shared" si="11"/>
        <v/>
      </c>
      <c r="AG32" t="str">
        <f t="shared" si="11"/>
        <v/>
      </c>
      <c r="AH32" t="str">
        <f t="shared" si="11"/>
        <v/>
      </c>
      <c r="AI32" t="str">
        <f t="shared" si="11"/>
        <v/>
      </c>
      <c r="AJ32" t="str">
        <f t="shared" si="11"/>
        <v/>
      </c>
      <c r="AK32" s="20">
        <f t="shared" ca="1" si="0"/>
        <v>0.9200937231037154</v>
      </c>
      <c r="AL32" s="20">
        <f t="shared" ca="1" si="1"/>
        <v>9</v>
      </c>
      <c r="AM32" s="20">
        <v>17</v>
      </c>
      <c r="AN32" s="20">
        <v>10</v>
      </c>
    </row>
    <row r="33" spans="1:40" ht="32.15" customHeight="1" x14ac:dyDescent="0.3">
      <c r="A33" t="str">
        <f t="shared" si="4"/>
        <v>(3)</v>
      </c>
      <c r="D33" s="33">
        <f t="shared" ca="1" si="5"/>
        <v>18</v>
      </c>
      <c r="E33" s="33"/>
      <c r="F33" s="33" t="str">
        <f t="shared" si="6"/>
        <v>－</v>
      </c>
      <c r="G33" s="33"/>
      <c r="H33" s="33">
        <f t="shared" ca="1" si="7"/>
        <v>1</v>
      </c>
      <c r="I33" s="33"/>
      <c r="J33" s="33" t="s">
        <v>23</v>
      </c>
      <c r="K33" s="33"/>
      <c r="L33" s="39">
        <f ca="1">D33-H33</f>
        <v>17</v>
      </c>
      <c r="M33" s="39"/>
      <c r="N33" t="str">
        <f t="shared" ref="N33:AJ33" si="12">IF(M9="","",M9)</f>
        <v/>
      </c>
      <c r="O33" t="str">
        <f t="shared" si="12"/>
        <v/>
      </c>
      <c r="P33" t="str">
        <f t="shared" si="12"/>
        <v/>
      </c>
      <c r="Q33" t="str">
        <f t="shared" si="12"/>
        <v/>
      </c>
      <c r="R33" t="str">
        <f t="shared" si="12"/>
        <v/>
      </c>
      <c r="S33" t="str">
        <f t="shared" si="12"/>
        <v/>
      </c>
      <c r="T33" t="str">
        <f t="shared" si="12"/>
        <v/>
      </c>
      <c r="U33" t="str">
        <f t="shared" si="12"/>
        <v/>
      </c>
      <c r="V33" t="str">
        <f t="shared" si="12"/>
        <v/>
      </c>
      <c r="W33" t="str">
        <f t="shared" si="12"/>
        <v/>
      </c>
      <c r="X33" t="str">
        <f t="shared" si="12"/>
        <v/>
      </c>
      <c r="Y33" t="str">
        <f t="shared" si="12"/>
        <v/>
      </c>
      <c r="Z33" t="str">
        <f t="shared" si="12"/>
        <v/>
      </c>
      <c r="AA33" t="str">
        <f t="shared" si="12"/>
        <v/>
      </c>
      <c r="AB33" t="str">
        <f t="shared" si="12"/>
        <v/>
      </c>
      <c r="AC33" t="str">
        <f t="shared" si="12"/>
        <v/>
      </c>
      <c r="AD33" t="str">
        <f t="shared" si="12"/>
        <v/>
      </c>
      <c r="AE33" t="str">
        <f t="shared" si="12"/>
        <v/>
      </c>
      <c r="AF33" t="str">
        <f t="shared" si="12"/>
        <v/>
      </c>
      <c r="AG33" t="str">
        <f t="shared" si="12"/>
        <v/>
      </c>
      <c r="AH33" t="str">
        <f t="shared" si="12"/>
        <v/>
      </c>
      <c r="AI33" t="str">
        <f t="shared" si="12"/>
        <v/>
      </c>
      <c r="AJ33" t="str">
        <f t="shared" si="12"/>
        <v/>
      </c>
      <c r="AK33" s="20">
        <f t="shared" ca="1" si="0"/>
        <v>0.74543653401291754</v>
      </c>
      <c r="AL33" s="20">
        <f t="shared" ca="1" si="1"/>
        <v>17</v>
      </c>
      <c r="AM33" s="20">
        <v>16</v>
      </c>
      <c r="AN33" s="20">
        <v>1</v>
      </c>
    </row>
    <row r="34" spans="1:40" ht="32.15" customHeight="1" x14ac:dyDescent="0.3">
      <c r="A34" s="20">
        <f t="shared" si="4"/>
        <v>3</v>
      </c>
      <c r="D34" t="str">
        <f t="shared" si="5"/>
        <v/>
      </c>
      <c r="F34" t="str">
        <f t="shared" si="6"/>
        <v/>
      </c>
      <c r="H34" t="str">
        <f t="shared" si="7"/>
        <v/>
      </c>
      <c r="J34" t="str">
        <f>IF(I10="","",I10)</f>
        <v/>
      </c>
      <c r="K34" t="str">
        <f>IF(J10="","",J10)</f>
        <v/>
      </c>
      <c r="L34" t="str">
        <f>IF(K10="","",K10)</f>
        <v/>
      </c>
      <c r="M34" t="str">
        <f>IF(L10="","",L10)</f>
        <v/>
      </c>
      <c r="N34" t="str">
        <f t="shared" ref="N34:AJ34" si="13">IF(M10="","",M10)</f>
        <v/>
      </c>
      <c r="O34" t="str">
        <f t="shared" si="13"/>
        <v/>
      </c>
      <c r="P34" t="str">
        <f t="shared" si="13"/>
        <v/>
      </c>
      <c r="Q34" t="str">
        <f t="shared" si="13"/>
        <v/>
      </c>
      <c r="R34" t="str">
        <f t="shared" si="13"/>
        <v/>
      </c>
      <c r="S34" t="str">
        <f t="shared" si="13"/>
        <v/>
      </c>
      <c r="T34" t="str">
        <f t="shared" si="13"/>
        <v/>
      </c>
      <c r="U34" t="str">
        <f t="shared" si="13"/>
        <v/>
      </c>
      <c r="V34" t="str">
        <f t="shared" si="13"/>
        <v/>
      </c>
      <c r="W34" t="str">
        <f t="shared" si="13"/>
        <v/>
      </c>
      <c r="X34" t="str">
        <f t="shared" si="13"/>
        <v/>
      </c>
      <c r="Y34" t="str">
        <f t="shared" si="13"/>
        <v/>
      </c>
      <c r="Z34" t="str">
        <f t="shared" si="13"/>
        <v/>
      </c>
      <c r="AA34" t="str">
        <f t="shared" si="13"/>
        <v/>
      </c>
      <c r="AB34" t="str">
        <f t="shared" si="13"/>
        <v/>
      </c>
      <c r="AC34" t="str">
        <f t="shared" si="13"/>
        <v/>
      </c>
      <c r="AD34" t="str">
        <f t="shared" si="13"/>
        <v/>
      </c>
      <c r="AE34" t="str">
        <f t="shared" si="13"/>
        <v/>
      </c>
      <c r="AF34" t="str">
        <f t="shared" si="13"/>
        <v/>
      </c>
      <c r="AG34" t="str">
        <f t="shared" si="13"/>
        <v/>
      </c>
      <c r="AH34" t="str">
        <f t="shared" si="13"/>
        <v/>
      </c>
      <c r="AI34" t="str">
        <f t="shared" si="13"/>
        <v/>
      </c>
      <c r="AJ34" t="str">
        <f t="shared" si="13"/>
        <v/>
      </c>
      <c r="AK34" s="20">
        <f t="shared" ca="1" si="0"/>
        <v>0.96930703604458712</v>
      </c>
      <c r="AL34" s="20">
        <f t="shared" ca="1" si="1"/>
        <v>2</v>
      </c>
      <c r="AM34" s="20">
        <v>16</v>
      </c>
      <c r="AN34" s="20">
        <v>2</v>
      </c>
    </row>
    <row r="35" spans="1:40" ht="32.15" customHeight="1" x14ac:dyDescent="0.3">
      <c r="A35" t="str">
        <f t="shared" si="4"/>
        <v>(4)</v>
      </c>
      <c r="D35" s="33">
        <f t="shared" ca="1" si="5"/>
        <v>16</v>
      </c>
      <c r="E35" s="33"/>
      <c r="F35" s="33" t="str">
        <f t="shared" si="6"/>
        <v>－</v>
      </c>
      <c r="G35" s="33"/>
      <c r="H35" s="33">
        <f t="shared" ca="1" si="7"/>
        <v>3</v>
      </c>
      <c r="I35" s="33"/>
      <c r="J35" s="33" t="s">
        <v>23</v>
      </c>
      <c r="K35" s="33"/>
      <c r="L35" s="39">
        <f ca="1">D35-H35</f>
        <v>13</v>
      </c>
      <c r="M35" s="39"/>
      <c r="N35" t="str">
        <f t="shared" ref="N35:AJ35" si="14">IF(M11="","",M11)</f>
        <v/>
      </c>
      <c r="O35" t="str">
        <f t="shared" si="14"/>
        <v/>
      </c>
      <c r="P35" t="str">
        <f t="shared" si="14"/>
        <v/>
      </c>
      <c r="Q35" t="str">
        <f t="shared" si="14"/>
        <v/>
      </c>
      <c r="R35" t="str">
        <f t="shared" si="14"/>
        <v/>
      </c>
      <c r="S35" t="str">
        <f t="shared" si="14"/>
        <v/>
      </c>
      <c r="T35" t="str">
        <f t="shared" si="14"/>
        <v/>
      </c>
      <c r="U35" t="str">
        <f t="shared" si="14"/>
        <v/>
      </c>
      <c r="V35" t="str">
        <f t="shared" si="14"/>
        <v/>
      </c>
      <c r="W35" t="str">
        <f t="shared" si="14"/>
        <v/>
      </c>
      <c r="X35" t="str">
        <f t="shared" si="14"/>
        <v/>
      </c>
      <c r="Y35" t="str">
        <f t="shared" si="14"/>
        <v/>
      </c>
      <c r="Z35" t="str">
        <f t="shared" si="14"/>
        <v/>
      </c>
      <c r="AA35" t="str">
        <f t="shared" si="14"/>
        <v/>
      </c>
      <c r="AB35" t="str">
        <f t="shared" si="14"/>
        <v/>
      </c>
      <c r="AC35" t="str">
        <f t="shared" si="14"/>
        <v/>
      </c>
      <c r="AD35" t="str">
        <f t="shared" si="14"/>
        <v/>
      </c>
      <c r="AE35" t="str">
        <f t="shared" si="14"/>
        <v/>
      </c>
      <c r="AF35" t="str">
        <f t="shared" si="14"/>
        <v/>
      </c>
      <c r="AG35" t="str">
        <f t="shared" si="14"/>
        <v/>
      </c>
      <c r="AH35" t="str">
        <f t="shared" si="14"/>
        <v/>
      </c>
      <c r="AI35" t="str">
        <f t="shared" si="14"/>
        <v/>
      </c>
      <c r="AJ35" t="str">
        <f t="shared" si="14"/>
        <v/>
      </c>
      <c r="AK35" s="20">
        <f t="shared" ca="1" si="0"/>
        <v>0.95760858462318499</v>
      </c>
      <c r="AL35" s="20">
        <f t="shared" ca="1" si="1"/>
        <v>4</v>
      </c>
      <c r="AM35" s="20">
        <v>16</v>
      </c>
      <c r="AN35" s="20">
        <v>3</v>
      </c>
    </row>
    <row r="36" spans="1:40" ht="32.15" customHeight="1" x14ac:dyDescent="0.3">
      <c r="A36" s="20">
        <f t="shared" si="4"/>
        <v>4</v>
      </c>
      <c r="D36" t="str">
        <f t="shared" si="5"/>
        <v/>
      </c>
      <c r="F36" t="str">
        <f t="shared" si="6"/>
        <v/>
      </c>
      <c r="H36" t="str">
        <f t="shared" si="7"/>
        <v/>
      </c>
      <c r="J36" t="str">
        <f>IF(I12="","",I12)</f>
        <v/>
      </c>
      <c r="K36" t="str">
        <f>IF(J12="","",J12)</f>
        <v/>
      </c>
      <c r="L36" t="str">
        <f>IF(K12="","",K12)</f>
        <v/>
      </c>
      <c r="M36" t="str">
        <f>IF(L12="","",L12)</f>
        <v/>
      </c>
      <c r="N36" t="str">
        <f t="shared" ref="N36:AJ36" si="15">IF(M12="","",M12)</f>
        <v/>
      </c>
      <c r="O36" t="str">
        <f t="shared" si="15"/>
        <v/>
      </c>
      <c r="P36" t="str">
        <f t="shared" si="15"/>
        <v/>
      </c>
      <c r="Q36" t="str">
        <f t="shared" si="15"/>
        <v/>
      </c>
      <c r="R36" t="str">
        <f t="shared" si="15"/>
        <v/>
      </c>
      <c r="S36" t="str">
        <f t="shared" si="15"/>
        <v/>
      </c>
      <c r="T36" t="str">
        <f t="shared" si="15"/>
        <v/>
      </c>
      <c r="U36" t="str">
        <f t="shared" si="15"/>
        <v/>
      </c>
      <c r="V36" t="str">
        <f t="shared" si="15"/>
        <v/>
      </c>
      <c r="W36" t="str">
        <f t="shared" si="15"/>
        <v/>
      </c>
      <c r="X36" t="str">
        <f t="shared" si="15"/>
        <v/>
      </c>
      <c r="Y36" t="str">
        <f t="shared" si="15"/>
        <v/>
      </c>
      <c r="Z36" t="str">
        <f t="shared" si="15"/>
        <v/>
      </c>
      <c r="AA36" t="str">
        <f t="shared" si="15"/>
        <v/>
      </c>
      <c r="AB36" t="str">
        <f t="shared" si="15"/>
        <v/>
      </c>
      <c r="AC36" t="str">
        <f t="shared" si="15"/>
        <v/>
      </c>
      <c r="AD36" t="str">
        <f t="shared" si="15"/>
        <v/>
      </c>
      <c r="AE36" t="str">
        <f t="shared" si="15"/>
        <v/>
      </c>
      <c r="AF36" t="str">
        <f t="shared" si="15"/>
        <v/>
      </c>
      <c r="AG36" t="str">
        <f t="shared" si="15"/>
        <v/>
      </c>
      <c r="AH36" t="str">
        <f t="shared" si="15"/>
        <v/>
      </c>
      <c r="AI36" t="str">
        <f t="shared" si="15"/>
        <v/>
      </c>
      <c r="AJ36" t="str">
        <f t="shared" si="15"/>
        <v/>
      </c>
      <c r="AK36" s="20">
        <f t="shared" ca="1" si="0"/>
        <v>5.9014239089954845E-2</v>
      </c>
      <c r="AL36" s="20">
        <f t="shared" ca="1" si="1"/>
        <v>52</v>
      </c>
      <c r="AM36" s="20">
        <v>16</v>
      </c>
      <c r="AN36" s="20">
        <v>4</v>
      </c>
    </row>
    <row r="37" spans="1:40" ht="32.15" customHeight="1" x14ac:dyDescent="0.3">
      <c r="A37" t="str">
        <f t="shared" si="4"/>
        <v>(5)</v>
      </c>
      <c r="D37" s="33">
        <f t="shared" ca="1" si="5"/>
        <v>14</v>
      </c>
      <c r="E37" s="33"/>
      <c r="F37" s="33" t="str">
        <f t="shared" si="6"/>
        <v>－</v>
      </c>
      <c r="G37" s="33"/>
      <c r="H37" s="33">
        <f t="shared" ca="1" si="7"/>
        <v>3</v>
      </c>
      <c r="I37" s="33"/>
      <c r="J37" s="33" t="s">
        <v>23</v>
      </c>
      <c r="K37" s="33"/>
      <c r="L37" s="39">
        <f ca="1">D37-H37</f>
        <v>11</v>
      </c>
      <c r="M37" s="39"/>
      <c r="N37" t="str">
        <f t="shared" ref="N37:AJ37" si="16">IF(M13="","",M13)</f>
        <v/>
      </c>
      <c r="O37" t="str">
        <f t="shared" si="16"/>
        <v/>
      </c>
      <c r="P37" t="str">
        <f t="shared" si="16"/>
        <v/>
      </c>
      <c r="Q37" t="str">
        <f t="shared" si="16"/>
        <v/>
      </c>
      <c r="R37" t="str">
        <f t="shared" si="16"/>
        <v/>
      </c>
      <c r="S37" t="str">
        <f t="shared" si="16"/>
        <v/>
      </c>
      <c r="T37" t="str">
        <f t="shared" si="16"/>
        <v/>
      </c>
      <c r="U37" t="str">
        <f t="shared" si="16"/>
        <v/>
      </c>
      <c r="V37" t="str">
        <f t="shared" si="16"/>
        <v/>
      </c>
      <c r="W37" t="str">
        <f t="shared" si="16"/>
        <v/>
      </c>
      <c r="X37" t="str">
        <f t="shared" si="16"/>
        <v/>
      </c>
      <c r="Y37" t="str">
        <f t="shared" si="16"/>
        <v/>
      </c>
      <c r="Z37" t="str">
        <f t="shared" si="16"/>
        <v/>
      </c>
      <c r="AA37" t="str">
        <f t="shared" si="16"/>
        <v/>
      </c>
      <c r="AB37" t="str">
        <f t="shared" si="16"/>
        <v/>
      </c>
      <c r="AC37" t="str">
        <f t="shared" si="16"/>
        <v/>
      </c>
      <c r="AD37" t="str">
        <f t="shared" si="16"/>
        <v/>
      </c>
      <c r="AE37" t="str">
        <f t="shared" si="16"/>
        <v/>
      </c>
      <c r="AF37" t="str">
        <f t="shared" si="16"/>
        <v/>
      </c>
      <c r="AG37" t="str">
        <f t="shared" si="16"/>
        <v/>
      </c>
      <c r="AH37" t="str">
        <f t="shared" si="16"/>
        <v/>
      </c>
      <c r="AI37" t="str">
        <f t="shared" si="16"/>
        <v/>
      </c>
      <c r="AJ37" t="str">
        <f t="shared" si="16"/>
        <v/>
      </c>
      <c r="AK37" s="20">
        <f t="shared" ca="1" si="0"/>
        <v>0.41905018333568766</v>
      </c>
      <c r="AL37" s="20">
        <f t="shared" ca="1" si="1"/>
        <v>28</v>
      </c>
      <c r="AM37" s="20">
        <v>16</v>
      </c>
      <c r="AN37" s="20">
        <v>5</v>
      </c>
    </row>
    <row r="38" spans="1:40" ht="32.15" customHeight="1" x14ac:dyDescent="0.3">
      <c r="A38" s="20">
        <f t="shared" si="4"/>
        <v>5</v>
      </c>
      <c r="D38" t="str">
        <f t="shared" si="5"/>
        <v/>
      </c>
      <c r="F38" t="str">
        <f t="shared" si="6"/>
        <v/>
      </c>
      <c r="H38" t="str">
        <f t="shared" si="7"/>
        <v/>
      </c>
      <c r="J38" t="str">
        <f>IF(I14="","",I14)</f>
        <v/>
      </c>
      <c r="K38" t="str">
        <f>IF(J14="","",J14)</f>
        <v/>
      </c>
      <c r="L38" t="str">
        <f>IF(K14="","",K14)</f>
        <v/>
      </c>
      <c r="M38" t="str">
        <f>IF(L14="","",L14)</f>
        <v/>
      </c>
      <c r="N38" t="str">
        <f t="shared" ref="N38:AJ38" si="17">IF(M14="","",M14)</f>
        <v/>
      </c>
      <c r="O38" t="str">
        <f t="shared" si="17"/>
        <v/>
      </c>
      <c r="P38" t="str">
        <f t="shared" si="17"/>
        <v/>
      </c>
      <c r="Q38" t="str">
        <f t="shared" si="17"/>
        <v/>
      </c>
      <c r="R38" t="str">
        <f t="shared" si="17"/>
        <v/>
      </c>
      <c r="S38" t="str">
        <f t="shared" si="17"/>
        <v/>
      </c>
      <c r="T38" t="str">
        <f t="shared" si="17"/>
        <v/>
      </c>
      <c r="U38" t="str">
        <f t="shared" si="17"/>
        <v/>
      </c>
      <c r="V38" t="str">
        <f t="shared" si="17"/>
        <v/>
      </c>
      <c r="W38" t="str">
        <f t="shared" si="17"/>
        <v/>
      </c>
      <c r="X38" t="str">
        <f t="shared" si="17"/>
        <v/>
      </c>
      <c r="Y38" t="str">
        <f t="shared" si="17"/>
        <v/>
      </c>
      <c r="Z38" t="str">
        <f t="shared" si="17"/>
        <v/>
      </c>
      <c r="AA38" t="str">
        <f t="shared" si="17"/>
        <v/>
      </c>
      <c r="AB38" t="str">
        <f t="shared" si="17"/>
        <v/>
      </c>
      <c r="AC38" t="str">
        <f t="shared" si="17"/>
        <v/>
      </c>
      <c r="AD38" t="str">
        <f t="shared" si="17"/>
        <v/>
      </c>
      <c r="AE38" t="str">
        <f t="shared" si="17"/>
        <v/>
      </c>
      <c r="AF38" t="str">
        <f t="shared" si="17"/>
        <v/>
      </c>
      <c r="AG38" t="str">
        <f t="shared" si="17"/>
        <v/>
      </c>
      <c r="AH38" t="str">
        <f t="shared" si="17"/>
        <v/>
      </c>
      <c r="AI38" t="str">
        <f t="shared" si="17"/>
        <v/>
      </c>
      <c r="AJ38" t="str">
        <f t="shared" si="17"/>
        <v/>
      </c>
      <c r="AK38" s="20">
        <f t="shared" ca="1" si="0"/>
        <v>5.8603572271330617E-2</v>
      </c>
      <c r="AL38" s="20">
        <f t="shared" ca="1" si="1"/>
        <v>53</v>
      </c>
      <c r="AM38" s="20">
        <v>16</v>
      </c>
      <c r="AN38" s="20">
        <v>6</v>
      </c>
    </row>
    <row r="39" spans="1:40" ht="32.15" customHeight="1" x14ac:dyDescent="0.3">
      <c r="A39" t="str">
        <f t="shared" si="4"/>
        <v>(6)</v>
      </c>
      <c r="D39" s="33">
        <f t="shared" ca="1" si="5"/>
        <v>19</v>
      </c>
      <c r="E39" s="33"/>
      <c r="F39" s="33" t="str">
        <f t="shared" si="6"/>
        <v>－</v>
      </c>
      <c r="G39" s="33"/>
      <c r="H39" s="33">
        <f t="shared" ca="1" si="7"/>
        <v>1</v>
      </c>
      <c r="I39" s="33"/>
      <c r="J39" s="33" t="s">
        <v>23</v>
      </c>
      <c r="K39" s="33"/>
      <c r="L39" s="39">
        <f ca="1">D39-H39</f>
        <v>18</v>
      </c>
      <c r="M39" s="39"/>
      <c r="N39" t="str">
        <f t="shared" ref="N39:AJ39" si="18">IF(M15="","",M15)</f>
        <v/>
      </c>
      <c r="O39" t="str">
        <f t="shared" si="18"/>
        <v/>
      </c>
      <c r="P39" t="str">
        <f t="shared" si="18"/>
        <v/>
      </c>
      <c r="Q39" t="str">
        <f t="shared" si="18"/>
        <v/>
      </c>
      <c r="R39" t="str">
        <f t="shared" si="18"/>
        <v/>
      </c>
      <c r="S39" t="str">
        <f t="shared" si="18"/>
        <v/>
      </c>
      <c r="T39" t="str">
        <f t="shared" si="18"/>
        <v/>
      </c>
      <c r="U39" t="str">
        <f t="shared" si="18"/>
        <v/>
      </c>
      <c r="V39" t="str">
        <f t="shared" si="18"/>
        <v/>
      </c>
      <c r="W39" t="str">
        <f t="shared" si="18"/>
        <v/>
      </c>
      <c r="X39" t="str">
        <f t="shared" si="18"/>
        <v/>
      </c>
      <c r="Y39" t="str">
        <f t="shared" si="18"/>
        <v/>
      </c>
      <c r="Z39" t="str">
        <f t="shared" si="18"/>
        <v/>
      </c>
      <c r="AA39" t="str">
        <f t="shared" si="18"/>
        <v/>
      </c>
      <c r="AB39" t="str">
        <f t="shared" si="18"/>
        <v/>
      </c>
      <c r="AC39" t="str">
        <f t="shared" si="18"/>
        <v/>
      </c>
      <c r="AD39" t="str">
        <f t="shared" si="18"/>
        <v/>
      </c>
      <c r="AE39" t="str">
        <f t="shared" si="18"/>
        <v/>
      </c>
      <c r="AF39" t="str">
        <f t="shared" si="18"/>
        <v/>
      </c>
      <c r="AG39" t="str">
        <f t="shared" si="18"/>
        <v/>
      </c>
      <c r="AH39" t="str">
        <f t="shared" si="18"/>
        <v/>
      </c>
      <c r="AI39" t="str">
        <f t="shared" si="18"/>
        <v/>
      </c>
      <c r="AJ39" t="str">
        <f t="shared" si="18"/>
        <v/>
      </c>
      <c r="AK39" s="20">
        <f t="shared" ca="1" si="0"/>
        <v>8.2802677394102631E-3</v>
      </c>
      <c r="AL39" s="20">
        <f t="shared" ca="1" si="1"/>
        <v>55</v>
      </c>
      <c r="AM39" s="20">
        <v>16</v>
      </c>
      <c r="AN39" s="20">
        <v>10</v>
      </c>
    </row>
    <row r="40" spans="1:40" ht="32.15" customHeight="1" x14ac:dyDescent="0.3">
      <c r="A40" s="20">
        <f t="shared" si="4"/>
        <v>6</v>
      </c>
      <c r="D40" t="str">
        <f t="shared" si="5"/>
        <v/>
      </c>
      <c r="F40" t="str">
        <f t="shared" si="6"/>
        <v/>
      </c>
      <c r="H40" t="str">
        <f t="shared" si="7"/>
        <v/>
      </c>
      <c r="J40" t="str">
        <f>IF(I16="","",I16)</f>
        <v/>
      </c>
      <c r="K40" t="str">
        <f>IF(J16="","",J16)</f>
        <v/>
      </c>
      <c r="L40" t="str">
        <f>IF(K16="","",K16)</f>
        <v/>
      </c>
      <c r="M40" t="str">
        <f>IF(L16="","",L16)</f>
        <v/>
      </c>
      <c r="N40" t="str">
        <f t="shared" ref="N40:AJ40" si="19">IF(M16="","",M16)</f>
        <v/>
      </c>
      <c r="O40" t="str">
        <f t="shared" si="19"/>
        <v/>
      </c>
      <c r="P40" t="str">
        <f t="shared" si="19"/>
        <v/>
      </c>
      <c r="Q40" t="str">
        <f t="shared" si="19"/>
        <v/>
      </c>
      <c r="R40" t="str">
        <f t="shared" si="19"/>
        <v/>
      </c>
      <c r="S40" t="str">
        <f t="shared" si="19"/>
        <v/>
      </c>
      <c r="T40" t="str">
        <f t="shared" si="19"/>
        <v/>
      </c>
      <c r="U40" t="str">
        <f t="shared" si="19"/>
        <v/>
      </c>
      <c r="V40" t="str">
        <f t="shared" si="19"/>
        <v/>
      </c>
      <c r="W40" t="str">
        <f t="shared" si="19"/>
        <v/>
      </c>
      <c r="X40" t="str">
        <f t="shared" si="19"/>
        <v/>
      </c>
      <c r="Y40" t="str">
        <f t="shared" si="19"/>
        <v/>
      </c>
      <c r="Z40" t="str">
        <f t="shared" si="19"/>
        <v/>
      </c>
      <c r="AA40" t="str">
        <f t="shared" si="19"/>
        <v/>
      </c>
      <c r="AB40" t="str">
        <f t="shared" si="19"/>
        <v/>
      </c>
      <c r="AC40" t="str">
        <f t="shared" si="19"/>
        <v/>
      </c>
      <c r="AD40" t="str">
        <f t="shared" si="19"/>
        <v/>
      </c>
      <c r="AE40" t="str">
        <f t="shared" si="19"/>
        <v/>
      </c>
      <c r="AF40" t="str">
        <f t="shared" si="19"/>
        <v/>
      </c>
      <c r="AG40" t="str">
        <f t="shared" si="19"/>
        <v/>
      </c>
      <c r="AH40" t="str">
        <f t="shared" si="19"/>
        <v/>
      </c>
      <c r="AI40" t="str">
        <f t="shared" si="19"/>
        <v/>
      </c>
      <c r="AJ40" t="str">
        <f t="shared" si="19"/>
        <v/>
      </c>
      <c r="AK40" s="20">
        <f t="shared" ca="1" si="0"/>
        <v>0.14162573872638595</v>
      </c>
      <c r="AL40" s="20">
        <f t="shared" ca="1" si="1"/>
        <v>47</v>
      </c>
      <c r="AM40" s="20">
        <v>15</v>
      </c>
      <c r="AN40" s="20">
        <v>1</v>
      </c>
    </row>
    <row r="41" spans="1:40" ht="32.15" customHeight="1" x14ac:dyDescent="0.3">
      <c r="A41" t="str">
        <f t="shared" si="4"/>
        <v>(7)</v>
      </c>
      <c r="D41" s="33">
        <f t="shared" ca="1" si="5"/>
        <v>18</v>
      </c>
      <c r="E41" s="33"/>
      <c r="F41" s="33" t="str">
        <f t="shared" si="6"/>
        <v>－</v>
      </c>
      <c r="G41" s="33"/>
      <c r="H41" s="33">
        <f t="shared" ca="1" si="7"/>
        <v>10</v>
      </c>
      <c r="I41" s="33"/>
      <c r="J41" s="33" t="s">
        <v>23</v>
      </c>
      <c r="K41" s="33"/>
      <c r="L41" s="39">
        <f ca="1">D41-H41</f>
        <v>8</v>
      </c>
      <c r="M41" s="39"/>
      <c r="N41" t="str">
        <f t="shared" ref="N41:AJ41" si="20">IF(M17="","",M17)</f>
        <v/>
      </c>
      <c r="O41" t="str">
        <f t="shared" si="20"/>
        <v/>
      </c>
      <c r="P41" t="str">
        <f t="shared" si="20"/>
        <v/>
      </c>
      <c r="Q41" t="str">
        <f t="shared" si="20"/>
        <v/>
      </c>
      <c r="R41" t="str">
        <f t="shared" si="20"/>
        <v/>
      </c>
      <c r="S41" t="str">
        <f t="shared" si="20"/>
        <v/>
      </c>
      <c r="T41" t="str">
        <f t="shared" si="20"/>
        <v/>
      </c>
      <c r="U41" t="str">
        <f t="shared" si="20"/>
        <v/>
      </c>
      <c r="V41" t="str">
        <f t="shared" si="20"/>
        <v/>
      </c>
      <c r="W41" t="str">
        <f t="shared" si="20"/>
        <v/>
      </c>
      <c r="X41" t="str">
        <f t="shared" si="20"/>
        <v/>
      </c>
      <c r="Y41" t="str">
        <f t="shared" si="20"/>
        <v/>
      </c>
      <c r="Z41" t="str">
        <f t="shared" si="20"/>
        <v/>
      </c>
      <c r="AA41" t="str">
        <f t="shared" si="20"/>
        <v/>
      </c>
      <c r="AB41" t="str">
        <f t="shared" si="20"/>
        <v/>
      </c>
      <c r="AC41" t="str">
        <f t="shared" si="20"/>
        <v/>
      </c>
      <c r="AD41" t="str">
        <f t="shared" si="20"/>
        <v/>
      </c>
      <c r="AE41" t="str">
        <f t="shared" si="20"/>
        <v/>
      </c>
      <c r="AF41" t="str">
        <f t="shared" si="20"/>
        <v/>
      </c>
      <c r="AG41" t="str">
        <f t="shared" si="20"/>
        <v/>
      </c>
      <c r="AH41" t="str">
        <f t="shared" si="20"/>
        <v/>
      </c>
      <c r="AI41" t="str">
        <f t="shared" si="20"/>
        <v/>
      </c>
      <c r="AJ41" t="str">
        <f t="shared" si="20"/>
        <v/>
      </c>
      <c r="AK41" s="20">
        <f t="shared" ca="1" si="0"/>
        <v>0.37299588269647166</v>
      </c>
      <c r="AL41" s="20">
        <f t="shared" ca="1" si="1"/>
        <v>31</v>
      </c>
      <c r="AM41" s="20">
        <v>15</v>
      </c>
      <c r="AN41" s="20">
        <v>2</v>
      </c>
    </row>
    <row r="42" spans="1:40" ht="32.15" customHeight="1" x14ac:dyDescent="0.3">
      <c r="A42" s="20">
        <f t="shared" si="4"/>
        <v>7</v>
      </c>
      <c r="D42" t="str">
        <f t="shared" si="5"/>
        <v/>
      </c>
      <c r="F42" t="str">
        <f t="shared" si="6"/>
        <v/>
      </c>
      <c r="H42" t="str">
        <f t="shared" si="7"/>
        <v/>
      </c>
      <c r="J42" t="str">
        <f>IF(I18="","",I18)</f>
        <v/>
      </c>
      <c r="K42" t="str">
        <f>IF(J18="","",J18)</f>
        <v/>
      </c>
      <c r="L42" t="str">
        <f>IF(K18="","",K18)</f>
        <v/>
      </c>
      <c r="M42" t="str">
        <f>IF(L18="","",L18)</f>
        <v/>
      </c>
      <c r="N42" t="str">
        <f t="shared" ref="N42:AJ42" si="21">IF(M18="","",M18)</f>
        <v/>
      </c>
      <c r="O42" t="str">
        <f t="shared" si="21"/>
        <v/>
      </c>
      <c r="P42" t="str">
        <f t="shared" si="21"/>
        <v/>
      </c>
      <c r="Q42" t="str">
        <f t="shared" si="21"/>
        <v/>
      </c>
      <c r="R42" t="str">
        <f t="shared" si="21"/>
        <v/>
      </c>
      <c r="S42" t="str">
        <f t="shared" si="21"/>
        <v/>
      </c>
      <c r="T42" t="str">
        <f t="shared" si="21"/>
        <v/>
      </c>
      <c r="U42" t="str">
        <f t="shared" si="21"/>
        <v/>
      </c>
      <c r="V42" t="str">
        <f t="shared" si="21"/>
        <v/>
      </c>
      <c r="W42" t="str">
        <f t="shared" si="21"/>
        <v/>
      </c>
      <c r="X42" t="str">
        <f t="shared" si="21"/>
        <v/>
      </c>
      <c r="Y42" t="str">
        <f t="shared" si="21"/>
        <v/>
      </c>
      <c r="Z42" t="str">
        <f t="shared" si="21"/>
        <v/>
      </c>
      <c r="AA42" t="str">
        <f t="shared" si="21"/>
        <v/>
      </c>
      <c r="AB42" t="str">
        <f t="shared" si="21"/>
        <v/>
      </c>
      <c r="AC42" t="str">
        <f t="shared" si="21"/>
        <v/>
      </c>
      <c r="AD42" t="str">
        <f t="shared" si="21"/>
        <v/>
      </c>
      <c r="AE42" t="str">
        <f t="shared" si="21"/>
        <v/>
      </c>
      <c r="AF42" t="str">
        <f t="shared" si="21"/>
        <v/>
      </c>
      <c r="AG42" t="str">
        <f t="shared" si="21"/>
        <v/>
      </c>
      <c r="AH42" t="str">
        <f t="shared" si="21"/>
        <v/>
      </c>
      <c r="AI42" t="str">
        <f t="shared" si="21"/>
        <v/>
      </c>
      <c r="AJ42" t="str">
        <f t="shared" si="21"/>
        <v/>
      </c>
      <c r="AK42" s="20">
        <f t="shared" ca="1" si="0"/>
        <v>0.2035745083899696</v>
      </c>
      <c r="AL42" s="20">
        <f t="shared" ca="1" si="1"/>
        <v>43</v>
      </c>
      <c r="AM42" s="20">
        <v>15</v>
      </c>
      <c r="AN42" s="20">
        <v>3</v>
      </c>
    </row>
    <row r="43" spans="1:40" ht="32.15" customHeight="1" x14ac:dyDescent="0.3">
      <c r="A43" t="str">
        <f t="shared" si="4"/>
        <v>(8)</v>
      </c>
      <c r="D43" s="33">
        <f t="shared" ca="1" si="5"/>
        <v>14</v>
      </c>
      <c r="E43" s="33"/>
      <c r="F43" s="33" t="str">
        <f t="shared" si="6"/>
        <v>－</v>
      </c>
      <c r="G43" s="33"/>
      <c r="H43" s="33">
        <f t="shared" ca="1" si="7"/>
        <v>1</v>
      </c>
      <c r="I43" s="33"/>
      <c r="J43" s="33" t="s">
        <v>23</v>
      </c>
      <c r="K43" s="33"/>
      <c r="L43" s="39">
        <f ca="1">D43-H43</f>
        <v>13</v>
      </c>
      <c r="M43" s="39"/>
      <c r="N43" t="str">
        <f t="shared" ref="N43:AJ43" si="22">IF(M19="","",M19)</f>
        <v/>
      </c>
      <c r="O43" t="str">
        <f t="shared" si="22"/>
        <v/>
      </c>
      <c r="P43" t="str">
        <f t="shared" si="22"/>
        <v/>
      </c>
      <c r="Q43" t="str">
        <f t="shared" si="22"/>
        <v/>
      </c>
      <c r="R43" t="str">
        <f t="shared" si="22"/>
        <v/>
      </c>
      <c r="S43" t="str">
        <f t="shared" si="22"/>
        <v/>
      </c>
      <c r="T43" t="str">
        <f t="shared" si="22"/>
        <v/>
      </c>
      <c r="U43" t="str">
        <f t="shared" si="22"/>
        <v/>
      </c>
      <c r="V43" t="str">
        <f t="shared" si="22"/>
        <v/>
      </c>
      <c r="W43" t="str">
        <f t="shared" si="22"/>
        <v/>
      </c>
      <c r="X43" t="str">
        <f t="shared" si="22"/>
        <v/>
      </c>
      <c r="Y43" t="str">
        <f t="shared" si="22"/>
        <v/>
      </c>
      <c r="Z43" t="str">
        <f t="shared" si="22"/>
        <v/>
      </c>
      <c r="AA43" t="str">
        <f t="shared" si="22"/>
        <v/>
      </c>
      <c r="AB43" t="str">
        <f t="shared" si="22"/>
        <v/>
      </c>
      <c r="AC43" t="str">
        <f t="shared" si="22"/>
        <v/>
      </c>
      <c r="AD43" t="str">
        <f t="shared" si="22"/>
        <v/>
      </c>
      <c r="AE43" t="str">
        <f t="shared" si="22"/>
        <v/>
      </c>
      <c r="AF43" t="str">
        <f t="shared" si="22"/>
        <v/>
      </c>
      <c r="AG43" t="str">
        <f t="shared" si="22"/>
        <v/>
      </c>
      <c r="AH43" t="str">
        <f t="shared" si="22"/>
        <v/>
      </c>
      <c r="AI43" t="str">
        <f t="shared" si="22"/>
        <v/>
      </c>
      <c r="AJ43" t="str">
        <f t="shared" si="22"/>
        <v/>
      </c>
      <c r="AK43" s="20">
        <f t="shared" ca="1" si="0"/>
        <v>0.41036502431503608</v>
      </c>
      <c r="AL43" s="20">
        <f t="shared" ca="1" si="1"/>
        <v>29</v>
      </c>
      <c r="AM43" s="20">
        <v>15</v>
      </c>
      <c r="AN43" s="20">
        <v>4</v>
      </c>
    </row>
    <row r="44" spans="1:40" ht="32.15" customHeight="1" x14ac:dyDescent="0.3">
      <c r="A44" s="20">
        <f t="shared" si="4"/>
        <v>8</v>
      </c>
      <c r="D44" t="str">
        <f t="shared" si="5"/>
        <v/>
      </c>
      <c r="F44" t="str">
        <f t="shared" si="6"/>
        <v/>
      </c>
      <c r="H44" t="str">
        <f t="shared" si="7"/>
        <v/>
      </c>
      <c r="J44" t="str">
        <f>IF(I20="","",I20)</f>
        <v/>
      </c>
      <c r="K44" t="str">
        <f>IF(J20="","",J20)</f>
        <v/>
      </c>
      <c r="L44" t="str">
        <f>IF(K20="","",K20)</f>
        <v/>
      </c>
      <c r="M44" t="str">
        <f>IF(L20="","",L20)</f>
        <v/>
      </c>
      <c r="N44" t="str">
        <f t="shared" ref="N44:AJ44" si="23">IF(M20="","",M20)</f>
        <v/>
      </c>
      <c r="O44" t="str">
        <f t="shared" si="23"/>
        <v/>
      </c>
      <c r="P44" t="str">
        <f t="shared" si="23"/>
        <v/>
      </c>
      <c r="Q44" t="str">
        <f t="shared" si="23"/>
        <v/>
      </c>
      <c r="R44" t="str">
        <f t="shared" si="23"/>
        <v/>
      </c>
      <c r="S44" t="str">
        <f t="shared" si="23"/>
        <v/>
      </c>
      <c r="T44" t="str">
        <f t="shared" si="23"/>
        <v/>
      </c>
      <c r="U44" t="str">
        <f t="shared" si="23"/>
        <v/>
      </c>
      <c r="V44" t="str">
        <f t="shared" si="23"/>
        <v/>
      </c>
      <c r="W44" t="str">
        <f t="shared" si="23"/>
        <v/>
      </c>
      <c r="X44" t="str">
        <f t="shared" si="23"/>
        <v/>
      </c>
      <c r="Y44" t="str">
        <f t="shared" si="23"/>
        <v/>
      </c>
      <c r="Z44" t="str">
        <f t="shared" si="23"/>
        <v/>
      </c>
      <c r="AA44" t="str">
        <f t="shared" si="23"/>
        <v/>
      </c>
      <c r="AB44" t="str">
        <f t="shared" si="23"/>
        <v/>
      </c>
      <c r="AC44" t="str">
        <f t="shared" si="23"/>
        <v/>
      </c>
      <c r="AD44" t="str">
        <f t="shared" si="23"/>
        <v/>
      </c>
      <c r="AE44" t="str">
        <f t="shared" si="23"/>
        <v/>
      </c>
      <c r="AF44" t="str">
        <f t="shared" si="23"/>
        <v/>
      </c>
      <c r="AG44" t="str">
        <f t="shared" si="23"/>
        <v/>
      </c>
      <c r="AH44" t="str">
        <f t="shared" si="23"/>
        <v/>
      </c>
      <c r="AI44" t="str">
        <f t="shared" si="23"/>
        <v/>
      </c>
      <c r="AJ44" t="str">
        <f t="shared" si="23"/>
        <v/>
      </c>
      <c r="AK44" s="20">
        <f t="shared" ca="1" si="0"/>
        <v>0.98121731515323474</v>
      </c>
      <c r="AL44" s="20">
        <f t="shared" ca="1" si="1"/>
        <v>1</v>
      </c>
      <c r="AM44" s="20">
        <v>15</v>
      </c>
      <c r="AN44" s="20">
        <v>5</v>
      </c>
    </row>
    <row r="45" spans="1:40" ht="32.15" customHeight="1" x14ac:dyDescent="0.3">
      <c r="A45" t="str">
        <f t="shared" si="4"/>
        <v>(9)</v>
      </c>
      <c r="D45" s="33">
        <f t="shared" ca="1" si="5"/>
        <v>17</v>
      </c>
      <c r="E45" s="33"/>
      <c r="F45" s="33" t="str">
        <f t="shared" si="6"/>
        <v>－</v>
      </c>
      <c r="G45" s="33"/>
      <c r="H45" s="33">
        <f t="shared" ca="1" si="7"/>
        <v>10</v>
      </c>
      <c r="I45" s="33"/>
      <c r="J45" s="33" t="s">
        <v>23</v>
      </c>
      <c r="K45" s="33"/>
      <c r="L45" s="39">
        <f ca="1">D45-H45</f>
        <v>7</v>
      </c>
      <c r="M45" s="39"/>
      <c r="N45" t="str">
        <f t="shared" ref="N45:AJ45" si="24">IF(M21="","",M21)</f>
        <v/>
      </c>
      <c r="O45" t="str">
        <f t="shared" si="24"/>
        <v/>
      </c>
      <c r="P45" t="str">
        <f t="shared" si="24"/>
        <v/>
      </c>
      <c r="Q45" t="str">
        <f t="shared" si="24"/>
        <v/>
      </c>
      <c r="R45" t="str">
        <f t="shared" si="24"/>
        <v/>
      </c>
      <c r="S45" t="str">
        <f t="shared" si="24"/>
        <v/>
      </c>
      <c r="T45" t="str">
        <f t="shared" si="24"/>
        <v/>
      </c>
      <c r="U45" t="str">
        <f t="shared" si="24"/>
        <v/>
      </c>
      <c r="V45" t="str">
        <f t="shared" si="24"/>
        <v/>
      </c>
      <c r="W45" t="str">
        <f t="shared" si="24"/>
        <v/>
      </c>
      <c r="X45" t="str">
        <f t="shared" si="24"/>
        <v/>
      </c>
      <c r="Y45" t="str">
        <f t="shared" si="24"/>
        <v/>
      </c>
      <c r="Z45" t="str">
        <f t="shared" si="24"/>
        <v/>
      </c>
      <c r="AA45" t="str">
        <f t="shared" si="24"/>
        <v/>
      </c>
      <c r="AB45" t="str">
        <f t="shared" si="24"/>
        <v/>
      </c>
      <c r="AC45" t="str">
        <f t="shared" si="24"/>
        <v/>
      </c>
      <c r="AD45" t="str">
        <f t="shared" si="24"/>
        <v/>
      </c>
      <c r="AE45" t="str">
        <f t="shared" si="24"/>
        <v/>
      </c>
      <c r="AF45" t="str">
        <f t="shared" si="24"/>
        <v/>
      </c>
      <c r="AG45" t="str">
        <f t="shared" si="24"/>
        <v/>
      </c>
      <c r="AH45" t="str">
        <f t="shared" si="24"/>
        <v/>
      </c>
      <c r="AI45" t="str">
        <f t="shared" si="24"/>
        <v/>
      </c>
      <c r="AJ45" t="str">
        <f t="shared" si="24"/>
        <v/>
      </c>
      <c r="AK45" s="20">
        <f t="shared" ca="1" si="0"/>
        <v>0.85320577845027668</v>
      </c>
      <c r="AL45" s="20">
        <f t="shared" ca="1" si="1"/>
        <v>11</v>
      </c>
      <c r="AM45" s="20">
        <v>15</v>
      </c>
      <c r="AN45" s="20">
        <v>10</v>
      </c>
    </row>
    <row r="46" spans="1:40" ht="32.15" customHeight="1" x14ac:dyDescent="0.3">
      <c r="A46" s="20">
        <f t="shared" si="4"/>
        <v>9</v>
      </c>
      <c r="D46" t="str">
        <f t="shared" si="5"/>
        <v/>
      </c>
      <c r="F46" t="str">
        <f t="shared" si="6"/>
        <v/>
      </c>
      <c r="H46" t="str">
        <f t="shared" si="7"/>
        <v/>
      </c>
      <c r="J46" t="str">
        <f>IF(I22="","",I22)</f>
        <v/>
      </c>
      <c r="K46" t="str">
        <f>IF(J22="","",J22)</f>
        <v/>
      </c>
      <c r="L46" t="str">
        <f>IF(K22="","",K22)</f>
        <v/>
      </c>
      <c r="M46" t="str">
        <f>IF(L22="","",L22)</f>
        <v/>
      </c>
      <c r="N46" t="str">
        <f t="shared" ref="N46:AJ46" si="25">IF(M22="","",M22)</f>
        <v/>
      </c>
      <c r="O46" t="str">
        <f t="shared" si="25"/>
        <v/>
      </c>
      <c r="P46" t="str">
        <f t="shared" si="25"/>
        <v/>
      </c>
      <c r="Q46" t="str">
        <f t="shared" si="25"/>
        <v/>
      </c>
      <c r="R46" t="str">
        <f t="shared" si="25"/>
        <v/>
      </c>
      <c r="S46" t="str">
        <f t="shared" si="25"/>
        <v/>
      </c>
      <c r="T46" t="str">
        <f t="shared" si="25"/>
        <v/>
      </c>
      <c r="U46" t="str">
        <f t="shared" si="25"/>
        <v/>
      </c>
      <c r="V46" t="str">
        <f t="shared" si="25"/>
        <v/>
      </c>
      <c r="W46" t="str">
        <f t="shared" si="25"/>
        <v/>
      </c>
      <c r="X46" t="str">
        <f t="shared" si="25"/>
        <v/>
      </c>
      <c r="Y46" t="str">
        <f t="shared" si="25"/>
        <v/>
      </c>
      <c r="Z46" t="str">
        <f t="shared" si="25"/>
        <v/>
      </c>
      <c r="AA46" t="str">
        <f t="shared" si="25"/>
        <v/>
      </c>
      <c r="AB46" t="str">
        <f t="shared" si="25"/>
        <v/>
      </c>
      <c r="AC46" t="str">
        <f t="shared" si="25"/>
        <v/>
      </c>
      <c r="AD46" t="str">
        <f t="shared" si="25"/>
        <v/>
      </c>
      <c r="AE46" t="str">
        <f t="shared" si="25"/>
        <v/>
      </c>
      <c r="AF46" t="str">
        <f t="shared" si="25"/>
        <v/>
      </c>
      <c r="AG46" t="str">
        <f t="shared" si="25"/>
        <v/>
      </c>
      <c r="AH46" t="str">
        <f t="shared" si="25"/>
        <v/>
      </c>
      <c r="AI46" t="str">
        <f t="shared" si="25"/>
        <v/>
      </c>
      <c r="AJ46" t="str">
        <f t="shared" si="25"/>
        <v/>
      </c>
      <c r="AK46" s="20">
        <f t="shared" ca="1" si="0"/>
        <v>0.92170149814535396</v>
      </c>
      <c r="AL46" s="20">
        <f t="shared" ca="1" si="1"/>
        <v>8</v>
      </c>
      <c r="AM46" s="20">
        <v>14</v>
      </c>
      <c r="AN46" s="20">
        <v>1</v>
      </c>
    </row>
    <row r="47" spans="1:40" ht="32.15" customHeight="1" x14ac:dyDescent="0.3">
      <c r="A47" t="str">
        <f t="shared" si="4"/>
        <v>(10)</v>
      </c>
      <c r="D47" s="33">
        <f t="shared" ca="1" si="5"/>
        <v>18</v>
      </c>
      <c r="E47" s="33"/>
      <c r="F47" s="33" t="str">
        <f t="shared" si="6"/>
        <v>－</v>
      </c>
      <c r="G47" s="33"/>
      <c r="H47" s="33">
        <f t="shared" ca="1" si="7"/>
        <v>7</v>
      </c>
      <c r="I47" s="33"/>
      <c r="J47" s="33" t="s">
        <v>23</v>
      </c>
      <c r="K47" s="33"/>
      <c r="L47" s="39">
        <f ca="1">D47-H47</f>
        <v>11</v>
      </c>
      <c r="M47" s="39"/>
      <c r="N47" t="str">
        <f t="shared" ref="N47:AJ47" si="26">IF(M23="","",M23)</f>
        <v/>
      </c>
      <c r="O47" t="str">
        <f t="shared" si="26"/>
        <v/>
      </c>
      <c r="P47" t="str">
        <f t="shared" si="26"/>
        <v/>
      </c>
      <c r="Q47" t="str">
        <f t="shared" si="26"/>
        <v/>
      </c>
      <c r="R47" t="str">
        <f t="shared" si="26"/>
        <v/>
      </c>
      <c r="S47" t="str">
        <f t="shared" si="26"/>
        <v/>
      </c>
      <c r="T47" t="str">
        <f t="shared" si="26"/>
        <v/>
      </c>
      <c r="U47" t="str">
        <f t="shared" si="26"/>
        <v/>
      </c>
      <c r="V47" t="str">
        <f t="shared" si="26"/>
        <v/>
      </c>
      <c r="W47" t="str">
        <f t="shared" si="26"/>
        <v/>
      </c>
      <c r="X47" t="str">
        <f t="shared" si="26"/>
        <v/>
      </c>
      <c r="Y47" t="str">
        <f t="shared" si="26"/>
        <v/>
      </c>
      <c r="Z47" t="str">
        <f t="shared" si="26"/>
        <v/>
      </c>
      <c r="AA47" t="str">
        <f t="shared" si="26"/>
        <v/>
      </c>
      <c r="AB47" t="str">
        <f t="shared" si="26"/>
        <v/>
      </c>
      <c r="AC47" t="str">
        <f t="shared" si="26"/>
        <v/>
      </c>
      <c r="AD47" t="str">
        <f t="shared" si="26"/>
        <v/>
      </c>
      <c r="AE47" t="str">
        <f t="shared" si="26"/>
        <v/>
      </c>
      <c r="AF47" t="str">
        <f t="shared" si="26"/>
        <v/>
      </c>
      <c r="AG47" t="str">
        <f t="shared" si="26"/>
        <v/>
      </c>
      <c r="AH47" t="str">
        <f t="shared" si="26"/>
        <v/>
      </c>
      <c r="AI47" t="str">
        <f t="shared" si="26"/>
        <v/>
      </c>
      <c r="AJ47" t="str">
        <f t="shared" si="26"/>
        <v/>
      </c>
      <c r="AK47" s="20">
        <f t="shared" ca="1" si="0"/>
        <v>0.2201595836362692</v>
      </c>
      <c r="AL47" s="20">
        <f t="shared" ca="1" si="1"/>
        <v>42</v>
      </c>
      <c r="AM47" s="20">
        <v>14</v>
      </c>
      <c r="AN47" s="20">
        <v>2</v>
      </c>
    </row>
    <row r="48" spans="1:40" ht="32.15" customHeight="1" x14ac:dyDescent="0.3">
      <c r="A48" s="20">
        <f t="shared" si="4"/>
        <v>10</v>
      </c>
      <c r="D48" t="str">
        <f t="shared" si="5"/>
        <v/>
      </c>
      <c r="E48" t="str">
        <f>IF(E24="","",E24)</f>
        <v/>
      </c>
      <c r="H48" t="str">
        <f t="shared" ref="H48:AH48" si="27">IF(F24="","",F24)</f>
        <v/>
      </c>
      <c r="I48" t="str">
        <f t="shared" si="27"/>
        <v/>
      </c>
      <c r="J48" t="str">
        <f t="shared" si="27"/>
        <v/>
      </c>
      <c r="K48" t="str">
        <f t="shared" si="27"/>
        <v/>
      </c>
      <c r="L48" t="str">
        <f t="shared" si="27"/>
        <v/>
      </c>
      <c r="M48" t="str">
        <f t="shared" si="27"/>
        <v/>
      </c>
      <c r="N48" t="str">
        <f t="shared" si="27"/>
        <v/>
      </c>
      <c r="O48" t="str">
        <f t="shared" si="27"/>
        <v/>
      </c>
      <c r="P48" t="str">
        <f t="shared" si="27"/>
        <v/>
      </c>
      <c r="Q48" t="str">
        <f t="shared" si="27"/>
        <v/>
      </c>
      <c r="R48" t="str">
        <f t="shared" si="27"/>
        <v/>
      </c>
      <c r="S48" t="str">
        <f t="shared" si="27"/>
        <v/>
      </c>
      <c r="T48" t="str">
        <f t="shared" si="27"/>
        <v/>
      </c>
      <c r="U48" t="str">
        <f t="shared" si="27"/>
        <v/>
      </c>
      <c r="V48" t="str">
        <f t="shared" si="27"/>
        <v/>
      </c>
      <c r="W48" t="str">
        <f t="shared" si="27"/>
        <v/>
      </c>
      <c r="X48" t="str">
        <f t="shared" si="27"/>
        <v/>
      </c>
      <c r="Y48" t="str">
        <f t="shared" si="27"/>
        <v/>
      </c>
      <c r="Z48" t="str">
        <f t="shared" si="27"/>
        <v/>
      </c>
      <c r="AA48" t="str">
        <f t="shared" si="27"/>
        <v/>
      </c>
      <c r="AB48" t="str">
        <f t="shared" si="27"/>
        <v/>
      </c>
      <c r="AC48" t="str">
        <f t="shared" si="27"/>
        <v/>
      </c>
      <c r="AD48" t="str">
        <f t="shared" si="27"/>
        <v/>
      </c>
      <c r="AE48" t="str">
        <f t="shared" si="27"/>
        <v/>
      </c>
      <c r="AF48" t="str">
        <f t="shared" si="27"/>
        <v/>
      </c>
      <c r="AG48" t="str">
        <f t="shared" si="27"/>
        <v/>
      </c>
      <c r="AH48" t="str">
        <f t="shared" si="27"/>
        <v/>
      </c>
      <c r="AK48" s="20">
        <f t="shared" ca="1" si="0"/>
        <v>0.94552196099143226</v>
      </c>
      <c r="AL48" s="20">
        <f t="shared" ca="1" si="1"/>
        <v>5</v>
      </c>
      <c r="AM48" s="20">
        <v>14</v>
      </c>
      <c r="AN48" s="20">
        <v>3</v>
      </c>
    </row>
    <row r="49" spans="37:40" x14ac:dyDescent="0.3">
      <c r="AK49" s="20">
        <f t="shared" ca="1" si="0"/>
        <v>0.33094810756908011</v>
      </c>
      <c r="AL49" s="20">
        <f t="shared" ca="1" si="1"/>
        <v>34</v>
      </c>
      <c r="AM49" s="20">
        <v>14</v>
      </c>
      <c r="AN49" s="20">
        <v>4</v>
      </c>
    </row>
    <row r="50" spans="37:40" x14ac:dyDescent="0.3">
      <c r="AK50" s="20">
        <f t="shared" ca="1" si="0"/>
        <v>0.24134580050155374</v>
      </c>
      <c r="AL50" s="20">
        <f t="shared" ca="1" si="1"/>
        <v>40</v>
      </c>
      <c r="AM50" s="20">
        <v>14</v>
      </c>
      <c r="AN50" s="20">
        <v>10</v>
      </c>
    </row>
    <row r="51" spans="37:40" x14ac:dyDescent="0.3">
      <c r="AK51" s="20">
        <f t="shared" ca="1" si="0"/>
        <v>0.30182988775567343</v>
      </c>
      <c r="AL51" s="20">
        <f t="shared" ca="1" si="1"/>
        <v>36</v>
      </c>
      <c r="AM51" s="20">
        <v>13</v>
      </c>
      <c r="AN51" s="20">
        <v>1</v>
      </c>
    </row>
    <row r="52" spans="37:40" x14ac:dyDescent="0.3">
      <c r="AK52" s="20">
        <f t="shared" ca="1" si="0"/>
        <v>0.19244448244595291</v>
      </c>
      <c r="AL52" s="20">
        <f t="shared" ca="1" si="1"/>
        <v>45</v>
      </c>
      <c r="AM52" s="20">
        <v>13</v>
      </c>
      <c r="AN52" s="20">
        <v>2</v>
      </c>
    </row>
    <row r="53" spans="37:40" x14ac:dyDescent="0.3">
      <c r="AK53" s="20">
        <f t="shared" ca="1" si="0"/>
        <v>0.67303772131213635</v>
      </c>
      <c r="AL53" s="20">
        <f t="shared" ca="1" si="1"/>
        <v>20</v>
      </c>
      <c r="AM53" s="20">
        <v>13</v>
      </c>
      <c r="AN53" s="20">
        <v>3</v>
      </c>
    </row>
    <row r="54" spans="37:40" x14ac:dyDescent="0.3">
      <c r="AK54" s="20">
        <f t="shared" ca="1" si="0"/>
        <v>0.64970750310908665</v>
      </c>
      <c r="AL54" s="20">
        <f t="shared" ca="1" si="1"/>
        <v>21</v>
      </c>
      <c r="AM54" s="20">
        <v>13</v>
      </c>
      <c r="AN54" s="20">
        <v>10</v>
      </c>
    </row>
    <row r="55" spans="37:40" x14ac:dyDescent="0.3">
      <c r="AK55" s="20">
        <f t="shared" ca="1" si="0"/>
        <v>3.2999950039278358E-2</v>
      </c>
      <c r="AL55" s="20">
        <f t="shared" ca="1" si="1"/>
        <v>54</v>
      </c>
      <c r="AM55" s="20">
        <v>12</v>
      </c>
      <c r="AN55" s="20">
        <v>1</v>
      </c>
    </row>
    <row r="56" spans="37:40" x14ac:dyDescent="0.3">
      <c r="AK56" s="20">
        <f t="shared" ca="1" si="0"/>
        <v>0.46349968515372908</v>
      </c>
      <c r="AL56" s="20">
        <f t="shared" ca="1" si="1"/>
        <v>25</v>
      </c>
      <c r="AM56" s="20">
        <v>12</v>
      </c>
      <c r="AN56" s="20">
        <v>2</v>
      </c>
    </row>
    <row r="57" spans="37:40" x14ac:dyDescent="0.3">
      <c r="AK57" s="20">
        <f t="shared" ca="1" si="0"/>
        <v>0.27025833207506977</v>
      </c>
      <c r="AL57" s="20">
        <f t="shared" ca="1" si="1"/>
        <v>39</v>
      </c>
      <c r="AM57" s="20">
        <v>12</v>
      </c>
      <c r="AN57" s="20">
        <v>10</v>
      </c>
    </row>
    <row r="58" spans="37:40" x14ac:dyDescent="0.3">
      <c r="AK58" s="20">
        <f t="shared" ca="1" si="0"/>
        <v>0.23605575080038554</v>
      </c>
      <c r="AL58" s="20">
        <f t="shared" ca="1" si="1"/>
        <v>41</v>
      </c>
      <c r="AM58" s="20">
        <v>11</v>
      </c>
      <c r="AN58" s="20">
        <v>1</v>
      </c>
    </row>
    <row r="59" spans="37:40" x14ac:dyDescent="0.3">
      <c r="AK59" s="20">
        <f t="shared" ca="1" si="0"/>
        <v>0.62911769480054469</v>
      </c>
      <c r="AL59" s="20">
        <f t="shared" ca="1" si="1"/>
        <v>22</v>
      </c>
      <c r="AM59" s="20">
        <v>11</v>
      </c>
      <c r="AN59" s="20">
        <v>10</v>
      </c>
    </row>
  </sheetData>
  <mergeCells count="82">
    <mergeCell ref="D47:E47"/>
    <mergeCell ref="F47:G47"/>
    <mergeCell ref="H47:I47"/>
    <mergeCell ref="J47:K47"/>
    <mergeCell ref="L47:M47"/>
    <mergeCell ref="D43:E43"/>
    <mergeCell ref="F43:G43"/>
    <mergeCell ref="H43:I43"/>
    <mergeCell ref="J43:K43"/>
    <mergeCell ref="L43:M43"/>
    <mergeCell ref="D45:E45"/>
    <mergeCell ref="F45:G45"/>
    <mergeCell ref="H45:I45"/>
    <mergeCell ref="J45:K45"/>
    <mergeCell ref="L45:M45"/>
    <mergeCell ref="D39:E39"/>
    <mergeCell ref="F39:G39"/>
    <mergeCell ref="H39:I39"/>
    <mergeCell ref="J39:K39"/>
    <mergeCell ref="L39:M39"/>
    <mergeCell ref="D41:E41"/>
    <mergeCell ref="F41:G41"/>
    <mergeCell ref="H41:I41"/>
    <mergeCell ref="J41:K41"/>
    <mergeCell ref="L41:M41"/>
    <mergeCell ref="D35:E35"/>
    <mergeCell ref="F35:G35"/>
    <mergeCell ref="H35:I35"/>
    <mergeCell ref="J35:K35"/>
    <mergeCell ref="L35:M35"/>
    <mergeCell ref="D37:E37"/>
    <mergeCell ref="F37:G37"/>
    <mergeCell ref="H37:I37"/>
    <mergeCell ref="J37:K37"/>
    <mergeCell ref="L37:M37"/>
    <mergeCell ref="D31:E31"/>
    <mergeCell ref="F31:G31"/>
    <mergeCell ref="H31:I31"/>
    <mergeCell ref="J31:K31"/>
    <mergeCell ref="L31:M31"/>
    <mergeCell ref="D33:E33"/>
    <mergeCell ref="F33:G33"/>
    <mergeCell ref="H33:I33"/>
    <mergeCell ref="J33:K33"/>
    <mergeCell ref="L33:M33"/>
    <mergeCell ref="AG25:AH25"/>
    <mergeCell ref="D29:E29"/>
    <mergeCell ref="F29:G29"/>
    <mergeCell ref="H29:I29"/>
    <mergeCell ref="J29:K29"/>
    <mergeCell ref="L29:M29"/>
    <mergeCell ref="D21:E21"/>
    <mergeCell ref="F21:G21"/>
    <mergeCell ref="H21:I21"/>
    <mergeCell ref="D23:E23"/>
    <mergeCell ref="F23:G23"/>
    <mergeCell ref="H23:I23"/>
    <mergeCell ref="D17:E17"/>
    <mergeCell ref="F17:G17"/>
    <mergeCell ref="H17:I17"/>
    <mergeCell ref="D19:E19"/>
    <mergeCell ref="F19:G19"/>
    <mergeCell ref="H19:I19"/>
    <mergeCell ref="D13:E13"/>
    <mergeCell ref="F13:G13"/>
    <mergeCell ref="H13:I13"/>
    <mergeCell ref="D15:E15"/>
    <mergeCell ref="F15:G15"/>
    <mergeCell ref="H15:I15"/>
    <mergeCell ref="D9:E9"/>
    <mergeCell ref="F9:G9"/>
    <mergeCell ref="H9:I9"/>
    <mergeCell ref="D11:E11"/>
    <mergeCell ref="F11:G11"/>
    <mergeCell ref="H11:I11"/>
    <mergeCell ref="AG1:AH1"/>
    <mergeCell ref="D5:E5"/>
    <mergeCell ref="F5:G5"/>
    <mergeCell ref="H5:I5"/>
    <mergeCell ref="D7:E7"/>
    <mergeCell ref="F7:G7"/>
    <mergeCell ref="H7:I7"/>
  </mergeCells>
  <phoneticPr fontId="8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I63"/>
  <sheetViews>
    <sheetView zoomScaleNormal="100"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99</v>
      </c>
      <c r="AE1" s="2" t="s">
        <v>0</v>
      </c>
      <c r="AF1" s="2"/>
      <c r="AG1" s="29"/>
      <c r="AH1" s="29"/>
    </row>
    <row r="2" spans="1:34" ht="25" customHeight="1" x14ac:dyDescent="0.3">
      <c r="D2" s="11"/>
      <c r="Q2" s="4" t="s">
        <v>96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4" ht="26.15" customHeight="1" x14ac:dyDescent="0.3">
      <c r="A3" t="s">
        <v>104</v>
      </c>
      <c r="Q3" s="12"/>
    </row>
    <row r="4" spans="1:34" ht="26.15" customHeight="1" x14ac:dyDescent="0.3">
      <c r="A4" s="1" t="s">
        <v>101</v>
      </c>
      <c r="Q4" s="1" t="s">
        <v>5</v>
      </c>
    </row>
    <row r="5" spans="1:34" ht="26.15" customHeight="1" x14ac:dyDescent="0.3">
      <c r="E5" s="5"/>
      <c r="Q5" s="12"/>
    </row>
    <row r="6" spans="1:34" ht="26.15" customHeight="1" x14ac:dyDescent="0.3">
      <c r="E6" s="5"/>
      <c r="Q6" s="12"/>
    </row>
    <row r="7" spans="1:34" ht="26.15" customHeight="1" x14ac:dyDescent="0.3">
      <c r="E7" s="5"/>
      <c r="Q7" s="12"/>
    </row>
    <row r="8" spans="1:34" ht="26.15" customHeight="1" x14ac:dyDescent="0.3">
      <c r="E8" s="5"/>
      <c r="Q8" s="12"/>
    </row>
    <row r="9" spans="1:34" ht="26.15" customHeight="1" x14ac:dyDescent="0.3">
      <c r="E9" s="5"/>
      <c r="Q9" s="12"/>
    </row>
    <row r="10" spans="1:34" ht="26.15" customHeight="1" x14ac:dyDescent="0.3">
      <c r="A10" s="1"/>
      <c r="D10" s="43">
        <f ca="1">INT(RAND()*11+1)</f>
        <v>4</v>
      </c>
      <c r="E10" s="43"/>
      <c r="F10" s="2" t="s">
        <v>105</v>
      </c>
      <c r="G10" s="2"/>
      <c r="R10" s="1"/>
      <c r="U10" s="43">
        <f ca="1">INT(RAND()*11+1)</f>
        <v>9</v>
      </c>
      <c r="V10" s="43"/>
      <c r="W10" s="2" t="s">
        <v>105</v>
      </c>
      <c r="X10" s="2"/>
      <c r="Y10" s="43">
        <f ca="1">INT(RAND()*3+1)*10</f>
        <v>20</v>
      </c>
      <c r="Z10" s="43"/>
      <c r="AA10" s="2" t="s">
        <v>106</v>
      </c>
      <c r="AB10" s="2"/>
    </row>
    <row r="11" spans="1:34" ht="26.15" customHeight="1" x14ac:dyDescent="0.3">
      <c r="A11" s="1"/>
      <c r="D11" s="13"/>
      <c r="E11" s="13"/>
      <c r="R11" s="1"/>
      <c r="U11" s="42" t="str">
        <f ca="1">IF(Y10&lt;&gt;30,"",U10)</f>
        <v/>
      </c>
      <c r="V11" s="42"/>
      <c r="W11" s="17" t="str">
        <f ca="1">IF(Y10&lt;&gt;30,"","じ")</f>
        <v/>
      </c>
      <c r="X11" s="17"/>
      <c r="Y11" s="17" t="str">
        <f ca="1">IF(Y10=30,"はん","")</f>
        <v/>
      </c>
      <c r="Z11" s="17"/>
      <c r="AA11" s="17"/>
    </row>
    <row r="12" spans="1:34" ht="26.15" customHeight="1" x14ac:dyDescent="0.3">
      <c r="A12" s="1" t="s">
        <v>100</v>
      </c>
      <c r="Q12" s="1" t="s">
        <v>108</v>
      </c>
      <c r="R12" s="1"/>
    </row>
    <row r="13" spans="1:34" ht="26.15" customHeight="1" x14ac:dyDescent="0.3"/>
    <row r="14" spans="1:34" ht="26.15" customHeight="1" x14ac:dyDescent="0.3"/>
    <row r="15" spans="1:34" ht="26.15" customHeight="1" x14ac:dyDescent="0.3"/>
    <row r="16" spans="1:34" ht="26.15" customHeight="1" x14ac:dyDescent="0.3"/>
    <row r="17" spans="1:35" ht="26.15" customHeight="1" x14ac:dyDescent="0.3"/>
    <row r="18" spans="1:35" ht="26.15" customHeight="1" x14ac:dyDescent="0.3">
      <c r="A18" s="1"/>
      <c r="D18" s="43">
        <f ca="1">INT(RAND()*11+1)</f>
        <v>10</v>
      </c>
      <c r="E18" s="43"/>
      <c r="F18" s="2" t="s">
        <v>105</v>
      </c>
      <c r="G18" s="2"/>
      <c r="H18" s="17"/>
      <c r="I18" s="17"/>
      <c r="R18" s="1"/>
      <c r="U18" s="43">
        <f ca="1">INT(RAND()*11+1)</f>
        <v>4</v>
      </c>
      <c r="V18" s="43"/>
      <c r="W18" s="2" t="s">
        <v>105</v>
      </c>
      <c r="X18" s="2"/>
      <c r="Y18" s="43">
        <f ca="1">INT(RAND()*3+1)*10</f>
        <v>10</v>
      </c>
      <c r="Z18" s="43"/>
      <c r="AA18" s="2" t="s">
        <v>106</v>
      </c>
      <c r="AB18" s="2"/>
    </row>
    <row r="19" spans="1:35" ht="26.15" customHeight="1" x14ac:dyDescent="0.3">
      <c r="A19" s="1"/>
      <c r="D19" s="45" t="str">
        <f>IF(H19="","",D18)</f>
        <v/>
      </c>
      <c r="E19" s="45"/>
      <c r="F19" s="13" t="str">
        <f>IF(H19="","",F18)</f>
        <v/>
      </c>
      <c r="G19" s="13"/>
      <c r="H19" s="13"/>
      <c r="I19" s="13"/>
      <c r="J19" s="13"/>
      <c r="K19" s="13"/>
      <c r="L19" s="13"/>
      <c r="R19" s="1"/>
      <c r="U19" s="42" t="str">
        <f ca="1">IF(Y18&lt;&gt;30,"",U18)</f>
        <v/>
      </c>
      <c r="V19" s="42"/>
      <c r="W19" s="17" t="str">
        <f ca="1">IF(Y18&lt;&gt;30,"","じ")</f>
        <v/>
      </c>
      <c r="X19" s="17"/>
      <c r="Y19" s="17" t="str">
        <f ca="1">IF(Y18=30,"はん","")</f>
        <v/>
      </c>
      <c r="Z19" s="17"/>
      <c r="AA19" s="17"/>
    </row>
    <row r="20" spans="1:35" ht="26.15" customHeight="1" x14ac:dyDescent="0.3">
      <c r="A20" s="1" t="s">
        <v>102</v>
      </c>
      <c r="Q20" s="1" t="s">
        <v>103</v>
      </c>
      <c r="R20" s="1"/>
    </row>
    <row r="21" spans="1:35" ht="26.15" customHeight="1" x14ac:dyDescent="0.3"/>
    <row r="22" spans="1:35" ht="26.15" customHeight="1" x14ac:dyDescent="0.3"/>
    <row r="23" spans="1:35" ht="26.15" customHeight="1" x14ac:dyDescent="0.3"/>
    <row r="24" spans="1:35" ht="26.15" customHeight="1" x14ac:dyDescent="0.3"/>
    <row r="25" spans="1:35" ht="26.15" customHeight="1" x14ac:dyDescent="0.3"/>
    <row r="26" spans="1:35" ht="26.15" customHeight="1" x14ac:dyDescent="0.3">
      <c r="A26" s="1"/>
      <c r="D26" s="43">
        <f ca="1">INT(RAND()*11+1)</f>
        <v>6</v>
      </c>
      <c r="E26" s="43"/>
      <c r="F26" s="2" t="s">
        <v>105</v>
      </c>
      <c r="G26" s="2"/>
      <c r="H26" s="17"/>
      <c r="I26" s="17"/>
      <c r="J26" s="17"/>
      <c r="K26" s="17"/>
      <c r="L26" s="17"/>
      <c r="R26" s="1"/>
      <c r="U26" s="43">
        <f ca="1">INT(RAND()*11+1)</f>
        <v>7</v>
      </c>
      <c r="V26" s="43"/>
      <c r="W26" s="2" t="s">
        <v>105</v>
      </c>
      <c r="X26" s="2"/>
      <c r="Y26" s="43">
        <f ca="1">INT(RAND()*3+1)*10</f>
        <v>10</v>
      </c>
      <c r="Z26" s="43"/>
      <c r="AA26" s="2" t="s">
        <v>106</v>
      </c>
      <c r="AB26" s="2"/>
    </row>
    <row r="27" spans="1:35" ht="26.15" customHeight="1" x14ac:dyDescent="0.3">
      <c r="A27" s="1"/>
      <c r="B27" s="1"/>
      <c r="C27" s="1"/>
      <c r="D27" s="1"/>
      <c r="E27" s="1"/>
      <c r="F27" s="1"/>
      <c r="G27" s="1"/>
      <c r="H27" s="17"/>
      <c r="I27" s="17"/>
      <c r="J27" s="17"/>
      <c r="K27" s="17"/>
      <c r="L27" s="17"/>
      <c r="M27" s="1"/>
      <c r="N27" s="1"/>
      <c r="O27" s="1"/>
      <c r="P27" s="1"/>
      <c r="Q27" s="1"/>
      <c r="R27" s="1"/>
      <c r="S27" s="1"/>
      <c r="T27" s="1"/>
      <c r="U27" s="42" t="str">
        <f ca="1">IF(Y26&lt;&gt;30,"",U26)</f>
        <v/>
      </c>
      <c r="V27" s="42"/>
      <c r="W27" s="17" t="str">
        <f ca="1">IF(Y26&lt;&gt;30,"","じ")</f>
        <v/>
      </c>
      <c r="X27" s="17"/>
      <c r="Y27" s="17" t="str">
        <f ca="1">IF(Y26=30,"はん","")</f>
        <v/>
      </c>
      <c r="Z27" s="17"/>
      <c r="AA27" s="17"/>
      <c r="AD27" s="1"/>
      <c r="AE27" s="1"/>
      <c r="AF27" s="1"/>
      <c r="AG27" s="1"/>
      <c r="AH27" s="1"/>
      <c r="AI27" s="1"/>
    </row>
    <row r="28" spans="1:35" ht="26.1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1:35" ht="25" customHeight="1" x14ac:dyDescent="0.3">
      <c r="D29" s="3" t="str">
        <f>IF(D1="","",D1)</f>
        <v>とけい</v>
      </c>
      <c r="AE29" s="2" t="str">
        <f>IF(AE1="","",AE1)</f>
        <v>№</v>
      </c>
      <c r="AF29" s="2"/>
      <c r="AG29" s="29" t="str">
        <f>IF(AG1="","",AG1)</f>
        <v/>
      </c>
      <c r="AH29" s="29"/>
    </row>
    <row r="30" spans="1:35" ht="25" customHeight="1" x14ac:dyDescent="0.3">
      <c r="E30" s="5" t="s">
        <v>95</v>
      </c>
      <c r="Q30" s="14" t="str">
        <f>IF(Q2="","",Q2)</f>
        <v>名前</v>
      </c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5" ht="26.15" customHeight="1" x14ac:dyDescent="0.3">
      <c r="A31" t="str">
        <f>IF(A3="","",A3)</f>
        <v>とけいをよみましょう。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26.15" customHeight="1" x14ac:dyDescent="0.3">
      <c r="A32" t="str">
        <f>IF(A4="","",A4)</f>
        <v>(1)</v>
      </c>
      <c r="Q32" t="str">
        <f>IF(Q4="","",Q4)</f>
        <v>(2)</v>
      </c>
    </row>
    <row r="33" spans="1:28" ht="26.15" customHeight="1" x14ac:dyDescent="0.3">
      <c r="E33" s="5"/>
      <c r="Q33" s="12"/>
    </row>
    <row r="34" spans="1:28" ht="26.15" customHeight="1" x14ac:dyDescent="0.3">
      <c r="E34" s="5"/>
      <c r="Q34" s="12"/>
    </row>
    <row r="35" spans="1:28" ht="26.15" customHeight="1" x14ac:dyDescent="0.3">
      <c r="E35" s="5"/>
      <c r="Q35" s="12"/>
    </row>
    <row r="36" spans="1:28" ht="26.15" customHeight="1" x14ac:dyDescent="0.3">
      <c r="E36" s="5"/>
      <c r="Q36" s="12"/>
    </row>
    <row r="37" spans="1:28" ht="26.15" customHeight="1" x14ac:dyDescent="0.3">
      <c r="E37" s="5"/>
      <c r="Q37" s="12"/>
    </row>
    <row r="38" spans="1:28" ht="26.15" customHeight="1" x14ac:dyDescent="0.3">
      <c r="A38" s="1"/>
      <c r="D38" s="44">
        <f ca="1">IF(D10="","",D10)</f>
        <v>4</v>
      </c>
      <c r="E38" s="44" t="str">
        <f>IF(E10="","",E10)</f>
        <v/>
      </c>
      <c r="F38" s="2" t="str">
        <f>IF(F10="","",F10)</f>
        <v>じ</v>
      </c>
      <c r="G38" s="2"/>
      <c r="R38" s="1"/>
      <c r="U38" s="44">
        <f t="shared" ref="U38:W39" ca="1" si="0">IF(U10="","",U10)</f>
        <v>9</v>
      </c>
      <c r="V38" s="44" t="str">
        <f t="shared" si="0"/>
        <v/>
      </c>
      <c r="W38" s="2" t="str">
        <f t="shared" si="0"/>
        <v>じ</v>
      </c>
      <c r="X38" s="2"/>
      <c r="Y38" s="44">
        <f ca="1">IF(Y10="","",Y10)</f>
        <v>20</v>
      </c>
      <c r="Z38" s="44" t="str">
        <f>IF(Z10="","",Z10)</f>
        <v/>
      </c>
      <c r="AA38" s="2" t="str">
        <f>IF(AA10="","",AA10)</f>
        <v>ふん</v>
      </c>
      <c r="AB38" s="2"/>
    </row>
    <row r="39" spans="1:28" ht="26.15" customHeight="1" x14ac:dyDescent="0.3">
      <c r="A39" s="1"/>
      <c r="D39" s="13"/>
      <c r="E39" s="13"/>
      <c r="R39" s="1"/>
      <c r="U39" s="46" t="str">
        <f t="shared" ca="1" si="0"/>
        <v/>
      </c>
      <c r="V39" s="46" t="str">
        <f t="shared" si="0"/>
        <v/>
      </c>
      <c r="W39" s="13" t="str">
        <f t="shared" ca="1" si="0"/>
        <v/>
      </c>
      <c r="X39" s="13"/>
      <c r="Y39" s="13" t="str">
        <f ca="1">IF(Y11="","",Y11)</f>
        <v/>
      </c>
    </row>
    <row r="40" spans="1:28" ht="26.15" customHeight="1" x14ac:dyDescent="0.3">
      <c r="A40" s="1" t="s">
        <v>100</v>
      </c>
      <c r="Q40" t="str">
        <f>IF(Q12="","",Q12)</f>
        <v>(4)</v>
      </c>
      <c r="R40" s="1"/>
    </row>
    <row r="41" spans="1:28" ht="26.15" customHeight="1" x14ac:dyDescent="0.3"/>
    <row r="42" spans="1:28" ht="26.15" customHeight="1" x14ac:dyDescent="0.3"/>
    <row r="43" spans="1:28" ht="26.15" customHeight="1" x14ac:dyDescent="0.3"/>
    <row r="44" spans="1:28" ht="26.15" customHeight="1" x14ac:dyDescent="0.3"/>
    <row r="45" spans="1:28" ht="26.15" customHeight="1" x14ac:dyDescent="0.3"/>
    <row r="46" spans="1:28" ht="26.15" customHeight="1" x14ac:dyDescent="0.3">
      <c r="A46" s="1"/>
      <c r="D46" s="41">
        <f ca="1">IF(D18="","",D18)</f>
        <v>10</v>
      </c>
      <c r="E46" s="41"/>
      <c r="F46" s="2" t="str">
        <f>IF(F18="","",F18)</f>
        <v>じ</v>
      </c>
      <c r="G46" s="2"/>
      <c r="H46" s="13"/>
      <c r="I46" s="13"/>
      <c r="R46" s="1"/>
      <c r="U46" s="44">
        <f t="shared" ref="U46:W47" ca="1" si="1">IF(U18="","",U18)</f>
        <v>4</v>
      </c>
      <c r="V46" s="44" t="str">
        <f t="shared" si="1"/>
        <v/>
      </c>
      <c r="W46" s="2" t="str">
        <f t="shared" si="1"/>
        <v>じ</v>
      </c>
      <c r="X46" s="2"/>
      <c r="Y46" s="44">
        <f ca="1">IF(Y18="","",Y18)</f>
        <v>10</v>
      </c>
      <c r="Z46" s="44" t="str">
        <f>IF(Z18="","",Z18)</f>
        <v/>
      </c>
      <c r="AA46" s="2" t="str">
        <f>IF(AA18="","",AA18)</f>
        <v>ふん</v>
      </c>
      <c r="AB46" s="2"/>
    </row>
    <row r="47" spans="1:28" ht="26.15" customHeight="1" x14ac:dyDescent="0.3">
      <c r="A47" s="1"/>
      <c r="D47" s="45" t="str">
        <f>IF(H47="","",D46)</f>
        <v/>
      </c>
      <c r="E47" s="45"/>
      <c r="F47" s="13" t="str">
        <f>IF(H47="","",F46)</f>
        <v/>
      </c>
      <c r="G47" s="13"/>
      <c r="H47" s="13" t="str">
        <f>IF(H46=30,"はん","")</f>
        <v/>
      </c>
      <c r="I47" s="13"/>
      <c r="J47" s="13"/>
      <c r="K47" s="13"/>
      <c r="R47" s="1"/>
      <c r="U47" s="46" t="str">
        <f t="shared" ca="1" si="1"/>
        <v/>
      </c>
      <c r="V47" s="46" t="str">
        <f t="shared" si="1"/>
        <v/>
      </c>
      <c r="W47" s="13" t="str">
        <f t="shared" ca="1" si="1"/>
        <v/>
      </c>
      <c r="X47" s="13"/>
      <c r="Y47" s="13" t="str">
        <f ca="1">IF(Y19="","",Y19)</f>
        <v/>
      </c>
    </row>
    <row r="48" spans="1:28" ht="26.15" customHeight="1" x14ac:dyDescent="0.3">
      <c r="A48" t="str">
        <f>IF(A20="","",A20)</f>
        <v>(5)</v>
      </c>
      <c r="Q48" t="str">
        <f>IF(Q20="","",Q20)</f>
        <v>(6)</v>
      </c>
      <c r="R48" s="1"/>
    </row>
    <row r="49" spans="1:28" ht="26.15" customHeight="1" x14ac:dyDescent="0.3"/>
    <row r="50" spans="1:28" ht="26.15" customHeight="1" x14ac:dyDescent="0.3"/>
    <row r="51" spans="1:28" ht="26.15" customHeight="1" x14ac:dyDescent="0.3"/>
    <row r="52" spans="1:28" ht="26.15" customHeight="1" x14ac:dyDescent="0.3"/>
    <row r="53" spans="1:28" ht="26.15" customHeight="1" x14ac:dyDescent="0.3"/>
    <row r="54" spans="1:28" ht="26.15" customHeight="1" x14ac:dyDescent="0.3">
      <c r="A54" s="1"/>
      <c r="D54" s="41">
        <f ca="1">IF(D26="","",D26)</f>
        <v>6</v>
      </c>
      <c r="E54" s="41"/>
      <c r="F54" s="2" t="str">
        <f>IF(F26="","",F26)</f>
        <v>じ</v>
      </c>
      <c r="G54" s="2"/>
      <c r="H54" s="13"/>
      <c r="I54" s="13"/>
      <c r="R54" s="1"/>
      <c r="U54" s="41">
        <f ca="1">IF(U26="","",U26)</f>
        <v>7</v>
      </c>
      <c r="V54" s="41"/>
      <c r="W54" s="2" t="str">
        <f>IF(W26="","",W26)</f>
        <v>じ</v>
      </c>
      <c r="X54" s="2"/>
      <c r="Y54" s="41">
        <f ca="1">IF(Y26="","",Y26)</f>
        <v>10</v>
      </c>
      <c r="Z54" s="41"/>
      <c r="AA54" s="2" t="str">
        <f>IF(AA26="","",AA26)</f>
        <v>ふん</v>
      </c>
      <c r="AB54" s="2"/>
    </row>
    <row r="55" spans="1:28" ht="26.15" customHeight="1" x14ac:dyDescent="0.3">
      <c r="D55" s="40" t="str">
        <f>IF(H55="","",D54)</f>
        <v/>
      </c>
      <c r="E55" s="40"/>
      <c r="F55" s="13" t="str">
        <f>IF(H55="","",F54)</f>
        <v/>
      </c>
      <c r="G55" s="13"/>
      <c r="H55" s="13" t="str">
        <f>IF(H54=30,"はん","")</f>
        <v/>
      </c>
      <c r="I55" s="13"/>
      <c r="J55" s="13"/>
      <c r="K55" s="13"/>
      <c r="U55" s="40" t="str">
        <f ca="1">IF(Y55="","",U54)</f>
        <v/>
      </c>
      <c r="V55" s="40"/>
      <c r="W55" s="13" t="str">
        <f ca="1">IF(Y55="","",W54)</f>
        <v/>
      </c>
      <c r="X55" s="13"/>
      <c r="Y55" s="16" t="str">
        <f ca="1">IF(Y54=30,"はん","")</f>
        <v/>
      </c>
      <c r="Z55" s="16"/>
      <c r="AA55" s="13"/>
      <c r="AB55" s="13"/>
    </row>
    <row r="56" spans="1:28" ht="30" customHeight="1" x14ac:dyDescent="0.3">
      <c r="A56" s="15" t="s">
        <v>107</v>
      </c>
    </row>
    <row r="57" spans="1:28" ht="30" customHeight="1" x14ac:dyDescent="0.3"/>
    <row r="58" spans="1:28" ht="30" customHeight="1" x14ac:dyDescent="0.3"/>
    <row r="59" spans="1:28" ht="30" customHeight="1" x14ac:dyDescent="0.3"/>
    <row r="60" spans="1:28" ht="30" customHeight="1" x14ac:dyDescent="0.3"/>
    <row r="61" spans="1:28" ht="30" customHeight="1" x14ac:dyDescent="0.3"/>
    <row r="62" spans="1:28" ht="30" customHeight="1" x14ac:dyDescent="0.3"/>
    <row r="63" spans="1:28" ht="30" customHeight="1" x14ac:dyDescent="0.3"/>
  </sheetData>
  <mergeCells count="29">
    <mergeCell ref="AG1:AH1"/>
    <mergeCell ref="Y46:Z46"/>
    <mergeCell ref="U26:V26"/>
    <mergeCell ref="Y10:Z10"/>
    <mergeCell ref="U19:V19"/>
    <mergeCell ref="U27:V27"/>
    <mergeCell ref="AG29:AH29"/>
    <mergeCell ref="D10:E10"/>
    <mergeCell ref="U10:V10"/>
    <mergeCell ref="D46:E46"/>
    <mergeCell ref="U46:V46"/>
    <mergeCell ref="Y54:Z54"/>
    <mergeCell ref="Y18:Z18"/>
    <mergeCell ref="Y38:Z38"/>
    <mergeCell ref="Y26:Z26"/>
    <mergeCell ref="U55:V55"/>
    <mergeCell ref="D55:E55"/>
    <mergeCell ref="D54:E54"/>
    <mergeCell ref="U54:V54"/>
    <mergeCell ref="U11:V11"/>
    <mergeCell ref="D26:E26"/>
    <mergeCell ref="D38:E38"/>
    <mergeCell ref="U38:V38"/>
    <mergeCell ref="D18:E18"/>
    <mergeCell ref="U18:V18"/>
    <mergeCell ref="D47:E47"/>
    <mergeCell ref="U47:V47"/>
    <mergeCell ref="U39:V39"/>
    <mergeCell ref="D19:E19"/>
  </mergeCells>
  <phoneticPr fontId="8"/>
  <pageMargins left="0.75" right="0.75" top="1" bottom="1" header="0.51200000000000001" footer="0.51200000000000001"/>
  <pageSetup paperSize="9" orientation="portrait" horizontalDpi="300" verticalDpi="300" r:id="rId1"/>
  <headerFooter alignWithMargins="0">
    <oddHeader>&amp;Lさんすうドリル</oddHeader>
  </headerFooter>
  <drawing r:id="rId2"/>
  <legacyDrawing r:id="rId3"/>
  <oleObjects>
    <mc:AlternateContent xmlns:mc="http://schemas.openxmlformats.org/markup-compatibility/2006">
      <mc:Choice Requires="x14">
        <oleObject progId="HANAKO.Document.9" shapeId="3088" r:id="rId4">
          <objectPr defaultSize="0" autoPict="0" r:id="rId5">
            <anchor moveWithCells="1">
              <from>
                <xdr:col>19</xdr:col>
                <xdr:colOff>38100</xdr:colOff>
                <xdr:row>31</xdr:row>
                <xdr:rowOff>95250</xdr:rowOff>
              </from>
              <to>
                <xdr:col>29</xdr:col>
                <xdr:colOff>127000</xdr:colOff>
                <xdr:row>36</xdr:row>
                <xdr:rowOff>241300</xdr:rowOff>
              </to>
            </anchor>
          </objectPr>
        </oleObject>
      </mc:Choice>
      <mc:Fallback>
        <oleObject progId="HANAKO.Document.9" shapeId="3088" r:id="rId4"/>
      </mc:Fallback>
    </mc:AlternateContent>
    <mc:AlternateContent xmlns:mc="http://schemas.openxmlformats.org/markup-compatibility/2006">
      <mc:Choice Requires="x14">
        <oleObject progId="HANAKO.Document.9" shapeId="3089" r:id="rId6">
          <objectPr defaultSize="0" autoPict="0" r:id="rId5">
            <anchor moveWithCells="1">
              <from>
                <xdr:col>3</xdr:col>
                <xdr:colOff>19050</xdr:colOff>
                <xdr:row>31</xdr:row>
                <xdr:rowOff>57150</xdr:rowOff>
              </from>
              <to>
                <xdr:col>13</xdr:col>
                <xdr:colOff>107950</xdr:colOff>
                <xdr:row>36</xdr:row>
                <xdr:rowOff>203200</xdr:rowOff>
              </to>
            </anchor>
          </objectPr>
        </oleObject>
      </mc:Choice>
      <mc:Fallback>
        <oleObject progId="HANAKO.Document.9" shapeId="3089" r:id="rId6"/>
      </mc:Fallback>
    </mc:AlternateContent>
    <mc:AlternateContent xmlns:mc="http://schemas.openxmlformats.org/markup-compatibility/2006">
      <mc:Choice Requires="x14">
        <oleObject progId="HANAKO.Document.9" shapeId="3090" r:id="rId7">
          <objectPr defaultSize="0" autoPict="0" r:id="rId5">
            <anchor moveWithCells="1">
              <from>
                <xdr:col>3</xdr:col>
                <xdr:colOff>12700</xdr:colOff>
                <xdr:row>47</xdr:row>
                <xdr:rowOff>38100</xdr:rowOff>
              </from>
              <to>
                <xdr:col>13</xdr:col>
                <xdr:colOff>95250</xdr:colOff>
                <xdr:row>52</xdr:row>
                <xdr:rowOff>184150</xdr:rowOff>
              </to>
            </anchor>
          </objectPr>
        </oleObject>
      </mc:Choice>
      <mc:Fallback>
        <oleObject progId="HANAKO.Document.9" shapeId="3090" r:id="rId7"/>
      </mc:Fallback>
    </mc:AlternateContent>
    <mc:AlternateContent xmlns:mc="http://schemas.openxmlformats.org/markup-compatibility/2006">
      <mc:Choice Requires="x14">
        <oleObject progId="HANAKO.Document.9" shapeId="3091" r:id="rId8">
          <objectPr defaultSize="0" autoPict="0" r:id="rId5">
            <anchor moveWithCells="1">
              <from>
                <xdr:col>20</xdr:col>
                <xdr:colOff>12700</xdr:colOff>
                <xdr:row>47</xdr:row>
                <xdr:rowOff>31750</xdr:rowOff>
              </from>
              <to>
                <xdr:col>30</xdr:col>
                <xdr:colOff>95250</xdr:colOff>
                <xdr:row>52</xdr:row>
                <xdr:rowOff>171450</xdr:rowOff>
              </to>
            </anchor>
          </objectPr>
        </oleObject>
      </mc:Choice>
      <mc:Fallback>
        <oleObject progId="HANAKO.Document.9" shapeId="3091" r:id="rId8"/>
      </mc:Fallback>
    </mc:AlternateContent>
    <mc:AlternateContent xmlns:mc="http://schemas.openxmlformats.org/markup-compatibility/2006">
      <mc:Choice Requires="x14">
        <oleObject progId="HANAKO.Document.9" shapeId="3094" r:id="rId9">
          <objectPr defaultSize="0" autoPict="0" r:id="rId5">
            <anchor moveWithCells="1">
              <from>
                <xdr:col>3</xdr:col>
                <xdr:colOff>31750</xdr:colOff>
                <xdr:row>39</xdr:row>
                <xdr:rowOff>19050</xdr:rowOff>
              </from>
              <to>
                <xdr:col>13</xdr:col>
                <xdr:colOff>114300</xdr:colOff>
                <xdr:row>44</xdr:row>
                <xdr:rowOff>165100</xdr:rowOff>
              </to>
            </anchor>
          </objectPr>
        </oleObject>
      </mc:Choice>
      <mc:Fallback>
        <oleObject progId="HANAKO.Document.9" shapeId="3094" r:id="rId9"/>
      </mc:Fallback>
    </mc:AlternateContent>
    <mc:AlternateContent xmlns:mc="http://schemas.openxmlformats.org/markup-compatibility/2006">
      <mc:Choice Requires="x14">
        <oleObject progId="HANAKO.Document.9" shapeId="3095" r:id="rId10">
          <objectPr defaultSize="0" autoPict="0" r:id="rId5">
            <anchor moveWithCells="1">
              <from>
                <xdr:col>20</xdr:col>
                <xdr:colOff>31750</xdr:colOff>
                <xdr:row>39</xdr:row>
                <xdr:rowOff>57150</xdr:rowOff>
              </from>
              <to>
                <xdr:col>30</xdr:col>
                <xdr:colOff>114300</xdr:colOff>
                <xdr:row>44</xdr:row>
                <xdr:rowOff>203200</xdr:rowOff>
              </to>
            </anchor>
          </objectPr>
        </oleObject>
      </mc:Choice>
      <mc:Fallback>
        <oleObject progId="HANAKO.Document.9" shapeId="3095" r:id="rId10"/>
      </mc:Fallback>
    </mc:AlternateContent>
    <mc:AlternateContent xmlns:mc="http://schemas.openxmlformats.org/markup-compatibility/2006">
      <mc:Choice Requires="x14">
        <oleObject progId="HANAKO.Document.9" shapeId="3102" r:id="rId11">
          <objectPr defaultSize="0" autoPict="0" r:id="rId5">
            <anchor moveWithCells="1">
              <from>
                <xdr:col>19</xdr:col>
                <xdr:colOff>19050</xdr:colOff>
                <xdr:row>3</xdr:row>
                <xdr:rowOff>31750</xdr:rowOff>
              </from>
              <to>
                <xdr:col>29</xdr:col>
                <xdr:colOff>107950</xdr:colOff>
                <xdr:row>8</xdr:row>
                <xdr:rowOff>171450</xdr:rowOff>
              </to>
            </anchor>
          </objectPr>
        </oleObject>
      </mc:Choice>
      <mc:Fallback>
        <oleObject progId="HANAKO.Document.9" shapeId="3102" r:id="rId11"/>
      </mc:Fallback>
    </mc:AlternateContent>
    <mc:AlternateContent xmlns:mc="http://schemas.openxmlformats.org/markup-compatibility/2006">
      <mc:Choice Requires="x14">
        <oleObject progId="HANAKO.Document.9" shapeId="3103" r:id="rId12">
          <objectPr defaultSize="0" autoPict="0" r:id="rId5">
            <anchor moveWithCells="1">
              <from>
                <xdr:col>3</xdr:col>
                <xdr:colOff>19050</xdr:colOff>
                <xdr:row>3</xdr:row>
                <xdr:rowOff>19050</xdr:rowOff>
              </from>
              <to>
                <xdr:col>13</xdr:col>
                <xdr:colOff>107950</xdr:colOff>
                <xdr:row>8</xdr:row>
                <xdr:rowOff>165100</xdr:rowOff>
              </to>
            </anchor>
          </objectPr>
        </oleObject>
      </mc:Choice>
      <mc:Fallback>
        <oleObject progId="HANAKO.Document.9" shapeId="3103" r:id="rId12"/>
      </mc:Fallback>
    </mc:AlternateContent>
    <mc:AlternateContent xmlns:mc="http://schemas.openxmlformats.org/markup-compatibility/2006">
      <mc:Choice Requires="x14">
        <oleObject progId="HANAKO.Document.9" shapeId="3104" r:id="rId13">
          <objectPr defaultSize="0" autoPict="0" r:id="rId5">
            <anchor moveWithCells="1">
              <from>
                <xdr:col>3</xdr:col>
                <xdr:colOff>12700</xdr:colOff>
                <xdr:row>19</xdr:row>
                <xdr:rowOff>38100</xdr:rowOff>
              </from>
              <to>
                <xdr:col>13</xdr:col>
                <xdr:colOff>95250</xdr:colOff>
                <xdr:row>24</xdr:row>
                <xdr:rowOff>184150</xdr:rowOff>
              </to>
            </anchor>
          </objectPr>
        </oleObject>
      </mc:Choice>
      <mc:Fallback>
        <oleObject progId="HANAKO.Document.9" shapeId="3104" r:id="rId13"/>
      </mc:Fallback>
    </mc:AlternateContent>
    <mc:AlternateContent xmlns:mc="http://schemas.openxmlformats.org/markup-compatibility/2006">
      <mc:Choice Requires="x14">
        <oleObject progId="HANAKO.Document.9" shapeId="3105" r:id="rId14">
          <objectPr defaultSize="0" autoPict="0" r:id="rId5">
            <anchor moveWithCells="1">
              <from>
                <xdr:col>20</xdr:col>
                <xdr:colOff>12700</xdr:colOff>
                <xdr:row>19</xdr:row>
                <xdr:rowOff>31750</xdr:rowOff>
              </from>
              <to>
                <xdr:col>30</xdr:col>
                <xdr:colOff>95250</xdr:colOff>
                <xdr:row>24</xdr:row>
                <xdr:rowOff>171450</xdr:rowOff>
              </to>
            </anchor>
          </objectPr>
        </oleObject>
      </mc:Choice>
      <mc:Fallback>
        <oleObject progId="HANAKO.Document.9" shapeId="3105" r:id="rId14"/>
      </mc:Fallback>
    </mc:AlternateContent>
    <mc:AlternateContent xmlns:mc="http://schemas.openxmlformats.org/markup-compatibility/2006">
      <mc:Choice Requires="x14">
        <oleObject progId="HANAKO.Document.9" shapeId="3106" r:id="rId15">
          <objectPr defaultSize="0" autoPict="0" r:id="rId5">
            <anchor moveWithCells="1">
              <from>
                <xdr:col>3</xdr:col>
                <xdr:colOff>31750</xdr:colOff>
                <xdr:row>11</xdr:row>
                <xdr:rowOff>19050</xdr:rowOff>
              </from>
              <to>
                <xdr:col>13</xdr:col>
                <xdr:colOff>114300</xdr:colOff>
                <xdr:row>16</xdr:row>
                <xdr:rowOff>165100</xdr:rowOff>
              </to>
            </anchor>
          </objectPr>
        </oleObject>
      </mc:Choice>
      <mc:Fallback>
        <oleObject progId="HANAKO.Document.9" shapeId="3106" r:id="rId15"/>
      </mc:Fallback>
    </mc:AlternateContent>
    <mc:AlternateContent xmlns:mc="http://schemas.openxmlformats.org/markup-compatibility/2006">
      <mc:Choice Requires="x14">
        <oleObject progId="HANAKO.Document.9" shapeId="3107" r:id="rId16">
          <objectPr defaultSize="0" autoPict="0" r:id="rId5">
            <anchor moveWithCells="1">
              <from>
                <xdr:col>20</xdr:col>
                <xdr:colOff>31750</xdr:colOff>
                <xdr:row>11</xdr:row>
                <xdr:rowOff>57150</xdr:rowOff>
              </from>
              <to>
                <xdr:col>30</xdr:col>
                <xdr:colOff>114300</xdr:colOff>
                <xdr:row>16</xdr:row>
                <xdr:rowOff>203200</xdr:rowOff>
              </to>
            </anchor>
          </objectPr>
        </oleObject>
      </mc:Choice>
      <mc:Fallback>
        <oleObject progId="HANAKO.Document.9" shapeId="3107" r:id="rId16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O214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hidden="1" customWidth="1"/>
    <col min="38" max="41" width="0" hidden="1" customWidth="1"/>
  </cols>
  <sheetData>
    <row r="1" spans="1:41" ht="25" customHeight="1" x14ac:dyDescent="0.3">
      <c r="D1" s="3" t="s">
        <v>90</v>
      </c>
      <c r="AE1" s="2" t="s">
        <v>7</v>
      </c>
      <c r="AF1" s="2"/>
      <c r="AG1" s="29"/>
      <c r="AH1" s="29"/>
    </row>
    <row r="2" spans="1:41" ht="25" customHeight="1" x14ac:dyDescent="0.3">
      <c r="D2" s="3"/>
    </row>
    <row r="3" spans="1:41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1" ht="25" customHeight="1" x14ac:dyDescent="0.3">
      <c r="A4" s="1"/>
    </row>
    <row r="5" spans="1:41" ht="32.15" customHeight="1" x14ac:dyDescent="0.3">
      <c r="A5" s="1" t="s">
        <v>1</v>
      </c>
      <c r="D5">
        <f ca="1">VLOOKUP(A6,$AL$5:$AO$214,2,FALSE)</f>
        <v>3</v>
      </c>
      <c r="E5" s="33" t="s">
        <v>91</v>
      </c>
      <c r="F5" s="33"/>
      <c r="G5">
        <f ca="1">VLOOKUP(A6,$AL$5:$AO$214,3,FALSE)</f>
        <v>7</v>
      </c>
      <c r="H5" s="33" t="s">
        <v>91</v>
      </c>
      <c r="I5" s="33"/>
      <c r="J5" s="30">
        <f ca="1">VLOOKUP(A6,$AL$5:$AO$214,4,FALSE)</f>
        <v>8</v>
      </c>
      <c r="K5" s="30"/>
      <c r="AK5">
        <f ca="1">RAND()</f>
        <v>0.36862271385264012</v>
      </c>
      <c r="AL5">
        <f ca="1">RANK(AK5,$AK$5:$AK$214)</f>
        <v>136</v>
      </c>
      <c r="AM5">
        <v>1</v>
      </c>
      <c r="AN5">
        <v>1</v>
      </c>
      <c r="AO5">
        <v>1</v>
      </c>
    </row>
    <row r="6" spans="1:41" ht="32.15" customHeight="1" x14ac:dyDescent="0.3">
      <c r="A6" s="20">
        <v>1</v>
      </c>
      <c r="J6" s="18"/>
      <c r="K6" s="18"/>
      <c r="AK6">
        <f t="shared" ref="AK6:AK69" ca="1" si="0">RAND()</f>
        <v>0.75434865431404541</v>
      </c>
      <c r="AL6">
        <f t="shared" ref="AL6:AL69" ca="1" si="1">RANK(AK6,$AK$5:$AK$214)</f>
        <v>39</v>
      </c>
      <c r="AM6">
        <v>1</v>
      </c>
      <c r="AN6">
        <v>1</v>
      </c>
      <c r="AO6">
        <v>2</v>
      </c>
    </row>
    <row r="7" spans="1:41" ht="32.15" customHeight="1" x14ac:dyDescent="0.3">
      <c r="A7" s="1" t="s">
        <v>25</v>
      </c>
      <c r="D7">
        <f ca="1">VLOOKUP(A8,$AL$5:$AO$214,2,FALSE)</f>
        <v>6</v>
      </c>
      <c r="E7" s="33" t="s">
        <v>13</v>
      </c>
      <c r="F7" s="33"/>
      <c r="G7">
        <f ca="1">VLOOKUP(A8,$AL$5:$AO$214,3,FALSE)</f>
        <v>3</v>
      </c>
      <c r="H7" s="33" t="s">
        <v>13</v>
      </c>
      <c r="I7" s="33"/>
      <c r="J7" s="30">
        <f ca="1">VLOOKUP(A8,$AL$5:$AO$214,4,FALSE)</f>
        <v>1</v>
      </c>
      <c r="K7" s="30"/>
      <c r="AK7">
        <f t="shared" ca="1" si="0"/>
        <v>0.93741966112052311</v>
      </c>
      <c r="AL7">
        <f t="shared" ca="1" si="1"/>
        <v>10</v>
      </c>
      <c r="AM7">
        <v>1</v>
      </c>
      <c r="AN7">
        <v>1</v>
      </c>
      <c r="AO7">
        <v>3</v>
      </c>
    </row>
    <row r="8" spans="1:41" ht="32.15" customHeight="1" x14ac:dyDescent="0.3">
      <c r="A8" s="20">
        <v>2</v>
      </c>
      <c r="J8" s="18"/>
      <c r="K8" s="18"/>
      <c r="AK8">
        <f t="shared" ca="1" si="0"/>
        <v>0.48215842611709769</v>
      </c>
      <c r="AL8">
        <f t="shared" ca="1" si="1"/>
        <v>108</v>
      </c>
      <c r="AM8">
        <v>1</v>
      </c>
      <c r="AN8">
        <v>1</v>
      </c>
      <c r="AO8">
        <v>4</v>
      </c>
    </row>
    <row r="9" spans="1:41" ht="32.15" customHeight="1" x14ac:dyDescent="0.3">
      <c r="A9" s="1" t="s">
        <v>15</v>
      </c>
      <c r="D9">
        <f ca="1">VLOOKUP(A10,$AL$5:$AO$214,2,FALSE)</f>
        <v>5</v>
      </c>
      <c r="E9" s="33" t="s">
        <v>13</v>
      </c>
      <c r="F9" s="33"/>
      <c r="G9">
        <f ca="1">VLOOKUP(A10,$AL$5:$AO$214,3,FALSE)</f>
        <v>1</v>
      </c>
      <c r="H9" s="33" t="s">
        <v>13</v>
      </c>
      <c r="I9" s="33"/>
      <c r="J9" s="30">
        <f ca="1">VLOOKUP(A10,$AL$5:$AO$214,4,FALSE)</f>
        <v>1</v>
      </c>
      <c r="K9" s="30"/>
      <c r="AK9">
        <f t="shared" ca="1" si="0"/>
        <v>0.73999982174218093</v>
      </c>
      <c r="AL9">
        <f t="shared" ca="1" si="1"/>
        <v>44</v>
      </c>
      <c r="AM9">
        <v>1</v>
      </c>
      <c r="AN9">
        <v>1</v>
      </c>
      <c r="AO9">
        <v>5</v>
      </c>
    </row>
    <row r="10" spans="1:41" ht="32.15" customHeight="1" x14ac:dyDescent="0.3">
      <c r="A10" s="20">
        <v>3</v>
      </c>
      <c r="J10" s="18"/>
      <c r="K10" s="18"/>
      <c r="AK10">
        <f t="shared" ca="1" si="0"/>
        <v>0.16019145319127592</v>
      </c>
      <c r="AL10">
        <f t="shared" ca="1" si="1"/>
        <v>179</v>
      </c>
      <c r="AM10">
        <v>1</v>
      </c>
      <c r="AN10">
        <v>1</v>
      </c>
      <c r="AO10">
        <v>6</v>
      </c>
    </row>
    <row r="11" spans="1:41" ht="32.15" customHeight="1" x14ac:dyDescent="0.3">
      <c r="A11" s="1" t="s">
        <v>16</v>
      </c>
      <c r="D11">
        <f ca="1">VLOOKUP(A12,$AL$5:$AO$214,2,FALSE)</f>
        <v>8</v>
      </c>
      <c r="E11" s="33" t="s">
        <v>13</v>
      </c>
      <c r="F11" s="33"/>
      <c r="G11">
        <f ca="1">VLOOKUP(A12,$AL$5:$AO$214,3,FALSE)</f>
        <v>2</v>
      </c>
      <c r="H11" s="33" t="s">
        <v>13</v>
      </c>
      <c r="I11" s="33"/>
      <c r="J11" s="30">
        <f ca="1">VLOOKUP(A12,$AL$5:$AO$214,4,FALSE)</f>
        <v>3</v>
      </c>
      <c r="K11" s="30"/>
      <c r="AK11">
        <f t="shared" ca="1" si="0"/>
        <v>0.1147768782085844</v>
      </c>
      <c r="AL11">
        <f t="shared" ca="1" si="1"/>
        <v>186</v>
      </c>
      <c r="AM11">
        <v>1</v>
      </c>
      <c r="AN11">
        <v>1</v>
      </c>
      <c r="AO11">
        <v>7</v>
      </c>
    </row>
    <row r="12" spans="1:41" ht="32.15" customHeight="1" x14ac:dyDescent="0.3">
      <c r="A12" s="20">
        <v>4</v>
      </c>
      <c r="J12" s="18"/>
      <c r="K12" s="18"/>
      <c r="AK12">
        <f t="shared" ca="1" si="0"/>
        <v>0.93932590725393927</v>
      </c>
      <c r="AL12">
        <f t="shared" ca="1" si="1"/>
        <v>9</v>
      </c>
      <c r="AM12">
        <v>1</v>
      </c>
      <c r="AN12">
        <v>1</v>
      </c>
      <c r="AO12">
        <v>8</v>
      </c>
    </row>
    <row r="13" spans="1:41" ht="32.15" customHeight="1" x14ac:dyDescent="0.3">
      <c r="A13" s="1" t="s">
        <v>17</v>
      </c>
      <c r="D13">
        <f ca="1">VLOOKUP(A14,$AL$5:$AO$214,2,FALSE)</f>
        <v>2</v>
      </c>
      <c r="E13" s="33" t="s">
        <v>13</v>
      </c>
      <c r="F13" s="33"/>
      <c r="G13">
        <f ca="1">VLOOKUP(A14,$AL$5:$AO$214,3,FALSE)</f>
        <v>1</v>
      </c>
      <c r="H13" s="33" t="s">
        <v>13</v>
      </c>
      <c r="I13" s="33"/>
      <c r="J13" s="30">
        <f ca="1">VLOOKUP(A14,$AL$5:$AO$214,4,FALSE)</f>
        <v>5</v>
      </c>
      <c r="K13" s="30"/>
      <c r="AK13">
        <f t="shared" ca="1" si="0"/>
        <v>0.41124770634424779</v>
      </c>
      <c r="AL13">
        <f t="shared" ca="1" si="1"/>
        <v>121</v>
      </c>
      <c r="AM13">
        <v>1</v>
      </c>
      <c r="AN13">
        <v>2</v>
      </c>
      <c r="AO13">
        <v>1</v>
      </c>
    </row>
    <row r="14" spans="1:41" ht="32.15" customHeight="1" x14ac:dyDescent="0.3">
      <c r="A14" s="20">
        <v>5</v>
      </c>
      <c r="J14" s="18"/>
      <c r="K14" s="18"/>
      <c r="AK14">
        <f t="shared" ca="1" si="0"/>
        <v>0.29870308267323309</v>
      </c>
      <c r="AL14">
        <f t="shared" ca="1" si="1"/>
        <v>152</v>
      </c>
      <c r="AM14">
        <v>1</v>
      </c>
      <c r="AN14">
        <v>2</v>
      </c>
      <c r="AO14">
        <v>2</v>
      </c>
    </row>
    <row r="15" spans="1:41" ht="32.15" customHeight="1" x14ac:dyDescent="0.3">
      <c r="A15" s="1" t="s">
        <v>18</v>
      </c>
      <c r="D15">
        <f ca="1">VLOOKUP(A16,$AL$5:$AO$214,2,FALSE)</f>
        <v>1</v>
      </c>
      <c r="E15" s="33" t="s">
        <v>13</v>
      </c>
      <c r="F15" s="33"/>
      <c r="G15">
        <f ca="1">VLOOKUP(A16,$AL$5:$AO$214,3,FALSE)</f>
        <v>5</v>
      </c>
      <c r="H15" s="33" t="s">
        <v>13</v>
      </c>
      <c r="I15" s="33"/>
      <c r="J15" s="30">
        <f ca="1">VLOOKUP(A16,$AL$5:$AO$214,4,FALSE)</f>
        <v>2</v>
      </c>
      <c r="K15" s="30"/>
      <c r="AK15">
        <f t="shared" ca="1" si="0"/>
        <v>2.5808533991589E-2</v>
      </c>
      <c r="AL15">
        <f t="shared" ca="1" si="1"/>
        <v>204</v>
      </c>
      <c r="AM15">
        <v>1</v>
      </c>
      <c r="AN15">
        <v>2</v>
      </c>
      <c r="AO15">
        <v>3</v>
      </c>
    </row>
    <row r="16" spans="1:41" ht="32.15" customHeight="1" x14ac:dyDescent="0.3">
      <c r="A16" s="20">
        <v>6</v>
      </c>
      <c r="J16" s="18"/>
      <c r="K16" s="18"/>
      <c r="AK16">
        <f t="shared" ca="1" si="0"/>
        <v>0.5506519216779695</v>
      </c>
      <c r="AL16">
        <f t="shared" ca="1" si="1"/>
        <v>93</v>
      </c>
      <c r="AM16">
        <v>1</v>
      </c>
      <c r="AN16">
        <v>2</v>
      </c>
      <c r="AO16">
        <v>4</v>
      </c>
    </row>
    <row r="17" spans="1:41" ht="32.15" customHeight="1" x14ac:dyDescent="0.3">
      <c r="A17" s="1" t="s">
        <v>19</v>
      </c>
      <c r="D17">
        <f ca="1">VLOOKUP(A18,$AL$5:$AO$214,2,FALSE)</f>
        <v>8</v>
      </c>
      <c r="E17" s="33" t="s">
        <v>13</v>
      </c>
      <c r="F17" s="33"/>
      <c r="G17">
        <f ca="1">VLOOKUP(A18,$AL$5:$AO$214,3,FALSE)</f>
        <v>2</v>
      </c>
      <c r="H17" s="33" t="s">
        <v>13</v>
      </c>
      <c r="I17" s="33"/>
      <c r="J17" s="30">
        <f ca="1">VLOOKUP(A18,$AL$5:$AO$214,4,FALSE)</f>
        <v>8</v>
      </c>
      <c r="K17" s="30"/>
      <c r="AK17">
        <f t="shared" ca="1" si="0"/>
        <v>0.72362695134668842</v>
      </c>
      <c r="AL17">
        <f t="shared" ca="1" si="1"/>
        <v>50</v>
      </c>
      <c r="AM17">
        <v>1</v>
      </c>
      <c r="AN17">
        <v>2</v>
      </c>
      <c r="AO17">
        <v>5</v>
      </c>
    </row>
    <row r="18" spans="1:41" ht="32.15" customHeight="1" x14ac:dyDescent="0.3">
      <c r="A18" s="20">
        <v>7</v>
      </c>
      <c r="J18" s="18"/>
      <c r="K18" s="18"/>
      <c r="AK18">
        <f t="shared" ca="1" si="0"/>
        <v>0.8777828258652165</v>
      </c>
      <c r="AL18">
        <f t="shared" ca="1" si="1"/>
        <v>18</v>
      </c>
      <c r="AM18">
        <v>1</v>
      </c>
      <c r="AN18">
        <v>2</v>
      </c>
      <c r="AO18">
        <v>6</v>
      </c>
    </row>
    <row r="19" spans="1:41" ht="32.15" customHeight="1" x14ac:dyDescent="0.3">
      <c r="A19" s="1" t="s">
        <v>20</v>
      </c>
      <c r="D19">
        <f ca="1">VLOOKUP(A20,$AL$5:$AO$214,2,FALSE)</f>
        <v>6</v>
      </c>
      <c r="E19" s="33" t="s">
        <v>13</v>
      </c>
      <c r="F19" s="33"/>
      <c r="G19">
        <f ca="1">VLOOKUP(A20,$AL$5:$AO$214,3,FALSE)</f>
        <v>4</v>
      </c>
      <c r="H19" s="33" t="s">
        <v>13</v>
      </c>
      <c r="I19" s="33"/>
      <c r="J19" s="30">
        <f ca="1">VLOOKUP(A20,$AL$5:$AO$214,4,FALSE)</f>
        <v>3</v>
      </c>
      <c r="K19" s="30"/>
      <c r="AK19">
        <f t="shared" ca="1" si="0"/>
        <v>1.2765092223822383E-2</v>
      </c>
      <c r="AL19">
        <f t="shared" ca="1" si="1"/>
        <v>207</v>
      </c>
      <c r="AM19">
        <v>1</v>
      </c>
      <c r="AN19">
        <v>2</v>
      </c>
      <c r="AO19">
        <v>7</v>
      </c>
    </row>
    <row r="20" spans="1:41" ht="32.15" customHeight="1" x14ac:dyDescent="0.3">
      <c r="A20" s="20">
        <v>8</v>
      </c>
      <c r="J20" s="18"/>
      <c r="K20" s="18"/>
      <c r="AK20">
        <f t="shared" ca="1" si="0"/>
        <v>0.6472727023527497</v>
      </c>
      <c r="AL20">
        <f t="shared" ca="1" si="1"/>
        <v>71</v>
      </c>
      <c r="AM20">
        <v>1</v>
      </c>
      <c r="AN20">
        <v>3</v>
      </c>
      <c r="AO20">
        <v>1</v>
      </c>
    </row>
    <row r="21" spans="1:41" ht="32.15" customHeight="1" x14ac:dyDescent="0.3">
      <c r="A21" s="1" t="s">
        <v>26</v>
      </c>
      <c r="D21">
        <f ca="1">VLOOKUP(A22,$AL$5:$AO$214,2,FALSE)</f>
        <v>1</v>
      </c>
      <c r="E21" s="33" t="s">
        <v>13</v>
      </c>
      <c r="F21" s="33"/>
      <c r="G21">
        <f ca="1">VLOOKUP(A22,$AL$5:$AO$214,3,FALSE)</f>
        <v>1</v>
      </c>
      <c r="H21" s="33" t="s">
        <v>13</v>
      </c>
      <c r="I21" s="33"/>
      <c r="J21" s="30">
        <f ca="1">VLOOKUP(A22,$AL$5:$AO$214,4,FALSE)</f>
        <v>8</v>
      </c>
      <c r="K21" s="30"/>
      <c r="AK21">
        <f t="shared" ca="1" si="0"/>
        <v>0.38077169941158795</v>
      </c>
      <c r="AL21">
        <f t="shared" ca="1" si="1"/>
        <v>132</v>
      </c>
      <c r="AM21">
        <v>1</v>
      </c>
      <c r="AN21">
        <v>3</v>
      </c>
      <c r="AO21">
        <v>2</v>
      </c>
    </row>
    <row r="22" spans="1:41" ht="32.15" customHeight="1" x14ac:dyDescent="0.3">
      <c r="A22" s="20">
        <v>9</v>
      </c>
      <c r="J22" s="18"/>
      <c r="K22" s="18"/>
      <c r="AK22">
        <f t="shared" ca="1" si="0"/>
        <v>0.74668133582390361</v>
      </c>
      <c r="AL22">
        <f t="shared" ca="1" si="1"/>
        <v>42</v>
      </c>
      <c r="AM22">
        <v>1</v>
      </c>
      <c r="AN22">
        <v>3</v>
      </c>
      <c r="AO22">
        <v>3</v>
      </c>
    </row>
    <row r="23" spans="1:41" ht="32.15" customHeight="1" x14ac:dyDescent="0.3">
      <c r="A23" s="1" t="s">
        <v>22</v>
      </c>
      <c r="D23">
        <f ca="1">VLOOKUP(A24,$AL$5:$AO$214,2,FALSE)</f>
        <v>1</v>
      </c>
      <c r="E23" s="33" t="s">
        <v>13</v>
      </c>
      <c r="F23" s="33"/>
      <c r="G23">
        <f ca="1">VLOOKUP(A24,$AL$5:$AO$214,3,FALSE)</f>
        <v>1</v>
      </c>
      <c r="H23" s="33" t="s">
        <v>13</v>
      </c>
      <c r="I23" s="33"/>
      <c r="J23" s="30">
        <f ca="1">VLOOKUP(A24,$AL$5:$AO$214,4,FALSE)</f>
        <v>3</v>
      </c>
      <c r="K23" s="30"/>
      <c r="AK23">
        <f t="shared" ca="1" si="0"/>
        <v>0.35642409196953573</v>
      </c>
      <c r="AL23">
        <f t="shared" ca="1" si="1"/>
        <v>138</v>
      </c>
      <c r="AM23">
        <v>1</v>
      </c>
      <c r="AN23">
        <v>3</v>
      </c>
      <c r="AO23">
        <v>4</v>
      </c>
    </row>
    <row r="24" spans="1:41" ht="32.15" customHeight="1" x14ac:dyDescent="0.3">
      <c r="A24" s="20">
        <v>10</v>
      </c>
      <c r="AK24">
        <f t="shared" ca="1" si="0"/>
        <v>0.69515992871199617</v>
      </c>
      <c r="AL24">
        <f t="shared" ca="1" si="1"/>
        <v>59</v>
      </c>
      <c r="AM24">
        <v>1</v>
      </c>
      <c r="AN24">
        <v>3</v>
      </c>
      <c r="AO24">
        <v>5</v>
      </c>
    </row>
    <row r="25" spans="1:41" ht="25" customHeight="1" x14ac:dyDescent="0.3">
      <c r="D25" s="3" t="str">
        <f>IF(D1="","",D1)</f>
        <v>３つのかずのけいさん</v>
      </c>
      <c r="AE25" s="2" t="str">
        <f>IF(AE1="","",AE1)</f>
        <v>№</v>
      </c>
      <c r="AF25" s="2"/>
      <c r="AG25" s="29" t="str">
        <f>IF(AG1="","",AG1)</f>
        <v/>
      </c>
      <c r="AH25" s="29"/>
      <c r="AK25">
        <f t="shared" ca="1" si="0"/>
        <v>0.76987352701057254</v>
      </c>
      <c r="AL25">
        <f t="shared" ca="1" si="1"/>
        <v>33</v>
      </c>
      <c r="AM25">
        <v>1</v>
      </c>
      <c r="AN25">
        <v>3</v>
      </c>
      <c r="AO25">
        <v>6</v>
      </c>
    </row>
    <row r="26" spans="1:41" ht="25" customHeight="1" x14ac:dyDescent="0.3">
      <c r="D26" s="3"/>
      <c r="AK26">
        <f t="shared" ca="1" si="0"/>
        <v>0.68709590582238034</v>
      </c>
      <c r="AL26">
        <f t="shared" ca="1" si="1"/>
        <v>62</v>
      </c>
      <c r="AM26">
        <v>1</v>
      </c>
      <c r="AN26">
        <v>4</v>
      </c>
      <c r="AO26">
        <v>1</v>
      </c>
    </row>
    <row r="27" spans="1:41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>
        <f t="shared" ca="1" si="0"/>
        <v>0.50828865271976398</v>
      </c>
      <c r="AL27">
        <f t="shared" ca="1" si="1"/>
        <v>101</v>
      </c>
      <c r="AM27">
        <v>1</v>
      </c>
      <c r="AN27">
        <v>4</v>
      </c>
      <c r="AO27">
        <v>2</v>
      </c>
    </row>
    <row r="28" spans="1:41" ht="25" customHeight="1" x14ac:dyDescent="0.3">
      <c r="A28" t="str">
        <f t="shared" ref="A28:P28" si="2">IF(A4="","",A4)</f>
        <v/>
      </c>
      <c r="B28" t="str">
        <f t="shared" si="2"/>
        <v/>
      </c>
      <c r="C28" t="str">
        <f t="shared" si="2"/>
        <v/>
      </c>
      <c r="D28" t="str">
        <f t="shared" si="2"/>
        <v/>
      </c>
      <c r="E28" t="str">
        <f t="shared" si="2"/>
        <v/>
      </c>
      <c r="F28" t="str">
        <f t="shared" si="2"/>
        <v/>
      </c>
      <c r="G28" t="str">
        <f t="shared" si="2"/>
        <v/>
      </c>
      <c r="H28" t="str">
        <f t="shared" si="2"/>
        <v/>
      </c>
      <c r="I28" t="str">
        <f t="shared" si="2"/>
        <v/>
      </c>
      <c r="J28" t="str">
        <f t="shared" si="2"/>
        <v/>
      </c>
      <c r="K28" t="str">
        <f t="shared" si="2"/>
        <v/>
      </c>
      <c r="L28" t="str">
        <f t="shared" si="2"/>
        <v/>
      </c>
      <c r="M28" t="str">
        <f t="shared" si="2"/>
        <v/>
      </c>
      <c r="N28" t="str">
        <f t="shared" si="2"/>
        <v/>
      </c>
      <c r="O28" t="str">
        <f t="shared" si="2"/>
        <v/>
      </c>
      <c r="P28" t="str">
        <f t="shared" si="2"/>
        <v/>
      </c>
      <c r="Q28" t="str">
        <f>IF(Q4="","",Q4)</f>
        <v/>
      </c>
      <c r="R28" t="str">
        <f>IF(R4="","",R4)</f>
        <v/>
      </c>
      <c r="S28" t="str">
        <f>IF(S4="","",S4)</f>
        <v/>
      </c>
      <c r="T28" t="str">
        <f>IF(T4="","",T4)</f>
        <v/>
      </c>
      <c r="U28" t="str">
        <f>IF(U4="","",U4)</f>
        <v/>
      </c>
      <c r="V28" t="str">
        <f>IF(V4="","",V4)</f>
        <v/>
      </c>
      <c r="W28" t="str">
        <f t="shared" ref="W28:AI28" si="3">IF(W4="","",W4)</f>
        <v/>
      </c>
      <c r="X28" t="str">
        <f t="shared" si="3"/>
        <v/>
      </c>
      <c r="Y28" t="str">
        <f t="shared" si="3"/>
        <v/>
      </c>
      <c r="Z28" t="str">
        <f t="shared" si="3"/>
        <v/>
      </c>
      <c r="AA28" t="str">
        <f t="shared" si="3"/>
        <v/>
      </c>
      <c r="AB28" t="str">
        <f t="shared" si="3"/>
        <v/>
      </c>
      <c r="AC28" t="str">
        <f t="shared" si="3"/>
        <v/>
      </c>
      <c r="AD28" t="str">
        <f t="shared" si="3"/>
        <v/>
      </c>
      <c r="AE28" t="str">
        <f t="shared" si="3"/>
        <v/>
      </c>
      <c r="AF28" t="str">
        <f t="shared" si="3"/>
        <v/>
      </c>
      <c r="AG28" t="str">
        <f t="shared" si="3"/>
        <v/>
      </c>
      <c r="AH28" t="str">
        <f t="shared" si="3"/>
        <v/>
      </c>
      <c r="AI28" t="str">
        <f t="shared" si="3"/>
        <v/>
      </c>
      <c r="AK28">
        <f t="shared" ca="1" si="0"/>
        <v>0.65877854755708687</v>
      </c>
      <c r="AL28">
        <f t="shared" ca="1" si="1"/>
        <v>68</v>
      </c>
      <c r="AM28">
        <v>1</v>
      </c>
      <c r="AN28">
        <v>4</v>
      </c>
      <c r="AO28">
        <v>3</v>
      </c>
    </row>
    <row r="29" spans="1:41" ht="32.15" customHeight="1" x14ac:dyDescent="0.3">
      <c r="A29" t="str">
        <f t="shared" ref="A29:A34" si="4">IF(A5="","",A5)</f>
        <v>(1)</v>
      </c>
      <c r="D29">
        <f t="shared" ref="D29:E34" ca="1" si="5">IF(D5="","",D5)</f>
        <v>3</v>
      </c>
      <c r="E29" s="33" t="str">
        <f t="shared" si="5"/>
        <v>＋</v>
      </c>
      <c r="F29" s="33"/>
      <c r="G29">
        <f t="shared" ref="G29:H34" ca="1" si="6">IF(G5="","",G5)</f>
        <v>7</v>
      </c>
      <c r="H29" s="33" t="str">
        <f t="shared" si="6"/>
        <v>＋</v>
      </c>
      <c r="I29" s="33"/>
      <c r="J29" s="30">
        <f t="shared" ref="J29:J34" ca="1" si="7">IF(J5="","",J5)</f>
        <v>8</v>
      </c>
      <c r="K29" s="30"/>
      <c r="L29" s="33" t="s">
        <v>27</v>
      </c>
      <c r="M29" s="33"/>
      <c r="N29" s="47">
        <f ca="1">D29+G29+J29</f>
        <v>18</v>
      </c>
      <c r="O29" s="47"/>
      <c r="P29" t="str">
        <f t="shared" ref="P29:AJ29" si="8">IF(O5="","",O5)</f>
        <v/>
      </c>
      <c r="Q29" t="str">
        <f t="shared" si="8"/>
        <v/>
      </c>
      <c r="R29" t="str">
        <f t="shared" si="8"/>
        <v/>
      </c>
      <c r="S29" t="str">
        <f t="shared" si="8"/>
        <v/>
      </c>
      <c r="T29" t="str">
        <f t="shared" si="8"/>
        <v/>
      </c>
      <c r="U29" t="str">
        <f t="shared" si="8"/>
        <v/>
      </c>
      <c r="V29" t="str">
        <f t="shared" si="8"/>
        <v/>
      </c>
      <c r="W29" t="str">
        <f t="shared" si="8"/>
        <v/>
      </c>
      <c r="X29" t="str">
        <f t="shared" si="8"/>
        <v/>
      </c>
      <c r="Y29" t="str">
        <f t="shared" si="8"/>
        <v/>
      </c>
      <c r="Z29" t="str">
        <f t="shared" si="8"/>
        <v/>
      </c>
      <c r="AA29" t="str">
        <f t="shared" si="8"/>
        <v/>
      </c>
      <c r="AB29" t="str">
        <f t="shared" si="8"/>
        <v/>
      </c>
      <c r="AC29" t="str">
        <f t="shared" si="8"/>
        <v/>
      </c>
      <c r="AD29" t="str">
        <f t="shared" si="8"/>
        <v/>
      </c>
      <c r="AE29" t="str">
        <f t="shared" si="8"/>
        <v/>
      </c>
      <c r="AF29" t="str">
        <f t="shared" si="8"/>
        <v/>
      </c>
      <c r="AG29" t="str">
        <f t="shared" si="8"/>
        <v/>
      </c>
      <c r="AH29" t="str">
        <f t="shared" si="8"/>
        <v/>
      </c>
      <c r="AI29" t="str">
        <f t="shared" si="8"/>
        <v/>
      </c>
      <c r="AJ29" t="str">
        <f t="shared" si="8"/>
        <v/>
      </c>
      <c r="AK29">
        <f t="shared" ca="1" si="0"/>
        <v>0.16082981022773846</v>
      </c>
      <c r="AL29">
        <f t="shared" ca="1" si="1"/>
        <v>178</v>
      </c>
      <c r="AM29">
        <v>1</v>
      </c>
      <c r="AN29">
        <v>4</v>
      </c>
      <c r="AO29">
        <v>4</v>
      </c>
    </row>
    <row r="30" spans="1:41" ht="32.15" customHeight="1" x14ac:dyDescent="0.3">
      <c r="A30" s="20">
        <f t="shared" si="4"/>
        <v>1</v>
      </c>
      <c r="D30" t="str">
        <f t="shared" si="5"/>
        <v/>
      </c>
      <c r="E30" t="str">
        <f t="shared" si="5"/>
        <v/>
      </c>
      <c r="G30" t="str">
        <f t="shared" si="6"/>
        <v/>
      </c>
      <c r="H30" t="str">
        <f t="shared" si="6"/>
        <v/>
      </c>
      <c r="J30" s="18" t="str">
        <f t="shared" si="7"/>
        <v/>
      </c>
      <c r="K30" s="18"/>
      <c r="L30" t="str">
        <f>IF(K6="","",K6)</f>
        <v/>
      </c>
      <c r="M30" t="str">
        <f>IF(L6="","",L6)</f>
        <v/>
      </c>
      <c r="N30" t="str">
        <f>IF(M6="","",M6)</f>
        <v/>
      </c>
      <c r="O30" t="str">
        <f>IF(N6="","",N6)</f>
        <v/>
      </c>
      <c r="P30" t="str">
        <f t="shared" ref="P30:AJ30" si="9">IF(O6="","",O6)</f>
        <v/>
      </c>
      <c r="Q30" t="str">
        <f t="shared" si="9"/>
        <v/>
      </c>
      <c r="R30" t="str">
        <f t="shared" si="9"/>
        <v/>
      </c>
      <c r="S30" t="str">
        <f t="shared" si="9"/>
        <v/>
      </c>
      <c r="T30" t="str">
        <f t="shared" si="9"/>
        <v/>
      </c>
      <c r="U30" t="str">
        <f t="shared" si="9"/>
        <v/>
      </c>
      <c r="V30" t="str">
        <f t="shared" si="9"/>
        <v/>
      </c>
      <c r="W30" t="str">
        <f t="shared" si="9"/>
        <v/>
      </c>
      <c r="X30" t="str">
        <f t="shared" si="9"/>
        <v/>
      </c>
      <c r="Y30" t="str">
        <f t="shared" si="9"/>
        <v/>
      </c>
      <c r="Z30" t="str">
        <f t="shared" si="9"/>
        <v/>
      </c>
      <c r="AA30" t="str">
        <f t="shared" si="9"/>
        <v/>
      </c>
      <c r="AB30" t="str">
        <f t="shared" si="9"/>
        <v/>
      </c>
      <c r="AC30" t="str">
        <f t="shared" si="9"/>
        <v/>
      </c>
      <c r="AD30" t="str">
        <f t="shared" si="9"/>
        <v/>
      </c>
      <c r="AE30" t="str">
        <f t="shared" si="9"/>
        <v/>
      </c>
      <c r="AF30" t="str">
        <f t="shared" si="9"/>
        <v/>
      </c>
      <c r="AG30" t="str">
        <f t="shared" si="9"/>
        <v/>
      </c>
      <c r="AH30" t="str">
        <f t="shared" si="9"/>
        <v/>
      </c>
      <c r="AI30" t="str">
        <f t="shared" si="9"/>
        <v/>
      </c>
      <c r="AJ30" t="str">
        <f t="shared" si="9"/>
        <v/>
      </c>
      <c r="AK30">
        <f t="shared" ca="1" si="0"/>
        <v>0.18525549604949565</v>
      </c>
      <c r="AL30">
        <f t="shared" ca="1" si="1"/>
        <v>171</v>
      </c>
      <c r="AM30">
        <v>1</v>
      </c>
      <c r="AN30">
        <v>4</v>
      </c>
      <c r="AO30">
        <v>5</v>
      </c>
    </row>
    <row r="31" spans="1:41" ht="32.15" customHeight="1" x14ac:dyDescent="0.3">
      <c r="A31" t="str">
        <f t="shared" si="4"/>
        <v>(2)</v>
      </c>
      <c r="D31">
        <f t="shared" ca="1" si="5"/>
        <v>6</v>
      </c>
      <c r="E31" s="33" t="str">
        <f t="shared" si="5"/>
        <v>＋</v>
      </c>
      <c r="F31" s="33"/>
      <c r="G31">
        <f t="shared" ca="1" si="6"/>
        <v>3</v>
      </c>
      <c r="H31" s="33" t="str">
        <f t="shared" si="6"/>
        <v>＋</v>
      </c>
      <c r="I31" s="33"/>
      <c r="J31" s="30">
        <f t="shared" ca="1" si="7"/>
        <v>1</v>
      </c>
      <c r="K31" s="30"/>
      <c r="L31" s="33" t="s">
        <v>27</v>
      </c>
      <c r="M31" s="33"/>
      <c r="N31" s="47">
        <f ca="1">D31+G31+J31</f>
        <v>10</v>
      </c>
      <c r="O31" s="47"/>
      <c r="P31" t="str">
        <f t="shared" ref="P31:AJ31" si="10">IF(O7="","",O7)</f>
        <v/>
      </c>
      <c r="Q31" t="str">
        <f t="shared" si="10"/>
        <v/>
      </c>
      <c r="R31" t="str">
        <f t="shared" si="10"/>
        <v/>
      </c>
      <c r="S31" t="str">
        <f t="shared" si="10"/>
        <v/>
      </c>
      <c r="T31" t="str">
        <f t="shared" si="10"/>
        <v/>
      </c>
      <c r="U31" t="str">
        <f t="shared" si="10"/>
        <v/>
      </c>
      <c r="V31" t="str">
        <f t="shared" si="10"/>
        <v/>
      </c>
      <c r="W31" t="str">
        <f t="shared" si="10"/>
        <v/>
      </c>
      <c r="X31" t="str">
        <f t="shared" si="10"/>
        <v/>
      </c>
      <c r="Y31" t="str">
        <f t="shared" si="10"/>
        <v/>
      </c>
      <c r="Z31" t="str">
        <f t="shared" si="10"/>
        <v/>
      </c>
      <c r="AA31" t="str">
        <f t="shared" si="10"/>
        <v/>
      </c>
      <c r="AB31" t="str">
        <f t="shared" si="10"/>
        <v/>
      </c>
      <c r="AC31" t="str">
        <f t="shared" si="10"/>
        <v/>
      </c>
      <c r="AD31" t="str">
        <f t="shared" si="10"/>
        <v/>
      </c>
      <c r="AE31" t="str">
        <f t="shared" si="10"/>
        <v/>
      </c>
      <c r="AF31" t="str">
        <f t="shared" si="10"/>
        <v/>
      </c>
      <c r="AG31" t="str">
        <f t="shared" si="10"/>
        <v/>
      </c>
      <c r="AH31" t="str">
        <f t="shared" si="10"/>
        <v/>
      </c>
      <c r="AI31" t="str">
        <f t="shared" si="10"/>
        <v/>
      </c>
      <c r="AJ31" t="str">
        <f t="shared" si="10"/>
        <v/>
      </c>
      <c r="AK31">
        <f t="shared" ca="1" si="0"/>
        <v>0.55188823307746426</v>
      </c>
      <c r="AL31">
        <f t="shared" ca="1" si="1"/>
        <v>92</v>
      </c>
      <c r="AM31">
        <v>1</v>
      </c>
      <c r="AN31">
        <v>5</v>
      </c>
      <c r="AO31">
        <v>1</v>
      </c>
    </row>
    <row r="32" spans="1:41" ht="32.15" customHeight="1" x14ac:dyDescent="0.3">
      <c r="A32" s="20">
        <f t="shared" si="4"/>
        <v>2</v>
      </c>
      <c r="D32" t="str">
        <f t="shared" si="5"/>
        <v/>
      </c>
      <c r="E32" t="str">
        <f t="shared" si="5"/>
        <v/>
      </c>
      <c r="G32" t="str">
        <f t="shared" si="6"/>
        <v/>
      </c>
      <c r="H32" t="str">
        <f t="shared" si="6"/>
        <v/>
      </c>
      <c r="J32" s="18" t="str">
        <f t="shared" si="7"/>
        <v/>
      </c>
      <c r="K32" s="18"/>
      <c r="L32" t="str">
        <f>IF(K8="","",K8)</f>
        <v/>
      </c>
      <c r="M32" t="str">
        <f>IF(L8="","",L8)</f>
        <v/>
      </c>
      <c r="N32" t="str">
        <f>IF(M8="","",M8)</f>
        <v/>
      </c>
      <c r="O32" t="str">
        <f>IF(N8="","",N8)</f>
        <v/>
      </c>
      <c r="P32" t="str">
        <f t="shared" ref="P32:AJ32" si="11">IF(O8="","",O8)</f>
        <v/>
      </c>
      <c r="Q32" t="str">
        <f t="shared" si="11"/>
        <v/>
      </c>
      <c r="R32" t="str">
        <f t="shared" si="11"/>
        <v/>
      </c>
      <c r="S32" t="str">
        <f t="shared" si="11"/>
        <v/>
      </c>
      <c r="T32" t="str">
        <f t="shared" si="11"/>
        <v/>
      </c>
      <c r="U32" t="str">
        <f t="shared" si="11"/>
        <v/>
      </c>
      <c r="V32" t="str">
        <f t="shared" si="11"/>
        <v/>
      </c>
      <c r="W32" t="str">
        <f t="shared" si="11"/>
        <v/>
      </c>
      <c r="X32" t="str">
        <f t="shared" si="11"/>
        <v/>
      </c>
      <c r="Y32" t="str">
        <f t="shared" si="11"/>
        <v/>
      </c>
      <c r="Z32" t="str">
        <f t="shared" si="11"/>
        <v/>
      </c>
      <c r="AA32" t="str">
        <f t="shared" si="11"/>
        <v/>
      </c>
      <c r="AB32" t="str">
        <f t="shared" si="11"/>
        <v/>
      </c>
      <c r="AC32" t="str">
        <f t="shared" si="11"/>
        <v/>
      </c>
      <c r="AD32" t="str">
        <f t="shared" si="11"/>
        <v/>
      </c>
      <c r="AE32" t="str">
        <f t="shared" si="11"/>
        <v/>
      </c>
      <c r="AF32" t="str">
        <f t="shared" si="11"/>
        <v/>
      </c>
      <c r="AG32" t="str">
        <f t="shared" si="11"/>
        <v/>
      </c>
      <c r="AH32" t="str">
        <f t="shared" si="11"/>
        <v/>
      </c>
      <c r="AI32" t="str">
        <f t="shared" si="11"/>
        <v/>
      </c>
      <c r="AJ32" t="str">
        <f t="shared" si="11"/>
        <v/>
      </c>
      <c r="AK32">
        <f t="shared" ca="1" si="0"/>
        <v>0.95390669705744102</v>
      </c>
      <c r="AL32">
        <f t="shared" ca="1" si="1"/>
        <v>6</v>
      </c>
      <c r="AM32">
        <v>1</v>
      </c>
      <c r="AN32">
        <v>5</v>
      </c>
      <c r="AO32">
        <v>2</v>
      </c>
    </row>
    <row r="33" spans="1:41" ht="32.15" customHeight="1" x14ac:dyDescent="0.3">
      <c r="A33" t="str">
        <f t="shared" si="4"/>
        <v>(3)</v>
      </c>
      <c r="D33">
        <f t="shared" ca="1" si="5"/>
        <v>5</v>
      </c>
      <c r="E33" s="33" t="str">
        <f t="shared" si="5"/>
        <v>＋</v>
      </c>
      <c r="F33" s="33"/>
      <c r="G33">
        <f t="shared" ca="1" si="6"/>
        <v>1</v>
      </c>
      <c r="H33" s="33" t="str">
        <f t="shared" si="6"/>
        <v>＋</v>
      </c>
      <c r="I33" s="33"/>
      <c r="J33" s="30">
        <f t="shared" ca="1" si="7"/>
        <v>1</v>
      </c>
      <c r="K33" s="30"/>
      <c r="L33" s="33" t="s">
        <v>27</v>
      </c>
      <c r="M33" s="33"/>
      <c r="N33" s="47">
        <f ca="1">D33+G33+J33</f>
        <v>7</v>
      </c>
      <c r="O33" s="47"/>
      <c r="P33" t="str">
        <f t="shared" ref="P33:AJ33" si="12">IF(O9="","",O9)</f>
        <v/>
      </c>
      <c r="Q33" t="str">
        <f t="shared" si="12"/>
        <v/>
      </c>
      <c r="R33" t="str">
        <f t="shared" si="12"/>
        <v/>
      </c>
      <c r="S33" t="str">
        <f t="shared" si="12"/>
        <v/>
      </c>
      <c r="T33" t="str">
        <f t="shared" si="12"/>
        <v/>
      </c>
      <c r="U33" t="str">
        <f t="shared" si="12"/>
        <v/>
      </c>
      <c r="V33" t="str">
        <f t="shared" si="12"/>
        <v/>
      </c>
      <c r="W33" t="str">
        <f t="shared" si="12"/>
        <v/>
      </c>
      <c r="X33" t="str">
        <f t="shared" si="12"/>
        <v/>
      </c>
      <c r="Y33" t="str">
        <f t="shared" si="12"/>
        <v/>
      </c>
      <c r="Z33" t="str">
        <f t="shared" si="12"/>
        <v/>
      </c>
      <c r="AA33" t="str">
        <f t="shared" si="12"/>
        <v/>
      </c>
      <c r="AB33" t="str">
        <f t="shared" si="12"/>
        <v/>
      </c>
      <c r="AC33" t="str">
        <f t="shared" si="12"/>
        <v/>
      </c>
      <c r="AD33" t="str">
        <f t="shared" si="12"/>
        <v/>
      </c>
      <c r="AE33" t="str">
        <f t="shared" si="12"/>
        <v/>
      </c>
      <c r="AF33" t="str">
        <f t="shared" si="12"/>
        <v/>
      </c>
      <c r="AG33" t="str">
        <f t="shared" si="12"/>
        <v/>
      </c>
      <c r="AH33" t="str">
        <f t="shared" si="12"/>
        <v/>
      </c>
      <c r="AI33" t="str">
        <f t="shared" si="12"/>
        <v/>
      </c>
      <c r="AJ33" t="str">
        <f t="shared" si="12"/>
        <v/>
      </c>
      <c r="AK33">
        <f t="shared" ca="1" si="0"/>
        <v>0.72524297122136827</v>
      </c>
      <c r="AL33">
        <f t="shared" ca="1" si="1"/>
        <v>48</v>
      </c>
      <c r="AM33">
        <v>1</v>
      </c>
      <c r="AN33">
        <v>5</v>
      </c>
      <c r="AO33">
        <v>3</v>
      </c>
    </row>
    <row r="34" spans="1:41" ht="32.15" customHeight="1" x14ac:dyDescent="0.3">
      <c r="A34" s="20">
        <f t="shared" si="4"/>
        <v>3</v>
      </c>
      <c r="D34" t="str">
        <f t="shared" si="5"/>
        <v/>
      </c>
      <c r="E34" t="str">
        <f t="shared" si="5"/>
        <v/>
      </c>
      <c r="G34" t="str">
        <f t="shared" si="6"/>
        <v/>
      </c>
      <c r="H34" t="str">
        <f t="shared" si="6"/>
        <v/>
      </c>
      <c r="J34" s="18" t="str">
        <f t="shared" si="7"/>
        <v/>
      </c>
      <c r="K34" s="18"/>
      <c r="L34" t="str">
        <f>IF(K10="","",K10)</f>
        <v/>
      </c>
      <c r="M34" t="str">
        <f>IF(L10="","",L10)</f>
        <v/>
      </c>
      <c r="N34" t="str">
        <f>IF(M10="","",M10)</f>
        <v/>
      </c>
      <c r="O34" t="str">
        <f>IF(N10="","",N10)</f>
        <v/>
      </c>
      <c r="P34" t="str">
        <f t="shared" ref="P34:AJ34" si="13">IF(O10="","",O10)</f>
        <v/>
      </c>
      <c r="Q34" t="str">
        <f t="shared" si="13"/>
        <v/>
      </c>
      <c r="R34" t="str">
        <f t="shared" si="13"/>
        <v/>
      </c>
      <c r="S34" t="str">
        <f t="shared" si="13"/>
        <v/>
      </c>
      <c r="T34" t="str">
        <f t="shared" si="13"/>
        <v/>
      </c>
      <c r="U34" t="str">
        <f t="shared" si="13"/>
        <v/>
      </c>
      <c r="V34" t="str">
        <f t="shared" si="13"/>
        <v/>
      </c>
      <c r="W34" t="str">
        <f t="shared" si="13"/>
        <v/>
      </c>
      <c r="X34" t="str">
        <f t="shared" si="13"/>
        <v/>
      </c>
      <c r="Y34" t="str">
        <f t="shared" si="13"/>
        <v/>
      </c>
      <c r="Z34" t="str">
        <f t="shared" si="13"/>
        <v/>
      </c>
      <c r="AA34" t="str">
        <f t="shared" si="13"/>
        <v/>
      </c>
      <c r="AB34" t="str">
        <f t="shared" si="13"/>
        <v/>
      </c>
      <c r="AC34" t="str">
        <f t="shared" si="13"/>
        <v/>
      </c>
      <c r="AD34" t="str">
        <f t="shared" si="13"/>
        <v/>
      </c>
      <c r="AE34" t="str">
        <f t="shared" si="13"/>
        <v/>
      </c>
      <c r="AF34" t="str">
        <f t="shared" si="13"/>
        <v/>
      </c>
      <c r="AG34" t="str">
        <f t="shared" si="13"/>
        <v/>
      </c>
      <c r="AH34" t="str">
        <f t="shared" si="13"/>
        <v/>
      </c>
      <c r="AI34" t="str">
        <f t="shared" si="13"/>
        <v/>
      </c>
      <c r="AJ34" t="str">
        <f t="shared" si="13"/>
        <v/>
      </c>
      <c r="AK34">
        <f t="shared" ca="1" si="0"/>
        <v>0.89419220226666352</v>
      </c>
      <c r="AL34">
        <f t="shared" ca="1" si="1"/>
        <v>13</v>
      </c>
      <c r="AM34">
        <v>1</v>
      </c>
      <c r="AN34">
        <v>5</v>
      </c>
      <c r="AO34">
        <v>4</v>
      </c>
    </row>
    <row r="35" spans="1:41" ht="32.15" customHeight="1" x14ac:dyDescent="0.3">
      <c r="A35" t="str">
        <f t="shared" ref="A35:J41" si="14">IF(A11="","",A11)</f>
        <v>(4)</v>
      </c>
      <c r="D35">
        <f t="shared" ca="1" si="14"/>
        <v>8</v>
      </c>
      <c r="E35" s="33" t="str">
        <f t="shared" si="14"/>
        <v>＋</v>
      </c>
      <c r="F35" s="33"/>
      <c r="G35">
        <f t="shared" ca="1" si="14"/>
        <v>2</v>
      </c>
      <c r="H35" s="33" t="str">
        <f t="shared" si="14"/>
        <v>＋</v>
      </c>
      <c r="I35" s="33"/>
      <c r="J35" s="30">
        <f t="shared" ca="1" si="14"/>
        <v>3</v>
      </c>
      <c r="K35" s="30"/>
      <c r="L35" s="33" t="s">
        <v>27</v>
      </c>
      <c r="M35" s="33"/>
      <c r="N35" s="47">
        <f ca="1">D35+G35+J35</f>
        <v>13</v>
      </c>
      <c r="O35" s="47"/>
      <c r="P35" t="str">
        <f t="shared" ref="P35:AJ35" si="15">IF(O11="","",O11)</f>
        <v/>
      </c>
      <c r="Q35" t="str">
        <f t="shared" si="15"/>
        <v/>
      </c>
      <c r="R35" t="str">
        <f t="shared" si="15"/>
        <v/>
      </c>
      <c r="S35" t="str">
        <f t="shared" si="15"/>
        <v/>
      </c>
      <c r="T35" t="str">
        <f t="shared" si="15"/>
        <v/>
      </c>
      <c r="U35" t="str">
        <f t="shared" si="15"/>
        <v/>
      </c>
      <c r="V35" t="str">
        <f t="shared" si="15"/>
        <v/>
      </c>
      <c r="W35" t="str">
        <f t="shared" si="15"/>
        <v/>
      </c>
      <c r="X35" t="str">
        <f t="shared" si="15"/>
        <v/>
      </c>
      <c r="Y35" t="str">
        <f t="shared" si="15"/>
        <v/>
      </c>
      <c r="Z35" t="str">
        <f t="shared" si="15"/>
        <v/>
      </c>
      <c r="AA35" t="str">
        <f t="shared" si="15"/>
        <v/>
      </c>
      <c r="AB35" t="str">
        <f t="shared" si="15"/>
        <v/>
      </c>
      <c r="AC35" t="str">
        <f t="shared" si="15"/>
        <v/>
      </c>
      <c r="AD35" t="str">
        <f t="shared" si="15"/>
        <v/>
      </c>
      <c r="AE35" t="str">
        <f t="shared" si="15"/>
        <v/>
      </c>
      <c r="AF35" t="str">
        <f t="shared" si="15"/>
        <v/>
      </c>
      <c r="AG35" t="str">
        <f t="shared" si="15"/>
        <v/>
      </c>
      <c r="AH35" t="str">
        <f t="shared" si="15"/>
        <v/>
      </c>
      <c r="AI35" t="str">
        <f t="shared" si="15"/>
        <v/>
      </c>
      <c r="AJ35" t="str">
        <f t="shared" si="15"/>
        <v/>
      </c>
      <c r="AK35">
        <f t="shared" ca="1" si="0"/>
        <v>4.875616360167212E-2</v>
      </c>
      <c r="AL35">
        <f t="shared" ca="1" si="1"/>
        <v>197</v>
      </c>
      <c r="AM35">
        <v>1</v>
      </c>
      <c r="AN35">
        <v>6</v>
      </c>
      <c r="AO35">
        <v>1</v>
      </c>
    </row>
    <row r="36" spans="1:41" ht="32.15" customHeight="1" x14ac:dyDescent="0.3">
      <c r="A36" s="20">
        <f t="shared" si="14"/>
        <v>4</v>
      </c>
      <c r="D36" t="str">
        <f t="shared" si="14"/>
        <v/>
      </c>
      <c r="E36" t="str">
        <f t="shared" si="14"/>
        <v/>
      </c>
      <c r="G36" t="str">
        <f t="shared" si="14"/>
        <v/>
      </c>
      <c r="H36" t="str">
        <f t="shared" si="14"/>
        <v/>
      </c>
      <c r="J36" s="18" t="str">
        <f t="shared" si="14"/>
        <v/>
      </c>
      <c r="K36" s="18"/>
      <c r="L36" t="str">
        <f>IF(K12="","",K12)</f>
        <v/>
      </c>
      <c r="M36" t="str">
        <f>IF(L12="","",L12)</f>
        <v/>
      </c>
      <c r="N36" t="str">
        <f>IF(M12="","",M12)</f>
        <v/>
      </c>
      <c r="O36" t="str">
        <f>IF(N12="","",N12)</f>
        <v/>
      </c>
      <c r="P36" t="str">
        <f t="shared" ref="P36:AJ36" si="16">IF(O12="","",O12)</f>
        <v/>
      </c>
      <c r="Q36" t="str">
        <f t="shared" si="16"/>
        <v/>
      </c>
      <c r="R36" t="str">
        <f t="shared" si="16"/>
        <v/>
      </c>
      <c r="S36" t="str">
        <f t="shared" si="16"/>
        <v/>
      </c>
      <c r="T36" t="str">
        <f t="shared" si="16"/>
        <v/>
      </c>
      <c r="U36" t="str">
        <f t="shared" si="16"/>
        <v/>
      </c>
      <c r="V36" t="str">
        <f t="shared" si="16"/>
        <v/>
      </c>
      <c r="W36" t="str">
        <f t="shared" si="16"/>
        <v/>
      </c>
      <c r="X36" t="str">
        <f t="shared" si="16"/>
        <v/>
      </c>
      <c r="Y36" t="str">
        <f t="shared" si="16"/>
        <v/>
      </c>
      <c r="Z36" t="str">
        <f t="shared" si="16"/>
        <v/>
      </c>
      <c r="AA36" t="str">
        <f t="shared" si="16"/>
        <v/>
      </c>
      <c r="AB36" t="str">
        <f t="shared" si="16"/>
        <v/>
      </c>
      <c r="AC36" t="str">
        <f t="shared" si="16"/>
        <v/>
      </c>
      <c r="AD36" t="str">
        <f t="shared" si="16"/>
        <v/>
      </c>
      <c r="AE36" t="str">
        <f t="shared" si="16"/>
        <v/>
      </c>
      <c r="AF36" t="str">
        <f t="shared" si="16"/>
        <v/>
      </c>
      <c r="AG36" t="str">
        <f t="shared" si="16"/>
        <v/>
      </c>
      <c r="AH36" t="str">
        <f t="shared" si="16"/>
        <v/>
      </c>
      <c r="AI36" t="str">
        <f t="shared" si="16"/>
        <v/>
      </c>
      <c r="AJ36" t="str">
        <f t="shared" si="16"/>
        <v/>
      </c>
      <c r="AK36">
        <f t="shared" ca="1" si="0"/>
        <v>0.15731338475084933</v>
      </c>
      <c r="AL36">
        <f t="shared" ca="1" si="1"/>
        <v>180</v>
      </c>
      <c r="AM36">
        <v>1</v>
      </c>
      <c r="AN36">
        <v>6</v>
      </c>
      <c r="AO36">
        <v>2</v>
      </c>
    </row>
    <row r="37" spans="1:41" ht="32.15" customHeight="1" x14ac:dyDescent="0.3">
      <c r="A37" t="str">
        <f t="shared" si="14"/>
        <v>(5)</v>
      </c>
      <c r="D37">
        <f t="shared" ca="1" si="14"/>
        <v>2</v>
      </c>
      <c r="E37" s="33" t="str">
        <f t="shared" si="14"/>
        <v>＋</v>
      </c>
      <c r="F37" s="33"/>
      <c r="G37">
        <f t="shared" ca="1" si="14"/>
        <v>1</v>
      </c>
      <c r="H37" s="33" t="str">
        <f t="shared" si="14"/>
        <v>＋</v>
      </c>
      <c r="I37" s="33"/>
      <c r="J37" s="30">
        <f t="shared" ca="1" si="14"/>
        <v>5</v>
      </c>
      <c r="K37" s="30"/>
      <c r="L37" s="33" t="s">
        <v>27</v>
      </c>
      <c r="M37" s="33"/>
      <c r="N37" s="47">
        <f ca="1">D37+G37+J37</f>
        <v>8</v>
      </c>
      <c r="O37" s="47"/>
      <c r="P37" t="str">
        <f t="shared" ref="P37:AJ37" si="17">IF(O13="","",O13)</f>
        <v/>
      </c>
      <c r="Q37" t="str">
        <f t="shared" si="17"/>
        <v/>
      </c>
      <c r="R37" t="str">
        <f t="shared" si="17"/>
        <v/>
      </c>
      <c r="S37" t="str">
        <f t="shared" si="17"/>
        <v/>
      </c>
      <c r="T37" t="str">
        <f t="shared" si="17"/>
        <v/>
      </c>
      <c r="U37" t="str">
        <f t="shared" si="17"/>
        <v/>
      </c>
      <c r="V37" t="str">
        <f t="shared" si="17"/>
        <v/>
      </c>
      <c r="W37" t="str">
        <f t="shared" si="17"/>
        <v/>
      </c>
      <c r="X37" t="str">
        <f t="shared" si="17"/>
        <v/>
      </c>
      <c r="Y37" t="str">
        <f t="shared" si="17"/>
        <v/>
      </c>
      <c r="Z37" t="str">
        <f t="shared" si="17"/>
        <v/>
      </c>
      <c r="AA37" t="str">
        <f t="shared" si="17"/>
        <v/>
      </c>
      <c r="AB37" t="str">
        <f t="shared" si="17"/>
        <v/>
      </c>
      <c r="AC37" t="str">
        <f t="shared" si="17"/>
        <v/>
      </c>
      <c r="AD37" t="str">
        <f t="shared" si="17"/>
        <v/>
      </c>
      <c r="AE37" t="str">
        <f t="shared" si="17"/>
        <v/>
      </c>
      <c r="AF37" t="str">
        <f t="shared" si="17"/>
        <v/>
      </c>
      <c r="AG37" t="str">
        <f t="shared" si="17"/>
        <v/>
      </c>
      <c r="AH37" t="str">
        <f t="shared" si="17"/>
        <v/>
      </c>
      <c r="AI37" t="str">
        <f t="shared" si="17"/>
        <v/>
      </c>
      <c r="AJ37" t="str">
        <f t="shared" si="17"/>
        <v/>
      </c>
      <c r="AK37">
        <f t="shared" ca="1" si="0"/>
        <v>6.2181276686356091E-3</v>
      </c>
      <c r="AL37">
        <f t="shared" ca="1" si="1"/>
        <v>209</v>
      </c>
      <c r="AM37">
        <v>1</v>
      </c>
      <c r="AN37">
        <v>6</v>
      </c>
      <c r="AO37">
        <v>3</v>
      </c>
    </row>
    <row r="38" spans="1:41" ht="32.15" customHeight="1" x14ac:dyDescent="0.3">
      <c r="A38" s="20">
        <f t="shared" si="14"/>
        <v>5</v>
      </c>
      <c r="D38" t="str">
        <f t="shared" si="14"/>
        <v/>
      </c>
      <c r="E38" t="str">
        <f t="shared" si="14"/>
        <v/>
      </c>
      <c r="G38" t="str">
        <f t="shared" si="14"/>
        <v/>
      </c>
      <c r="H38" t="str">
        <f t="shared" si="14"/>
        <v/>
      </c>
      <c r="J38" s="18" t="str">
        <f t="shared" si="14"/>
        <v/>
      </c>
      <c r="K38" s="18"/>
      <c r="L38" t="str">
        <f>IF(K14="","",K14)</f>
        <v/>
      </c>
      <c r="M38" t="str">
        <f>IF(L14="","",L14)</f>
        <v/>
      </c>
      <c r="N38" t="str">
        <f>IF(M14="","",M14)</f>
        <v/>
      </c>
      <c r="O38" t="str">
        <f>IF(N14="","",N14)</f>
        <v/>
      </c>
      <c r="P38" t="str">
        <f t="shared" ref="P38:AJ38" si="18">IF(O14="","",O14)</f>
        <v/>
      </c>
      <c r="Q38" t="str">
        <f t="shared" si="18"/>
        <v/>
      </c>
      <c r="R38" t="str">
        <f t="shared" si="18"/>
        <v/>
      </c>
      <c r="S38" t="str">
        <f t="shared" si="18"/>
        <v/>
      </c>
      <c r="T38" t="str">
        <f t="shared" si="18"/>
        <v/>
      </c>
      <c r="U38" t="str">
        <f t="shared" si="18"/>
        <v/>
      </c>
      <c r="V38" t="str">
        <f t="shared" si="18"/>
        <v/>
      </c>
      <c r="W38" t="str">
        <f t="shared" si="18"/>
        <v/>
      </c>
      <c r="X38" t="str">
        <f t="shared" si="18"/>
        <v/>
      </c>
      <c r="Y38" t="str">
        <f t="shared" si="18"/>
        <v/>
      </c>
      <c r="Z38" t="str">
        <f t="shared" si="18"/>
        <v/>
      </c>
      <c r="AA38" t="str">
        <f t="shared" si="18"/>
        <v/>
      </c>
      <c r="AB38" t="str">
        <f t="shared" si="18"/>
        <v/>
      </c>
      <c r="AC38" t="str">
        <f t="shared" si="18"/>
        <v/>
      </c>
      <c r="AD38" t="str">
        <f t="shared" si="18"/>
        <v/>
      </c>
      <c r="AE38" t="str">
        <f t="shared" si="18"/>
        <v/>
      </c>
      <c r="AF38" t="str">
        <f t="shared" si="18"/>
        <v/>
      </c>
      <c r="AG38" t="str">
        <f t="shared" si="18"/>
        <v/>
      </c>
      <c r="AH38" t="str">
        <f t="shared" si="18"/>
        <v/>
      </c>
      <c r="AI38" t="str">
        <f t="shared" si="18"/>
        <v/>
      </c>
      <c r="AJ38" t="str">
        <f t="shared" si="18"/>
        <v/>
      </c>
      <c r="AK38">
        <f t="shared" ca="1" si="0"/>
        <v>0.72431919272435807</v>
      </c>
      <c r="AL38">
        <f t="shared" ca="1" si="1"/>
        <v>49</v>
      </c>
      <c r="AM38">
        <v>1</v>
      </c>
      <c r="AN38">
        <v>7</v>
      </c>
      <c r="AO38">
        <v>1</v>
      </c>
    </row>
    <row r="39" spans="1:41" ht="32.15" customHeight="1" x14ac:dyDescent="0.3">
      <c r="A39" t="str">
        <f t="shared" si="14"/>
        <v>(6)</v>
      </c>
      <c r="D39">
        <f t="shared" ca="1" si="14"/>
        <v>1</v>
      </c>
      <c r="E39" s="33" t="str">
        <f t="shared" si="14"/>
        <v>＋</v>
      </c>
      <c r="F39" s="33"/>
      <c r="G39">
        <f t="shared" ca="1" si="14"/>
        <v>5</v>
      </c>
      <c r="H39" s="33" t="str">
        <f t="shared" si="14"/>
        <v>＋</v>
      </c>
      <c r="I39" s="33"/>
      <c r="J39" s="30">
        <f t="shared" ca="1" si="14"/>
        <v>2</v>
      </c>
      <c r="K39" s="30"/>
      <c r="L39" s="33" t="s">
        <v>27</v>
      </c>
      <c r="M39" s="33"/>
      <c r="N39" s="47">
        <f ca="1">D39+G39+J39</f>
        <v>8</v>
      </c>
      <c r="O39" s="47"/>
      <c r="P39" t="str">
        <f t="shared" ref="P39:AJ39" si="19">IF(O15="","",O15)</f>
        <v/>
      </c>
      <c r="Q39" t="str">
        <f t="shared" si="19"/>
        <v/>
      </c>
      <c r="R39" t="str">
        <f t="shared" si="19"/>
        <v/>
      </c>
      <c r="S39" t="str">
        <f t="shared" si="19"/>
        <v/>
      </c>
      <c r="T39" t="str">
        <f t="shared" si="19"/>
        <v/>
      </c>
      <c r="U39" t="str">
        <f t="shared" si="19"/>
        <v/>
      </c>
      <c r="V39" t="str">
        <f t="shared" si="19"/>
        <v/>
      </c>
      <c r="W39" t="str">
        <f t="shared" si="19"/>
        <v/>
      </c>
      <c r="X39" t="str">
        <f t="shared" si="19"/>
        <v/>
      </c>
      <c r="Y39" t="str">
        <f t="shared" si="19"/>
        <v/>
      </c>
      <c r="Z39" t="str">
        <f t="shared" si="19"/>
        <v/>
      </c>
      <c r="AA39" t="str">
        <f t="shared" si="19"/>
        <v/>
      </c>
      <c r="AB39" t="str">
        <f t="shared" si="19"/>
        <v/>
      </c>
      <c r="AC39" t="str">
        <f t="shared" si="19"/>
        <v/>
      </c>
      <c r="AD39" t="str">
        <f t="shared" si="19"/>
        <v/>
      </c>
      <c r="AE39" t="str">
        <f t="shared" si="19"/>
        <v/>
      </c>
      <c r="AF39" t="str">
        <f t="shared" si="19"/>
        <v/>
      </c>
      <c r="AG39" t="str">
        <f t="shared" si="19"/>
        <v/>
      </c>
      <c r="AH39" t="str">
        <f t="shared" si="19"/>
        <v/>
      </c>
      <c r="AI39" t="str">
        <f t="shared" si="19"/>
        <v/>
      </c>
      <c r="AJ39" t="str">
        <f t="shared" si="19"/>
        <v/>
      </c>
      <c r="AK39">
        <f t="shared" ca="1" si="0"/>
        <v>7.7091651237022774E-2</v>
      </c>
      <c r="AL39">
        <f t="shared" ca="1" si="1"/>
        <v>191</v>
      </c>
      <c r="AM39">
        <v>1</v>
      </c>
      <c r="AN39">
        <v>7</v>
      </c>
      <c r="AO39">
        <v>2</v>
      </c>
    </row>
    <row r="40" spans="1:41" ht="32.15" customHeight="1" x14ac:dyDescent="0.3">
      <c r="A40" s="20">
        <f t="shared" si="14"/>
        <v>6</v>
      </c>
      <c r="D40" t="str">
        <f t="shared" si="14"/>
        <v/>
      </c>
      <c r="E40" t="str">
        <f t="shared" si="14"/>
        <v/>
      </c>
      <c r="G40" t="str">
        <f t="shared" si="14"/>
        <v/>
      </c>
      <c r="H40" t="str">
        <f t="shared" si="14"/>
        <v/>
      </c>
      <c r="J40" s="18" t="str">
        <f t="shared" si="14"/>
        <v/>
      </c>
      <c r="K40" s="18"/>
      <c r="L40" t="str">
        <f>IF(K16="","",K16)</f>
        <v/>
      </c>
      <c r="M40" t="str">
        <f>IF(L16="","",L16)</f>
        <v/>
      </c>
      <c r="N40" t="str">
        <f>IF(M16="","",M16)</f>
        <v/>
      </c>
      <c r="O40" t="str">
        <f>IF(N16="","",N16)</f>
        <v/>
      </c>
      <c r="P40" t="str">
        <f t="shared" ref="P40:AJ40" si="20">IF(O16="","",O16)</f>
        <v/>
      </c>
      <c r="Q40" t="str">
        <f t="shared" si="20"/>
        <v/>
      </c>
      <c r="R40" t="str">
        <f t="shared" si="20"/>
        <v/>
      </c>
      <c r="S40" t="str">
        <f t="shared" si="20"/>
        <v/>
      </c>
      <c r="T40" t="str">
        <f t="shared" si="20"/>
        <v/>
      </c>
      <c r="U40" t="str">
        <f t="shared" si="20"/>
        <v/>
      </c>
      <c r="V40" t="str">
        <f t="shared" si="20"/>
        <v/>
      </c>
      <c r="W40" t="str">
        <f t="shared" si="20"/>
        <v/>
      </c>
      <c r="X40" t="str">
        <f t="shared" si="20"/>
        <v/>
      </c>
      <c r="Y40" t="str">
        <f t="shared" si="20"/>
        <v/>
      </c>
      <c r="Z40" t="str">
        <f t="shared" si="20"/>
        <v/>
      </c>
      <c r="AA40" t="str">
        <f t="shared" si="20"/>
        <v/>
      </c>
      <c r="AB40" t="str">
        <f t="shared" si="20"/>
        <v/>
      </c>
      <c r="AC40" t="str">
        <f t="shared" si="20"/>
        <v/>
      </c>
      <c r="AD40" t="str">
        <f t="shared" si="20"/>
        <v/>
      </c>
      <c r="AE40" t="str">
        <f t="shared" si="20"/>
        <v/>
      </c>
      <c r="AF40" t="str">
        <f t="shared" si="20"/>
        <v/>
      </c>
      <c r="AG40" t="str">
        <f t="shared" si="20"/>
        <v/>
      </c>
      <c r="AH40" t="str">
        <f t="shared" si="20"/>
        <v/>
      </c>
      <c r="AI40" t="str">
        <f t="shared" si="20"/>
        <v/>
      </c>
      <c r="AJ40" t="str">
        <f t="shared" si="20"/>
        <v/>
      </c>
      <c r="AK40">
        <f t="shared" ca="1" si="0"/>
        <v>0.62067117732978805</v>
      </c>
      <c r="AL40">
        <f t="shared" ca="1" si="1"/>
        <v>76</v>
      </c>
      <c r="AM40">
        <v>1</v>
      </c>
      <c r="AN40">
        <v>8</v>
      </c>
      <c r="AO40">
        <v>1</v>
      </c>
    </row>
    <row r="41" spans="1:41" ht="32.15" customHeight="1" x14ac:dyDescent="0.3">
      <c r="A41" t="str">
        <f t="shared" si="14"/>
        <v>(7)</v>
      </c>
      <c r="D41">
        <f t="shared" ca="1" si="14"/>
        <v>8</v>
      </c>
      <c r="E41" s="33" t="str">
        <f t="shared" si="14"/>
        <v>＋</v>
      </c>
      <c r="F41" s="33"/>
      <c r="G41">
        <f t="shared" ca="1" si="14"/>
        <v>2</v>
      </c>
      <c r="H41" s="33" t="str">
        <f t="shared" si="14"/>
        <v>＋</v>
      </c>
      <c r="I41" s="33"/>
      <c r="J41" s="30">
        <f t="shared" ca="1" si="14"/>
        <v>8</v>
      </c>
      <c r="K41" s="30"/>
      <c r="L41" s="33" t="s">
        <v>27</v>
      </c>
      <c r="M41" s="33"/>
      <c r="N41" s="47">
        <f ca="1">D41+G41+J41</f>
        <v>18</v>
      </c>
      <c r="O41" s="47"/>
      <c r="P41" t="str">
        <f t="shared" ref="P41:AJ41" si="21">IF(O17="","",O17)</f>
        <v/>
      </c>
      <c r="Q41" t="str">
        <f t="shared" si="21"/>
        <v/>
      </c>
      <c r="R41" t="str">
        <f t="shared" si="21"/>
        <v/>
      </c>
      <c r="S41" t="str">
        <f t="shared" si="21"/>
        <v/>
      </c>
      <c r="T41" t="str">
        <f t="shared" si="21"/>
        <v/>
      </c>
      <c r="U41" t="str">
        <f t="shared" si="21"/>
        <v/>
      </c>
      <c r="V41" t="str">
        <f t="shared" si="21"/>
        <v/>
      </c>
      <c r="W41" t="str">
        <f t="shared" si="21"/>
        <v/>
      </c>
      <c r="X41" t="str">
        <f t="shared" si="21"/>
        <v/>
      </c>
      <c r="Y41" t="str">
        <f t="shared" si="21"/>
        <v/>
      </c>
      <c r="Z41" t="str">
        <f t="shared" si="21"/>
        <v/>
      </c>
      <c r="AA41" t="str">
        <f t="shared" si="21"/>
        <v/>
      </c>
      <c r="AB41" t="str">
        <f t="shared" si="21"/>
        <v/>
      </c>
      <c r="AC41" t="str">
        <f t="shared" si="21"/>
        <v/>
      </c>
      <c r="AD41" t="str">
        <f t="shared" si="21"/>
        <v/>
      </c>
      <c r="AE41" t="str">
        <f t="shared" si="21"/>
        <v/>
      </c>
      <c r="AF41" t="str">
        <f t="shared" si="21"/>
        <v/>
      </c>
      <c r="AG41" t="str">
        <f t="shared" si="21"/>
        <v/>
      </c>
      <c r="AH41" t="str">
        <f t="shared" si="21"/>
        <v/>
      </c>
      <c r="AI41" t="str">
        <f t="shared" si="21"/>
        <v/>
      </c>
      <c r="AJ41" t="str">
        <f t="shared" si="21"/>
        <v/>
      </c>
      <c r="AK41">
        <f t="shared" ca="1" si="0"/>
        <v>0.33889470738735072</v>
      </c>
      <c r="AL41">
        <f t="shared" ca="1" si="1"/>
        <v>142</v>
      </c>
      <c r="AM41">
        <v>2</v>
      </c>
      <c r="AN41">
        <v>1</v>
      </c>
      <c r="AO41">
        <v>1</v>
      </c>
    </row>
    <row r="42" spans="1:41" ht="32.15" customHeight="1" x14ac:dyDescent="0.3">
      <c r="A42" s="20">
        <f t="shared" ref="A42:K48" si="22">IF(A18="","",A18)</f>
        <v>7</v>
      </c>
      <c r="D42" t="str">
        <f t="shared" si="22"/>
        <v/>
      </c>
      <c r="E42" t="str">
        <f t="shared" si="22"/>
        <v/>
      </c>
      <c r="G42" t="str">
        <f t="shared" si="22"/>
        <v/>
      </c>
      <c r="H42" t="str">
        <f t="shared" si="22"/>
        <v/>
      </c>
      <c r="J42" s="18" t="str">
        <f t="shared" si="22"/>
        <v/>
      </c>
      <c r="K42" s="18"/>
      <c r="L42" t="str">
        <f>IF(K18="","",K18)</f>
        <v/>
      </c>
      <c r="M42" t="str">
        <f>IF(L18="","",L18)</f>
        <v/>
      </c>
      <c r="N42" t="str">
        <f>IF(M18="","",M18)</f>
        <v/>
      </c>
      <c r="O42" t="str">
        <f>IF(N18="","",N18)</f>
        <v/>
      </c>
      <c r="P42" t="str">
        <f t="shared" ref="P42:AJ42" si="23">IF(O18="","",O18)</f>
        <v/>
      </c>
      <c r="Q42" t="str">
        <f t="shared" si="23"/>
        <v/>
      </c>
      <c r="R42" t="str">
        <f t="shared" si="23"/>
        <v/>
      </c>
      <c r="S42" t="str">
        <f t="shared" si="23"/>
        <v/>
      </c>
      <c r="T42" t="str">
        <f t="shared" si="23"/>
        <v/>
      </c>
      <c r="U42" t="str">
        <f t="shared" si="23"/>
        <v/>
      </c>
      <c r="V42" t="str">
        <f t="shared" si="23"/>
        <v/>
      </c>
      <c r="W42" t="str">
        <f t="shared" si="23"/>
        <v/>
      </c>
      <c r="X42" t="str">
        <f t="shared" si="23"/>
        <v/>
      </c>
      <c r="Y42" t="str">
        <f t="shared" si="23"/>
        <v/>
      </c>
      <c r="Z42" t="str">
        <f t="shared" si="23"/>
        <v/>
      </c>
      <c r="AA42" t="str">
        <f t="shared" si="23"/>
        <v/>
      </c>
      <c r="AB42" t="str">
        <f t="shared" si="23"/>
        <v/>
      </c>
      <c r="AC42" t="str">
        <f t="shared" si="23"/>
        <v/>
      </c>
      <c r="AD42" t="str">
        <f t="shared" si="23"/>
        <v/>
      </c>
      <c r="AE42" t="str">
        <f t="shared" si="23"/>
        <v/>
      </c>
      <c r="AF42" t="str">
        <f t="shared" si="23"/>
        <v/>
      </c>
      <c r="AG42" t="str">
        <f t="shared" si="23"/>
        <v/>
      </c>
      <c r="AH42" t="str">
        <f t="shared" si="23"/>
        <v/>
      </c>
      <c r="AI42" t="str">
        <f t="shared" si="23"/>
        <v/>
      </c>
      <c r="AJ42" t="str">
        <f t="shared" si="23"/>
        <v/>
      </c>
      <c r="AK42">
        <f t="shared" ca="1" si="0"/>
        <v>0.39108118224803734</v>
      </c>
      <c r="AL42">
        <f t="shared" ca="1" si="1"/>
        <v>128</v>
      </c>
      <c r="AM42">
        <v>2</v>
      </c>
      <c r="AN42">
        <v>1</v>
      </c>
      <c r="AO42">
        <v>2</v>
      </c>
    </row>
    <row r="43" spans="1:41" ht="32.15" customHeight="1" x14ac:dyDescent="0.3">
      <c r="A43" t="str">
        <f t="shared" si="22"/>
        <v>(8)</v>
      </c>
      <c r="D43">
        <f t="shared" ca="1" si="22"/>
        <v>6</v>
      </c>
      <c r="E43" s="33" t="str">
        <f t="shared" si="22"/>
        <v>＋</v>
      </c>
      <c r="F43" s="33"/>
      <c r="G43">
        <f t="shared" ca="1" si="22"/>
        <v>4</v>
      </c>
      <c r="H43" s="33" t="str">
        <f t="shared" si="22"/>
        <v>＋</v>
      </c>
      <c r="I43" s="33"/>
      <c r="J43" s="30">
        <f t="shared" ca="1" si="22"/>
        <v>3</v>
      </c>
      <c r="K43" s="30"/>
      <c r="L43" s="33" t="s">
        <v>27</v>
      </c>
      <c r="M43" s="33"/>
      <c r="N43" s="47">
        <f ca="1">D43+G43+J43</f>
        <v>13</v>
      </c>
      <c r="O43" s="47"/>
      <c r="P43" t="str">
        <f t="shared" ref="P43:AJ43" si="24">IF(O19="","",O19)</f>
        <v/>
      </c>
      <c r="Q43" t="str">
        <f t="shared" si="24"/>
        <v/>
      </c>
      <c r="R43" t="str">
        <f t="shared" si="24"/>
        <v/>
      </c>
      <c r="S43" t="str">
        <f t="shared" si="24"/>
        <v/>
      </c>
      <c r="T43" t="str">
        <f t="shared" si="24"/>
        <v/>
      </c>
      <c r="U43" t="str">
        <f t="shared" si="24"/>
        <v/>
      </c>
      <c r="V43" t="str">
        <f t="shared" si="24"/>
        <v/>
      </c>
      <c r="W43" t="str">
        <f t="shared" si="24"/>
        <v/>
      </c>
      <c r="X43" t="str">
        <f t="shared" si="24"/>
        <v/>
      </c>
      <c r="Y43" t="str">
        <f t="shared" si="24"/>
        <v/>
      </c>
      <c r="Z43" t="str">
        <f t="shared" si="24"/>
        <v/>
      </c>
      <c r="AA43" t="str">
        <f t="shared" si="24"/>
        <v/>
      </c>
      <c r="AB43" t="str">
        <f t="shared" si="24"/>
        <v/>
      </c>
      <c r="AC43" t="str">
        <f t="shared" si="24"/>
        <v/>
      </c>
      <c r="AD43" t="str">
        <f t="shared" si="24"/>
        <v/>
      </c>
      <c r="AE43" t="str">
        <f t="shared" si="24"/>
        <v/>
      </c>
      <c r="AF43" t="str">
        <f t="shared" si="24"/>
        <v/>
      </c>
      <c r="AG43" t="str">
        <f t="shared" si="24"/>
        <v/>
      </c>
      <c r="AH43" t="str">
        <f t="shared" si="24"/>
        <v/>
      </c>
      <c r="AI43" t="str">
        <f t="shared" si="24"/>
        <v/>
      </c>
      <c r="AJ43" t="str">
        <f t="shared" si="24"/>
        <v/>
      </c>
      <c r="AK43">
        <f t="shared" ca="1" si="0"/>
        <v>0.29497643915847371</v>
      </c>
      <c r="AL43">
        <f t="shared" ca="1" si="1"/>
        <v>153</v>
      </c>
      <c r="AM43">
        <v>2</v>
      </c>
      <c r="AN43">
        <v>1</v>
      </c>
      <c r="AO43">
        <v>3</v>
      </c>
    </row>
    <row r="44" spans="1:41" ht="32.15" customHeight="1" x14ac:dyDescent="0.3">
      <c r="A44" s="20">
        <f t="shared" si="22"/>
        <v>8</v>
      </c>
      <c r="D44" t="str">
        <f t="shared" si="22"/>
        <v/>
      </c>
      <c r="E44" t="str">
        <f t="shared" si="22"/>
        <v/>
      </c>
      <c r="G44" t="str">
        <f t="shared" si="22"/>
        <v/>
      </c>
      <c r="H44" t="str">
        <f t="shared" si="22"/>
        <v/>
      </c>
      <c r="J44" s="18" t="str">
        <f t="shared" si="22"/>
        <v/>
      </c>
      <c r="K44" s="18"/>
      <c r="L44" t="str">
        <f>IF(K20="","",K20)</f>
        <v/>
      </c>
      <c r="M44" t="str">
        <f>IF(L20="","",L20)</f>
        <v/>
      </c>
      <c r="N44" t="str">
        <f>IF(M20="","",M20)</f>
        <v/>
      </c>
      <c r="O44" t="str">
        <f>IF(N20="","",N20)</f>
        <v/>
      </c>
      <c r="P44" t="str">
        <f t="shared" ref="P44:AJ44" si="25">IF(O20="","",O20)</f>
        <v/>
      </c>
      <c r="Q44" t="str">
        <f t="shared" si="25"/>
        <v/>
      </c>
      <c r="R44" t="str">
        <f t="shared" si="25"/>
        <v/>
      </c>
      <c r="S44" t="str">
        <f t="shared" si="25"/>
        <v/>
      </c>
      <c r="T44" t="str">
        <f t="shared" si="25"/>
        <v/>
      </c>
      <c r="U44" t="str">
        <f t="shared" si="25"/>
        <v/>
      </c>
      <c r="V44" t="str">
        <f t="shared" si="25"/>
        <v/>
      </c>
      <c r="W44" t="str">
        <f t="shared" si="25"/>
        <v/>
      </c>
      <c r="X44" t="str">
        <f t="shared" si="25"/>
        <v/>
      </c>
      <c r="Y44" t="str">
        <f t="shared" si="25"/>
        <v/>
      </c>
      <c r="Z44" t="str">
        <f t="shared" si="25"/>
        <v/>
      </c>
      <c r="AA44" t="str">
        <f t="shared" si="25"/>
        <v/>
      </c>
      <c r="AB44" t="str">
        <f t="shared" si="25"/>
        <v/>
      </c>
      <c r="AC44" t="str">
        <f t="shared" si="25"/>
        <v/>
      </c>
      <c r="AD44" t="str">
        <f t="shared" si="25"/>
        <v/>
      </c>
      <c r="AE44" t="str">
        <f t="shared" si="25"/>
        <v/>
      </c>
      <c r="AF44" t="str">
        <f t="shared" si="25"/>
        <v/>
      </c>
      <c r="AG44" t="str">
        <f t="shared" si="25"/>
        <v/>
      </c>
      <c r="AH44" t="str">
        <f t="shared" si="25"/>
        <v/>
      </c>
      <c r="AI44" t="str">
        <f t="shared" si="25"/>
        <v/>
      </c>
      <c r="AJ44" t="str">
        <f t="shared" si="25"/>
        <v/>
      </c>
      <c r="AK44">
        <f t="shared" ca="1" si="0"/>
        <v>0.39408945401552731</v>
      </c>
      <c r="AL44">
        <f t="shared" ca="1" si="1"/>
        <v>126</v>
      </c>
      <c r="AM44">
        <v>2</v>
      </c>
      <c r="AN44">
        <v>1</v>
      </c>
      <c r="AO44">
        <v>4</v>
      </c>
    </row>
    <row r="45" spans="1:41" ht="32.15" customHeight="1" x14ac:dyDescent="0.3">
      <c r="A45" t="str">
        <f t="shared" si="22"/>
        <v>(9)</v>
      </c>
      <c r="D45">
        <f t="shared" ca="1" si="22"/>
        <v>1</v>
      </c>
      <c r="E45" s="33" t="str">
        <f t="shared" si="22"/>
        <v>＋</v>
      </c>
      <c r="F45" s="33"/>
      <c r="G45">
        <f t="shared" ca="1" si="22"/>
        <v>1</v>
      </c>
      <c r="H45" s="33" t="str">
        <f t="shared" si="22"/>
        <v>＋</v>
      </c>
      <c r="I45" s="33"/>
      <c r="J45" s="30">
        <f t="shared" ca="1" si="22"/>
        <v>8</v>
      </c>
      <c r="K45" s="30"/>
      <c r="L45" s="33" t="s">
        <v>27</v>
      </c>
      <c r="M45" s="33"/>
      <c r="N45" s="47">
        <f ca="1">D45+G45+J45</f>
        <v>10</v>
      </c>
      <c r="O45" s="47"/>
      <c r="P45" t="str">
        <f t="shared" ref="P45:AJ45" si="26">IF(O21="","",O21)</f>
        <v/>
      </c>
      <c r="Q45" t="str">
        <f t="shared" si="26"/>
        <v/>
      </c>
      <c r="R45" t="str">
        <f t="shared" si="26"/>
        <v/>
      </c>
      <c r="S45" t="str">
        <f t="shared" si="26"/>
        <v/>
      </c>
      <c r="T45" t="str">
        <f t="shared" si="26"/>
        <v/>
      </c>
      <c r="U45" t="str">
        <f t="shared" si="26"/>
        <v/>
      </c>
      <c r="V45" t="str">
        <f t="shared" si="26"/>
        <v/>
      </c>
      <c r="W45" t="str">
        <f t="shared" si="26"/>
        <v/>
      </c>
      <c r="X45" t="str">
        <f t="shared" si="26"/>
        <v/>
      </c>
      <c r="Y45" t="str">
        <f t="shared" si="26"/>
        <v/>
      </c>
      <c r="Z45" t="str">
        <f t="shared" si="26"/>
        <v/>
      </c>
      <c r="AA45" t="str">
        <f t="shared" si="26"/>
        <v/>
      </c>
      <c r="AB45" t="str">
        <f t="shared" si="26"/>
        <v/>
      </c>
      <c r="AC45" t="str">
        <f t="shared" si="26"/>
        <v/>
      </c>
      <c r="AD45" t="str">
        <f t="shared" si="26"/>
        <v/>
      </c>
      <c r="AE45" t="str">
        <f t="shared" si="26"/>
        <v/>
      </c>
      <c r="AF45" t="str">
        <f t="shared" si="26"/>
        <v/>
      </c>
      <c r="AG45" t="str">
        <f t="shared" si="26"/>
        <v/>
      </c>
      <c r="AH45" t="str">
        <f t="shared" si="26"/>
        <v/>
      </c>
      <c r="AI45" t="str">
        <f t="shared" si="26"/>
        <v/>
      </c>
      <c r="AJ45" t="str">
        <f t="shared" si="26"/>
        <v/>
      </c>
      <c r="AK45">
        <f t="shared" ca="1" si="0"/>
        <v>0.95581941193999254</v>
      </c>
      <c r="AL45">
        <f t="shared" ca="1" si="1"/>
        <v>5</v>
      </c>
      <c r="AM45">
        <v>2</v>
      </c>
      <c r="AN45">
        <v>1</v>
      </c>
      <c r="AO45">
        <v>5</v>
      </c>
    </row>
    <row r="46" spans="1:41" ht="32.15" customHeight="1" x14ac:dyDescent="0.3">
      <c r="A46" s="20">
        <f t="shared" si="22"/>
        <v>9</v>
      </c>
      <c r="D46" t="str">
        <f t="shared" si="22"/>
        <v/>
      </c>
      <c r="E46" t="str">
        <f t="shared" si="22"/>
        <v/>
      </c>
      <c r="G46" t="str">
        <f t="shared" si="22"/>
        <v/>
      </c>
      <c r="H46" t="str">
        <f t="shared" si="22"/>
        <v/>
      </c>
      <c r="J46" s="18" t="str">
        <f t="shared" si="22"/>
        <v/>
      </c>
      <c r="K46" s="18"/>
      <c r="L46" t="str">
        <f>IF(K22="","",K22)</f>
        <v/>
      </c>
      <c r="M46" t="str">
        <f>IF(L22="","",L22)</f>
        <v/>
      </c>
      <c r="N46" t="str">
        <f>IF(M22="","",M22)</f>
        <v/>
      </c>
      <c r="O46" t="str">
        <f>IF(N22="","",N22)</f>
        <v/>
      </c>
      <c r="P46" t="str">
        <f t="shared" ref="P46:AJ46" si="27">IF(O22="","",O22)</f>
        <v/>
      </c>
      <c r="Q46" t="str">
        <f t="shared" si="27"/>
        <v/>
      </c>
      <c r="R46" t="str">
        <f t="shared" si="27"/>
        <v/>
      </c>
      <c r="S46" t="str">
        <f t="shared" si="27"/>
        <v/>
      </c>
      <c r="T46" t="str">
        <f t="shared" si="27"/>
        <v/>
      </c>
      <c r="U46" t="str">
        <f t="shared" si="27"/>
        <v/>
      </c>
      <c r="V46" t="str">
        <f t="shared" si="27"/>
        <v/>
      </c>
      <c r="W46" t="str">
        <f t="shared" si="27"/>
        <v/>
      </c>
      <c r="X46" t="str">
        <f t="shared" si="27"/>
        <v/>
      </c>
      <c r="Y46" t="str">
        <f t="shared" si="27"/>
        <v/>
      </c>
      <c r="Z46" t="str">
        <f t="shared" si="27"/>
        <v/>
      </c>
      <c r="AA46" t="str">
        <f t="shared" si="27"/>
        <v/>
      </c>
      <c r="AB46" t="str">
        <f t="shared" si="27"/>
        <v/>
      </c>
      <c r="AC46" t="str">
        <f t="shared" si="27"/>
        <v/>
      </c>
      <c r="AD46" t="str">
        <f t="shared" si="27"/>
        <v/>
      </c>
      <c r="AE46" t="str">
        <f t="shared" si="27"/>
        <v/>
      </c>
      <c r="AF46" t="str">
        <f t="shared" si="27"/>
        <v/>
      </c>
      <c r="AG46" t="str">
        <f t="shared" si="27"/>
        <v/>
      </c>
      <c r="AH46" t="str">
        <f t="shared" si="27"/>
        <v/>
      </c>
      <c r="AI46" t="str">
        <f t="shared" si="27"/>
        <v/>
      </c>
      <c r="AJ46" t="str">
        <f t="shared" si="27"/>
        <v/>
      </c>
      <c r="AK46">
        <f t="shared" ca="1" si="0"/>
        <v>0.4827593866942731</v>
      </c>
      <c r="AL46">
        <f t="shared" ca="1" si="1"/>
        <v>106</v>
      </c>
      <c r="AM46">
        <v>2</v>
      </c>
      <c r="AN46">
        <v>1</v>
      </c>
      <c r="AO46">
        <v>6</v>
      </c>
    </row>
    <row r="47" spans="1:41" ht="32.15" customHeight="1" x14ac:dyDescent="0.3">
      <c r="A47" t="str">
        <f t="shared" si="22"/>
        <v>(10)</v>
      </c>
      <c r="D47">
        <f t="shared" ca="1" si="22"/>
        <v>1</v>
      </c>
      <c r="E47" s="33" t="str">
        <f t="shared" si="22"/>
        <v>＋</v>
      </c>
      <c r="F47" s="33"/>
      <c r="G47">
        <f t="shared" ca="1" si="22"/>
        <v>1</v>
      </c>
      <c r="H47" s="33" t="str">
        <f t="shared" si="22"/>
        <v>＋</v>
      </c>
      <c r="I47" s="33"/>
      <c r="J47" s="30">
        <f t="shared" ca="1" si="22"/>
        <v>3</v>
      </c>
      <c r="K47" s="30"/>
      <c r="L47" s="33" t="s">
        <v>27</v>
      </c>
      <c r="M47" s="33"/>
      <c r="N47" s="47">
        <f ca="1">D47+G47+J47</f>
        <v>5</v>
      </c>
      <c r="O47" s="47"/>
      <c r="P47" t="str">
        <f t="shared" ref="P47:AJ47" si="28">IF(O23="","",O23)</f>
        <v/>
      </c>
      <c r="Q47" t="str">
        <f t="shared" si="28"/>
        <v/>
      </c>
      <c r="R47" t="str">
        <f t="shared" si="28"/>
        <v/>
      </c>
      <c r="S47" t="str">
        <f t="shared" si="28"/>
        <v/>
      </c>
      <c r="T47" t="str">
        <f t="shared" si="28"/>
        <v/>
      </c>
      <c r="U47" t="str">
        <f t="shared" si="28"/>
        <v/>
      </c>
      <c r="V47" t="str">
        <f t="shared" si="28"/>
        <v/>
      </c>
      <c r="W47" t="str">
        <f t="shared" si="28"/>
        <v/>
      </c>
      <c r="X47" t="str">
        <f t="shared" si="28"/>
        <v/>
      </c>
      <c r="Y47" t="str">
        <f t="shared" si="28"/>
        <v/>
      </c>
      <c r="Z47" t="str">
        <f t="shared" si="28"/>
        <v/>
      </c>
      <c r="AA47" t="str">
        <f t="shared" si="28"/>
        <v/>
      </c>
      <c r="AB47" t="str">
        <f t="shared" si="28"/>
        <v/>
      </c>
      <c r="AC47" t="str">
        <f t="shared" si="28"/>
        <v/>
      </c>
      <c r="AD47" t="str">
        <f t="shared" si="28"/>
        <v/>
      </c>
      <c r="AE47" t="str">
        <f t="shared" si="28"/>
        <v/>
      </c>
      <c r="AF47" t="str">
        <f t="shared" si="28"/>
        <v/>
      </c>
      <c r="AG47" t="str">
        <f t="shared" si="28"/>
        <v/>
      </c>
      <c r="AH47" t="str">
        <f t="shared" si="28"/>
        <v/>
      </c>
      <c r="AI47" t="str">
        <f t="shared" si="28"/>
        <v/>
      </c>
      <c r="AJ47" t="str">
        <f t="shared" si="28"/>
        <v/>
      </c>
      <c r="AK47">
        <f t="shared" ca="1" si="0"/>
        <v>0.91258202536063071</v>
      </c>
      <c r="AL47">
        <f t="shared" ca="1" si="1"/>
        <v>12</v>
      </c>
      <c r="AM47">
        <v>2</v>
      </c>
      <c r="AN47">
        <v>1</v>
      </c>
      <c r="AO47">
        <v>7</v>
      </c>
    </row>
    <row r="48" spans="1:41" ht="32.15" customHeight="1" x14ac:dyDescent="0.3">
      <c r="A48" s="20">
        <f t="shared" si="22"/>
        <v>10</v>
      </c>
      <c r="D48" t="str">
        <f t="shared" si="22"/>
        <v/>
      </c>
      <c r="E48" t="str">
        <f t="shared" si="22"/>
        <v/>
      </c>
      <c r="G48" t="str">
        <f t="shared" si="22"/>
        <v/>
      </c>
      <c r="H48" t="str">
        <f t="shared" si="22"/>
        <v/>
      </c>
      <c r="J48" t="str">
        <f t="shared" si="22"/>
        <v/>
      </c>
      <c r="K48" t="str">
        <f t="shared" si="22"/>
        <v/>
      </c>
      <c r="L48" t="str">
        <f t="shared" ref="L48:AH48" si="29">IF(M24="","",M24)</f>
        <v/>
      </c>
      <c r="M48" t="str">
        <f t="shared" si="29"/>
        <v/>
      </c>
      <c r="N48" t="str">
        <f t="shared" si="29"/>
        <v/>
      </c>
      <c r="O48" t="str">
        <f t="shared" si="29"/>
        <v/>
      </c>
      <c r="P48" t="str">
        <f t="shared" si="29"/>
        <v/>
      </c>
      <c r="Q48" t="str">
        <f t="shared" si="29"/>
        <v/>
      </c>
      <c r="R48" t="str">
        <f t="shared" si="29"/>
        <v/>
      </c>
      <c r="S48" t="str">
        <f t="shared" si="29"/>
        <v/>
      </c>
      <c r="T48" t="str">
        <f t="shared" si="29"/>
        <v/>
      </c>
      <c r="U48" t="str">
        <f t="shared" si="29"/>
        <v/>
      </c>
      <c r="V48" t="str">
        <f t="shared" si="29"/>
        <v/>
      </c>
      <c r="W48" t="str">
        <f t="shared" si="29"/>
        <v/>
      </c>
      <c r="X48" t="str">
        <f t="shared" si="29"/>
        <v/>
      </c>
      <c r="Y48" t="str">
        <f t="shared" si="29"/>
        <v/>
      </c>
      <c r="Z48" t="str">
        <f t="shared" si="29"/>
        <v/>
      </c>
      <c r="AA48" t="str">
        <f t="shared" si="29"/>
        <v/>
      </c>
      <c r="AB48" t="str">
        <f t="shared" si="29"/>
        <v/>
      </c>
      <c r="AC48" t="str">
        <f t="shared" si="29"/>
        <v/>
      </c>
      <c r="AD48" t="str">
        <f t="shared" si="29"/>
        <v/>
      </c>
      <c r="AE48" t="str">
        <f t="shared" si="29"/>
        <v/>
      </c>
      <c r="AF48" t="str">
        <f t="shared" si="29"/>
        <v/>
      </c>
      <c r="AG48" t="str">
        <f t="shared" si="29"/>
        <v/>
      </c>
      <c r="AH48" t="str">
        <f t="shared" si="29"/>
        <v/>
      </c>
      <c r="AK48">
        <f t="shared" ca="1" si="0"/>
        <v>0.70115751733827603</v>
      </c>
      <c r="AL48">
        <f t="shared" ca="1" si="1"/>
        <v>55</v>
      </c>
      <c r="AM48">
        <v>2</v>
      </c>
      <c r="AN48">
        <v>2</v>
      </c>
      <c r="AO48">
        <v>1</v>
      </c>
    </row>
    <row r="49" spans="37:41" ht="30" customHeight="1" x14ac:dyDescent="0.3">
      <c r="AK49">
        <f t="shared" ca="1" si="0"/>
        <v>0.76544718579279447</v>
      </c>
      <c r="AL49">
        <f t="shared" ca="1" si="1"/>
        <v>35</v>
      </c>
      <c r="AM49">
        <v>2</v>
      </c>
      <c r="AN49">
        <v>2</v>
      </c>
      <c r="AO49">
        <v>2</v>
      </c>
    </row>
    <row r="50" spans="37:41" ht="30" customHeight="1" x14ac:dyDescent="0.3">
      <c r="AK50">
        <f t="shared" ca="1" si="0"/>
        <v>0.17647429340021181</v>
      </c>
      <c r="AL50">
        <f t="shared" ca="1" si="1"/>
        <v>172</v>
      </c>
      <c r="AM50">
        <v>2</v>
      </c>
      <c r="AN50">
        <v>2</v>
      </c>
      <c r="AO50">
        <v>3</v>
      </c>
    </row>
    <row r="51" spans="37:41" ht="30" customHeight="1" x14ac:dyDescent="0.3">
      <c r="AK51">
        <f t="shared" ca="1" si="0"/>
        <v>0.47709841261258101</v>
      </c>
      <c r="AL51">
        <f t="shared" ca="1" si="1"/>
        <v>111</v>
      </c>
      <c r="AM51">
        <v>2</v>
      </c>
      <c r="AN51">
        <v>2</v>
      </c>
      <c r="AO51">
        <v>4</v>
      </c>
    </row>
    <row r="52" spans="37:41" ht="30" customHeight="1" x14ac:dyDescent="0.3">
      <c r="AK52">
        <f t="shared" ca="1" si="0"/>
        <v>0.51133505555977776</v>
      </c>
      <c r="AL52">
        <f t="shared" ca="1" si="1"/>
        <v>100</v>
      </c>
      <c r="AM52">
        <v>2</v>
      </c>
      <c r="AN52">
        <v>2</v>
      </c>
      <c r="AO52">
        <v>5</v>
      </c>
    </row>
    <row r="53" spans="37:41" ht="30" customHeight="1" x14ac:dyDescent="0.3">
      <c r="AK53">
        <f t="shared" ca="1" si="0"/>
        <v>0.44127101932182777</v>
      </c>
      <c r="AL53">
        <f t="shared" ca="1" si="1"/>
        <v>116</v>
      </c>
      <c r="AM53">
        <v>2</v>
      </c>
      <c r="AN53">
        <v>2</v>
      </c>
      <c r="AO53">
        <v>6</v>
      </c>
    </row>
    <row r="54" spans="37:41" ht="30" customHeight="1" x14ac:dyDescent="0.3">
      <c r="AK54">
        <f t="shared" ca="1" si="0"/>
        <v>0.48802253144998586</v>
      </c>
      <c r="AL54">
        <f t="shared" ca="1" si="1"/>
        <v>105</v>
      </c>
      <c r="AM54">
        <v>2</v>
      </c>
      <c r="AN54">
        <v>3</v>
      </c>
      <c r="AO54">
        <v>1</v>
      </c>
    </row>
    <row r="55" spans="37:41" ht="30" customHeight="1" x14ac:dyDescent="0.3">
      <c r="AK55">
        <f t="shared" ca="1" si="0"/>
        <v>7.2671779937658165E-2</v>
      </c>
      <c r="AL55">
        <f t="shared" ca="1" si="1"/>
        <v>192</v>
      </c>
      <c r="AM55">
        <v>2</v>
      </c>
      <c r="AN55">
        <v>3</v>
      </c>
      <c r="AO55">
        <v>2</v>
      </c>
    </row>
    <row r="56" spans="37:41" ht="30" customHeight="1" x14ac:dyDescent="0.3">
      <c r="AK56">
        <f t="shared" ca="1" si="0"/>
        <v>0.52948559297275499</v>
      </c>
      <c r="AL56">
        <f t="shared" ca="1" si="1"/>
        <v>98</v>
      </c>
      <c r="AM56">
        <v>2</v>
      </c>
      <c r="AN56">
        <v>3</v>
      </c>
      <c r="AO56">
        <v>3</v>
      </c>
    </row>
    <row r="57" spans="37:41" ht="30" customHeight="1" x14ac:dyDescent="0.3">
      <c r="AK57">
        <f t="shared" ca="1" si="0"/>
        <v>0.48027491245860321</v>
      </c>
      <c r="AL57">
        <f t="shared" ca="1" si="1"/>
        <v>110</v>
      </c>
      <c r="AM57">
        <v>2</v>
      </c>
      <c r="AN57">
        <v>3</v>
      </c>
      <c r="AO57">
        <v>4</v>
      </c>
    </row>
    <row r="58" spans="37:41" ht="30" customHeight="1" x14ac:dyDescent="0.3">
      <c r="AK58">
        <f t="shared" ca="1" si="0"/>
        <v>9.3708880797594762E-2</v>
      </c>
      <c r="AL58">
        <f t="shared" ca="1" si="1"/>
        <v>189</v>
      </c>
      <c r="AM58">
        <v>2</v>
      </c>
      <c r="AN58">
        <v>3</v>
      </c>
      <c r="AO58">
        <v>5</v>
      </c>
    </row>
    <row r="59" spans="37:41" x14ac:dyDescent="0.3">
      <c r="AK59">
        <f t="shared" ca="1" si="0"/>
        <v>0.3046950703126533</v>
      </c>
      <c r="AL59">
        <f t="shared" ca="1" si="1"/>
        <v>150</v>
      </c>
      <c r="AM59">
        <v>2</v>
      </c>
      <c r="AN59">
        <v>4</v>
      </c>
      <c r="AO59">
        <v>1</v>
      </c>
    </row>
    <row r="60" spans="37:41" x14ac:dyDescent="0.3">
      <c r="AK60">
        <f t="shared" ca="1" si="0"/>
        <v>0.69931461978399356</v>
      </c>
      <c r="AL60">
        <f t="shared" ca="1" si="1"/>
        <v>56</v>
      </c>
      <c r="AM60">
        <v>2</v>
      </c>
      <c r="AN60">
        <v>4</v>
      </c>
      <c r="AO60">
        <v>2</v>
      </c>
    </row>
    <row r="61" spans="37:41" x14ac:dyDescent="0.3">
      <c r="AK61">
        <f t="shared" ca="1" si="0"/>
        <v>0.77048519095038492</v>
      </c>
      <c r="AL61">
        <f t="shared" ca="1" si="1"/>
        <v>32</v>
      </c>
      <c r="AM61">
        <v>2</v>
      </c>
      <c r="AN61">
        <v>4</v>
      </c>
      <c r="AO61">
        <v>3</v>
      </c>
    </row>
    <row r="62" spans="37:41" x14ac:dyDescent="0.3">
      <c r="AK62">
        <f t="shared" ca="1" si="0"/>
        <v>4.2278835398092962E-2</v>
      </c>
      <c r="AL62">
        <f t="shared" ca="1" si="1"/>
        <v>199</v>
      </c>
      <c r="AM62">
        <v>2</v>
      </c>
      <c r="AN62">
        <v>4</v>
      </c>
      <c r="AO62">
        <v>4</v>
      </c>
    </row>
    <row r="63" spans="37:41" x14ac:dyDescent="0.3">
      <c r="AK63">
        <f t="shared" ca="1" si="0"/>
        <v>0.11781230648847996</v>
      </c>
      <c r="AL63">
        <f t="shared" ca="1" si="1"/>
        <v>184</v>
      </c>
      <c r="AM63">
        <v>2</v>
      </c>
      <c r="AN63">
        <v>5</v>
      </c>
      <c r="AO63">
        <v>1</v>
      </c>
    </row>
    <row r="64" spans="37:41" x14ac:dyDescent="0.3">
      <c r="AK64">
        <f t="shared" ca="1" si="0"/>
        <v>0.75148352000049889</v>
      </c>
      <c r="AL64">
        <f t="shared" ca="1" si="1"/>
        <v>41</v>
      </c>
      <c r="AM64">
        <v>2</v>
      </c>
      <c r="AN64">
        <v>5</v>
      </c>
      <c r="AO64">
        <v>2</v>
      </c>
    </row>
    <row r="65" spans="37:41" x14ac:dyDescent="0.3">
      <c r="AK65">
        <f t="shared" ca="1" si="0"/>
        <v>0.33851079416617169</v>
      </c>
      <c r="AL65">
        <f t="shared" ca="1" si="1"/>
        <v>143</v>
      </c>
      <c r="AM65">
        <v>2</v>
      </c>
      <c r="AN65">
        <v>5</v>
      </c>
      <c r="AO65">
        <v>3</v>
      </c>
    </row>
    <row r="66" spans="37:41" x14ac:dyDescent="0.3">
      <c r="AK66">
        <f t="shared" ca="1" si="0"/>
        <v>0.55704328980166362</v>
      </c>
      <c r="AL66">
        <f t="shared" ca="1" si="1"/>
        <v>90</v>
      </c>
      <c r="AM66">
        <v>2</v>
      </c>
      <c r="AN66">
        <v>6</v>
      </c>
      <c r="AO66">
        <v>1</v>
      </c>
    </row>
    <row r="67" spans="37:41" x14ac:dyDescent="0.3">
      <c r="AK67">
        <f t="shared" ca="1" si="0"/>
        <v>0.49027723781856225</v>
      </c>
      <c r="AL67">
        <f t="shared" ca="1" si="1"/>
        <v>104</v>
      </c>
      <c r="AM67">
        <v>2</v>
      </c>
      <c r="AN67">
        <v>6</v>
      </c>
      <c r="AO67">
        <v>2</v>
      </c>
    </row>
    <row r="68" spans="37:41" x14ac:dyDescent="0.3">
      <c r="AK68">
        <f t="shared" ca="1" si="0"/>
        <v>0.16235078884902054</v>
      </c>
      <c r="AL68">
        <f t="shared" ca="1" si="1"/>
        <v>177</v>
      </c>
      <c r="AM68">
        <v>2</v>
      </c>
      <c r="AN68">
        <v>7</v>
      </c>
      <c r="AO68">
        <v>1</v>
      </c>
    </row>
    <row r="69" spans="37:41" x14ac:dyDescent="0.3">
      <c r="AK69">
        <f t="shared" ca="1" si="0"/>
        <v>0.88140345420566846</v>
      </c>
      <c r="AL69">
        <f t="shared" ca="1" si="1"/>
        <v>17</v>
      </c>
      <c r="AM69">
        <v>3</v>
      </c>
      <c r="AN69">
        <v>1</v>
      </c>
      <c r="AO69">
        <v>1</v>
      </c>
    </row>
    <row r="70" spans="37:41" x14ac:dyDescent="0.3">
      <c r="AK70">
        <f t="shared" ref="AK70:AK133" ca="1" si="30">RAND()</f>
        <v>0.26597620281240786</v>
      </c>
      <c r="AL70">
        <f t="shared" ref="AL70:AL133" ca="1" si="31">RANK(AK70,$AK$5:$AK$214)</f>
        <v>156</v>
      </c>
      <c r="AM70">
        <v>3</v>
      </c>
      <c r="AN70">
        <v>1</v>
      </c>
      <c r="AO70">
        <v>2</v>
      </c>
    </row>
    <row r="71" spans="37:41" x14ac:dyDescent="0.3">
      <c r="AK71">
        <f t="shared" ca="1" si="30"/>
        <v>0.11320337825227811</v>
      </c>
      <c r="AL71">
        <f t="shared" ca="1" si="31"/>
        <v>187</v>
      </c>
      <c r="AM71">
        <v>3</v>
      </c>
      <c r="AN71">
        <v>1</v>
      </c>
      <c r="AO71">
        <v>3</v>
      </c>
    </row>
    <row r="72" spans="37:41" x14ac:dyDescent="0.3">
      <c r="AK72">
        <f t="shared" ca="1" si="30"/>
        <v>0.88743165716866301</v>
      </c>
      <c r="AL72">
        <f t="shared" ca="1" si="31"/>
        <v>14</v>
      </c>
      <c r="AM72">
        <v>3</v>
      </c>
      <c r="AN72">
        <v>1</v>
      </c>
      <c r="AO72">
        <v>4</v>
      </c>
    </row>
    <row r="73" spans="37:41" x14ac:dyDescent="0.3">
      <c r="AK73">
        <f t="shared" ca="1" si="30"/>
        <v>0.74497448428192692</v>
      </c>
      <c r="AL73">
        <f t="shared" ca="1" si="31"/>
        <v>43</v>
      </c>
      <c r="AM73">
        <v>3</v>
      </c>
      <c r="AN73">
        <v>1</v>
      </c>
      <c r="AO73">
        <v>5</v>
      </c>
    </row>
    <row r="74" spans="37:41" x14ac:dyDescent="0.3">
      <c r="AK74">
        <f t="shared" ca="1" si="30"/>
        <v>0.20955045474448608</v>
      </c>
      <c r="AL74">
        <f t="shared" ca="1" si="31"/>
        <v>167</v>
      </c>
      <c r="AM74">
        <v>3</v>
      </c>
      <c r="AN74">
        <v>1</v>
      </c>
      <c r="AO74">
        <v>6</v>
      </c>
    </row>
    <row r="75" spans="37:41" x14ac:dyDescent="0.3">
      <c r="AK75">
        <f t="shared" ca="1" si="30"/>
        <v>2.0996169193449599E-2</v>
      </c>
      <c r="AL75">
        <f t="shared" ca="1" si="31"/>
        <v>205</v>
      </c>
      <c r="AM75">
        <v>3</v>
      </c>
      <c r="AN75">
        <v>2</v>
      </c>
      <c r="AO75">
        <v>1</v>
      </c>
    </row>
    <row r="76" spans="37:41" x14ac:dyDescent="0.3">
      <c r="AK76">
        <f t="shared" ca="1" si="30"/>
        <v>0.26686435009656928</v>
      </c>
      <c r="AL76">
        <f t="shared" ca="1" si="31"/>
        <v>155</v>
      </c>
      <c r="AM76">
        <v>3</v>
      </c>
      <c r="AN76">
        <v>2</v>
      </c>
      <c r="AO76">
        <v>2</v>
      </c>
    </row>
    <row r="77" spans="37:41" x14ac:dyDescent="0.3">
      <c r="AK77">
        <f t="shared" ca="1" si="30"/>
        <v>0.1909405310246115</v>
      </c>
      <c r="AL77">
        <f t="shared" ca="1" si="31"/>
        <v>170</v>
      </c>
      <c r="AM77">
        <v>3</v>
      </c>
      <c r="AN77">
        <v>2</v>
      </c>
      <c r="AO77">
        <v>3</v>
      </c>
    </row>
    <row r="78" spans="37:41" x14ac:dyDescent="0.3">
      <c r="AK78">
        <f t="shared" ca="1" si="30"/>
        <v>0.71987918782871241</v>
      </c>
      <c r="AL78">
        <f t="shared" ca="1" si="31"/>
        <v>52</v>
      </c>
      <c r="AM78">
        <v>3</v>
      </c>
      <c r="AN78">
        <v>2</v>
      </c>
      <c r="AO78">
        <v>4</v>
      </c>
    </row>
    <row r="79" spans="37:41" x14ac:dyDescent="0.3">
      <c r="AK79">
        <f t="shared" ca="1" si="30"/>
        <v>0.46221297881637236</v>
      </c>
      <c r="AL79">
        <f t="shared" ca="1" si="31"/>
        <v>114</v>
      </c>
      <c r="AM79">
        <v>3</v>
      </c>
      <c r="AN79">
        <v>2</v>
      </c>
      <c r="AO79">
        <v>5</v>
      </c>
    </row>
    <row r="80" spans="37:41" x14ac:dyDescent="0.3">
      <c r="AK80">
        <f t="shared" ca="1" si="30"/>
        <v>0.16822636182294182</v>
      </c>
      <c r="AL80">
        <f t="shared" ca="1" si="31"/>
        <v>174</v>
      </c>
      <c r="AM80">
        <v>3</v>
      </c>
      <c r="AN80">
        <v>3</v>
      </c>
      <c r="AO80">
        <v>1</v>
      </c>
    </row>
    <row r="81" spans="37:41" x14ac:dyDescent="0.3">
      <c r="AK81">
        <f t="shared" ca="1" si="30"/>
        <v>0.52919003369709594</v>
      </c>
      <c r="AL81">
        <f t="shared" ca="1" si="31"/>
        <v>99</v>
      </c>
      <c r="AM81">
        <v>3</v>
      </c>
      <c r="AN81">
        <v>3</v>
      </c>
      <c r="AO81">
        <v>2</v>
      </c>
    </row>
    <row r="82" spans="37:41" x14ac:dyDescent="0.3">
      <c r="AK82">
        <f t="shared" ca="1" si="30"/>
        <v>0.58628873661374048</v>
      </c>
      <c r="AL82">
        <f t="shared" ca="1" si="31"/>
        <v>82</v>
      </c>
      <c r="AM82">
        <v>3</v>
      </c>
      <c r="AN82">
        <v>3</v>
      </c>
      <c r="AO82">
        <v>3</v>
      </c>
    </row>
    <row r="83" spans="37:41" x14ac:dyDescent="0.3">
      <c r="AK83">
        <f t="shared" ca="1" si="30"/>
        <v>0.69141737494934419</v>
      </c>
      <c r="AL83">
        <f t="shared" ca="1" si="31"/>
        <v>60</v>
      </c>
      <c r="AM83">
        <v>3</v>
      </c>
      <c r="AN83">
        <v>3</v>
      </c>
      <c r="AO83">
        <v>4</v>
      </c>
    </row>
    <row r="84" spans="37:41" x14ac:dyDescent="0.3">
      <c r="AK84">
        <f t="shared" ca="1" si="30"/>
        <v>0.63086083793105285</v>
      </c>
      <c r="AL84">
        <f t="shared" ca="1" si="31"/>
        <v>74</v>
      </c>
      <c r="AM84">
        <v>3</v>
      </c>
      <c r="AN84">
        <v>4</v>
      </c>
      <c r="AO84">
        <v>1</v>
      </c>
    </row>
    <row r="85" spans="37:41" x14ac:dyDescent="0.3">
      <c r="AK85">
        <f t="shared" ca="1" si="30"/>
        <v>0.80451300264375969</v>
      </c>
      <c r="AL85">
        <f t="shared" ca="1" si="31"/>
        <v>28</v>
      </c>
      <c r="AM85">
        <v>3</v>
      </c>
      <c r="AN85">
        <v>4</v>
      </c>
      <c r="AO85">
        <v>2</v>
      </c>
    </row>
    <row r="86" spans="37:41" x14ac:dyDescent="0.3">
      <c r="AK86">
        <f t="shared" ca="1" si="30"/>
        <v>0.54064510040320424</v>
      </c>
      <c r="AL86">
        <f t="shared" ca="1" si="31"/>
        <v>97</v>
      </c>
      <c r="AM86">
        <v>3</v>
      </c>
      <c r="AN86">
        <v>4</v>
      </c>
      <c r="AO86">
        <v>3</v>
      </c>
    </row>
    <row r="87" spans="37:41" x14ac:dyDescent="0.3">
      <c r="AK87">
        <f t="shared" ca="1" si="30"/>
        <v>0.40853528724627741</v>
      </c>
      <c r="AL87">
        <f t="shared" ca="1" si="31"/>
        <v>123</v>
      </c>
      <c r="AM87">
        <v>3</v>
      </c>
      <c r="AN87">
        <v>5</v>
      </c>
      <c r="AO87">
        <v>1</v>
      </c>
    </row>
    <row r="88" spans="37:41" x14ac:dyDescent="0.3">
      <c r="AK88">
        <f t="shared" ca="1" si="30"/>
        <v>0.73378322800393403</v>
      </c>
      <c r="AL88">
        <f t="shared" ca="1" si="31"/>
        <v>46</v>
      </c>
      <c r="AM88">
        <v>3</v>
      </c>
      <c r="AN88">
        <v>5</v>
      </c>
      <c r="AO88">
        <v>2</v>
      </c>
    </row>
    <row r="89" spans="37:41" x14ac:dyDescent="0.3">
      <c r="AK89">
        <f t="shared" ca="1" si="30"/>
        <v>0.24607567329099633</v>
      </c>
      <c r="AL89">
        <f t="shared" ca="1" si="31"/>
        <v>161</v>
      </c>
      <c r="AM89">
        <v>3</v>
      </c>
      <c r="AN89">
        <v>6</v>
      </c>
      <c r="AO89">
        <v>1</v>
      </c>
    </row>
    <row r="90" spans="37:41" x14ac:dyDescent="0.3">
      <c r="AK90">
        <f t="shared" ca="1" si="30"/>
        <v>0.40520141565184253</v>
      </c>
      <c r="AL90">
        <f t="shared" ca="1" si="31"/>
        <v>124</v>
      </c>
      <c r="AM90">
        <v>4</v>
      </c>
      <c r="AN90">
        <v>1</v>
      </c>
      <c r="AO90">
        <v>1</v>
      </c>
    </row>
    <row r="91" spans="37:41" x14ac:dyDescent="0.3">
      <c r="AK91">
        <f t="shared" ca="1" si="30"/>
        <v>0.25738665374692027</v>
      </c>
      <c r="AL91">
        <f t="shared" ca="1" si="31"/>
        <v>158</v>
      </c>
      <c r="AM91">
        <v>4</v>
      </c>
      <c r="AN91">
        <v>1</v>
      </c>
      <c r="AO91">
        <v>2</v>
      </c>
    </row>
    <row r="92" spans="37:41" x14ac:dyDescent="0.3">
      <c r="AK92">
        <f t="shared" ca="1" si="30"/>
        <v>0.35492278004127464</v>
      </c>
      <c r="AL92">
        <f t="shared" ca="1" si="31"/>
        <v>140</v>
      </c>
      <c r="AM92">
        <v>4</v>
      </c>
      <c r="AN92">
        <v>1</v>
      </c>
      <c r="AO92">
        <v>3</v>
      </c>
    </row>
    <row r="93" spans="37:41" x14ac:dyDescent="0.3">
      <c r="AK93">
        <f t="shared" ca="1" si="30"/>
        <v>0.42611525873946099</v>
      </c>
      <c r="AL93">
        <f t="shared" ca="1" si="31"/>
        <v>118</v>
      </c>
      <c r="AM93">
        <v>4</v>
      </c>
      <c r="AN93">
        <v>1</v>
      </c>
      <c r="AO93">
        <v>4</v>
      </c>
    </row>
    <row r="94" spans="37:41" x14ac:dyDescent="0.3">
      <c r="AK94">
        <f t="shared" ca="1" si="30"/>
        <v>0.76641651121117527</v>
      </c>
      <c r="AL94">
        <f t="shared" ca="1" si="31"/>
        <v>34</v>
      </c>
      <c r="AM94">
        <v>4</v>
      </c>
      <c r="AN94">
        <v>1</v>
      </c>
      <c r="AO94">
        <v>5</v>
      </c>
    </row>
    <row r="95" spans="37:41" x14ac:dyDescent="0.3">
      <c r="AK95">
        <f t="shared" ca="1" si="30"/>
        <v>0.79738007568753799</v>
      </c>
      <c r="AL95">
        <f t="shared" ca="1" si="31"/>
        <v>29</v>
      </c>
      <c r="AM95">
        <v>4</v>
      </c>
      <c r="AN95">
        <v>2</v>
      </c>
      <c r="AO95">
        <v>1</v>
      </c>
    </row>
    <row r="96" spans="37:41" x14ac:dyDescent="0.3">
      <c r="AK96">
        <f t="shared" ca="1" si="30"/>
        <v>0.19823592604329954</v>
      </c>
      <c r="AL96">
        <f t="shared" ca="1" si="31"/>
        <v>168</v>
      </c>
      <c r="AM96">
        <v>4</v>
      </c>
      <c r="AN96">
        <v>2</v>
      </c>
      <c r="AO96">
        <v>2</v>
      </c>
    </row>
    <row r="97" spans="37:41" x14ac:dyDescent="0.3">
      <c r="AK97">
        <f t="shared" ca="1" si="30"/>
        <v>2.7161824566914183E-2</v>
      </c>
      <c r="AL97">
        <f t="shared" ca="1" si="31"/>
        <v>203</v>
      </c>
      <c r="AM97">
        <v>4</v>
      </c>
      <c r="AN97">
        <v>2</v>
      </c>
      <c r="AO97">
        <v>3</v>
      </c>
    </row>
    <row r="98" spans="37:41" x14ac:dyDescent="0.3">
      <c r="AK98">
        <f t="shared" ca="1" si="30"/>
        <v>0.61698371906370664</v>
      </c>
      <c r="AL98">
        <f t="shared" ca="1" si="31"/>
        <v>77</v>
      </c>
      <c r="AM98">
        <v>4</v>
      </c>
      <c r="AN98">
        <v>2</v>
      </c>
      <c r="AO98">
        <v>4</v>
      </c>
    </row>
    <row r="99" spans="37:41" x14ac:dyDescent="0.3">
      <c r="AK99">
        <f t="shared" ca="1" si="30"/>
        <v>1.5142864990285942E-2</v>
      </c>
      <c r="AL99">
        <f t="shared" ca="1" si="31"/>
        <v>206</v>
      </c>
      <c r="AM99">
        <v>4</v>
      </c>
      <c r="AN99">
        <v>3</v>
      </c>
      <c r="AO99">
        <v>1</v>
      </c>
    </row>
    <row r="100" spans="37:41" x14ac:dyDescent="0.3">
      <c r="AK100">
        <f t="shared" ca="1" si="30"/>
        <v>0.25635654727153923</v>
      </c>
      <c r="AL100">
        <f t="shared" ca="1" si="31"/>
        <v>159</v>
      </c>
      <c r="AM100">
        <v>4</v>
      </c>
      <c r="AN100">
        <v>3</v>
      </c>
      <c r="AO100">
        <v>2</v>
      </c>
    </row>
    <row r="101" spans="37:41" x14ac:dyDescent="0.3">
      <c r="AK101">
        <f t="shared" ca="1" si="30"/>
        <v>0.26394363178323932</v>
      </c>
      <c r="AL101">
        <f t="shared" ca="1" si="31"/>
        <v>157</v>
      </c>
      <c r="AM101">
        <v>4</v>
      </c>
      <c r="AN101">
        <v>3</v>
      </c>
      <c r="AO101">
        <v>3</v>
      </c>
    </row>
    <row r="102" spans="37:41" x14ac:dyDescent="0.3">
      <c r="AK102">
        <f t="shared" ca="1" si="30"/>
        <v>0.92427878497351623</v>
      </c>
      <c r="AL102">
        <f t="shared" ca="1" si="31"/>
        <v>11</v>
      </c>
      <c r="AM102">
        <v>4</v>
      </c>
      <c r="AN102">
        <v>4</v>
      </c>
      <c r="AO102">
        <v>1</v>
      </c>
    </row>
    <row r="103" spans="37:41" x14ac:dyDescent="0.3">
      <c r="AK103">
        <f t="shared" ca="1" si="30"/>
        <v>0.55505964469619595</v>
      </c>
      <c r="AL103">
        <f t="shared" ca="1" si="31"/>
        <v>91</v>
      </c>
      <c r="AM103">
        <v>4</v>
      </c>
      <c r="AN103">
        <v>4</v>
      </c>
      <c r="AO103">
        <v>2</v>
      </c>
    </row>
    <row r="104" spans="37:41" x14ac:dyDescent="0.3">
      <c r="AK104">
        <f t="shared" ca="1" si="30"/>
        <v>1.0616899951607306E-2</v>
      </c>
      <c r="AL104">
        <f t="shared" ca="1" si="31"/>
        <v>208</v>
      </c>
      <c r="AM104">
        <v>4</v>
      </c>
      <c r="AN104">
        <v>5</v>
      </c>
      <c r="AO104">
        <v>1</v>
      </c>
    </row>
    <row r="105" spans="37:41" x14ac:dyDescent="0.3">
      <c r="AK105">
        <f t="shared" ca="1" si="30"/>
        <v>0.97167397827537239</v>
      </c>
      <c r="AL105">
        <f t="shared" ca="1" si="31"/>
        <v>3</v>
      </c>
      <c r="AM105">
        <v>5</v>
      </c>
      <c r="AN105">
        <v>1</v>
      </c>
      <c r="AO105">
        <v>1</v>
      </c>
    </row>
    <row r="106" spans="37:41" x14ac:dyDescent="0.3">
      <c r="AK106">
        <f t="shared" ca="1" si="30"/>
        <v>0.62801983148071616</v>
      </c>
      <c r="AL106">
        <f t="shared" ca="1" si="31"/>
        <v>75</v>
      </c>
      <c r="AM106">
        <v>5</v>
      </c>
      <c r="AN106">
        <v>1</v>
      </c>
      <c r="AO106">
        <v>2</v>
      </c>
    </row>
    <row r="107" spans="37:41" x14ac:dyDescent="0.3">
      <c r="AK107">
        <f t="shared" ca="1" si="30"/>
        <v>0.4659012897004623</v>
      </c>
      <c r="AL107">
        <f t="shared" ca="1" si="31"/>
        <v>113</v>
      </c>
      <c r="AM107">
        <v>5</v>
      </c>
      <c r="AN107">
        <v>1</v>
      </c>
      <c r="AO107">
        <v>3</v>
      </c>
    </row>
    <row r="108" spans="37:41" x14ac:dyDescent="0.3">
      <c r="AK108">
        <f t="shared" ca="1" si="30"/>
        <v>0.17090720667116532</v>
      </c>
      <c r="AL108">
        <f t="shared" ca="1" si="31"/>
        <v>173</v>
      </c>
      <c r="AM108">
        <v>5</v>
      </c>
      <c r="AN108">
        <v>1</v>
      </c>
      <c r="AO108">
        <v>4</v>
      </c>
    </row>
    <row r="109" spans="37:41" x14ac:dyDescent="0.3">
      <c r="AK109">
        <f t="shared" ca="1" si="30"/>
        <v>0.35610197513462771</v>
      </c>
      <c r="AL109">
        <f t="shared" ca="1" si="31"/>
        <v>139</v>
      </c>
      <c r="AM109">
        <v>5</v>
      </c>
      <c r="AN109">
        <v>2</v>
      </c>
      <c r="AO109">
        <v>1</v>
      </c>
    </row>
    <row r="110" spans="37:41" x14ac:dyDescent="0.3">
      <c r="AK110">
        <f t="shared" ca="1" si="30"/>
        <v>0.76535829044237824</v>
      </c>
      <c r="AL110">
        <f t="shared" ca="1" si="31"/>
        <v>36</v>
      </c>
      <c r="AM110">
        <v>5</v>
      </c>
      <c r="AN110">
        <v>2</v>
      </c>
      <c r="AO110">
        <v>2</v>
      </c>
    </row>
    <row r="111" spans="37:41" x14ac:dyDescent="0.3">
      <c r="AK111">
        <f t="shared" ca="1" si="30"/>
        <v>0.16617694656085058</v>
      </c>
      <c r="AL111">
        <f t="shared" ca="1" si="31"/>
        <v>175</v>
      </c>
      <c r="AM111">
        <v>5</v>
      </c>
      <c r="AN111">
        <v>2</v>
      </c>
      <c r="AO111">
        <v>3</v>
      </c>
    </row>
    <row r="112" spans="37:41" x14ac:dyDescent="0.3">
      <c r="AK112">
        <f t="shared" ca="1" si="30"/>
        <v>0.30219516061875606</v>
      </c>
      <c r="AL112">
        <f t="shared" ca="1" si="31"/>
        <v>151</v>
      </c>
      <c r="AM112">
        <v>5</v>
      </c>
      <c r="AN112">
        <v>3</v>
      </c>
      <c r="AO112">
        <v>1</v>
      </c>
    </row>
    <row r="113" spans="37:41" x14ac:dyDescent="0.3">
      <c r="AK113">
        <f t="shared" ca="1" si="30"/>
        <v>0.38454157647660403</v>
      </c>
      <c r="AL113">
        <f t="shared" ca="1" si="31"/>
        <v>130</v>
      </c>
      <c r="AM113">
        <v>5</v>
      </c>
      <c r="AN113">
        <v>3</v>
      </c>
      <c r="AO113">
        <v>2</v>
      </c>
    </row>
    <row r="114" spans="37:41" x14ac:dyDescent="0.3">
      <c r="AK114">
        <f t="shared" ca="1" si="30"/>
        <v>0.83545994272723589</v>
      </c>
      <c r="AL114">
        <f t="shared" ca="1" si="31"/>
        <v>24</v>
      </c>
      <c r="AM114">
        <v>5</v>
      </c>
      <c r="AN114">
        <v>4</v>
      </c>
      <c r="AO114">
        <v>1</v>
      </c>
    </row>
    <row r="115" spans="37:41" x14ac:dyDescent="0.3">
      <c r="AK115">
        <f t="shared" ca="1" si="30"/>
        <v>0.73619559202272433</v>
      </c>
      <c r="AL115">
        <f t="shared" ca="1" si="31"/>
        <v>45</v>
      </c>
      <c r="AM115">
        <v>6</v>
      </c>
      <c r="AN115">
        <v>1</v>
      </c>
      <c r="AO115">
        <v>1</v>
      </c>
    </row>
    <row r="116" spans="37:41" x14ac:dyDescent="0.3">
      <c r="AK116">
        <f t="shared" ca="1" si="30"/>
        <v>0.1266660279171069</v>
      </c>
      <c r="AL116">
        <f t="shared" ca="1" si="31"/>
        <v>183</v>
      </c>
      <c r="AM116">
        <v>6</v>
      </c>
      <c r="AN116">
        <v>1</v>
      </c>
      <c r="AO116">
        <v>2</v>
      </c>
    </row>
    <row r="117" spans="37:41" x14ac:dyDescent="0.3">
      <c r="AK117">
        <f t="shared" ca="1" si="30"/>
        <v>0.31954285688777728</v>
      </c>
      <c r="AL117">
        <f t="shared" ca="1" si="31"/>
        <v>149</v>
      </c>
      <c r="AM117">
        <v>6</v>
      </c>
      <c r="AN117">
        <v>1</v>
      </c>
      <c r="AO117">
        <v>3</v>
      </c>
    </row>
    <row r="118" spans="37:41" x14ac:dyDescent="0.3">
      <c r="AK118">
        <f t="shared" ca="1" si="30"/>
        <v>0.64950120096271713</v>
      </c>
      <c r="AL118">
        <f t="shared" ca="1" si="31"/>
        <v>69</v>
      </c>
      <c r="AM118">
        <v>6</v>
      </c>
      <c r="AN118">
        <v>2</v>
      </c>
      <c r="AO118">
        <v>1</v>
      </c>
    </row>
    <row r="119" spans="37:41" x14ac:dyDescent="0.3">
      <c r="AK119">
        <f t="shared" ca="1" si="30"/>
        <v>0.40871351125277056</v>
      </c>
      <c r="AL119">
        <f t="shared" ca="1" si="31"/>
        <v>122</v>
      </c>
      <c r="AM119">
        <v>6</v>
      </c>
      <c r="AN119">
        <v>2</v>
      </c>
      <c r="AO119">
        <v>2</v>
      </c>
    </row>
    <row r="120" spans="37:41" x14ac:dyDescent="0.3">
      <c r="AK120">
        <f t="shared" ca="1" si="30"/>
        <v>0.98814543461441906</v>
      </c>
      <c r="AL120">
        <f t="shared" ca="1" si="31"/>
        <v>2</v>
      </c>
      <c r="AM120">
        <v>6</v>
      </c>
      <c r="AN120">
        <v>3</v>
      </c>
      <c r="AO120">
        <v>1</v>
      </c>
    </row>
    <row r="121" spans="37:41" x14ac:dyDescent="0.3">
      <c r="AK121">
        <f t="shared" ca="1" si="30"/>
        <v>0.6986489015652565</v>
      </c>
      <c r="AL121">
        <f t="shared" ca="1" si="31"/>
        <v>57</v>
      </c>
      <c r="AM121">
        <v>7</v>
      </c>
      <c r="AN121">
        <v>1</v>
      </c>
      <c r="AO121">
        <v>1</v>
      </c>
    </row>
    <row r="122" spans="37:41" x14ac:dyDescent="0.3">
      <c r="AK122">
        <f t="shared" ca="1" si="30"/>
        <v>0.59688677001119272</v>
      </c>
      <c r="AL122">
        <f t="shared" ca="1" si="31"/>
        <v>79</v>
      </c>
      <c r="AM122">
        <v>7</v>
      </c>
      <c r="AN122">
        <v>1</v>
      </c>
      <c r="AO122">
        <v>2</v>
      </c>
    </row>
    <row r="123" spans="37:41" x14ac:dyDescent="0.3">
      <c r="AK123">
        <f t="shared" ca="1" si="30"/>
        <v>0.84768352597013708</v>
      </c>
      <c r="AL123">
        <f t="shared" ca="1" si="31"/>
        <v>22</v>
      </c>
      <c r="AM123">
        <v>7</v>
      </c>
      <c r="AN123">
        <v>2</v>
      </c>
      <c r="AO123">
        <v>1</v>
      </c>
    </row>
    <row r="124" spans="37:41" x14ac:dyDescent="0.3">
      <c r="AK124">
        <f t="shared" ca="1" si="30"/>
        <v>0.22576675584468686</v>
      </c>
      <c r="AL124">
        <f t="shared" ca="1" si="31"/>
        <v>165</v>
      </c>
      <c r="AM124">
        <v>8</v>
      </c>
      <c r="AN124">
        <v>1</v>
      </c>
      <c r="AO124">
        <v>1</v>
      </c>
    </row>
    <row r="125" spans="37:41" x14ac:dyDescent="0.3">
      <c r="AK125">
        <f t="shared" ca="1" si="30"/>
        <v>0.37243727694726747</v>
      </c>
      <c r="AL125">
        <f t="shared" ca="1" si="31"/>
        <v>135</v>
      </c>
      <c r="AM125">
        <v>1</v>
      </c>
      <c r="AN125">
        <v>9</v>
      </c>
      <c r="AO125">
        <v>1</v>
      </c>
    </row>
    <row r="126" spans="37:41" x14ac:dyDescent="0.3">
      <c r="AK126">
        <f t="shared" ca="1" si="30"/>
        <v>0.64517391002162972</v>
      </c>
      <c r="AL126">
        <f t="shared" ca="1" si="31"/>
        <v>72</v>
      </c>
      <c r="AM126">
        <v>1</v>
      </c>
      <c r="AN126">
        <v>9</v>
      </c>
      <c r="AO126">
        <v>2</v>
      </c>
    </row>
    <row r="127" spans="37:41" x14ac:dyDescent="0.3">
      <c r="AK127">
        <f t="shared" ca="1" si="30"/>
        <v>0.37283829449438399</v>
      </c>
      <c r="AL127">
        <f t="shared" ca="1" si="31"/>
        <v>133</v>
      </c>
      <c r="AM127">
        <v>1</v>
      </c>
      <c r="AN127">
        <v>9</v>
      </c>
      <c r="AO127">
        <v>3</v>
      </c>
    </row>
    <row r="128" spans="37:41" x14ac:dyDescent="0.3">
      <c r="AK128">
        <f t="shared" ca="1" si="30"/>
        <v>0.15577245464830058</v>
      </c>
      <c r="AL128">
        <f t="shared" ca="1" si="31"/>
        <v>181</v>
      </c>
      <c r="AM128">
        <v>1</v>
      </c>
      <c r="AN128">
        <v>9</v>
      </c>
      <c r="AO128">
        <v>4</v>
      </c>
    </row>
    <row r="129" spans="37:41" x14ac:dyDescent="0.3">
      <c r="AK129">
        <f t="shared" ca="1" si="30"/>
        <v>0.6813072705505907</v>
      </c>
      <c r="AL129">
        <f t="shared" ca="1" si="31"/>
        <v>63</v>
      </c>
      <c r="AM129">
        <v>1</v>
      </c>
      <c r="AN129">
        <v>9</v>
      </c>
      <c r="AO129">
        <v>5</v>
      </c>
    </row>
    <row r="130" spans="37:41" x14ac:dyDescent="0.3">
      <c r="AK130">
        <f t="shared" ca="1" si="30"/>
        <v>8.3809673592096567E-2</v>
      </c>
      <c r="AL130">
        <f t="shared" ca="1" si="31"/>
        <v>190</v>
      </c>
      <c r="AM130">
        <v>1</v>
      </c>
      <c r="AN130">
        <v>9</v>
      </c>
      <c r="AO130">
        <v>6</v>
      </c>
    </row>
    <row r="131" spans="37:41" x14ac:dyDescent="0.3">
      <c r="AK131">
        <f t="shared" ca="1" si="30"/>
        <v>0.58278309989227184</v>
      </c>
      <c r="AL131">
        <f t="shared" ca="1" si="31"/>
        <v>83</v>
      </c>
      <c r="AM131">
        <v>1</v>
      </c>
      <c r="AN131">
        <v>9</v>
      </c>
      <c r="AO131">
        <v>7</v>
      </c>
    </row>
    <row r="132" spans="37:41" x14ac:dyDescent="0.3">
      <c r="AK132">
        <f t="shared" ca="1" si="30"/>
        <v>0.56082205941260743</v>
      </c>
      <c r="AL132">
        <f t="shared" ca="1" si="31"/>
        <v>87</v>
      </c>
      <c r="AM132">
        <v>1</v>
      </c>
      <c r="AN132">
        <v>9</v>
      </c>
      <c r="AO132">
        <v>8</v>
      </c>
    </row>
    <row r="133" spans="37:41" x14ac:dyDescent="0.3">
      <c r="AK133">
        <f t="shared" ca="1" si="30"/>
        <v>0.47545111898331605</v>
      </c>
      <c r="AL133">
        <f t="shared" ca="1" si="31"/>
        <v>112</v>
      </c>
      <c r="AM133">
        <v>1</v>
      </c>
      <c r="AN133">
        <v>9</v>
      </c>
      <c r="AO133">
        <v>9</v>
      </c>
    </row>
    <row r="134" spans="37:41" x14ac:dyDescent="0.3">
      <c r="AK134">
        <f t="shared" ref="AK134:AK197" ca="1" si="32">RAND()</f>
        <v>0.19117270595795033</v>
      </c>
      <c r="AL134">
        <f t="shared" ref="AL134:AL197" ca="1" si="33">RANK(AK134,$AK$5:$AK$214)</f>
        <v>169</v>
      </c>
      <c r="AM134">
        <v>1</v>
      </c>
      <c r="AN134">
        <v>9</v>
      </c>
      <c r="AO134">
        <v>10</v>
      </c>
    </row>
    <row r="135" spans="37:41" x14ac:dyDescent="0.3">
      <c r="AK135">
        <f t="shared" ca="1" si="32"/>
        <v>0.54465129420704828</v>
      </c>
      <c r="AL135">
        <f t="shared" ca="1" si="33"/>
        <v>96</v>
      </c>
      <c r="AM135">
        <v>2</v>
      </c>
      <c r="AN135">
        <v>8</v>
      </c>
      <c r="AO135">
        <v>1</v>
      </c>
    </row>
    <row r="136" spans="37:41" x14ac:dyDescent="0.3">
      <c r="AK136">
        <f t="shared" ca="1" si="32"/>
        <v>0.81231375825693586</v>
      </c>
      <c r="AL136">
        <f t="shared" ca="1" si="33"/>
        <v>26</v>
      </c>
      <c r="AM136">
        <v>2</v>
      </c>
      <c r="AN136">
        <v>8</v>
      </c>
      <c r="AO136">
        <v>2</v>
      </c>
    </row>
    <row r="137" spans="37:41" x14ac:dyDescent="0.3">
      <c r="AK137">
        <f t="shared" ca="1" si="32"/>
        <v>0.70821226881998245</v>
      </c>
      <c r="AL137">
        <f t="shared" ca="1" si="33"/>
        <v>53</v>
      </c>
      <c r="AM137">
        <v>2</v>
      </c>
      <c r="AN137">
        <v>8</v>
      </c>
      <c r="AO137">
        <v>3</v>
      </c>
    </row>
    <row r="138" spans="37:41" x14ac:dyDescent="0.3">
      <c r="AK138">
        <f t="shared" ca="1" si="32"/>
        <v>0.57165528356767115</v>
      </c>
      <c r="AL138">
        <f t="shared" ca="1" si="33"/>
        <v>86</v>
      </c>
      <c r="AM138">
        <v>2</v>
      </c>
      <c r="AN138">
        <v>8</v>
      </c>
      <c r="AO138">
        <v>4</v>
      </c>
    </row>
    <row r="139" spans="37:41" x14ac:dyDescent="0.3">
      <c r="AK139">
        <f t="shared" ca="1" si="32"/>
        <v>0.35914347530200108</v>
      </c>
      <c r="AL139">
        <f t="shared" ca="1" si="33"/>
        <v>137</v>
      </c>
      <c r="AM139">
        <v>2</v>
      </c>
      <c r="AN139">
        <v>8</v>
      </c>
      <c r="AO139">
        <v>5</v>
      </c>
    </row>
    <row r="140" spans="37:41" x14ac:dyDescent="0.3">
      <c r="AK140">
        <f t="shared" ca="1" si="32"/>
        <v>0.72164890660875369</v>
      </c>
      <c r="AL140">
        <f t="shared" ca="1" si="33"/>
        <v>51</v>
      </c>
      <c r="AM140">
        <v>2</v>
      </c>
      <c r="AN140">
        <v>8</v>
      </c>
      <c r="AO140">
        <v>6</v>
      </c>
    </row>
    <row r="141" spans="37:41" x14ac:dyDescent="0.3">
      <c r="AK141">
        <f t="shared" ca="1" si="32"/>
        <v>0.37248457568460924</v>
      </c>
      <c r="AL141">
        <f t="shared" ca="1" si="33"/>
        <v>134</v>
      </c>
      <c r="AM141">
        <v>2</v>
      </c>
      <c r="AN141">
        <v>8</v>
      </c>
      <c r="AO141">
        <v>7</v>
      </c>
    </row>
    <row r="142" spans="37:41" x14ac:dyDescent="0.3">
      <c r="AK142">
        <f t="shared" ca="1" si="32"/>
        <v>0.66025109824992734</v>
      </c>
      <c r="AL142">
        <f t="shared" ca="1" si="33"/>
        <v>67</v>
      </c>
      <c r="AM142">
        <v>2</v>
      </c>
      <c r="AN142">
        <v>8</v>
      </c>
      <c r="AO142">
        <v>8</v>
      </c>
    </row>
    <row r="143" spans="37:41" x14ac:dyDescent="0.3">
      <c r="AK143">
        <f t="shared" ca="1" si="32"/>
        <v>0.22518257160554689</v>
      </c>
      <c r="AL143">
        <f t="shared" ca="1" si="33"/>
        <v>166</v>
      </c>
      <c r="AM143">
        <v>2</v>
      </c>
      <c r="AN143">
        <v>8</v>
      </c>
      <c r="AO143">
        <v>9</v>
      </c>
    </row>
    <row r="144" spans="37:41" x14ac:dyDescent="0.3">
      <c r="AK144">
        <f t="shared" ca="1" si="32"/>
        <v>0.48051510387736385</v>
      </c>
      <c r="AL144">
        <f t="shared" ca="1" si="33"/>
        <v>109</v>
      </c>
      <c r="AM144">
        <v>2</v>
      </c>
      <c r="AN144">
        <v>8</v>
      </c>
      <c r="AO144">
        <v>10</v>
      </c>
    </row>
    <row r="145" spans="37:41" x14ac:dyDescent="0.3">
      <c r="AK145">
        <f t="shared" ca="1" si="32"/>
        <v>0.27812829762159053</v>
      </c>
      <c r="AL145">
        <f t="shared" ca="1" si="33"/>
        <v>154</v>
      </c>
      <c r="AM145">
        <v>3</v>
      </c>
      <c r="AN145">
        <v>7</v>
      </c>
      <c r="AO145">
        <v>1</v>
      </c>
    </row>
    <row r="146" spans="37:41" x14ac:dyDescent="0.3">
      <c r="AK146">
        <f t="shared" ca="1" si="32"/>
        <v>0.54845893003448132</v>
      </c>
      <c r="AL146">
        <f t="shared" ca="1" si="33"/>
        <v>95</v>
      </c>
      <c r="AM146">
        <v>3</v>
      </c>
      <c r="AN146">
        <v>7</v>
      </c>
      <c r="AO146">
        <v>2</v>
      </c>
    </row>
    <row r="147" spans="37:41" x14ac:dyDescent="0.3">
      <c r="AK147">
        <f t="shared" ca="1" si="32"/>
        <v>0.42565460578759018</v>
      </c>
      <c r="AL147">
        <f t="shared" ca="1" si="33"/>
        <v>119</v>
      </c>
      <c r="AM147">
        <v>3</v>
      </c>
      <c r="AN147">
        <v>7</v>
      </c>
      <c r="AO147">
        <v>3</v>
      </c>
    </row>
    <row r="148" spans="37:41" x14ac:dyDescent="0.3">
      <c r="AK148">
        <f t="shared" ca="1" si="32"/>
        <v>6.7169220067451629E-2</v>
      </c>
      <c r="AL148">
        <f t="shared" ca="1" si="33"/>
        <v>194</v>
      </c>
      <c r="AM148">
        <v>3</v>
      </c>
      <c r="AN148">
        <v>7</v>
      </c>
      <c r="AO148">
        <v>4</v>
      </c>
    </row>
    <row r="149" spans="37:41" x14ac:dyDescent="0.3">
      <c r="AK149">
        <f t="shared" ca="1" si="32"/>
        <v>0.66694973931373081</v>
      </c>
      <c r="AL149">
        <f t="shared" ca="1" si="33"/>
        <v>65</v>
      </c>
      <c r="AM149">
        <v>3</v>
      </c>
      <c r="AN149">
        <v>7</v>
      </c>
      <c r="AO149">
        <v>5</v>
      </c>
    </row>
    <row r="150" spans="37:41" x14ac:dyDescent="0.3">
      <c r="AK150">
        <f t="shared" ca="1" si="32"/>
        <v>0.5930733840437038</v>
      </c>
      <c r="AL150">
        <f t="shared" ca="1" si="33"/>
        <v>80</v>
      </c>
      <c r="AM150">
        <v>3</v>
      </c>
      <c r="AN150">
        <v>7</v>
      </c>
      <c r="AO150">
        <v>6</v>
      </c>
    </row>
    <row r="151" spans="37:41" x14ac:dyDescent="0.3">
      <c r="AK151">
        <f t="shared" ca="1" si="32"/>
        <v>0.55927014631441951</v>
      </c>
      <c r="AL151">
        <f t="shared" ca="1" si="33"/>
        <v>88</v>
      </c>
      <c r="AM151">
        <v>3</v>
      </c>
      <c r="AN151">
        <v>7</v>
      </c>
      <c r="AO151">
        <v>7</v>
      </c>
    </row>
    <row r="152" spans="37:41" x14ac:dyDescent="0.3">
      <c r="AK152">
        <f t="shared" ca="1" si="32"/>
        <v>0.9976215588879801</v>
      </c>
      <c r="AL152">
        <f t="shared" ca="1" si="33"/>
        <v>1</v>
      </c>
      <c r="AM152">
        <v>3</v>
      </c>
      <c r="AN152">
        <v>7</v>
      </c>
      <c r="AO152">
        <v>8</v>
      </c>
    </row>
    <row r="153" spans="37:41" x14ac:dyDescent="0.3">
      <c r="AK153">
        <f t="shared" ca="1" si="32"/>
        <v>0.22709670182106334</v>
      </c>
      <c r="AL153">
        <f t="shared" ca="1" si="33"/>
        <v>164</v>
      </c>
      <c r="AM153">
        <v>3</v>
      </c>
      <c r="AN153">
        <v>7</v>
      </c>
      <c r="AO153">
        <v>9</v>
      </c>
    </row>
    <row r="154" spans="37:41" x14ac:dyDescent="0.3">
      <c r="AK154">
        <f t="shared" ca="1" si="32"/>
        <v>0.83395919211333869</v>
      </c>
      <c r="AL154">
        <f t="shared" ca="1" si="33"/>
        <v>25</v>
      </c>
      <c r="AM154">
        <v>3</v>
      </c>
      <c r="AN154">
        <v>7</v>
      </c>
      <c r="AO154">
        <v>10</v>
      </c>
    </row>
    <row r="155" spans="37:41" x14ac:dyDescent="0.3">
      <c r="AK155">
        <f t="shared" ca="1" si="32"/>
        <v>3.2691541497794741E-2</v>
      </c>
      <c r="AL155">
        <f t="shared" ca="1" si="33"/>
        <v>201</v>
      </c>
      <c r="AM155">
        <v>4</v>
      </c>
      <c r="AN155">
        <v>6</v>
      </c>
      <c r="AO155">
        <v>1</v>
      </c>
    </row>
    <row r="156" spans="37:41" x14ac:dyDescent="0.3">
      <c r="AK156">
        <f t="shared" ca="1" si="32"/>
        <v>0.76301910199592926</v>
      </c>
      <c r="AL156">
        <f t="shared" ca="1" si="33"/>
        <v>37</v>
      </c>
      <c r="AM156">
        <v>4</v>
      </c>
      <c r="AN156">
        <v>6</v>
      </c>
      <c r="AO156">
        <v>2</v>
      </c>
    </row>
    <row r="157" spans="37:41" x14ac:dyDescent="0.3">
      <c r="AK157">
        <f t="shared" ca="1" si="32"/>
        <v>0.85194335608455929</v>
      </c>
      <c r="AL157">
        <f t="shared" ca="1" si="33"/>
        <v>21</v>
      </c>
      <c r="AM157">
        <v>4</v>
      </c>
      <c r="AN157">
        <v>6</v>
      </c>
      <c r="AO157">
        <v>3</v>
      </c>
    </row>
    <row r="158" spans="37:41" x14ac:dyDescent="0.3">
      <c r="AK158">
        <f t="shared" ca="1" si="32"/>
        <v>4.073628836234966E-2</v>
      </c>
      <c r="AL158">
        <f t="shared" ca="1" si="33"/>
        <v>200</v>
      </c>
      <c r="AM158">
        <v>4</v>
      </c>
      <c r="AN158">
        <v>6</v>
      </c>
      <c r="AO158">
        <v>4</v>
      </c>
    </row>
    <row r="159" spans="37:41" x14ac:dyDescent="0.3">
      <c r="AK159">
        <f t="shared" ca="1" si="32"/>
        <v>0.32029032831367621</v>
      </c>
      <c r="AL159">
        <f t="shared" ca="1" si="33"/>
        <v>148</v>
      </c>
      <c r="AM159">
        <v>4</v>
      </c>
      <c r="AN159">
        <v>6</v>
      </c>
      <c r="AO159">
        <v>5</v>
      </c>
    </row>
    <row r="160" spans="37:41" x14ac:dyDescent="0.3">
      <c r="AK160">
        <f t="shared" ca="1" si="32"/>
        <v>0.33831385917867274</v>
      </c>
      <c r="AL160">
        <f t="shared" ca="1" si="33"/>
        <v>144</v>
      </c>
      <c r="AM160">
        <v>4</v>
      </c>
      <c r="AN160">
        <v>6</v>
      </c>
      <c r="AO160">
        <v>6</v>
      </c>
    </row>
    <row r="161" spans="37:41" x14ac:dyDescent="0.3">
      <c r="AK161">
        <f t="shared" ca="1" si="32"/>
        <v>0.67879143498987071</v>
      </c>
      <c r="AL161">
        <f t="shared" ca="1" si="33"/>
        <v>64</v>
      </c>
      <c r="AM161">
        <v>4</v>
      </c>
      <c r="AN161">
        <v>6</v>
      </c>
      <c r="AO161">
        <v>7</v>
      </c>
    </row>
    <row r="162" spans="37:41" x14ac:dyDescent="0.3">
      <c r="AK162">
        <f t="shared" ca="1" si="32"/>
        <v>0.70707440364457574</v>
      </c>
      <c r="AL162">
        <f t="shared" ca="1" si="33"/>
        <v>54</v>
      </c>
      <c r="AM162">
        <v>4</v>
      </c>
      <c r="AN162">
        <v>6</v>
      </c>
      <c r="AO162">
        <v>8</v>
      </c>
    </row>
    <row r="163" spans="37:41" x14ac:dyDescent="0.3">
      <c r="AK163">
        <f t="shared" ca="1" si="32"/>
        <v>0.1162163856524312</v>
      </c>
      <c r="AL163">
        <f t="shared" ca="1" si="33"/>
        <v>185</v>
      </c>
      <c r="AM163">
        <v>4</v>
      </c>
      <c r="AN163">
        <v>6</v>
      </c>
      <c r="AO163">
        <v>9</v>
      </c>
    </row>
    <row r="164" spans="37:41" x14ac:dyDescent="0.3">
      <c r="AK164">
        <f t="shared" ca="1" si="32"/>
        <v>0.84008370028189006</v>
      </c>
      <c r="AL164">
        <f t="shared" ca="1" si="33"/>
        <v>23</v>
      </c>
      <c r="AM164">
        <v>4</v>
      </c>
      <c r="AN164">
        <v>6</v>
      </c>
      <c r="AO164">
        <v>10</v>
      </c>
    </row>
    <row r="165" spans="37:41" x14ac:dyDescent="0.3">
      <c r="AK165">
        <f t="shared" ca="1" si="32"/>
        <v>6.7990782024783702E-2</v>
      </c>
      <c r="AL165">
        <f t="shared" ca="1" si="33"/>
        <v>193</v>
      </c>
      <c r="AM165">
        <v>5</v>
      </c>
      <c r="AN165">
        <v>5</v>
      </c>
      <c r="AO165">
        <v>1</v>
      </c>
    </row>
    <row r="166" spans="37:41" x14ac:dyDescent="0.3">
      <c r="AK166">
        <f t="shared" ca="1" si="32"/>
        <v>0.66580311262936986</v>
      </c>
      <c r="AL166">
        <f t="shared" ca="1" si="33"/>
        <v>66</v>
      </c>
      <c r="AM166">
        <v>5</v>
      </c>
      <c r="AN166">
        <v>5</v>
      </c>
      <c r="AO166">
        <v>2</v>
      </c>
    </row>
    <row r="167" spans="37:41" x14ac:dyDescent="0.3">
      <c r="AK167">
        <f t="shared" ca="1" si="32"/>
        <v>0.23725777200437448</v>
      </c>
      <c r="AL167">
        <f t="shared" ca="1" si="33"/>
        <v>162</v>
      </c>
      <c r="AM167">
        <v>5</v>
      </c>
      <c r="AN167">
        <v>5</v>
      </c>
      <c r="AO167">
        <v>3</v>
      </c>
    </row>
    <row r="168" spans="37:41" x14ac:dyDescent="0.3">
      <c r="AK168">
        <f t="shared" ca="1" si="32"/>
        <v>4.6210746902611843E-2</v>
      </c>
      <c r="AL168">
        <f t="shared" ca="1" si="33"/>
        <v>198</v>
      </c>
      <c r="AM168">
        <v>5</v>
      </c>
      <c r="AN168">
        <v>5</v>
      </c>
      <c r="AO168">
        <v>4</v>
      </c>
    </row>
    <row r="169" spans="37:41" x14ac:dyDescent="0.3">
      <c r="AK169">
        <f t="shared" ca="1" si="32"/>
        <v>0.57790151271361057</v>
      </c>
      <c r="AL169">
        <f t="shared" ca="1" si="33"/>
        <v>84</v>
      </c>
      <c r="AM169">
        <v>5</v>
      </c>
      <c r="AN169">
        <v>5</v>
      </c>
      <c r="AO169">
        <v>5</v>
      </c>
    </row>
    <row r="170" spans="37:41" x14ac:dyDescent="0.3">
      <c r="AK170">
        <f t="shared" ca="1" si="32"/>
        <v>0.85818290928758101</v>
      </c>
      <c r="AL170">
        <f t="shared" ca="1" si="33"/>
        <v>20</v>
      </c>
      <c r="AM170">
        <v>5</v>
      </c>
      <c r="AN170">
        <v>5</v>
      </c>
      <c r="AO170">
        <v>6</v>
      </c>
    </row>
    <row r="171" spans="37:41" x14ac:dyDescent="0.3">
      <c r="AK171">
        <f t="shared" ca="1" si="32"/>
        <v>0.39306387151297573</v>
      </c>
      <c r="AL171">
        <f t="shared" ca="1" si="33"/>
        <v>127</v>
      </c>
      <c r="AM171">
        <v>5</v>
      </c>
      <c r="AN171">
        <v>5</v>
      </c>
      <c r="AO171">
        <v>7</v>
      </c>
    </row>
    <row r="172" spans="37:41" x14ac:dyDescent="0.3">
      <c r="AK172">
        <f t="shared" ca="1" si="32"/>
        <v>0.78381023416459239</v>
      </c>
      <c r="AL172">
        <f t="shared" ca="1" si="33"/>
        <v>30</v>
      </c>
      <c r="AM172">
        <v>5</v>
      </c>
      <c r="AN172">
        <v>5</v>
      </c>
      <c r="AO172">
        <v>8</v>
      </c>
    </row>
    <row r="173" spans="37:41" x14ac:dyDescent="0.3">
      <c r="AK173">
        <f t="shared" ca="1" si="32"/>
        <v>0.14337585209744486</v>
      </c>
      <c r="AL173">
        <f t="shared" ca="1" si="33"/>
        <v>182</v>
      </c>
      <c r="AM173">
        <v>5</v>
      </c>
      <c r="AN173">
        <v>5</v>
      </c>
      <c r="AO173">
        <v>9</v>
      </c>
    </row>
    <row r="174" spans="37:41" x14ac:dyDescent="0.3">
      <c r="AK174">
        <f t="shared" ca="1" si="32"/>
        <v>0.75426037576318794</v>
      </c>
      <c r="AL174">
        <f t="shared" ca="1" si="33"/>
        <v>40</v>
      </c>
      <c r="AM174">
        <v>5</v>
      </c>
      <c r="AN174">
        <v>5</v>
      </c>
      <c r="AO174">
        <v>10</v>
      </c>
    </row>
    <row r="175" spans="37:41" x14ac:dyDescent="0.3">
      <c r="AK175">
        <f t="shared" ca="1" si="32"/>
        <v>0.88594203326108467</v>
      </c>
      <c r="AL175">
        <f t="shared" ca="1" si="33"/>
        <v>16</v>
      </c>
      <c r="AM175">
        <v>6</v>
      </c>
      <c r="AN175">
        <v>4</v>
      </c>
      <c r="AO175">
        <v>1</v>
      </c>
    </row>
    <row r="176" spans="37:41" x14ac:dyDescent="0.3">
      <c r="AK176">
        <f t="shared" ca="1" si="32"/>
        <v>0.16590298631988909</v>
      </c>
      <c r="AL176">
        <f t="shared" ca="1" si="33"/>
        <v>176</v>
      </c>
      <c r="AM176">
        <v>6</v>
      </c>
      <c r="AN176">
        <v>4</v>
      </c>
      <c r="AO176">
        <v>2</v>
      </c>
    </row>
    <row r="177" spans="37:41" x14ac:dyDescent="0.3">
      <c r="AK177">
        <f t="shared" ca="1" si="32"/>
        <v>0.94396072394155861</v>
      </c>
      <c r="AL177">
        <f t="shared" ca="1" si="33"/>
        <v>8</v>
      </c>
      <c r="AM177">
        <v>6</v>
      </c>
      <c r="AN177">
        <v>4</v>
      </c>
      <c r="AO177">
        <v>3</v>
      </c>
    </row>
    <row r="178" spans="37:41" x14ac:dyDescent="0.3">
      <c r="AK178">
        <f t="shared" ca="1" si="32"/>
        <v>0.57631487172095874</v>
      </c>
      <c r="AL178">
        <f t="shared" ca="1" si="33"/>
        <v>85</v>
      </c>
      <c r="AM178">
        <v>6</v>
      </c>
      <c r="AN178">
        <v>4</v>
      </c>
      <c r="AO178">
        <v>4</v>
      </c>
    </row>
    <row r="179" spans="37:41" x14ac:dyDescent="0.3">
      <c r="AK179">
        <f t="shared" ca="1" si="32"/>
        <v>0.34358967916765171</v>
      </c>
      <c r="AL179">
        <f t="shared" ca="1" si="33"/>
        <v>141</v>
      </c>
      <c r="AM179">
        <v>6</v>
      </c>
      <c r="AN179">
        <v>4</v>
      </c>
      <c r="AO179">
        <v>5</v>
      </c>
    </row>
    <row r="180" spans="37:41" x14ac:dyDescent="0.3">
      <c r="AK180">
        <f t="shared" ca="1" si="32"/>
        <v>0.38589245174075604</v>
      </c>
      <c r="AL180">
        <f t="shared" ca="1" si="33"/>
        <v>129</v>
      </c>
      <c r="AM180">
        <v>6</v>
      </c>
      <c r="AN180">
        <v>4</v>
      </c>
      <c r="AO180">
        <v>6</v>
      </c>
    </row>
    <row r="181" spans="37:41" x14ac:dyDescent="0.3">
      <c r="AK181">
        <f t="shared" ca="1" si="32"/>
        <v>9.431373021484557E-2</v>
      </c>
      <c r="AL181">
        <f t="shared" ca="1" si="33"/>
        <v>188</v>
      </c>
      <c r="AM181">
        <v>6</v>
      </c>
      <c r="AN181">
        <v>4</v>
      </c>
      <c r="AO181">
        <v>7</v>
      </c>
    </row>
    <row r="182" spans="37:41" x14ac:dyDescent="0.3">
      <c r="AK182">
        <f t="shared" ca="1" si="32"/>
        <v>0.22912920532501524</v>
      </c>
      <c r="AL182">
        <f t="shared" ca="1" si="33"/>
        <v>163</v>
      </c>
      <c r="AM182">
        <v>6</v>
      </c>
      <c r="AN182">
        <v>4</v>
      </c>
      <c r="AO182">
        <v>8</v>
      </c>
    </row>
    <row r="183" spans="37:41" x14ac:dyDescent="0.3">
      <c r="AK183">
        <f t="shared" ca="1" si="32"/>
        <v>0.33553275356098711</v>
      </c>
      <c r="AL183">
        <f t="shared" ca="1" si="33"/>
        <v>145</v>
      </c>
      <c r="AM183">
        <v>6</v>
      </c>
      <c r="AN183">
        <v>4</v>
      </c>
      <c r="AO183">
        <v>9</v>
      </c>
    </row>
    <row r="184" spans="37:41" x14ac:dyDescent="0.3">
      <c r="AK184">
        <f t="shared" ca="1" si="32"/>
        <v>0.77890897652108826</v>
      </c>
      <c r="AL184">
        <f t="shared" ca="1" si="33"/>
        <v>31</v>
      </c>
      <c r="AM184">
        <v>6</v>
      </c>
      <c r="AN184">
        <v>4</v>
      </c>
      <c r="AO184">
        <v>10</v>
      </c>
    </row>
    <row r="185" spans="37:41" x14ac:dyDescent="0.3">
      <c r="AK185">
        <f t="shared" ca="1" si="32"/>
        <v>0.55047266074150292</v>
      </c>
      <c r="AL185">
        <f t="shared" ca="1" si="33"/>
        <v>94</v>
      </c>
      <c r="AM185">
        <v>7</v>
      </c>
      <c r="AN185">
        <v>3</v>
      </c>
      <c r="AO185">
        <v>1</v>
      </c>
    </row>
    <row r="186" spans="37:41" x14ac:dyDescent="0.3">
      <c r="AK186">
        <f t="shared" ca="1" si="32"/>
        <v>6.4637890997705116E-2</v>
      </c>
      <c r="AL186">
        <f t="shared" ca="1" si="33"/>
        <v>195</v>
      </c>
      <c r="AM186">
        <v>7</v>
      </c>
      <c r="AN186">
        <v>3</v>
      </c>
      <c r="AO186">
        <v>2</v>
      </c>
    </row>
    <row r="187" spans="37:41" x14ac:dyDescent="0.3">
      <c r="AK187">
        <f t="shared" ca="1" si="32"/>
        <v>0.50224418850841823</v>
      </c>
      <c r="AL187">
        <f t="shared" ca="1" si="33"/>
        <v>102</v>
      </c>
      <c r="AM187">
        <v>7</v>
      </c>
      <c r="AN187">
        <v>3</v>
      </c>
      <c r="AO187">
        <v>3</v>
      </c>
    </row>
    <row r="188" spans="37:41" x14ac:dyDescent="0.3">
      <c r="AK188">
        <f t="shared" ca="1" si="32"/>
        <v>0.42378934784519628</v>
      </c>
      <c r="AL188">
        <f t="shared" ca="1" si="33"/>
        <v>120</v>
      </c>
      <c r="AM188">
        <v>7</v>
      </c>
      <c r="AN188">
        <v>3</v>
      </c>
      <c r="AO188">
        <v>4</v>
      </c>
    </row>
    <row r="189" spans="37:41" x14ac:dyDescent="0.3">
      <c r="AK189">
        <f t="shared" ca="1" si="32"/>
        <v>0.59691184879503478</v>
      </c>
      <c r="AL189">
        <f t="shared" ca="1" si="33"/>
        <v>78</v>
      </c>
      <c r="AM189">
        <v>7</v>
      </c>
      <c r="AN189">
        <v>3</v>
      </c>
      <c r="AO189">
        <v>5</v>
      </c>
    </row>
    <row r="190" spans="37:41" x14ac:dyDescent="0.3">
      <c r="AK190">
        <f t="shared" ca="1" si="32"/>
        <v>0.38349958973337894</v>
      </c>
      <c r="AL190">
        <f t="shared" ca="1" si="33"/>
        <v>131</v>
      </c>
      <c r="AM190">
        <v>7</v>
      </c>
      <c r="AN190">
        <v>3</v>
      </c>
      <c r="AO190">
        <v>6</v>
      </c>
    </row>
    <row r="191" spans="37:41" x14ac:dyDescent="0.3">
      <c r="AK191">
        <f t="shared" ca="1" si="32"/>
        <v>0.64392653743755845</v>
      </c>
      <c r="AL191">
        <f t="shared" ca="1" si="33"/>
        <v>73</v>
      </c>
      <c r="AM191">
        <v>7</v>
      </c>
      <c r="AN191">
        <v>3</v>
      </c>
      <c r="AO191">
        <v>7</v>
      </c>
    </row>
    <row r="192" spans="37:41" x14ac:dyDescent="0.3">
      <c r="AK192">
        <f t="shared" ca="1" si="32"/>
        <v>0.25148430761649143</v>
      </c>
      <c r="AL192">
        <f t="shared" ca="1" si="33"/>
        <v>160</v>
      </c>
      <c r="AM192">
        <v>7</v>
      </c>
      <c r="AN192">
        <v>3</v>
      </c>
      <c r="AO192">
        <v>8</v>
      </c>
    </row>
    <row r="193" spans="37:41" x14ac:dyDescent="0.3">
      <c r="AK193">
        <f t="shared" ca="1" si="32"/>
        <v>0.69845929258548345</v>
      </c>
      <c r="AL193">
        <f t="shared" ca="1" si="33"/>
        <v>58</v>
      </c>
      <c r="AM193">
        <v>7</v>
      </c>
      <c r="AN193">
        <v>3</v>
      </c>
      <c r="AO193">
        <v>9</v>
      </c>
    </row>
    <row r="194" spans="37:41" x14ac:dyDescent="0.3">
      <c r="AK194">
        <f t="shared" ca="1" si="32"/>
        <v>0.50182265602252751</v>
      </c>
      <c r="AL194">
        <f t="shared" ca="1" si="33"/>
        <v>103</v>
      </c>
      <c r="AM194">
        <v>7</v>
      </c>
      <c r="AN194">
        <v>3</v>
      </c>
      <c r="AO194">
        <v>10</v>
      </c>
    </row>
    <row r="195" spans="37:41" x14ac:dyDescent="0.3">
      <c r="AK195">
        <f t="shared" ca="1" si="32"/>
        <v>0.68997091073943995</v>
      </c>
      <c r="AL195">
        <f t="shared" ca="1" si="33"/>
        <v>61</v>
      </c>
      <c r="AM195">
        <v>8</v>
      </c>
      <c r="AN195">
        <v>2</v>
      </c>
      <c r="AO195">
        <v>1</v>
      </c>
    </row>
    <row r="196" spans="37:41" x14ac:dyDescent="0.3">
      <c r="AK196">
        <f t="shared" ca="1" si="32"/>
        <v>0.80701055550094336</v>
      </c>
      <c r="AL196">
        <f t="shared" ca="1" si="33"/>
        <v>27</v>
      </c>
      <c r="AM196">
        <v>8</v>
      </c>
      <c r="AN196">
        <v>2</v>
      </c>
      <c r="AO196">
        <v>2</v>
      </c>
    </row>
    <row r="197" spans="37:41" x14ac:dyDescent="0.3">
      <c r="AK197">
        <f t="shared" ca="1" si="32"/>
        <v>0.95854206238549122</v>
      </c>
      <c r="AL197">
        <f t="shared" ca="1" si="33"/>
        <v>4</v>
      </c>
      <c r="AM197">
        <v>8</v>
      </c>
      <c r="AN197">
        <v>2</v>
      </c>
      <c r="AO197">
        <v>3</v>
      </c>
    </row>
    <row r="198" spans="37:41" x14ac:dyDescent="0.3">
      <c r="AK198">
        <f t="shared" ref="AK198:AK214" ca="1" si="34">RAND()</f>
        <v>0.48262891338037617</v>
      </c>
      <c r="AL198">
        <f t="shared" ref="AL198:AL214" ca="1" si="35">RANK(AK198,$AK$5:$AK$214)</f>
        <v>107</v>
      </c>
      <c r="AM198">
        <v>8</v>
      </c>
      <c r="AN198">
        <v>2</v>
      </c>
      <c r="AO198">
        <v>4</v>
      </c>
    </row>
    <row r="199" spans="37:41" x14ac:dyDescent="0.3">
      <c r="AK199">
        <f t="shared" ca="1" si="34"/>
        <v>0.64805929459658929</v>
      </c>
      <c r="AL199">
        <f t="shared" ca="1" si="35"/>
        <v>70</v>
      </c>
      <c r="AM199">
        <v>8</v>
      </c>
      <c r="AN199">
        <v>2</v>
      </c>
      <c r="AO199">
        <v>5</v>
      </c>
    </row>
    <row r="200" spans="37:41" x14ac:dyDescent="0.3">
      <c r="AK200">
        <f t="shared" ca="1" si="34"/>
        <v>0.5590978569234496</v>
      </c>
      <c r="AL200">
        <f t="shared" ca="1" si="35"/>
        <v>89</v>
      </c>
      <c r="AM200">
        <v>8</v>
      </c>
      <c r="AN200">
        <v>2</v>
      </c>
      <c r="AO200">
        <v>6</v>
      </c>
    </row>
    <row r="201" spans="37:41" x14ac:dyDescent="0.3">
      <c r="AK201">
        <f t="shared" ca="1" si="34"/>
        <v>0.39920160816118988</v>
      </c>
      <c r="AL201">
        <f t="shared" ca="1" si="35"/>
        <v>125</v>
      </c>
      <c r="AM201">
        <v>8</v>
      </c>
      <c r="AN201">
        <v>2</v>
      </c>
      <c r="AO201">
        <v>7</v>
      </c>
    </row>
    <row r="202" spans="37:41" x14ac:dyDescent="0.3">
      <c r="AK202">
        <f t="shared" ca="1" si="34"/>
        <v>0.94772263850048244</v>
      </c>
      <c r="AL202">
        <f t="shared" ca="1" si="35"/>
        <v>7</v>
      </c>
      <c r="AM202">
        <v>8</v>
      </c>
      <c r="AN202">
        <v>2</v>
      </c>
      <c r="AO202">
        <v>8</v>
      </c>
    </row>
    <row r="203" spans="37:41" x14ac:dyDescent="0.3">
      <c r="AK203">
        <f t="shared" ca="1" si="34"/>
        <v>0.45221982657818138</v>
      </c>
      <c r="AL203">
        <f t="shared" ca="1" si="35"/>
        <v>115</v>
      </c>
      <c r="AM203">
        <v>8</v>
      </c>
      <c r="AN203">
        <v>2</v>
      </c>
      <c r="AO203">
        <v>9</v>
      </c>
    </row>
    <row r="204" spans="37:41" x14ac:dyDescent="0.3">
      <c r="AK204">
        <f t="shared" ca="1" si="34"/>
        <v>0.88616461758119436</v>
      </c>
      <c r="AL204">
        <f t="shared" ca="1" si="35"/>
        <v>15</v>
      </c>
      <c r="AM204">
        <v>8</v>
      </c>
      <c r="AN204">
        <v>2</v>
      </c>
      <c r="AO204">
        <v>10</v>
      </c>
    </row>
    <row r="205" spans="37:41" x14ac:dyDescent="0.3">
      <c r="AK205">
        <f t="shared" ca="1" si="34"/>
        <v>0.44094957524999523</v>
      </c>
      <c r="AL205">
        <f t="shared" ca="1" si="35"/>
        <v>117</v>
      </c>
      <c r="AM205">
        <v>9</v>
      </c>
      <c r="AN205">
        <v>1</v>
      </c>
      <c r="AO205">
        <v>1</v>
      </c>
    </row>
    <row r="206" spans="37:41" x14ac:dyDescent="0.3">
      <c r="AK206">
        <f t="shared" ca="1" si="34"/>
        <v>0.58769791776015434</v>
      </c>
      <c r="AL206">
        <f t="shared" ca="1" si="35"/>
        <v>81</v>
      </c>
      <c r="AM206">
        <v>9</v>
      </c>
      <c r="AN206">
        <v>1</v>
      </c>
      <c r="AO206">
        <v>2</v>
      </c>
    </row>
    <row r="207" spans="37:41" x14ac:dyDescent="0.3">
      <c r="AK207">
        <f t="shared" ca="1" si="34"/>
        <v>2.9432931870458812E-2</v>
      </c>
      <c r="AL207">
        <f t="shared" ca="1" si="35"/>
        <v>202</v>
      </c>
      <c r="AM207">
        <v>9</v>
      </c>
      <c r="AN207">
        <v>1</v>
      </c>
      <c r="AO207">
        <v>3</v>
      </c>
    </row>
    <row r="208" spans="37:41" x14ac:dyDescent="0.3">
      <c r="AK208">
        <f t="shared" ca="1" si="34"/>
        <v>0.73283383942930458</v>
      </c>
      <c r="AL208">
        <f t="shared" ca="1" si="35"/>
        <v>47</v>
      </c>
      <c r="AM208">
        <v>9</v>
      </c>
      <c r="AN208">
        <v>1</v>
      </c>
      <c r="AO208">
        <v>4</v>
      </c>
    </row>
    <row r="209" spans="37:41" x14ac:dyDescent="0.3">
      <c r="AK209">
        <f t="shared" ca="1" si="34"/>
        <v>6.3222689580049507E-2</v>
      </c>
      <c r="AL209">
        <f t="shared" ca="1" si="35"/>
        <v>196</v>
      </c>
      <c r="AM209">
        <v>9</v>
      </c>
      <c r="AN209">
        <v>1</v>
      </c>
      <c r="AO209">
        <v>5</v>
      </c>
    </row>
    <row r="210" spans="37:41" x14ac:dyDescent="0.3">
      <c r="AK210">
        <f t="shared" ca="1" si="34"/>
        <v>0.33191040603227884</v>
      </c>
      <c r="AL210">
        <f t="shared" ca="1" si="35"/>
        <v>146</v>
      </c>
      <c r="AM210">
        <v>9</v>
      </c>
      <c r="AN210">
        <v>1</v>
      </c>
      <c r="AO210">
        <v>6</v>
      </c>
    </row>
    <row r="211" spans="37:41" x14ac:dyDescent="0.3">
      <c r="AK211">
        <f t="shared" ca="1" si="34"/>
        <v>0.75561006362335636</v>
      </c>
      <c r="AL211">
        <f t="shared" ca="1" si="35"/>
        <v>38</v>
      </c>
      <c r="AM211">
        <v>9</v>
      </c>
      <c r="AN211">
        <v>1</v>
      </c>
      <c r="AO211">
        <v>7</v>
      </c>
    </row>
    <row r="212" spans="37:41" x14ac:dyDescent="0.3">
      <c r="AK212">
        <f t="shared" ca="1" si="34"/>
        <v>4.763028179856299E-3</v>
      </c>
      <c r="AL212">
        <f t="shared" ca="1" si="35"/>
        <v>210</v>
      </c>
      <c r="AM212">
        <v>9</v>
      </c>
      <c r="AN212">
        <v>1</v>
      </c>
      <c r="AO212">
        <v>8</v>
      </c>
    </row>
    <row r="213" spans="37:41" x14ac:dyDescent="0.3">
      <c r="AK213">
        <f t="shared" ca="1" si="34"/>
        <v>0.8629562211959424</v>
      </c>
      <c r="AL213">
        <f t="shared" ca="1" si="35"/>
        <v>19</v>
      </c>
      <c r="AM213">
        <v>9</v>
      </c>
      <c r="AN213">
        <v>1</v>
      </c>
      <c r="AO213">
        <v>9</v>
      </c>
    </row>
    <row r="214" spans="37:41" x14ac:dyDescent="0.3">
      <c r="AK214">
        <f t="shared" ca="1" si="34"/>
        <v>0.32850048363435036</v>
      </c>
      <c r="AL214">
        <f t="shared" ca="1" si="35"/>
        <v>147</v>
      </c>
      <c r="AM214">
        <v>9</v>
      </c>
      <c r="AN214">
        <v>1</v>
      </c>
      <c r="AO214">
        <v>10</v>
      </c>
    </row>
  </sheetData>
  <mergeCells count="82">
    <mergeCell ref="J15:K15"/>
    <mergeCell ref="J17:K17"/>
    <mergeCell ref="J19:K19"/>
    <mergeCell ref="J21:K21"/>
    <mergeCell ref="J23:K23"/>
    <mergeCell ref="J5:K5"/>
    <mergeCell ref="J7:K7"/>
    <mergeCell ref="J9:K9"/>
    <mergeCell ref="J11:K11"/>
    <mergeCell ref="J13:K13"/>
    <mergeCell ref="E45:F45"/>
    <mergeCell ref="H45:I45"/>
    <mergeCell ref="L45:M45"/>
    <mergeCell ref="L47:M47"/>
    <mergeCell ref="H47:I47"/>
    <mergeCell ref="E47:F47"/>
    <mergeCell ref="J45:K45"/>
    <mergeCell ref="J47:K47"/>
    <mergeCell ref="E41:F41"/>
    <mergeCell ref="H41:I41"/>
    <mergeCell ref="L41:M41"/>
    <mergeCell ref="L43:M43"/>
    <mergeCell ref="H43:I43"/>
    <mergeCell ref="E43:F43"/>
    <mergeCell ref="J41:K41"/>
    <mergeCell ref="J43:K43"/>
    <mergeCell ref="E37:F37"/>
    <mergeCell ref="H37:I37"/>
    <mergeCell ref="L37:M37"/>
    <mergeCell ref="L39:M39"/>
    <mergeCell ref="H39:I39"/>
    <mergeCell ref="E39:F39"/>
    <mergeCell ref="J37:K37"/>
    <mergeCell ref="J39:K39"/>
    <mergeCell ref="E33:F33"/>
    <mergeCell ref="H33:I33"/>
    <mergeCell ref="L33:M33"/>
    <mergeCell ref="L35:M35"/>
    <mergeCell ref="H35:I35"/>
    <mergeCell ref="E35:F35"/>
    <mergeCell ref="J33:K33"/>
    <mergeCell ref="J35:K35"/>
    <mergeCell ref="E29:F29"/>
    <mergeCell ref="H29:I29"/>
    <mergeCell ref="L29:M29"/>
    <mergeCell ref="L31:M31"/>
    <mergeCell ref="H31:I31"/>
    <mergeCell ref="E31:F31"/>
    <mergeCell ref="J31:K31"/>
    <mergeCell ref="J29:K29"/>
    <mergeCell ref="E21:F21"/>
    <mergeCell ref="H21:I21"/>
    <mergeCell ref="H23:I23"/>
    <mergeCell ref="E23:F23"/>
    <mergeCell ref="E17:F17"/>
    <mergeCell ref="H17:I17"/>
    <mergeCell ref="H19:I19"/>
    <mergeCell ref="E19:F19"/>
    <mergeCell ref="E13:F13"/>
    <mergeCell ref="H13:I13"/>
    <mergeCell ref="H15:I15"/>
    <mergeCell ref="E15:F15"/>
    <mergeCell ref="E5:F5"/>
    <mergeCell ref="H5:I5"/>
    <mergeCell ref="H7:I7"/>
    <mergeCell ref="E7:F7"/>
    <mergeCell ref="E9:F9"/>
    <mergeCell ref="H9:I9"/>
    <mergeCell ref="H11:I11"/>
    <mergeCell ref="E11:F11"/>
    <mergeCell ref="N41:O41"/>
    <mergeCell ref="N43:O43"/>
    <mergeCell ref="N45:O45"/>
    <mergeCell ref="N47:O47"/>
    <mergeCell ref="AG1:AH1"/>
    <mergeCell ref="AG25:AH25"/>
    <mergeCell ref="N33:O33"/>
    <mergeCell ref="N35:O35"/>
    <mergeCell ref="N37:O37"/>
    <mergeCell ref="N39:O39"/>
    <mergeCell ref="N31:O31"/>
    <mergeCell ref="N29:O29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O205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hidden="1" customWidth="1"/>
    <col min="38" max="41" width="0" hidden="1" customWidth="1"/>
  </cols>
  <sheetData>
    <row r="1" spans="1:41" ht="25" customHeight="1" x14ac:dyDescent="0.3">
      <c r="D1" s="3" t="s">
        <v>90</v>
      </c>
      <c r="AE1" s="2" t="s">
        <v>7</v>
      </c>
      <c r="AF1" s="2"/>
      <c r="AG1" s="29"/>
      <c r="AH1" s="29"/>
    </row>
    <row r="2" spans="1:41" ht="25" customHeight="1" x14ac:dyDescent="0.3">
      <c r="D2" s="3"/>
    </row>
    <row r="3" spans="1:41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1" ht="25" customHeight="1" x14ac:dyDescent="0.3">
      <c r="A4" s="1"/>
    </row>
    <row r="5" spans="1:41" ht="32.15" customHeight="1" x14ac:dyDescent="0.3">
      <c r="A5" s="1" t="s">
        <v>1</v>
      </c>
      <c r="D5" s="32">
        <f ca="1">VLOOKUP(A6,$AL$5:$AO$205,2,FALSE)</f>
        <v>7</v>
      </c>
      <c r="E5" s="32"/>
      <c r="F5" s="33" t="s">
        <v>92</v>
      </c>
      <c r="G5" s="33"/>
      <c r="H5">
        <f ca="1">VLOOKUP(A6,$AL$5:$AO$205,3,FALSE)</f>
        <v>3</v>
      </c>
      <c r="I5" s="33" t="s">
        <v>92</v>
      </c>
      <c r="J5" s="33"/>
      <c r="K5">
        <f ca="1">VLOOKUP(A6,$AL$5:$AO$205,4,FALSE)</f>
        <v>2</v>
      </c>
      <c r="AK5">
        <f ca="1">RAND()</f>
        <v>0.95841330031727656</v>
      </c>
      <c r="AL5">
        <f ca="1">RANK(AK5,$AK$5:$AK$205)</f>
        <v>9</v>
      </c>
      <c r="AM5">
        <v>3</v>
      </c>
      <c r="AN5">
        <v>1</v>
      </c>
      <c r="AO5">
        <v>1</v>
      </c>
    </row>
    <row r="6" spans="1:41" ht="32.15" customHeight="1" x14ac:dyDescent="0.3">
      <c r="A6" s="20">
        <v>1</v>
      </c>
      <c r="AK6">
        <f t="shared" ref="AK6:AK69" ca="1" si="0">RAND()</f>
        <v>0.31576831061479271</v>
      </c>
      <c r="AL6">
        <f t="shared" ref="AL6:AL69" ca="1" si="1">RANK(AK6,$AK$5:$AK$205)</f>
        <v>136</v>
      </c>
      <c r="AM6">
        <v>4</v>
      </c>
      <c r="AN6">
        <v>1</v>
      </c>
      <c r="AO6">
        <v>1</v>
      </c>
    </row>
    <row r="7" spans="1:41" ht="32.15" customHeight="1" x14ac:dyDescent="0.3">
      <c r="A7" s="1" t="s">
        <v>25</v>
      </c>
      <c r="D7" s="32">
        <f ca="1">VLOOKUP(A8,$AL$5:$AO$205,2,FALSE)</f>
        <v>10</v>
      </c>
      <c r="E7" s="32"/>
      <c r="F7" s="33" t="s">
        <v>24</v>
      </c>
      <c r="G7" s="33"/>
      <c r="H7">
        <f ca="1">VLOOKUP(A8,$AL$5:$AO$205,3,FALSE)</f>
        <v>3</v>
      </c>
      <c r="I7" s="33" t="s">
        <v>24</v>
      </c>
      <c r="J7" s="33"/>
      <c r="K7">
        <f ca="1">VLOOKUP(A8,$AL$5:$AO$205,4,FALSE)</f>
        <v>6</v>
      </c>
      <c r="AK7">
        <f t="shared" ca="1" si="0"/>
        <v>0.50026853675952565</v>
      </c>
      <c r="AL7">
        <f t="shared" ca="1" si="1"/>
        <v>95</v>
      </c>
      <c r="AM7">
        <v>4</v>
      </c>
      <c r="AN7">
        <v>1</v>
      </c>
      <c r="AO7">
        <v>2</v>
      </c>
    </row>
    <row r="8" spans="1:41" ht="32.15" customHeight="1" x14ac:dyDescent="0.3">
      <c r="A8" s="20">
        <v>2</v>
      </c>
      <c r="AK8">
        <f t="shared" ca="1" si="0"/>
        <v>0.32061172166583818</v>
      </c>
      <c r="AL8">
        <f t="shared" ca="1" si="1"/>
        <v>135</v>
      </c>
      <c r="AM8">
        <v>4</v>
      </c>
      <c r="AN8">
        <v>2</v>
      </c>
      <c r="AO8">
        <v>1</v>
      </c>
    </row>
    <row r="9" spans="1:41" ht="32.15" customHeight="1" x14ac:dyDescent="0.3">
      <c r="A9" s="1" t="s">
        <v>15</v>
      </c>
      <c r="D9" s="32">
        <f ca="1">VLOOKUP(A10,$AL$5:$AO$205,2,FALSE)</f>
        <v>13</v>
      </c>
      <c r="E9" s="32"/>
      <c r="F9" s="33" t="s">
        <v>24</v>
      </c>
      <c r="G9" s="33"/>
      <c r="H9">
        <f ca="1">VLOOKUP(A10,$AL$5:$AO$205,3,FALSE)</f>
        <v>3</v>
      </c>
      <c r="I9" s="33" t="s">
        <v>24</v>
      </c>
      <c r="J9" s="33"/>
      <c r="K9">
        <f ca="1">VLOOKUP(A10,$AL$5:$AO$205,4,FALSE)</f>
        <v>1</v>
      </c>
      <c r="AK9">
        <f t="shared" ca="1" si="0"/>
        <v>0.53752798490196196</v>
      </c>
      <c r="AL9">
        <f t="shared" ca="1" si="1"/>
        <v>82</v>
      </c>
      <c r="AM9">
        <v>5</v>
      </c>
      <c r="AN9">
        <v>1</v>
      </c>
      <c r="AO9">
        <v>1</v>
      </c>
    </row>
    <row r="10" spans="1:41" ht="32.15" customHeight="1" x14ac:dyDescent="0.3">
      <c r="A10" s="20">
        <v>3</v>
      </c>
      <c r="AK10">
        <f t="shared" ca="1" si="0"/>
        <v>0.25170087363885152</v>
      </c>
      <c r="AL10">
        <f t="shared" ca="1" si="1"/>
        <v>149</v>
      </c>
      <c r="AM10">
        <v>5</v>
      </c>
      <c r="AN10">
        <v>1</v>
      </c>
      <c r="AO10">
        <v>2</v>
      </c>
    </row>
    <row r="11" spans="1:41" ht="32.15" customHeight="1" x14ac:dyDescent="0.3">
      <c r="A11" s="1" t="s">
        <v>16</v>
      </c>
      <c r="D11" s="32">
        <f ca="1">VLOOKUP(A12,$AL$5:$AO$205,2,FALSE)</f>
        <v>12</v>
      </c>
      <c r="E11" s="32"/>
      <c r="F11" s="33" t="s">
        <v>24</v>
      </c>
      <c r="G11" s="33"/>
      <c r="H11">
        <f ca="1">VLOOKUP(A12,$AL$5:$AO$205,3,FALSE)</f>
        <v>2</v>
      </c>
      <c r="I11" s="33" t="s">
        <v>24</v>
      </c>
      <c r="J11" s="33"/>
      <c r="K11">
        <f ca="1">VLOOKUP(A12,$AL$5:$AO$205,4,FALSE)</f>
        <v>7</v>
      </c>
      <c r="AK11">
        <f t="shared" ca="1" si="0"/>
        <v>0.16463729749732448</v>
      </c>
      <c r="AL11">
        <f t="shared" ca="1" si="1"/>
        <v>166</v>
      </c>
      <c r="AM11">
        <v>5</v>
      </c>
      <c r="AN11">
        <v>1</v>
      </c>
      <c r="AO11">
        <v>3</v>
      </c>
    </row>
    <row r="12" spans="1:41" ht="32.15" customHeight="1" x14ac:dyDescent="0.3">
      <c r="A12" s="20">
        <v>4</v>
      </c>
      <c r="AK12">
        <f t="shared" ca="1" si="0"/>
        <v>0.95410706462062878</v>
      </c>
      <c r="AL12">
        <f t="shared" ca="1" si="1"/>
        <v>11</v>
      </c>
      <c r="AM12">
        <v>5</v>
      </c>
      <c r="AN12">
        <v>2</v>
      </c>
      <c r="AO12">
        <v>1</v>
      </c>
    </row>
    <row r="13" spans="1:41" ht="32.15" customHeight="1" x14ac:dyDescent="0.3">
      <c r="A13" s="1" t="s">
        <v>17</v>
      </c>
      <c r="D13" s="32">
        <f ca="1">VLOOKUP(A14,$AL$5:$AO$205,2,FALSE)</f>
        <v>11</v>
      </c>
      <c r="E13" s="32"/>
      <c r="F13" s="33" t="s">
        <v>24</v>
      </c>
      <c r="G13" s="33"/>
      <c r="H13">
        <f ca="1">VLOOKUP(A14,$AL$5:$AO$205,3,FALSE)</f>
        <v>1</v>
      </c>
      <c r="I13" s="33" t="s">
        <v>24</v>
      </c>
      <c r="J13" s="33"/>
      <c r="K13">
        <f ca="1">VLOOKUP(A14,$AL$5:$AO$205,4,FALSE)</f>
        <v>7</v>
      </c>
      <c r="AK13">
        <f t="shared" ca="1" si="0"/>
        <v>0.81738853510152454</v>
      </c>
      <c r="AL13">
        <f t="shared" ca="1" si="1"/>
        <v>29</v>
      </c>
      <c r="AM13">
        <v>5</v>
      </c>
      <c r="AN13">
        <v>2</v>
      </c>
      <c r="AO13">
        <v>2</v>
      </c>
    </row>
    <row r="14" spans="1:41" ht="32.15" customHeight="1" x14ac:dyDescent="0.3">
      <c r="A14" s="20">
        <v>5</v>
      </c>
      <c r="AK14">
        <f t="shared" ca="1" si="0"/>
        <v>0.86873035847706037</v>
      </c>
      <c r="AL14">
        <f t="shared" ca="1" si="1"/>
        <v>22</v>
      </c>
      <c r="AM14">
        <v>5</v>
      </c>
      <c r="AN14">
        <v>3</v>
      </c>
      <c r="AO14">
        <v>1</v>
      </c>
    </row>
    <row r="15" spans="1:41" ht="32.15" customHeight="1" x14ac:dyDescent="0.3">
      <c r="A15" s="1" t="s">
        <v>18</v>
      </c>
      <c r="D15" s="32">
        <f ca="1">VLOOKUP(A16,$AL$5:$AO$205,2,FALSE)</f>
        <v>18</v>
      </c>
      <c r="E15" s="32"/>
      <c r="F15" s="33" t="s">
        <v>24</v>
      </c>
      <c r="G15" s="33"/>
      <c r="H15">
        <f ca="1">VLOOKUP(A16,$AL$5:$AO$205,3,FALSE)</f>
        <v>8</v>
      </c>
      <c r="I15" s="33" t="s">
        <v>24</v>
      </c>
      <c r="J15" s="33"/>
      <c r="K15">
        <f ca="1">VLOOKUP(A16,$AL$5:$AO$205,4,FALSE)</f>
        <v>5</v>
      </c>
      <c r="AK15">
        <f t="shared" ca="1" si="0"/>
        <v>0.68478314424933762</v>
      </c>
      <c r="AL15">
        <f t="shared" ca="1" si="1"/>
        <v>53</v>
      </c>
      <c r="AM15">
        <v>6</v>
      </c>
      <c r="AN15">
        <v>1</v>
      </c>
      <c r="AO15">
        <v>1</v>
      </c>
    </row>
    <row r="16" spans="1:41" ht="32.15" customHeight="1" x14ac:dyDescent="0.3">
      <c r="A16" s="20">
        <v>6</v>
      </c>
      <c r="AK16">
        <f t="shared" ca="1" si="0"/>
        <v>0.20121901903180028</v>
      </c>
      <c r="AL16">
        <f t="shared" ca="1" si="1"/>
        <v>157</v>
      </c>
      <c r="AM16">
        <v>6</v>
      </c>
      <c r="AN16">
        <v>1</v>
      </c>
      <c r="AO16">
        <v>2</v>
      </c>
    </row>
    <row r="17" spans="1:41" ht="32.15" customHeight="1" x14ac:dyDescent="0.3">
      <c r="A17" s="1" t="s">
        <v>19</v>
      </c>
      <c r="D17" s="32">
        <f ca="1">VLOOKUP(A18,$AL$5:$AO$205,2,FALSE)</f>
        <v>19</v>
      </c>
      <c r="E17" s="32"/>
      <c r="F17" s="33" t="s">
        <v>24</v>
      </c>
      <c r="G17" s="33"/>
      <c r="H17">
        <f ca="1">VLOOKUP(A18,$AL$5:$AO$205,3,FALSE)</f>
        <v>9</v>
      </c>
      <c r="I17" s="33" t="s">
        <v>24</v>
      </c>
      <c r="J17" s="33"/>
      <c r="K17">
        <f ca="1">VLOOKUP(A18,$AL$5:$AO$205,4,FALSE)</f>
        <v>9</v>
      </c>
      <c r="AK17">
        <f t="shared" ca="1" si="0"/>
        <v>0.54162266281196325</v>
      </c>
      <c r="AL17">
        <f t="shared" ca="1" si="1"/>
        <v>79</v>
      </c>
      <c r="AM17">
        <v>6</v>
      </c>
      <c r="AN17">
        <v>1</v>
      </c>
      <c r="AO17">
        <v>3</v>
      </c>
    </row>
    <row r="18" spans="1:41" ht="32.15" customHeight="1" x14ac:dyDescent="0.3">
      <c r="A18" s="20">
        <v>7</v>
      </c>
      <c r="AK18">
        <f t="shared" ca="1" si="0"/>
        <v>4.9247396703425816E-2</v>
      </c>
      <c r="AL18">
        <f t="shared" ca="1" si="1"/>
        <v>194</v>
      </c>
      <c r="AM18">
        <v>6</v>
      </c>
      <c r="AN18">
        <v>1</v>
      </c>
      <c r="AO18">
        <v>4</v>
      </c>
    </row>
    <row r="19" spans="1:41" ht="32.15" customHeight="1" x14ac:dyDescent="0.3">
      <c r="A19" s="1" t="s">
        <v>20</v>
      </c>
      <c r="D19" s="32">
        <f ca="1">VLOOKUP(A20,$AL$5:$AO$205,2,FALSE)</f>
        <v>11</v>
      </c>
      <c r="E19" s="32"/>
      <c r="F19" s="33" t="s">
        <v>24</v>
      </c>
      <c r="G19" s="33"/>
      <c r="H19">
        <f ca="1">VLOOKUP(A20,$AL$5:$AO$205,3,FALSE)</f>
        <v>1</v>
      </c>
      <c r="I19" s="33" t="s">
        <v>24</v>
      </c>
      <c r="J19" s="33"/>
      <c r="K19">
        <f ca="1">VLOOKUP(A20,$AL$5:$AO$205,4,FALSE)</f>
        <v>3</v>
      </c>
      <c r="AK19">
        <f t="shared" ca="1" si="0"/>
        <v>0.76024818859635701</v>
      </c>
      <c r="AL19">
        <f t="shared" ca="1" si="1"/>
        <v>42</v>
      </c>
      <c r="AM19">
        <v>6</v>
      </c>
      <c r="AN19">
        <v>2</v>
      </c>
      <c r="AO19">
        <v>1</v>
      </c>
    </row>
    <row r="20" spans="1:41" ht="32.15" customHeight="1" x14ac:dyDescent="0.3">
      <c r="A20" s="20">
        <v>8</v>
      </c>
      <c r="AK20">
        <f t="shared" ca="1" si="0"/>
        <v>0.2844042899046868</v>
      </c>
      <c r="AL20">
        <f t="shared" ca="1" si="1"/>
        <v>142</v>
      </c>
      <c r="AM20">
        <v>6</v>
      </c>
      <c r="AN20">
        <v>2</v>
      </c>
      <c r="AO20">
        <v>2</v>
      </c>
    </row>
    <row r="21" spans="1:41" ht="32.15" customHeight="1" x14ac:dyDescent="0.3">
      <c r="A21" s="1" t="s">
        <v>26</v>
      </c>
      <c r="D21" s="32">
        <f ca="1">VLOOKUP(A22,$AL$5:$AO$205,2,FALSE)</f>
        <v>3</v>
      </c>
      <c r="E21" s="32"/>
      <c r="F21" s="33" t="s">
        <v>24</v>
      </c>
      <c r="G21" s="33"/>
      <c r="H21">
        <f ca="1">VLOOKUP(A22,$AL$5:$AO$205,3,FALSE)</f>
        <v>1</v>
      </c>
      <c r="I21" s="33" t="s">
        <v>24</v>
      </c>
      <c r="J21" s="33"/>
      <c r="K21">
        <f ca="1">VLOOKUP(A22,$AL$5:$AO$205,4,FALSE)</f>
        <v>1</v>
      </c>
      <c r="AK21">
        <f t="shared" ca="1" si="0"/>
        <v>0.35341755095975658</v>
      </c>
      <c r="AL21">
        <f t="shared" ca="1" si="1"/>
        <v>123</v>
      </c>
      <c r="AM21">
        <v>6</v>
      </c>
      <c r="AN21">
        <v>2</v>
      </c>
      <c r="AO21">
        <v>3</v>
      </c>
    </row>
    <row r="22" spans="1:41" ht="32.15" customHeight="1" x14ac:dyDescent="0.3">
      <c r="A22" s="20">
        <v>9</v>
      </c>
      <c r="AK22">
        <f t="shared" ca="1" si="0"/>
        <v>0.55031465108755773</v>
      </c>
      <c r="AL22">
        <f t="shared" ca="1" si="1"/>
        <v>75</v>
      </c>
      <c r="AM22">
        <v>6</v>
      </c>
      <c r="AN22">
        <v>3</v>
      </c>
      <c r="AO22">
        <v>1</v>
      </c>
    </row>
    <row r="23" spans="1:41" ht="32.15" customHeight="1" x14ac:dyDescent="0.3">
      <c r="A23" s="1" t="s">
        <v>22</v>
      </c>
      <c r="D23" s="32">
        <f ca="1">VLOOKUP(A24,$AL$5:$AO$205,2,FALSE)</f>
        <v>9</v>
      </c>
      <c r="E23" s="32"/>
      <c r="F23" s="33" t="s">
        <v>24</v>
      </c>
      <c r="G23" s="33"/>
      <c r="H23">
        <f ca="1">VLOOKUP(A24,$AL$5:$AO$205,3,FALSE)</f>
        <v>4</v>
      </c>
      <c r="I23" s="33" t="s">
        <v>24</v>
      </c>
      <c r="J23" s="33"/>
      <c r="K23">
        <f ca="1">VLOOKUP(A24,$AL$5:$AO$205,4,FALSE)</f>
        <v>2</v>
      </c>
      <c r="AK23">
        <f t="shared" ca="1" si="0"/>
        <v>0.34931961117595423</v>
      </c>
      <c r="AL23">
        <f t="shared" ca="1" si="1"/>
        <v>126</v>
      </c>
      <c r="AM23">
        <v>6</v>
      </c>
      <c r="AN23">
        <v>3</v>
      </c>
      <c r="AO23">
        <v>2</v>
      </c>
    </row>
    <row r="24" spans="1:41" ht="32.15" customHeight="1" x14ac:dyDescent="0.3">
      <c r="A24" s="20">
        <v>10</v>
      </c>
      <c r="AK24">
        <f t="shared" ca="1" si="0"/>
        <v>0.45253024586366197</v>
      </c>
      <c r="AL24">
        <f t="shared" ca="1" si="1"/>
        <v>102</v>
      </c>
      <c r="AM24">
        <v>6</v>
      </c>
      <c r="AN24">
        <v>4</v>
      </c>
      <c r="AO24">
        <v>1</v>
      </c>
    </row>
    <row r="25" spans="1:41" ht="25" customHeight="1" x14ac:dyDescent="0.3">
      <c r="D25" s="3" t="str">
        <f>IF(D1="","",D1)</f>
        <v>３つのかずのけいさん</v>
      </c>
      <c r="AE25" s="2" t="str">
        <f>IF(AE1="","",AE1)</f>
        <v>№</v>
      </c>
      <c r="AF25" s="2"/>
      <c r="AG25" s="29" t="str">
        <f>IF(AG1="","",AG1)</f>
        <v/>
      </c>
      <c r="AH25" s="29"/>
      <c r="AK25">
        <f t="shared" ca="1" si="0"/>
        <v>0.50745583877210776</v>
      </c>
      <c r="AL25">
        <f t="shared" ca="1" si="1"/>
        <v>92</v>
      </c>
      <c r="AM25">
        <v>7</v>
      </c>
      <c r="AN25">
        <v>1</v>
      </c>
      <c r="AO25">
        <v>1</v>
      </c>
    </row>
    <row r="26" spans="1:41" ht="25" customHeight="1" x14ac:dyDescent="0.3">
      <c r="D26" s="3"/>
      <c r="AK26">
        <f t="shared" ca="1" si="0"/>
        <v>0.62569844488974691</v>
      </c>
      <c r="AL26">
        <f t="shared" ca="1" si="1"/>
        <v>64</v>
      </c>
      <c r="AM26">
        <v>7</v>
      </c>
      <c r="AN26">
        <v>1</v>
      </c>
      <c r="AO26">
        <v>2</v>
      </c>
    </row>
    <row r="27" spans="1:41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>
        <f t="shared" ca="1" si="0"/>
        <v>0.66421849416004553</v>
      </c>
      <c r="AL27">
        <f t="shared" ca="1" si="1"/>
        <v>57</v>
      </c>
      <c r="AM27">
        <v>7</v>
      </c>
      <c r="AN27">
        <v>1</v>
      </c>
      <c r="AO27">
        <v>3</v>
      </c>
    </row>
    <row r="28" spans="1:41" ht="25" customHeight="1" x14ac:dyDescent="0.3">
      <c r="A28" t="str">
        <f t="shared" ref="A28:AI34" si="2">IF(A4="","",A4)</f>
        <v/>
      </c>
      <c r="B28" t="str">
        <f t="shared" si="2"/>
        <v/>
      </c>
      <c r="C28" t="str">
        <f t="shared" si="2"/>
        <v/>
      </c>
      <c r="D28" t="str">
        <f t="shared" si="2"/>
        <v/>
      </c>
      <c r="E28" t="str">
        <f t="shared" si="2"/>
        <v/>
      </c>
      <c r="F28" t="str">
        <f t="shared" si="2"/>
        <v/>
      </c>
      <c r="G28" t="str">
        <f t="shared" si="2"/>
        <v/>
      </c>
      <c r="H28" t="str">
        <f t="shared" si="2"/>
        <v/>
      </c>
      <c r="I28" t="str">
        <f t="shared" si="2"/>
        <v/>
      </c>
      <c r="J28" t="str">
        <f t="shared" si="2"/>
        <v/>
      </c>
      <c r="K28" t="str">
        <f t="shared" si="2"/>
        <v/>
      </c>
      <c r="L28" t="str">
        <f t="shared" si="2"/>
        <v/>
      </c>
      <c r="M28" t="str">
        <f t="shared" si="2"/>
        <v/>
      </c>
      <c r="N28" t="str">
        <f t="shared" si="2"/>
        <v/>
      </c>
      <c r="O28" t="str">
        <f t="shared" si="2"/>
        <v/>
      </c>
      <c r="P28" t="str">
        <f t="shared" si="2"/>
        <v/>
      </c>
      <c r="Q28" t="str">
        <f t="shared" si="2"/>
        <v/>
      </c>
      <c r="R28" t="str">
        <f t="shared" si="2"/>
        <v/>
      </c>
      <c r="S28" t="str">
        <f t="shared" si="2"/>
        <v/>
      </c>
      <c r="T28" t="str">
        <f t="shared" si="2"/>
        <v/>
      </c>
      <c r="U28" t="str">
        <f t="shared" si="2"/>
        <v/>
      </c>
      <c r="V28" t="str">
        <f t="shared" si="2"/>
        <v/>
      </c>
      <c r="W28" t="str">
        <f t="shared" si="2"/>
        <v/>
      </c>
      <c r="X28" t="str">
        <f t="shared" si="2"/>
        <v/>
      </c>
      <c r="Y28" t="str">
        <f t="shared" si="2"/>
        <v/>
      </c>
      <c r="Z28" t="str">
        <f t="shared" si="2"/>
        <v/>
      </c>
      <c r="AA28" t="str">
        <f t="shared" si="2"/>
        <v/>
      </c>
      <c r="AB28" t="str">
        <f t="shared" si="2"/>
        <v/>
      </c>
      <c r="AC28" t="str">
        <f t="shared" si="2"/>
        <v/>
      </c>
      <c r="AD28" t="str">
        <f t="shared" si="2"/>
        <v/>
      </c>
      <c r="AE28" t="str">
        <f t="shared" si="2"/>
        <v/>
      </c>
      <c r="AF28" t="str">
        <f t="shared" si="2"/>
        <v/>
      </c>
      <c r="AG28" t="str">
        <f t="shared" si="2"/>
        <v/>
      </c>
      <c r="AH28" t="str">
        <f t="shared" si="2"/>
        <v/>
      </c>
      <c r="AI28" t="str">
        <f t="shared" si="2"/>
        <v/>
      </c>
      <c r="AK28">
        <f t="shared" ca="1" si="0"/>
        <v>0.35858102181711271</v>
      </c>
      <c r="AL28">
        <f t="shared" ca="1" si="1"/>
        <v>121</v>
      </c>
      <c r="AM28">
        <v>7</v>
      </c>
      <c r="AN28">
        <v>1</v>
      </c>
      <c r="AO28">
        <v>4</v>
      </c>
    </row>
    <row r="29" spans="1:41" ht="32.15" customHeight="1" x14ac:dyDescent="0.3">
      <c r="A29" t="str">
        <f t="shared" si="2"/>
        <v>(1)</v>
      </c>
      <c r="D29" s="32">
        <f t="shared" ca="1" si="2"/>
        <v>7</v>
      </c>
      <c r="E29" s="32"/>
      <c r="F29" s="33" t="str">
        <f t="shared" si="2"/>
        <v>－</v>
      </c>
      <c r="G29" s="33"/>
      <c r="H29">
        <f t="shared" ca="1" si="2"/>
        <v>3</v>
      </c>
      <c r="I29" s="33" t="str">
        <f t="shared" si="2"/>
        <v>－</v>
      </c>
      <c r="J29" s="33"/>
      <c r="K29">
        <f t="shared" ca="1" si="2"/>
        <v>2</v>
      </c>
      <c r="L29" s="33" t="s">
        <v>27</v>
      </c>
      <c r="M29" s="33"/>
      <c r="N29" s="6">
        <f ca="1">D29-H29-K29</f>
        <v>2</v>
      </c>
      <c r="O29" t="str">
        <f t="shared" si="2"/>
        <v/>
      </c>
      <c r="P29" t="str">
        <f t="shared" si="2"/>
        <v/>
      </c>
      <c r="Q29" t="str">
        <f t="shared" si="2"/>
        <v/>
      </c>
      <c r="R29" t="str">
        <f t="shared" si="2"/>
        <v/>
      </c>
      <c r="S29" t="str">
        <f t="shared" si="2"/>
        <v/>
      </c>
      <c r="T29" t="str">
        <f t="shared" si="2"/>
        <v/>
      </c>
      <c r="U29" t="str">
        <f t="shared" si="2"/>
        <v/>
      </c>
      <c r="V29" t="str">
        <f t="shared" si="2"/>
        <v/>
      </c>
      <c r="W29" t="str">
        <f t="shared" si="2"/>
        <v/>
      </c>
      <c r="X29" t="str">
        <f t="shared" si="2"/>
        <v/>
      </c>
      <c r="Y29" t="str">
        <f t="shared" si="2"/>
        <v/>
      </c>
      <c r="Z29" t="str">
        <f t="shared" si="2"/>
        <v/>
      </c>
      <c r="AA29" t="str">
        <f t="shared" si="2"/>
        <v/>
      </c>
      <c r="AB29" t="str">
        <f t="shared" si="2"/>
        <v/>
      </c>
      <c r="AC29" t="str">
        <f t="shared" si="2"/>
        <v/>
      </c>
      <c r="AD29" t="str">
        <f t="shared" si="2"/>
        <v/>
      </c>
      <c r="AE29" t="str">
        <f t="shared" si="2"/>
        <v/>
      </c>
      <c r="AF29" t="str">
        <f t="shared" si="2"/>
        <v/>
      </c>
      <c r="AG29" t="str">
        <f t="shared" si="2"/>
        <v/>
      </c>
      <c r="AH29" t="str">
        <f t="shared" si="2"/>
        <v/>
      </c>
      <c r="AI29" t="str">
        <f t="shared" si="2"/>
        <v/>
      </c>
      <c r="AK29">
        <f t="shared" ca="1" si="0"/>
        <v>0.94606161424080937</v>
      </c>
      <c r="AL29">
        <f t="shared" ca="1" si="1"/>
        <v>13</v>
      </c>
      <c r="AM29">
        <v>7</v>
      </c>
      <c r="AN29">
        <v>1</v>
      </c>
      <c r="AO29">
        <v>5</v>
      </c>
    </row>
    <row r="30" spans="1:41" ht="32.15" customHeight="1" x14ac:dyDescent="0.3">
      <c r="A30" s="20">
        <f t="shared" si="2"/>
        <v>1</v>
      </c>
      <c r="D30" t="str">
        <f t="shared" si="2"/>
        <v/>
      </c>
      <c r="E30" t="str">
        <f t="shared" si="2"/>
        <v/>
      </c>
      <c r="F30" t="str">
        <f t="shared" si="2"/>
        <v/>
      </c>
      <c r="H30" t="str">
        <f t="shared" si="2"/>
        <v/>
      </c>
      <c r="I30" t="str">
        <f t="shared" si="2"/>
        <v/>
      </c>
      <c r="K30" t="str">
        <f t="shared" si="2"/>
        <v/>
      </c>
      <c r="L30" t="str">
        <f t="shared" si="2"/>
        <v/>
      </c>
      <c r="M30" t="str">
        <f t="shared" si="2"/>
        <v/>
      </c>
      <c r="N30" t="str">
        <f t="shared" si="2"/>
        <v/>
      </c>
      <c r="O30" t="str">
        <f t="shared" si="2"/>
        <v/>
      </c>
      <c r="P30" t="str">
        <f t="shared" si="2"/>
        <v/>
      </c>
      <c r="Q30" t="str">
        <f t="shared" si="2"/>
        <v/>
      </c>
      <c r="R30" t="str">
        <f t="shared" si="2"/>
        <v/>
      </c>
      <c r="S30" t="str">
        <f t="shared" si="2"/>
        <v/>
      </c>
      <c r="T30" t="str">
        <f t="shared" si="2"/>
        <v/>
      </c>
      <c r="U30" t="str">
        <f t="shared" si="2"/>
        <v/>
      </c>
      <c r="V30" t="str">
        <f t="shared" si="2"/>
        <v/>
      </c>
      <c r="W30" t="str">
        <f t="shared" si="2"/>
        <v/>
      </c>
      <c r="X30" t="str">
        <f t="shared" si="2"/>
        <v/>
      </c>
      <c r="Y30" t="str">
        <f t="shared" si="2"/>
        <v/>
      </c>
      <c r="Z30" t="str">
        <f t="shared" si="2"/>
        <v/>
      </c>
      <c r="AA30" t="str">
        <f t="shared" si="2"/>
        <v/>
      </c>
      <c r="AB30" t="str">
        <f t="shared" si="2"/>
        <v/>
      </c>
      <c r="AC30" t="str">
        <f t="shared" si="2"/>
        <v/>
      </c>
      <c r="AD30" t="str">
        <f t="shared" si="2"/>
        <v/>
      </c>
      <c r="AE30" t="str">
        <f t="shared" si="2"/>
        <v/>
      </c>
      <c r="AF30" t="str">
        <f t="shared" si="2"/>
        <v/>
      </c>
      <c r="AG30" t="str">
        <f t="shared" si="2"/>
        <v/>
      </c>
      <c r="AH30" t="str">
        <f t="shared" si="2"/>
        <v/>
      </c>
      <c r="AI30" t="str">
        <f t="shared" si="2"/>
        <v/>
      </c>
      <c r="AK30">
        <f t="shared" ca="1" si="0"/>
        <v>0.51577817829569428</v>
      </c>
      <c r="AL30">
        <f t="shared" ca="1" si="1"/>
        <v>89</v>
      </c>
      <c r="AM30">
        <v>7</v>
      </c>
      <c r="AN30">
        <v>2</v>
      </c>
      <c r="AO30">
        <v>1</v>
      </c>
    </row>
    <row r="31" spans="1:41" ht="32.15" customHeight="1" x14ac:dyDescent="0.3">
      <c r="A31" t="str">
        <f t="shared" si="2"/>
        <v>(2)</v>
      </c>
      <c r="D31" s="32">
        <f t="shared" ca="1" si="2"/>
        <v>10</v>
      </c>
      <c r="E31" s="32"/>
      <c r="F31" s="33" t="str">
        <f t="shared" si="2"/>
        <v>－</v>
      </c>
      <c r="G31" s="33"/>
      <c r="H31">
        <f t="shared" ca="1" si="2"/>
        <v>3</v>
      </c>
      <c r="I31" s="33" t="str">
        <f t="shared" si="2"/>
        <v>－</v>
      </c>
      <c r="J31" s="33"/>
      <c r="K31">
        <f t="shared" ca="1" si="2"/>
        <v>6</v>
      </c>
      <c r="L31" s="33" t="s">
        <v>27</v>
      </c>
      <c r="M31" s="33"/>
      <c r="N31" s="6">
        <f ca="1">D31-H31-K31</f>
        <v>1</v>
      </c>
      <c r="O31" t="str">
        <f t="shared" si="2"/>
        <v/>
      </c>
      <c r="P31" t="str">
        <f t="shared" si="2"/>
        <v/>
      </c>
      <c r="Q31" t="str">
        <f t="shared" si="2"/>
        <v/>
      </c>
      <c r="R31" t="str">
        <f t="shared" si="2"/>
        <v/>
      </c>
      <c r="S31" t="str">
        <f t="shared" si="2"/>
        <v/>
      </c>
      <c r="T31" t="str">
        <f t="shared" si="2"/>
        <v/>
      </c>
      <c r="U31" t="str">
        <f t="shared" si="2"/>
        <v/>
      </c>
      <c r="V31" t="str">
        <f t="shared" si="2"/>
        <v/>
      </c>
      <c r="W31" t="str">
        <f t="shared" si="2"/>
        <v/>
      </c>
      <c r="X31" t="str">
        <f t="shared" si="2"/>
        <v/>
      </c>
      <c r="Y31" t="str">
        <f t="shared" si="2"/>
        <v/>
      </c>
      <c r="Z31" t="str">
        <f t="shared" si="2"/>
        <v/>
      </c>
      <c r="AA31" t="str">
        <f t="shared" si="2"/>
        <v/>
      </c>
      <c r="AB31" t="str">
        <f t="shared" si="2"/>
        <v/>
      </c>
      <c r="AC31" t="str">
        <f t="shared" si="2"/>
        <v/>
      </c>
      <c r="AD31" t="str">
        <f t="shared" si="2"/>
        <v/>
      </c>
      <c r="AE31" t="str">
        <f t="shared" si="2"/>
        <v/>
      </c>
      <c r="AF31" t="str">
        <f t="shared" si="2"/>
        <v/>
      </c>
      <c r="AG31" t="str">
        <f t="shared" si="2"/>
        <v/>
      </c>
      <c r="AH31" t="str">
        <f t="shared" si="2"/>
        <v/>
      </c>
      <c r="AI31" t="str">
        <f t="shared" si="2"/>
        <v/>
      </c>
      <c r="AK31">
        <f t="shared" ca="1" si="0"/>
        <v>0.66909220940060787</v>
      </c>
      <c r="AL31">
        <f t="shared" ca="1" si="1"/>
        <v>56</v>
      </c>
      <c r="AM31">
        <v>7</v>
      </c>
      <c r="AN31">
        <v>2</v>
      </c>
      <c r="AO31">
        <v>2</v>
      </c>
    </row>
    <row r="32" spans="1:41" ht="32.15" customHeight="1" x14ac:dyDescent="0.3">
      <c r="A32" s="20">
        <f t="shared" si="2"/>
        <v>2</v>
      </c>
      <c r="D32" t="str">
        <f t="shared" si="2"/>
        <v/>
      </c>
      <c r="E32" t="str">
        <f t="shared" si="2"/>
        <v/>
      </c>
      <c r="F32" t="str">
        <f t="shared" si="2"/>
        <v/>
      </c>
      <c r="H32" t="str">
        <f t="shared" si="2"/>
        <v/>
      </c>
      <c r="I32" t="str">
        <f t="shared" si="2"/>
        <v/>
      </c>
      <c r="K32" t="str">
        <f t="shared" si="2"/>
        <v/>
      </c>
      <c r="L32" t="str">
        <f t="shared" si="2"/>
        <v/>
      </c>
      <c r="M32" t="str">
        <f t="shared" si="2"/>
        <v/>
      </c>
      <c r="N32" t="str">
        <f t="shared" si="2"/>
        <v/>
      </c>
      <c r="O32" t="str">
        <f t="shared" si="2"/>
        <v/>
      </c>
      <c r="P32" t="str">
        <f t="shared" si="2"/>
        <v/>
      </c>
      <c r="Q32" t="str">
        <f t="shared" si="2"/>
        <v/>
      </c>
      <c r="R32" t="str">
        <f t="shared" si="2"/>
        <v/>
      </c>
      <c r="S32" t="str">
        <f t="shared" si="2"/>
        <v/>
      </c>
      <c r="T32" t="str">
        <f t="shared" si="2"/>
        <v/>
      </c>
      <c r="U32" t="str">
        <f t="shared" si="2"/>
        <v/>
      </c>
      <c r="V32" t="str">
        <f t="shared" si="2"/>
        <v/>
      </c>
      <c r="W32" t="str">
        <f t="shared" si="2"/>
        <v/>
      </c>
      <c r="X32" t="str">
        <f t="shared" si="2"/>
        <v/>
      </c>
      <c r="Y32" t="str">
        <f t="shared" si="2"/>
        <v/>
      </c>
      <c r="Z32" t="str">
        <f t="shared" si="2"/>
        <v/>
      </c>
      <c r="AA32" t="str">
        <f t="shared" si="2"/>
        <v/>
      </c>
      <c r="AB32" t="str">
        <f t="shared" si="2"/>
        <v/>
      </c>
      <c r="AC32" t="str">
        <f t="shared" si="2"/>
        <v/>
      </c>
      <c r="AD32" t="str">
        <f t="shared" si="2"/>
        <v/>
      </c>
      <c r="AE32" t="str">
        <f t="shared" si="2"/>
        <v/>
      </c>
      <c r="AF32" t="str">
        <f t="shared" si="2"/>
        <v/>
      </c>
      <c r="AG32" t="str">
        <f t="shared" si="2"/>
        <v/>
      </c>
      <c r="AH32" t="str">
        <f t="shared" si="2"/>
        <v/>
      </c>
      <c r="AI32" t="str">
        <f t="shared" si="2"/>
        <v/>
      </c>
      <c r="AK32">
        <f t="shared" ca="1" si="0"/>
        <v>0.50180981602183927</v>
      </c>
      <c r="AL32">
        <f t="shared" ca="1" si="1"/>
        <v>94</v>
      </c>
      <c r="AM32">
        <v>7</v>
      </c>
      <c r="AN32">
        <v>2</v>
      </c>
      <c r="AO32">
        <v>3</v>
      </c>
    </row>
    <row r="33" spans="1:41" ht="32.15" customHeight="1" x14ac:dyDescent="0.3">
      <c r="A33" t="str">
        <f t="shared" si="2"/>
        <v>(3)</v>
      </c>
      <c r="D33" s="32">
        <f t="shared" ca="1" si="2"/>
        <v>13</v>
      </c>
      <c r="E33" s="32"/>
      <c r="F33" s="33" t="str">
        <f t="shared" si="2"/>
        <v>－</v>
      </c>
      <c r="G33" s="33"/>
      <c r="H33">
        <f t="shared" ca="1" si="2"/>
        <v>3</v>
      </c>
      <c r="I33" s="33" t="str">
        <f t="shared" si="2"/>
        <v>－</v>
      </c>
      <c r="J33" s="33"/>
      <c r="K33">
        <f t="shared" ca="1" si="2"/>
        <v>1</v>
      </c>
      <c r="L33" s="33" t="s">
        <v>27</v>
      </c>
      <c r="M33" s="33"/>
      <c r="N33" s="6">
        <f ca="1">D33-H33-K33</f>
        <v>9</v>
      </c>
      <c r="O33" t="str">
        <f t="shared" si="2"/>
        <v/>
      </c>
      <c r="P33" t="str">
        <f t="shared" si="2"/>
        <v/>
      </c>
      <c r="Q33" t="str">
        <f t="shared" si="2"/>
        <v/>
      </c>
      <c r="R33" t="str">
        <f t="shared" si="2"/>
        <v/>
      </c>
      <c r="S33" t="str">
        <f t="shared" si="2"/>
        <v/>
      </c>
      <c r="T33" t="str">
        <f t="shared" si="2"/>
        <v/>
      </c>
      <c r="U33" t="str">
        <f t="shared" si="2"/>
        <v/>
      </c>
      <c r="V33" t="str">
        <f t="shared" si="2"/>
        <v/>
      </c>
      <c r="W33" t="str">
        <f t="shared" si="2"/>
        <v/>
      </c>
      <c r="X33" t="str">
        <f t="shared" si="2"/>
        <v/>
      </c>
      <c r="Y33" t="str">
        <f t="shared" si="2"/>
        <v/>
      </c>
      <c r="Z33" t="str">
        <f t="shared" si="2"/>
        <v/>
      </c>
      <c r="AA33" t="str">
        <f t="shared" si="2"/>
        <v/>
      </c>
      <c r="AB33" t="str">
        <f t="shared" si="2"/>
        <v/>
      </c>
      <c r="AC33" t="str">
        <f t="shared" si="2"/>
        <v/>
      </c>
      <c r="AD33" t="str">
        <f t="shared" si="2"/>
        <v/>
      </c>
      <c r="AE33" t="str">
        <f t="shared" si="2"/>
        <v/>
      </c>
      <c r="AF33" t="str">
        <f t="shared" si="2"/>
        <v/>
      </c>
      <c r="AG33" t="str">
        <f t="shared" si="2"/>
        <v/>
      </c>
      <c r="AH33" t="str">
        <f t="shared" si="2"/>
        <v/>
      </c>
      <c r="AI33" t="str">
        <f t="shared" si="2"/>
        <v/>
      </c>
      <c r="AK33">
        <f t="shared" ca="1" si="0"/>
        <v>0.76035965554287721</v>
      </c>
      <c r="AL33">
        <f t="shared" ca="1" si="1"/>
        <v>41</v>
      </c>
      <c r="AM33">
        <v>7</v>
      </c>
      <c r="AN33">
        <v>2</v>
      </c>
      <c r="AO33">
        <v>4</v>
      </c>
    </row>
    <row r="34" spans="1:41" ht="32.15" customHeight="1" x14ac:dyDescent="0.3">
      <c r="A34" s="20">
        <f t="shared" si="2"/>
        <v>3</v>
      </c>
      <c r="D34" t="str">
        <f t="shared" si="2"/>
        <v/>
      </c>
      <c r="E34" t="str">
        <f t="shared" si="2"/>
        <v/>
      </c>
      <c r="F34" t="str">
        <f t="shared" si="2"/>
        <v/>
      </c>
      <c r="H34" t="str">
        <f t="shared" si="2"/>
        <v/>
      </c>
      <c r="I34" t="str">
        <f t="shared" si="2"/>
        <v/>
      </c>
      <c r="K34" t="str">
        <f t="shared" si="2"/>
        <v/>
      </c>
      <c r="L34" t="str">
        <f t="shared" si="2"/>
        <v/>
      </c>
      <c r="M34" t="str">
        <f t="shared" si="2"/>
        <v/>
      </c>
      <c r="N34" t="str">
        <f t="shared" si="2"/>
        <v/>
      </c>
      <c r="O34" t="str">
        <f t="shared" si="2"/>
        <v/>
      </c>
      <c r="P34" t="str">
        <f t="shared" si="2"/>
        <v/>
      </c>
      <c r="Q34" t="str">
        <f t="shared" si="2"/>
        <v/>
      </c>
      <c r="R34" t="str">
        <f t="shared" si="2"/>
        <v/>
      </c>
      <c r="S34" t="str">
        <f t="shared" si="2"/>
        <v/>
      </c>
      <c r="T34" t="str">
        <f t="shared" si="2"/>
        <v/>
      </c>
      <c r="U34" t="str">
        <f t="shared" si="2"/>
        <v/>
      </c>
      <c r="V34" t="str">
        <f t="shared" si="2"/>
        <v/>
      </c>
      <c r="W34" t="str">
        <f t="shared" si="2"/>
        <v/>
      </c>
      <c r="X34" t="str">
        <f t="shared" si="2"/>
        <v/>
      </c>
      <c r="Y34" t="str">
        <f t="shared" si="2"/>
        <v/>
      </c>
      <c r="Z34" t="str">
        <f t="shared" si="2"/>
        <v/>
      </c>
      <c r="AA34" t="str">
        <f t="shared" si="2"/>
        <v/>
      </c>
      <c r="AB34" t="str">
        <f t="shared" si="2"/>
        <v/>
      </c>
      <c r="AC34" t="str">
        <f t="shared" si="2"/>
        <v/>
      </c>
      <c r="AD34" t="str">
        <f t="shared" si="2"/>
        <v/>
      </c>
      <c r="AE34" t="str">
        <f t="shared" si="2"/>
        <v/>
      </c>
      <c r="AF34" t="str">
        <f t="shared" si="2"/>
        <v/>
      </c>
      <c r="AG34" t="str">
        <f t="shared" si="2"/>
        <v/>
      </c>
      <c r="AH34" t="str">
        <f>IF(AH10="","",AH10)</f>
        <v/>
      </c>
      <c r="AI34" t="str">
        <f>IF(AI10="","",AI10)</f>
        <v/>
      </c>
      <c r="AK34">
        <f t="shared" ca="1" si="0"/>
        <v>0.78326152076065447</v>
      </c>
      <c r="AL34">
        <f t="shared" ca="1" si="1"/>
        <v>36</v>
      </c>
      <c r="AM34">
        <v>7</v>
      </c>
      <c r="AN34">
        <v>3</v>
      </c>
      <c r="AO34">
        <v>1</v>
      </c>
    </row>
    <row r="35" spans="1:41" ht="32.15" customHeight="1" x14ac:dyDescent="0.3">
      <c r="A35" t="str">
        <f t="shared" ref="A35:AI41" si="3">IF(A11="","",A11)</f>
        <v>(4)</v>
      </c>
      <c r="D35" s="32">
        <f t="shared" ca="1" si="3"/>
        <v>12</v>
      </c>
      <c r="E35" s="32"/>
      <c r="F35" s="33" t="str">
        <f t="shared" si="3"/>
        <v>－</v>
      </c>
      <c r="G35" s="33"/>
      <c r="H35">
        <f t="shared" ca="1" si="3"/>
        <v>2</v>
      </c>
      <c r="I35" s="33" t="str">
        <f t="shared" si="3"/>
        <v>－</v>
      </c>
      <c r="J35" s="33"/>
      <c r="K35">
        <f t="shared" ca="1" si="3"/>
        <v>7</v>
      </c>
      <c r="L35" s="33" t="s">
        <v>27</v>
      </c>
      <c r="M35" s="33"/>
      <c r="N35" s="6">
        <f ca="1">D35-H35-K35</f>
        <v>3</v>
      </c>
      <c r="O35" t="str">
        <f t="shared" si="3"/>
        <v/>
      </c>
      <c r="P35" t="str">
        <f t="shared" si="3"/>
        <v/>
      </c>
      <c r="Q35" t="str">
        <f t="shared" si="3"/>
        <v/>
      </c>
      <c r="R35" t="str">
        <f t="shared" si="3"/>
        <v/>
      </c>
      <c r="S35" t="str">
        <f t="shared" si="3"/>
        <v/>
      </c>
      <c r="T35" t="str">
        <f t="shared" si="3"/>
        <v/>
      </c>
      <c r="U35" t="str">
        <f t="shared" si="3"/>
        <v/>
      </c>
      <c r="V35" t="str">
        <f t="shared" si="3"/>
        <v/>
      </c>
      <c r="W35" t="str">
        <f t="shared" si="3"/>
        <v/>
      </c>
      <c r="X35" t="str">
        <f t="shared" si="3"/>
        <v/>
      </c>
      <c r="Y35" t="str">
        <f t="shared" si="3"/>
        <v/>
      </c>
      <c r="Z35" t="str">
        <f t="shared" si="3"/>
        <v/>
      </c>
      <c r="AA35" t="str">
        <f t="shared" si="3"/>
        <v/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K35">
        <f t="shared" ca="1" si="0"/>
        <v>0.99324746412220177</v>
      </c>
      <c r="AL35">
        <f t="shared" ca="1" si="1"/>
        <v>1</v>
      </c>
      <c r="AM35">
        <v>7</v>
      </c>
      <c r="AN35">
        <v>3</v>
      </c>
      <c r="AO35">
        <v>2</v>
      </c>
    </row>
    <row r="36" spans="1:41" ht="32.15" customHeight="1" x14ac:dyDescent="0.3">
      <c r="A36" s="20">
        <f t="shared" si="3"/>
        <v>4</v>
      </c>
      <c r="D36" t="str">
        <f t="shared" si="3"/>
        <v/>
      </c>
      <c r="E36" t="str">
        <f t="shared" si="3"/>
        <v/>
      </c>
      <c r="F36" t="str">
        <f t="shared" si="3"/>
        <v/>
      </c>
      <c r="H36" t="str">
        <f t="shared" si="3"/>
        <v/>
      </c>
      <c r="I36" t="str">
        <f t="shared" si="3"/>
        <v/>
      </c>
      <c r="K36" t="str">
        <f t="shared" si="3"/>
        <v/>
      </c>
      <c r="L36" t="str">
        <f t="shared" si="3"/>
        <v/>
      </c>
      <c r="M36" t="str">
        <f t="shared" si="3"/>
        <v/>
      </c>
      <c r="N36" t="str">
        <f t="shared" si="3"/>
        <v/>
      </c>
      <c r="O36" t="str">
        <f t="shared" si="3"/>
        <v/>
      </c>
      <c r="P36" t="str">
        <f t="shared" si="3"/>
        <v/>
      </c>
      <c r="Q36" t="str">
        <f t="shared" si="3"/>
        <v/>
      </c>
      <c r="R36" t="str">
        <f t="shared" si="3"/>
        <v/>
      </c>
      <c r="S36" t="str">
        <f t="shared" si="3"/>
        <v/>
      </c>
      <c r="T36" t="str">
        <f t="shared" si="3"/>
        <v/>
      </c>
      <c r="U36" t="str">
        <f t="shared" si="3"/>
        <v/>
      </c>
      <c r="V36" t="str">
        <f t="shared" si="3"/>
        <v/>
      </c>
      <c r="W36" t="str">
        <f t="shared" si="3"/>
        <v/>
      </c>
      <c r="X36" t="str">
        <f t="shared" si="3"/>
        <v/>
      </c>
      <c r="Y36" t="str">
        <f t="shared" si="3"/>
        <v/>
      </c>
      <c r="Z36" t="str">
        <f t="shared" si="3"/>
        <v/>
      </c>
      <c r="AA36" t="str">
        <f t="shared" si="3"/>
        <v/>
      </c>
      <c r="AB36" t="str">
        <f t="shared" si="3"/>
        <v/>
      </c>
      <c r="AC36" t="str">
        <f t="shared" si="3"/>
        <v/>
      </c>
      <c r="AD36" t="str">
        <f t="shared" si="3"/>
        <v/>
      </c>
      <c r="AE36" t="str">
        <f t="shared" si="3"/>
        <v/>
      </c>
      <c r="AF36" t="str">
        <f t="shared" si="3"/>
        <v/>
      </c>
      <c r="AG36" t="str">
        <f t="shared" si="3"/>
        <v/>
      </c>
      <c r="AH36" t="str">
        <f t="shared" si="3"/>
        <v/>
      </c>
      <c r="AI36" t="str">
        <f t="shared" si="3"/>
        <v/>
      </c>
      <c r="AK36">
        <f t="shared" ca="1" si="0"/>
        <v>0.77476611023370967</v>
      </c>
      <c r="AL36">
        <f t="shared" ca="1" si="1"/>
        <v>37</v>
      </c>
      <c r="AM36">
        <v>7</v>
      </c>
      <c r="AN36">
        <v>3</v>
      </c>
      <c r="AO36">
        <v>3</v>
      </c>
    </row>
    <row r="37" spans="1:41" ht="32.15" customHeight="1" x14ac:dyDescent="0.3">
      <c r="A37" t="str">
        <f t="shared" si="3"/>
        <v>(5)</v>
      </c>
      <c r="D37" s="32">
        <f t="shared" ca="1" si="3"/>
        <v>11</v>
      </c>
      <c r="E37" s="32"/>
      <c r="F37" s="33" t="str">
        <f t="shared" si="3"/>
        <v>－</v>
      </c>
      <c r="G37" s="33"/>
      <c r="H37">
        <f t="shared" ca="1" si="3"/>
        <v>1</v>
      </c>
      <c r="I37" s="33" t="str">
        <f t="shared" si="3"/>
        <v>－</v>
      </c>
      <c r="J37" s="33"/>
      <c r="K37">
        <f t="shared" ca="1" si="3"/>
        <v>7</v>
      </c>
      <c r="L37" s="33" t="s">
        <v>27</v>
      </c>
      <c r="M37" s="33"/>
      <c r="N37" s="6">
        <f ca="1">D37-H37-K37</f>
        <v>3</v>
      </c>
      <c r="O37" t="str">
        <f t="shared" si="3"/>
        <v/>
      </c>
      <c r="P37" t="str">
        <f t="shared" si="3"/>
        <v/>
      </c>
      <c r="Q37" t="str">
        <f t="shared" si="3"/>
        <v/>
      </c>
      <c r="R37" t="str">
        <f t="shared" si="3"/>
        <v/>
      </c>
      <c r="S37" t="str">
        <f t="shared" si="3"/>
        <v/>
      </c>
      <c r="T37" t="str">
        <f t="shared" si="3"/>
        <v/>
      </c>
      <c r="U37" t="str">
        <f t="shared" si="3"/>
        <v/>
      </c>
      <c r="V37" t="str">
        <f t="shared" si="3"/>
        <v/>
      </c>
      <c r="W37" t="str">
        <f t="shared" si="3"/>
        <v/>
      </c>
      <c r="X37" t="str">
        <f t="shared" si="3"/>
        <v/>
      </c>
      <c r="Y37" t="str">
        <f t="shared" si="3"/>
        <v/>
      </c>
      <c r="Z37" t="str">
        <f t="shared" si="3"/>
        <v/>
      </c>
      <c r="AA37" t="str">
        <f t="shared" si="3"/>
        <v/>
      </c>
      <c r="AB37" t="str">
        <f t="shared" si="3"/>
        <v/>
      </c>
      <c r="AC37" t="str">
        <f t="shared" si="3"/>
        <v/>
      </c>
      <c r="AD37" t="str">
        <f t="shared" si="3"/>
        <v/>
      </c>
      <c r="AE37" t="str">
        <f t="shared" si="3"/>
        <v/>
      </c>
      <c r="AF37" t="str">
        <f t="shared" si="3"/>
        <v/>
      </c>
      <c r="AG37" t="str">
        <f t="shared" si="3"/>
        <v/>
      </c>
      <c r="AH37" t="str">
        <f t="shared" si="3"/>
        <v/>
      </c>
      <c r="AI37" t="str">
        <f t="shared" si="3"/>
        <v/>
      </c>
      <c r="AK37">
        <f t="shared" ca="1" si="0"/>
        <v>0.79142205201327431</v>
      </c>
      <c r="AL37">
        <f t="shared" ca="1" si="1"/>
        <v>33</v>
      </c>
      <c r="AM37">
        <v>7</v>
      </c>
      <c r="AN37">
        <v>4</v>
      </c>
      <c r="AO37">
        <v>1</v>
      </c>
    </row>
    <row r="38" spans="1:41" ht="32.15" customHeight="1" x14ac:dyDescent="0.3">
      <c r="A38" s="20">
        <f t="shared" si="3"/>
        <v>5</v>
      </c>
      <c r="D38" t="str">
        <f t="shared" si="3"/>
        <v/>
      </c>
      <c r="E38" t="str">
        <f t="shared" si="3"/>
        <v/>
      </c>
      <c r="F38" t="str">
        <f t="shared" si="3"/>
        <v/>
      </c>
      <c r="H38" t="str">
        <f t="shared" si="3"/>
        <v/>
      </c>
      <c r="I38" t="str">
        <f t="shared" si="3"/>
        <v/>
      </c>
      <c r="K38" t="str">
        <f t="shared" si="3"/>
        <v/>
      </c>
      <c r="L38" t="str">
        <f t="shared" si="3"/>
        <v/>
      </c>
      <c r="M38" t="str">
        <f t="shared" si="3"/>
        <v/>
      </c>
      <c r="N38" t="str">
        <f t="shared" si="3"/>
        <v/>
      </c>
      <c r="O38" t="str">
        <f t="shared" si="3"/>
        <v/>
      </c>
      <c r="P38" t="str">
        <f t="shared" si="3"/>
        <v/>
      </c>
      <c r="Q38" t="str">
        <f t="shared" si="3"/>
        <v/>
      </c>
      <c r="R38" t="str">
        <f t="shared" si="3"/>
        <v/>
      </c>
      <c r="S38" t="str">
        <f t="shared" si="3"/>
        <v/>
      </c>
      <c r="T38" t="str">
        <f t="shared" si="3"/>
        <v/>
      </c>
      <c r="U38" t="str">
        <f t="shared" si="3"/>
        <v/>
      </c>
      <c r="V38" t="str">
        <f t="shared" si="3"/>
        <v/>
      </c>
      <c r="W38" t="str">
        <f t="shared" si="3"/>
        <v/>
      </c>
      <c r="X38" t="str">
        <f t="shared" si="3"/>
        <v/>
      </c>
      <c r="Y38" t="str">
        <f t="shared" si="3"/>
        <v/>
      </c>
      <c r="Z38" t="str">
        <f t="shared" si="3"/>
        <v/>
      </c>
      <c r="AA38" t="str">
        <f t="shared" si="3"/>
        <v/>
      </c>
      <c r="AB38" t="str">
        <f t="shared" si="3"/>
        <v/>
      </c>
      <c r="AC38" t="str">
        <f t="shared" si="3"/>
        <v/>
      </c>
      <c r="AD38" t="str">
        <f t="shared" si="3"/>
        <v/>
      </c>
      <c r="AE38" t="str">
        <f t="shared" si="3"/>
        <v/>
      </c>
      <c r="AF38" t="str">
        <f t="shared" si="3"/>
        <v/>
      </c>
      <c r="AG38" t="str">
        <f t="shared" si="3"/>
        <v/>
      </c>
      <c r="AH38" t="str">
        <f t="shared" si="3"/>
        <v/>
      </c>
      <c r="AI38" t="str">
        <f t="shared" si="3"/>
        <v/>
      </c>
      <c r="AK38">
        <f t="shared" ca="1" si="0"/>
        <v>0.35228058882909741</v>
      </c>
      <c r="AL38">
        <f t="shared" ca="1" si="1"/>
        <v>124</v>
      </c>
      <c r="AM38">
        <v>7</v>
      </c>
      <c r="AN38">
        <v>4</v>
      </c>
      <c r="AO38">
        <v>2</v>
      </c>
    </row>
    <row r="39" spans="1:41" ht="32.15" customHeight="1" x14ac:dyDescent="0.3">
      <c r="A39" t="str">
        <f t="shared" si="3"/>
        <v>(6)</v>
      </c>
      <c r="D39" s="32">
        <f t="shared" ca="1" si="3"/>
        <v>18</v>
      </c>
      <c r="E39" s="32"/>
      <c r="F39" s="33" t="str">
        <f t="shared" si="3"/>
        <v>－</v>
      </c>
      <c r="G39" s="33"/>
      <c r="H39">
        <f t="shared" ca="1" si="3"/>
        <v>8</v>
      </c>
      <c r="I39" s="33" t="str">
        <f t="shared" si="3"/>
        <v>－</v>
      </c>
      <c r="J39" s="33"/>
      <c r="K39">
        <f t="shared" ca="1" si="3"/>
        <v>5</v>
      </c>
      <c r="L39" s="33" t="s">
        <v>27</v>
      </c>
      <c r="M39" s="33"/>
      <c r="N39" s="6">
        <f ca="1">D39-H39-K39</f>
        <v>5</v>
      </c>
      <c r="O39" t="str">
        <f t="shared" si="3"/>
        <v/>
      </c>
      <c r="P39" t="str">
        <f t="shared" si="3"/>
        <v/>
      </c>
      <c r="Q39" t="str">
        <f t="shared" si="3"/>
        <v/>
      </c>
      <c r="R39" t="str">
        <f t="shared" si="3"/>
        <v/>
      </c>
      <c r="S39" t="str">
        <f t="shared" si="3"/>
        <v/>
      </c>
      <c r="T39" t="str">
        <f t="shared" si="3"/>
        <v/>
      </c>
      <c r="U39" t="str">
        <f t="shared" si="3"/>
        <v/>
      </c>
      <c r="V39" t="str">
        <f t="shared" si="3"/>
        <v/>
      </c>
      <c r="W39" t="str">
        <f t="shared" si="3"/>
        <v/>
      </c>
      <c r="X39" t="str">
        <f t="shared" si="3"/>
        <v/>
      </c>
      <c r="Y39" t="str">
        <f t="shared" si="3"/>
        <v/>
      </c>
      <c r="Z39" t="str">
        <f t="shared" si="3"/>
        <v/>
      </c>
      <c r="AA39" t="str">
        <f t="shared" si="3"/>
        <v/>
      </c>
      <c r="AB39" t="str">
        <f t="shared" si="3"/>
        <v/>
      </c>
      <c r="AC39" t="str">
        <f t="shared" si="3"/>
        <v/>
      </c>
      <c r="AD39" t="str">
        <f t="shared" si="3"/>
        <v/>
      </c>
      <c r="AE39" t="str">
        <f t="shared" si="3"/>
        <v/>
      </c>
      <c r="AF39" t="str">
        <f t="shared" si="3"/>
        <v/>
      </c>
      <c r="AG39" t="str">
        <f t="shared" si="3"/>
        <v/>
      </c>
      <c r="AH39" t="str">
        <f t="shared" si="3"/>
        <v/>
      </c>
      <c r="AI39" t="str">
        <f t="shared" si="3"/>
        <v/>
      </c>
      <c r="AK39">
        <f t="shared" ca="1" si="0"/>
        <v>0.559820907518078</v>
      </c>
      <c r="AL39">
        <f t="shared" ca="1" si="1"/>
        <v>73</v>
      </c>
      <c r="AM39">
        <v>7</v>
      </c>
      <c r="AN39">
        <v>5</v>
      </c>
      <c r="AO39">
        <v>1</v>
      </c>
    </row>
    <row r="40" spans="1:41" ht="32.15" customHeight="1" x14ac:dyDescent="0.3">
      <c r="A40" s="20">
        <f t="shared" si="3"/>
        <v>6</v>
      </c>
      <c r="D40" t="str">
        <f t="shared" si="3"/>
        <v/>
      </c>
      <c r="E40" t="str">
        <f t="shared" si="3"/>
        <v/>
      </c>
      <c r="F40" t="str">
        <f t="shared" si="3"/>
        <v/>
      </c>
      <c r="H40" t="str">
        <f t="shared" si="3"/>
        <v/>
      </c>
      <c r="I40" t="str">
        <f t="shared" si="3"/>
        <v/>
      </c>
      <c r="K40" t="str">
        <f t="shared" si="3"/>
        <v/>
      </c>
      <c r="L40" t="str">
        <f t="shared" si="3"/>
        <v/>
      </c>
      <c r="M40" t="str">
        <f t="shared" si="3"/>
        <v/>
      </c>
      <c r="N40" t="str">
        <f t="shared" si="3"/>
        <v/>
      </c>
      <c r="O40" t="str">
        <f t="shared" si="3"/>
        <v/>
      </c>
      <c r="P40" t="str">
        <f t="shared" si="3"/>
        <v/>
      </c>
      <c r="Q40" t="str">
        <f t="shared" si="3"/>
        <v/>
      </c>
      <c r="R40" t="str">
        <f t="shared" si="3"/>
        <v/>
      </c>
      <c r="S40" t="str">
        <f t="shared" si="3"/>
        <v/>
      </c>
      <c r="T40" t="str">
        <f t="shared" si="3"/>
        <v/>
      </c>
      <c r="U40" t="str">
        <f t="shared" si="3"/>
        <v/>
      </c>
      <c r="V40" t="str">
        <f t="shared" si="3"/>
        <v/>
      </c>
      <c r="W40" t="str">
        <f t="shared" si="3"/>
        <v/>
      </c>
      <c r="X40" t="str">
        <f t="shared" si="3"/>
        <v/>
      </c>
      <c r="Y40" t="str">
        <f t="shared" si="3"/>
        <v/>
      </c>
      <c r="Z40" t="str">
        <f t="shared" si="3"/>
        <v/>
      </c>
      <c r="AA40" t="str">
        <f t="shared" si="3"/>
        <v/>
      </c>
      <c r="AB40" t="str">
        <f t="shared" si="3"/>
        <v/>
      </c>
      <c r="AC40" t="str">
        <f t="shared" si="3"/>
        <v/>
      </c>
      <c r="AD40" t="str">
        <f t="shared" si="3"/>
        <v/>
      </c>
      <c r="AE40" t="str">
        <f t="shared" si="3"/>
        <v/>
      </c>
      <c r="AF40" t="str">
        <f t="shared" si="3"/>
        <v/>
      </c>
      <c r="AG40" t="str">
        <f t="shared" si="3"/>
        <v/>
      </c>
      <c r="AH40" t="str">
        <f t="shared" si="3"/>
        <v/>
      </c>
      <c r="AI40" t="str">
        <f t="shared" si="3"/>
        <v/>
      </c>
      <c r="AK40">
        <f t="shared" ca="1" si="0"/>
        <v>0.76078612362081599</v>
      </c>
      <c r="AL40">
        <f t="shared" ca="1" si="1"/>
        <v>40</v>
      </c>
      <c r="AM40">
        <v>8</v>
      </c>
      <c r="AN40">
        <v>1</v>
      </c>
      <c r="AO40">
        <v>1</v>
      </c>
    </row>
    <row r="41" spans="1:41" ht="32.15" customHeight="1" x14ac:dyDescent="0.3">
      <c r="A41" t="str">
        <f t="shared" si="3"/>
        <v>(7)</v>
      </c>
      <c r="D41" s="32">
        <f t="shared" ca="1" si="3"/>
        <v>19</v>
      </c>
      <c r="E41" s="32"/>
      <c r="F41" s="33" t="str">
        <f t="shared" si="3"/>
        <v>－</v>
      </c>
      <c r="G41" s="33"/>
      <c r="H41">
        <f t="shared" ca="1" si="3"/>
        <v>9</v>
      </c>
      <c r="I41" s="33" t="str">
        <f t="shared" si="3"/>
        <v>－</v>
      </c>
      <c r="J41" s="33"/>
      <c r="K41">
        <f t="shared" ca="1" si="3"/>
        <v>9</v>
      </c>
      <c r="L41" s="33" t="s">
        <v>27</v>
      </c>
      <c r="M41" s="33"/>
      <c r="N41" s="6">
        <f ca="1">D41-H41-K41</f>
        <v>1</v>
      </c>
      <c r="O41" t="str">
        <f t="shared" si="3"/>
        <v/>
      </c>
      <c r="P41" t="str">
        <f t="shared" si="3"/>
        <v/>
      </c>
      <c r="Q41" t="str">
        <f t="shared" si="3"/>
        <v/>
      </c>
      <c r="R41" t="str">
        <f t="shared" si="3"/>
        <v/>
      </c>
      <c r="S41" t="str">
        <f t="shared" si="3"/>
        <v/>
      </c>
      <c r="T41" t="str">
        <f t="shared" si="3"/>
        <v/>
      </c>
      <c r="U41" t="str">
        <f t="shared" si="3"/>
        <v/>
      </c>
      <c r="V41" t="str">
        <f t="shared" si="3"/>
        <v/>
      </c>
      <c r="W41" t="str">
        <f t="shared" si="3"/>
        <v/>
      </c>
      <c r="X41" t="str">
        <f t="shared" si="3"/>
        <v/>
      </c>
      <c r="Y41" t="str">
        <f t="shared" si="3"/>
        <v/>
      </c>
      <c r="Z41" t="str">
        <f t="shared" si="3"/>
        <v/>
      </c>
      <c r="AA41" t="str">
        <f t="shared" si="3"/>
        <v/>
      </c>
      <c r="AB41" t="str">
        <f t="shared" si="3"/>
        <v/>
      </c>
      <c r="AC41" t="str">
        <f t="shared" si="3"/>
        <v/>
      </c>
      <c r="AD41" t="str">
        <f t="shared" si="3"/>
        <v/>
      </c>
      <c r="AE41" t="str">
        <f t="shared" si="3"/>
        <v/>
      </c>
      <c r="AF41" t="str">
        <f t="shared" si="3"/>
        <v/>
      </c>
      <c r="AG41" t="str">
        <f t="shared" si="3"/>
        <v/>
      </c>
      <c r="AH41" t="str">
        <f>IF(AH17="","",AH17)</f>
        <v/>
      </c>
      <c r="AI41" t="str">
        <f>IF(AI17="","",AI17)</f>
        <v/>
      </c>
      <c r="AK41">
        <f t="shared" ca="1" si="0"/>
        <v>4.6536781743100719E-2</v>
      </c>
      <c r="AL41">
        <f t="shared" ca="1" si="1"/>
        <v>195</v>
      </c>
      <c r="AM41">
        <v>8</v>
      </c>
      <c r="AN41">
        <v>1</v>
      </c>
      <c r="AO41">
        <v>2</v>
      </c>
    </row>
    <row r="42" spans="1:41" ht="32.15" customHeight="1" x14ac:dyDescent="0.3">
      <c r="A42" s="20">
        <f t="shared" ref="A42:AI48" si="4">IF(A18="","",A18)</f>
        <v>7</v>
      </c>
      <c r="D42" t="str">
        <f t="shared" si="4"/>
        <v/>
      </c>
      <c r="E42" t="str">
        <f t="shared" si="4"/>
        <v/>
      </c>
      <c r="F42" t="str">
        <f t="shared" si="4"/>
        <v/>
      </c>
      <c r="H42" t="str">
        <f t="shared" si="4"/>
        <v/>
      </c>
      <c r="I42" t="str">
        <f t="shared" si="4"/>
        <v/>
      </c>
      <c r="K42" t="str">
        <f t="shared" si="4"/>
        <v/>
      </c>
      <c r="L42" t="str">
        <f t="shared" si="4"/>
        <v/>
      </c>
      <c r="M42" t="str">
        <f t="shared" si="4"/>
        <v/>
      </c>
      <c r="N42" t="str">
        <f t="shared" si="4"/>
        <v/>
      </c>
      <c r="O42" t="str">
        <f t="shared" si="4"/>
        <v/>
      </c>
      <c r="P42" t="str">
        <f t="shared" si="4"/>
        <v/>
      </c>
      <c r="Q42" t="str">
        <f t="shared" si="4"/>
        <v/>
      </c>
      <c r="R42" t="str">
        <f t="shared" si="4"/>
        <v/>
      </c>
      <c r="S42" t="str">
        <f t="shared" si="4"/>
        <v/>
      </c>
      <c r="T42" t="str">
        <f t="shared" si="4"/>
        <v/>
      </c>
      <c r="U42" t="str">
        <f t="shared" si="4"/>
        <v/>
      </c>
      <c r="V42" t="str">
        <f t="shared" si="4"/>
        <v/>
      </c>
      <c r="W42" t="str">
        <f t="shared" si="4"/>
        <v/>
      </c>
      <c r="X42" t="str">
        <f t="shared" si="4"/>
        <v/>
      </c>
      <c r="Y42" t="str">
        <f t="shared" si="4"/>
        <v/>
      </c>
      <c r="Z42" t="str">
        <f t="shared" si="4"/>
        <v/>
      </c>
      <c r="AA42" t="str">
        <f t="shared" si="4"/>
        <v/>
      </c>
      <c r="AB42" t="str">
        <f t="shared" si="4"/>
        <v/>
      </c>
      <c r="AC42" t="str">
        <f t="shared" si="4"/>
        <v/>
      </c>
      <c r="AD42" t="str">
        <f t="shared" si="4"/>
        <v/>
      </c>
      <c r="AE42" t="str">
        <f t="shared" si="4"/>
        <v/>
      </c>
      <c r="AF42" t="str">
        <f t="shared" si="4"/>
        <v/>
      </c>
      <c r="AG42" t="str">
        <f t="shared" si="4"/>
        <v/>
      </c>
      <c r="AH42" t="str">
        <f t="shared" si="4"/>
        <v/>
      </c>
      <c r="AI42" t="str">
        <f t="shared" si="4"/>
        <v/>
      </c>
      <c r="AK42">
        <f t="shared" ca="1" si="0"/>
        <v>0.6855978578017069</v>
      </c>
      <c r="AL42">
        <f t="shared" ca="1" si="1"/>
        <v>52</v>
      </c>
      <c r="AM42">
        <v>8</v>
      </c>
      <c r="AN42">
        <v>1</v>
      </c>
      <c r="AO42">
        <v>3</v>
      </c>
    </row>
    <row r="43" spans="1:41" ht="32.15" customHeight="1" x14ac:dyDescent="0.3">
      <c r="A43" t="str">
        <f t="shared" si="4"/>
        <v>(8)</v>
      </c>
      <c r="D43" s="32">
        <f t="shared" ca="1" si="4"/>
        <v>11</v>
      </c>
      <c r="E43" s="32"/>
      <c r="F43" s="33" t="str">
        <f t="shared" si="4"/>
        <v>－</v>
      </c>
      <c r="G43" s="33"/>
      <c r="H43">
        <f t="shared" ca="1" si="4"/>
        <v>1</v>
      </c>
      <c r="I43" s="33" t="str">
        <f t="shared" si="4"/>
        <v>－</v>
      </c>
      <c r="J43" s="33"/>
      <c r="K43">
        <f t="shared" ca="1" si="4"/>
        <v>3</v>
      </c>
      <c r="L43" s="33" t="s">
        <v>27</v>
      </c>
      <c r="M43" s="33"/>
      <c r="N43" s="6">
        <f ca="1">D43-H43-K43</f>
        <v>7</v>
      </c>
      <c r="O43" t="str">
        <f t="shared" si="4"/>
        <v/>
      </c>
      <c r="P43" t="str">
        <f t="shared" si="4"/>
        <v/>
      </c>
      <c r="Q43" t="str">
        <f t="shared" si="4"/>
        <v/>
      </c>
      <c r="R43" t="str">
        <f t="shared" si="4"/>
        <v/>
      </c>
      <c r="S43" t="str">
        <f t="shared" si="4"/>
        <v/>
      </c>
      <c r="T43" t="str">
        <f t="shared" si="4"/>
        <v/>
      </c>
      <c r="U43" t="str">
        <f t="shared" si="4"/>
        <v/>
      </c>
      <c r="V43" t="str">
        <f t="shared" si="4"/>
        <v/>
      </c>
      <c r="W43" t="str">
        <f t="shared" si="4"/>
        <v/>
      </c>
      <c r="X43" t="str">
        <f t="shared" si="4"/>
        <v/>
      </c>
      <c r="Y43" t="str">
        <f t="shared" si="4"/>
        <v/>
      </c>
      <c r="Z43" t="str">
        <f t="shared" si="4"/>
        <v/>
      </c>
      <c r="AA43" t="str">
        <f t="shared" si="4"/>
        <v/>
      </c>
      <c r="AB43" t="str">
        <f t="shared" si="4"/>
        <v/>
      </c>
      <c r="AC43" t="str">
        <f t="shared" si="4"/>
        <v/>
      </c>
      <c r="AD43" t="str">
        <f t="shared" si="4"/>
        <v/>
      </c>
      <c r="AE43" t="str">
        <f t="shared" si="4"/>
        <v/>
      </c>
      <c r="AF43" t="str">
        <f t="shared" si="4"/>
        <v/>
      </c>
      <c r="AG43" t="str">
        <f t="shared" si="4"/>
        <v/>
      </c>
      <c r="AH43" t="str">
        <f t="shared" si="4"/>
        <v/>
      </c>
      <c r="AI43" t="str">
        <f t="shared" si="4"/>
        <v/>
      </c>
      <c r="AK43">
        <f t="shared" ca="1" si="0"/>
        <v>0.5411254325100997</v>
      </c>
      <c r="AL43">
        <f t="shared" ca="1" si="1"/>
        <v>80</v>
      </c>
      <c r="AM43">
        <v>8</v>
      </c>
      <c r="AN43">
        <v>1</v>
      </c>
      <c r="AO43">
        <v>4</v>
      </c>
    </row>
    <row r="44" spans="1:41" ht="32.15" customHeight="1" x14ac:dyDescent="0.3">
      <c r="A44" s="20">
        <f t="shared" si="4"/>
        <v>8</v>
      </c>
      <c r="D44" t="str">
        <f t="shared" si="4"/>
        <v/>
      </c>
      <c r="E44" t="str">
        <f t="shared" si="4"/>
        <v/>
      </c>
      <c r="F44" t="str">
        <f t="shared" si="4"/>
        <v/>
      </c>
      <c r="H44" t="str">
        <f t="shared" si="4"/>
        <v/>
      </c>
      <c r="I44" t="str">
        <f t="shared" si="4"/>
        <v/>
      </c>
      <c r="K44" t="str">
        <f t="shared" si="4"/>
        <v/>
      </c>
      <c r="L44" t="str">
        <f t="shared" si="4"/>
        <v/>
      </c>
      <c r="M44" t="str">
        <f t="shared" si="4"/>
        <v/>
      </c>
      <c r="N44" t="str">
        <f t="shared" si="4"/>
        <v/>
      </c>
      <c r="O44" t="str">
        <f t="shared" si="4"/>
        <v/>
      </c>
      <c r="P44" t="str">
        <f t="shared" si="4"/>
        <v/>
      </c>
      <c r="Q44" t="str">
        <f t="shared" si="4"/>
        <v/>
      </c>
      <c r="R44" t="str">
        <f t="shared" si="4"/>
        <v/>
      </c>
      <c r="S44" t="str">
        <f t="shared" si="4"/>
        <v/>
      </c>
      <c r="T44" t="str">
        <f t="shared" si="4"/>
        <v/>
      </c>
      <c r="U44" t="str">
        <f t="shared" si="4"/>
        <v/>
      </c>
      <c r="V44" t="str">
        <f t="shared" si="4"/>
        <v/>
      </c>
      <c r="W44" t="str">
        <f t="shared" si="4"/>
        <v/>
      </c>
      <c r="X44" t="str">
        <f t="shared" si="4"/>
        <v/>
      </c>
      <c r="Y44" t="str">
        <f t="shared" si="4"/>
        <v/>
      </c>
      <c r="Z44" t="str">
        <f t="shared" si="4"/>
        <v/>
      </c>
      <c r="AA44" t="str">
        <f t="shared" si="4"/>
        <v/>
      </c>
      <c r="AB44" t="str">
        <f t="shared" si="4"/>
        <v/>
      </c>
      <c r="AC44" t="str">
        <f t="shared" si="4"/>
        <v/>
      </c>
      <c r="AD44" t="str">
        <f t="shared" si="4"/>
        <v/>
      </c>
      <c r="AE44" t="str">
        <f t="shared" si="4"/>
        <v/>
      </c>
      <c r="AF44" t="str">
        <f t="shared" si="4"/>
        <v/>
      </c>
      <c r="AG44" t="str">
        <f t="shared" si="4"/>
        <v/>
      </c>
      <c r="AH44" t="str">
        <f t="shared" si="4"/>
        <v/>
      </c>
      <c r="AI44" t="str">
        <f t="shared" si="4"/>
        <v/>
      </c>
      <c r="AK44">
        <f t="shared" ca="1" si="0"/>
        <v>0.44361644546314449</v>
      </c>
      <c r="AL44">
        <f t="shared" ca="1" si="1"/>
        <v>107</v>
      </c>
      <c r="AM44">
        <v>8</v>
      </c>
      <c r="AN44">
        <v>1</v>
      </c>
      <c r="AO44">
        <v>5</v>
      </c>
    </row>
    <row r="45" spans="1:41" ht="32.15" customHeight="1" x14ac:dyDescent="0.3">
      <c r="A45" t="str">
        <f t="shared" si="4"/>
        <v>(9)</v>
      </c>
      <c r="D45" s="32">
        <f t="shared" ca="1" si="4"/>
        <v>3</v>
      </c>
      <c r="E45" s="32"/>
      <c r="F45" s="33" t="str">
        <f t="shared" si="4"/>
        <v>－</v>
      </c>
      <c r="G45" s="33"/>
      <c r="H45">
        <f t="shared" ca="1" si="4"/>
        <v>1</v>
      </c>
      <c r="I45" s="33" t="str">
        <f t="shared" si="4"/>
        <v>－</v>
      </c>
      <c r="J45" s="33"/>
      <c r="K45">
        <f t="shared" ca="1" si="4"/>
        <v>1</v>
      </c>
      <c r="L45" s="33" t="s">
        <v>27</v>
      </c>
      <c r="M45" s="33"/>
      <c r="N45" s="6">
        <f ca="1">D45-H45-K45</f>
        <v>1</v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K45">
        <f t="shared" ca="1" si="0"/>
        <v>0.38346587062955506</v>
      </c>
      <c r="AL45">
        <f t="shared" ca="1" si="1"/>
        <v>117</v>
      </c>
      <c r="AM45">
        <v>8</v>
      </c>
      <c r="AN45">
        <v>1</v>
      </c>
      <c r="AO45">
        <v>6</v>
      </c>
    </row>
    <row r="46" spans="1:41" ht="32.15" customHeight="1" x14ac:dyDescent="0.3">
      <c r="A46" s="20">
        <f t="shared" si="4"/>
        <v>9</v>
      </c>
      <c r="D46" t="str">
        <f t="shared" si="4"/>
        <v/>
      </c>
      <c r="E46" t="str">
        <f t="shared" si="4"/>
        <v/>
      </c>
      <c r="F46" t="str">
        <f t="shared" si="4"/>
        <v/>
      </c>
      <c r="H46" t="str">
        <f t="shared" si="4"/>
        <v/>
      </c>
      <c r="I46" t="str">
        <f t="shared" si="4"/>
        <v/>
      </c>
      <c r="K46" t="str">
        <f t="shared" si="4"/>
        <v/>
      </c>
      <c r="L46" t="str">
        <f t="shared" si="4"/>
        <v/>
      </c>
      <c r="M46" t="str">
        <f t="shared" si="4"/>
        <v/>
      </c>
      <c r="N46" t="str">
        <f t="shared" si="4"/>
        <v/>
      </c>
      <c r="O46" t="str">
        <f t="shared" si="4"/>
        <v/>
      </c>
      <c r="P46" t="str">
        <f t="shared" si="4"/>
        <v/>
      </c>
      <c r="Q46" t="str">
        <f t="shared" si="4"/>
        <v/>
      </c>
      <c r="R46" t="str">
        <f t="shared" si="4"/>
        <v/>
      </c>
      <c r="S46" t="str">
        <f t="shared" si="4"/>
        <v/>
      </c>
      <c r="T46" t="str">
        <f t="shared" si="4"/>
        <v/>
      </c>
      <c r="U46" t="str">
        <f t="shared" si="4"/>
        <v/>
      </c>
      <c r="V46" t="str">
        <f t="shared" si="4"/>
        <v/>
      </c>
      <c r="W46" t="str">
        <f t="shared" si="4"/>
        <v/>
      </c>
      <c r="X46" t="str">
        <f t="shared" si="4"/>
        <v/>
      </c>
      <c r="Y46" t="str">
        <f t="shared" si="4"/>
        <v/>
      </c>
      <c r="Z46" t="str">
        <f t="shared" si="4"/>
        <v/>
      </c>
      <c r="AA46" t="str">
        <f t="shared" si="4"/>
        <v/>
      </c>
      <c r="AB46" t="str">
        <f t="shared" si="4"/>
        <v/>
      </c>
      <c r="AC46" t="str">
        <f t="shared" si="4"/>
        <v/>
      </c>
      <c r="AD46" t="str">
        <f t="shared" si="4"/>
        <v/>
      </c>
      <c r="AE46" t="str">
        <f t="shared" si="4"/>
        <v/>
      </c>
      <c r="AF46" t="str">
        <f t="shared" si="4"/>
        <v/>
      </c>
      <c r="AG46" t="str">
        <f t="shared" si="4"/>
        <v/>
      </c>
      <c r="AH46" t="str">
        <f t="shared" si="4"/>
        <v/>
      </c>
      <c r="AI46" t="str">
        <f t="shared" si="4"/>
        <v/>
      </c>
      <c r="AK46">
        <f t="shared" ca="1" si="0"/>
        <v>6.0967432020815227E-2</v>
      </c>
      <c r="AL46">
        <f t="shared" ca="1" si="1"/>
        <v>192</v>
      </c>
      <c r="AM46">
        <v>8</v>
      </c>
      <c r="AN46">
        <v>2</v>
      </c>
      <c r="AO46">
        <v>1</v>
      </c>
    </row>
    <row r="47" spans="1:41" ht="32.15" customHeight="1" x14ac:dyDescent="0.3">
      <c r="A47" t="str">
        <f t="shared" si="4"/>
        <v>(10)</v>
      </c>
      <c r="D47" s="32">
        <f t="shared" ca="1" si="4"/>
        <v>9</v>
      </c>
      <c r="E47" s="32"/>
      <c r="F47" s="33" t="str">
        <f t="shared" si="4"/>
        <v>－</v>
      </c>
      <c r="G47" s="33"/>
      <c r="H47">
        <f t="shared" ca="1" si="4"/>
        <v>4</v>
      </c>
      <c r="I47" s="33" t="str">
        <f t="shared" si="4"/>
        <v>－</v>
      </c>
      <c r="J47" s="33"/>
      <c r="K47">
        <f t="shared" ca="1" si="4"/>
        <v>2</v>
      </c>
      <c r="L47" s="33" t="s">
        <v>27</v>
      </c>
      <c r="M47" s="33"/>
      <c r="N47" s="6">
        <f ca="1">D47-H47-K47</f>
        <v>3</v>
      </c>
      <c r="O47" t="str">
        <f t="shared" si="4"/>
        <v/>
      </c>
      <c r="P47" t="str">
        <f t="shared" si="4"/>
        <v/>
      </c>
      <c r="Q47" t="str">
        <f t="shared" si="4"/>
        <v/>
      </c>
      <c r="R47" t="str">
        <f t="shared" si="4"/>
        <v/>
      </c>
      <c r="S47" t="str">
        <f t="shared" si="4"/>
        <v/>
      </c>
      <c r="T47" t="str">
        <f t="shared" si="4"/>
        <v/>
      </c>
      <c r="U47" t="str">
        <f t="shared" si="4"/>
        <v/>
      </c>
      <c r="V47" t="str">
        <f t="shared" si="4"/>
        <v/>
      </c>
      <c r="W47" t="str">
        <f t="shared" si="4"/>
        <v/>
      </c>
      <c r="X47" t="str">
        <f t="shared" si="4"/>
        <v/>
      </c>
      <c r="Y47" t="str">
        <f t="shared" si="4"/>
        <v/>
      </c>
      <c r="Z47" t="str">
        <f t="shared" si="4"/>
        <v/>
      </c>
      <c r="AA47" t="str">
        <f t="shared" si="4"/>
        <v/>
      </c>
      <c r="AB47" t="str">
        <f t="shared" si="4"/>
        <v/>
      </c>
      <c r="AC47" t="str">
        <f t="shared" si="4"/>
        <v/>
      </c>
      <c r="AD47" t="str">
        <f t="shared" si="4"/>
        <v/>
      </c>
      <c r="AE47" t="str">
        <f t="shared" si="4"/>
        <v/>
      </c>
      <c r="AF47" t="str">
        <f t="shared" si="4"/>
        <v/>
      </c>
      <c r="AG47" t="str">
        <f t="shared" si="4"/>
        <v/>
      </c>
      <c r="AH47" t="str">
        <f t="shared" si="4"/>
        <v/>
      </c>
      <c r="AI47" t="str">
        <f t="shared" si="4"/>
        <v/>
      </c>
      <c r="AK47">
        <f t="shared" ca="1" si="0"/>
        <v>0.13495564107697156</v>
      </c>
      <c r="AL47">
        <f t="shared" ca="1" si="1"/>
        <v>171</v>
      </c>
      <c r="AM47">
        <v>8</v>
      </c>
      <c r="AN47">
        <v>2</v>
      </c>
      <c r="AO47">
        <v>2</v>
      </c>
    </row>
    <row r="48" spans="1:41" ht="32.15" customHeight="1" x14ac:dyDescent="0.3">
      <c r="A48" s="20">
        <f t="shared" si="4"/>
        <v>10</v>
      </c>
      <c r="D48" t="str">
        <f t="shared" si="4"/>
        <v/>
      </c>
      <c r="E48" t="str">
        <f t="shared" si="4"/>
        <v/>
      </c>
      <c r="F48" t="str">
        <f t="shared" si="4"/>
        <v/>
      </c>
      <c r="G48" t="str">
        <f t="shared" si="4"/>
        <v/>
      </c>
      <c r="H48" t="str">
        <f t="shared" si="4"/>
        <v/>
      </c>
      <c r="I48" t="str">
        <f t="shared" si="4"/>
        <v/>
      </c>
      <c r="K48" t="str">
        <f t="shared" si="4"/>
        <v/>
      </c>
      <c r="L48" t="str">
        <f t="shared" si="4"/>
        <v/>
      </c>
      <c r="M48" t="str">
        <f t="shared" si="4"/>
        <v/>
      </c>
      <c r="N48" t="str">
        <f t="shared" si="4"/>
        <v/>
      </c>
      <c r="O48" t="str">
        <f t="shared" si="4"/>
        <v/>
      </c>
      <c r="P48" t="str">
        <f t="shared" si="4"/>
        <v/>
      </c>
      <c r="Q48" t="str">
        <f t="shared" si="4"/>
        <v/>
      </c>
      <c r="R48" t="str">
        <f t="shared" si="4"/>
        <v/>
      </c>
      <c r="S48" t="str">
        <f t="shared" si="4"/>
        <v/>
      </c>
      <c r="T48" t="str">
        <f t="shared" si="4"/>
        <v/>
      </c>
      <c r="U48" t="str">
        <f t="shared" si="4"/>
        <v/>
      </c>
      <c r="V48" t="str">
        <f t="shared" si="4"/>
        <v/>
      </c>
      <c r="W48" t="str">
        <f t="shared" si="4"/>
        <v/>
      </c>
      <c r="X48" t="str">
        <f t="shared" si="4"/>
        <v/>
      </c>
      <c r="Y48" t="str">
        <f t="shared" si="4"/>
        <v/>
      </c>
      <c r="Z48" t="str">
        <f t="shared" si="4"/>
        <v/>
      </c>
      <c r="AA48" t="str">
        <f t="shared" si="4"/>
        <v/>
      </c>
      <c r="AB48" t="str">
        <f t="shared" si="4"/>
        <v/>
      </c>
      <c r="AC48" t="str">
        <f t="shared" si="4"/>
        <v/>
      </c>
      <c r="AD48" t="str">
        <f t="shared" si="4"/>
        <v/>
      </c>
      <c r="AE48" t="str">
        <f t="shared" si="4"/>
        <v/>
      </c>
      <c r="AF48" t="str">
        <f t="shared" si="4"/>
        <v/>
      </c>
      <c r="AG48" t="str">
        <f t="shared" si="4"/>
        <v/>
      </c>
      <c r="AH48" t="str">
        <f>IF(AH24="","",AH24)</f>
        <v/>
      </c>
      <c r="AI48" t="str">
        <f>IF(AI24="","",AI24)</f>
        <v/>
      </c>
      <c r="AK48">
        <f t="shared" ca="1" si="0"/>
        <v>0.32910741773561336</v>
      </c>
      <c r="AL48">
        <f t="shared" ca="1" si="1"/>
        <v>131</v>
      </c>
      <c r="AM48">
        <v>8</v>
      </c>
      <c r="AN48">
        <v>2</v>
      </c>
      <c r="AO48">
        <v>3</v>
      </c>
    </row>
    <row r="49" spans="37:41" ht="30" customHeight="1" x14ac:dyDescent="0.3">
      <c r="AK49">
        <f t="shared" ca="1" si="0"/>
        <v>0.10242431663871532</v>
      </c>
      <c r="AL49">
        <f t="shared" ca="1" si="1"/>
        <v>183</v>
      </c>
      <c r="AM49">
        <v>8</v>
      </c>
      <c r="AN49">
        <v>2</v>
      </c>
      <c r="AO49">
        <v>4</v>
      </c>
    </row>
    <row r="50" spans="37:41" ht="30" customHeight="1" x14ac:dyDescent="0.3">
      <c r="AK50">
        <f t="shared" ca="1" si="0"/>
        <v>0.40570348389332622</v>
      </c>
      <c r="AL50">
        <f t="shared" ca="1" si="1"/>
        <v>113</v>
      </c>
      <c r="AM50">
        <v>8</v>
      </c>
      <c r="AN50">
        <v>2</v>
      </c>
      <c r="AO50">
        <v>5</v>
      </c>
    </row>
    <row r="51" spans="37:41" ht="30" customHeight="1" x14ac:dyDescent="0.3">
      <c r="AK51">
        <f t="shared" ca="1" si="0"/>
        <v>0.59709754337674137</v>
      </c>
      <c r="AL51">
        <f t="shared" ca="1" si="1"/>
        <v>71</v>
      </c>
      <c r="AM51">
        <v>8</v>
      </c>
      <c r="AN51">
        <v>3</v>
      </c>
      <c r="AO51">
        <v>1</v>
      </c>
    </row>
    <row r="52" spans="37:41" ht="30" customHeight="1" x14ac:dyDescent="0.3">
      <c r="AK52">
        <f t="shared" ca="1" si="0"/>
        <v>0.53995576064006767</v>
      </c>
      <c r="AL52">
        <f t="shared" ca="1" si="1"/>
        <v>81</v>
      </c>
      <c r="AM52">
        <v>8</v>
      </c>
      <c r="AN52">
        <v>3</v>
      </c>
      <c r="AO52">
        <v>2</v>
      </c>
    </row>
    <row r="53" spans="37:41" ht="30" customHeight="1" x14ac:dyDescent="0.3">
      <c r="AK53">
        <f t="shared" ca="1" si="0"/>
        <v>0.51979996700183395</v>
      </c>
      <c r="AL53">
        <f t="shared" ca="1" si="1"/>
        <v>88</v>
      </c>
      <c r="AM53">
        <v>8</v>
      </c>
      <c r="AN53">
        <v>3</v>
      </c>
      <c r="AO53">
        <v>3</v>
      </c>
    </row>
    <row r="54" spans="37:41" ht="30" customHeight="1" x14ac:dyDescent="0.3">
      <c r="AK54">
        <f t="shared" ca="1" si="0"/>
        <v>0.10146140817715932</v>
      </c>
      <c r="AL54">
        <f t="shared" ca="1" si="1"/>
        <v>184</v>
      </c>
      <c r="AM54">
        <v>8</v>
      </c>
      <c r="AN54">
        <v>3</v>
      </c>
      <c r="AO54">
        <v>4</v>
      </c>
    </row>
    <row r="55" spans="37:41" ht="30" customHeight="1" x14ac:dyDescent="0.3">
      <c r="AK55">
        <f t="shared" ca="1" si="0"/>
        <v>0.81204991727221132</v>
      </c>
      <c r="AL55">
        <f t="shared" ca="1" si="1"/>
        <v>30</v>
      </c>
      <c r="AM55">
        <v>8</v>
      </c>
      <c r="AN55">
        <v>4</v>
      </c>
      <c r="AO55">
        <v>1</v>
      </c>
    </row>
    <row r="56" spans="37:41" ht="30" customHeight="1" x14ac:dyDescent="0.3">
      <c r="AK56">
        <f t="shared" ca="1" si="0"/>
        <v>0.3223012327382393</v>
      </c>
      <c r="AL56">
        <f t="shared" ca="1" si="1"/>
        <v>134</v>
      </c>
      <c r="AM56">
        <v>8</v>
      </c>
      <c r="AN56">
        <v>4</v>
      </c>
      <c r="AO56">
        <v>2</v>
      </c>
    </row>
    <row r="57" spans="37:41" ht="30" customHeight="1" x14ac:dyDescent="0.3">
      <c r="AK57">
        <f t="shared" ca="1" si="0"/>
        <v>0.10340183677369574</v>
      </c>
      <c r="AL57">
        <f t="shared" ca="1" si="1"/>
        <v>182</v>
      </c>
      <c r="AM57">
        <v>8</v>
      </c>
      <c r="AN57">
        <v>4</v>
      </c>
      <c r="AO57">
        <v>3</v>
      </c>
    </row>
    <row r="58" spans="37:41" ht="30" customHeight="1" x14ac:dyDescent="0.3">
      <c r="AK58">
        <f t="shared" ca="1" si="0"/>
        <v>6.6031562775582198E-2</v>
      </c>
      <c r="AL58">
        <f t="shared" ca="1" si="1"/>
        <v>190</v>
      </c>
      <c r="AM58">
        <v>8</v>
      </c>
      <c r="AN58">
        <v>5</v>
      </c>
      <c r="AO58">
        <v>1</v>
      </c>
    </row>
    <row r="59" spans="37:41" x14ac:dyDescent="0.3">
      <c r="AK59">
        <f t="shared" ca="1" si="0"/>
        <v>0.18473662287292925</v>
      </c>
      <c r="AL59">
        <f t="shared" ca="1" si="1"/>
        <v>161</v>
      </c>
      <c r="AM59">
        <v>8</v>
      </c>
      <c r="AN59">
        <v>5</v>
      </c>
      <c r="AO59">
        <v>2</v>
      </c>
    </row>
    <row r="60" spans="37:41" x14ac:dyDescent="0.3">
      <c r="AK60">
        <f t="shared" ca="1" si="0"/>
        <v>0.28210031050526885</v>
      </c>
      <c r="AL60">
        <f t="shared" ca="1" si="1"/>
        <v>143</v>
      </c>
      <c r="AM60">
        <v>8</v>
      </c>
      <c r="AN60">
        <v>6</v>
      </c>
      <c r="AO60">
        <v>1</v>
      </c>
    </row>
    <row r="61" spans="37:41" x14ac:dyDescent="0.3">
      <c r="AK61">
        <f t="shared" ca="1" si="0"/>
        <v>0.50556098425368945</v>
      </c>
      <c r="AL61">
        <f t="shared" ca="1" si="1"/>
        <v>93</v>
      </c>
      <c r="AM61">
        <v>9</v>
      </c>
      <c r="AN61">
        <v>1</v>
      </c>
      <c r="AO61">
        <v>1</v>
      </c>
    </row>
    <row r="62" spans="37:41" x14ac:dyDescent="0.3">
      <c r="AK62">
        <f t="shared" ca="1" si="0"/>
        <v>0.52251428511076958</v>
      </c>
      <c r="AL62">
        <f t="shared" ca="1" si="1"/>
        <v>85</v>
      </c>
      <c r="AM62">
        <v>9</v>
      </c>
      <c r="AN62">
        <v>1</v>
      </c>
      <c r="AO62">
        <v>2</v>
      </c>
    </row>
    <row r="63" spans="37:41" x14ac:dyDescent="0.3">
      <c r="AK63">
        <f t="shared" ca="1" si="0"/>
        <v>0.10865661196582366</v>
      </c>
      <c r="AL63">
        <f t="shared" ca="1" si="1"/>
        <v>178</v>
      </c>
      <c r="AM63">
        <v>9</v>
      </c>
      <c r="AN63">
        <v>1</v>
      </c>
      <c r="AO63">
        <v>3</v>
      </c>
    </row>
    <row r="64" spans="37:41" x14ac:dyDescent="0.3">
      <c r="AK64">
        <f t="shared" ca="1" si="0"/>
        <v>0.92644256398644564</v>
      </c>
      <c r="AL64">
        <f t="shared" ca="1" si="1"/>
        <v>14</v>
      </c>
      <c r="AM64">
        <v>9</v>
      </c>
      <c r="AN64">
        <v>1</v>
      </c>
      <c r="AO64">
        <v>4</v>
      </c>
    </row>
    <row r="65" spans="37:41" x14ac:dyDescent="0.3">
      <c r="AK65">
        <f t="shared" ca="1" si="0"/>
        <v>0.73538846038596106</v>
      </c>
      <c r="AL65">
        <f t="shared" ca="1" si="1"/>
        <v>44</v>
      </c>
      <c r="AM65">
        <v>9</v>
      </c>
      <c r="AN65">
        <v>1</v>
      </c>
      <c r="AO65">
        <v>5</v>
      </c>
    </row>
    <row r="66" spans="37:41" x14ac:dyDescent="0.3">
      <c r="AK66">
        <f t="shared" ca="1" si="0"/>
        <v>0.84488697813106961</v>
      </c>
      <c r="AL66">
        <f t="shared" ca="1" si="1"/>
        <v>25</v>
      </c>
      <c r="AM66">
        <v>9</v>
      </c>
      <c r="AN66">
        <v>1</v>
      </c>
      <c r="AO66">
        <v>6</v>
      </c>
    </row>
    <row r="67" spans="37:41" x14ac:dyDescent="0.3">
      <c r="AK67">
        <f t="shared" ca="1" si="0"/>
        <v>0.44674824823135517</v>
      </c>
      <c r="AL67">
        <f t="shared" ca="1" si="1"/>
        <v>105</v>
      </c>
      <c r="AM67">
        <v>9</v>
      </c>
      <c r="AN67">
        <v>1</v>
      </c>
      <c r="AO67">
        <v>7</v>
      </c>
    </row>
    <row r="68" spans="37:41" x14ac:dyDescent="0.3">
      <c r="AK68">
        <f t="shared" ca="1" si="0"/>
        <v>0.49405751441707524</v>
      </c>
      <c r="AL68">
        <f t="shared" ca="1" si="1"/>
        <v>97</v>
      </c>
      <c r="AM68">
        <v>9</v>
      </c>
      <c r="AN68">
        <v>2</v>
      </c>
      <c r="AO68">
        <v>1</v>
      </c>
    </row>
    <row r="69" spans="37:41" x14ac:dyDescent="0.3">
      <c r="AK69">
        <f t="shared" ca="1" si="0"/>
        <v>0.60421573173473453</v>
      </c>
      <c r="AL69">
        <f t="shared" ca="1" si="1"/>
        <v>69</v>
      </c>
      <c r="AM69">
        <v>9</v>
      </c>
      <c r="AN69">
        <v>2</v>
      </c>
      <c r="AO69">
        <v>2</v>
      </c>
    </row>
    <row r="70" spans="37:41" x14ac:dyDescent="0.3">
      <c r="AK70">
        <f t="shared" ref="AK70:AK133" ca="1" si="5">RAND()</f>
        <v>0.73381755520062153</v>
      </c>
      <c r="AL70">
        <f t="shared" ref="AL70:AL133" ca="1" si="6">RANK(AK70,$AK$5:$AK$205)</f>
        <v>47</v>
      </c>
      <c r="AM70">
        <v>9</v>
      </c>
      <c r="AN70">
        <v>2</v>
      </c>
      <c r="AO70">
        <v>3</v>
      </c>
    </row>
    <row r="71" spans="37:41" x14ac:dyDescent="0.3">
      <c r="AK71">
        <f t="shared" ca="1" si="5"/>
        <v>0.59776548732058576</v>
      </c>
      <c r="AL71">
        <f t="shared" ca="1" si="6"/>
        <v>70</v>
      </c>
      <c r="AM71">
        <v>9</v>
      </c>
      <c r="AN71">
        <v>2</v>
      </c>
      <c r="AO71">
        <v>4</v>
      </c>
    </row>
    <row r="72" spans="37:41" x14ac:dyDescent="0.3">
      <c r="AK72">
        <f t="shared" ca="1" si="5"/>
        <v>0.89795521788023869</v>
      </c>
      <c r="AL72">
        <f t="shared" ca="1" si="6"/>
        <v>18</v>
      </c>
      <c r="AM72">
        <v>9</v>
      </c>
      <c r="AN72">
        <v>2</v>
      </c>
      <c r="AO72">
        <v>5</v>
      </c>
    </row>
    <row r="73" spans="37:41" x14ac:dyDescent="0.3">
      <c r="AK73">
        <f t="shared" ca="1" si="5"/>
        <v>0.39145482372219931</v>
      </c>
      <c r="AL73">
        <f t="shared" ca="1" si="6"/>
        <v>116</v>
      </c>
      <c r="AM73">
        <v>9</v>
      </c>
      <c r="AN73">
        <v>2</v>
      </c>
      <c r="AO73">
        <v>6</v>
      </c>
    </row>
    <row r="74" spans="37:41" x14ac:dyDescent="0.3">
      <c r="AK74">
        <f t="shared" ca="1" si="5"/>
        <v>0.63163973179656507</v>
      </c>
      <c r="AL74">
        <f t="shared" ca="1" si="6"/>
        <v>63</v>
      </c>
      <c r="AM74">
        <v>9</v>
      </c>
      <c r="AN74">
        <v>3</v>
      </c>
      <c r="AO74">
        <v>1</v>
      </c>
    </row>
    <row r="75" spans="37:41" x14ac:dyDescent="0.3">
      <c r="AK75">
        <f t="shared" ca="1" si="5"/>
        <v>0.5589483481778077</v>
      </c>
      <c r="AL75">
        <f t="shared" ca="1" si="6"/>
        <v>74</v>
      </c>
      <c r="AM75">
        <v>9</v>
      </c>
      <c r="AN75">
        <v>3</v>
      </c>
      <c r="AO75">
        <v>2</v>
      </c>
    </row>
    <row r="76" spans="37:41" x14ac:dyDescent="0.3">
      <c r="AK76">
        <f t="shared" ca="1" si="5"/>
        <v>9.7658482248080714E-2</v>
      </c>
      <c r="AL76">
        <f t="shared" ca="1" si="6"/>
        <v>185</v>
      </c>
      <c r="AM76">
        <v>9</v>
      </c>
      <c r="AN76">
        <v>3</v>
      </c>
      <c r="AO76">
        <v>3</v>
      </c>
    </row>
    <row r="77" spans="37:41" x14ac:dyDescent="0.3">
      <c r="AK77">
        <f t="shared" ca="1" si="5"/>
        <v>0.44898197337244283</v>
      </c>
      <c r="AL77">
        <f t="shared" ca="1" si="6"/>
        <v>104</v>
      </c>
      <c r="AM77">
        <v>9</v>
      </c>
      <c r="AN77">
        <v>3</v>
      </c>
      <c r="AO77">
        <v>4</v>
      </c>
    </row>
    <row r="78" spans="37:41" x14ac:dyDescent="0.3">
      <c r="AK78">
        <f t="shared" ca="1" si="5"/>
        <v>0.10715786297064578</v>
      </c>
      <c r="AL78">
        <f t="shared" ca="1" si="6"/>
        <v>179</v>
      </c>
      <c r="AM78">
        <v>9</v>
      </c>
      <c r="AN78">
        <v>3</v>
      </c>
      <c r="AO78">
        <v>5</v>
      </c>
    </row>
    <row r="79" spans="37:41" x14ac:dyDescent="0.3">
      <c r="AK79">
        <f t="shared" ca="1" si="5"/>
        <v>0.71987133460187525</v>
      </c>
      <c r="AL79">
        <f t="shared" ca="1" si="6"/>
        <v>48</v>
      </c>
      <c r="AM79">
        <v>9</v>
      </c>
      <c r="AN79">
        <v>4</v>
      </c>
      <c r="AO79">
        <v>1</v>
      </c>
    </row>
    <row r="80" spans="37:41" x14ac:dyDescent="0.3">
      <c r="AK80">
        <f t="shared" ca="1" si="5"/>
        <v>0.95516327823233371</v>
      </c>
      <c r="AL80">
        <f t="shared" ca="1" si="6"/>
        <v>10</v>
      </c>
      <c r="AM80">
        <v>9</v>
      </c>
      <c r="AN80">
        <v>4</v>
      </c>
      <c r="AO80">
        <v>2</v>
      </c>
    </row>
    <row r="81" spans="37:41" x14ac:dyDescent="0.3">
      <c r="AK81">
        <f t="shared" ca="1" si="5"/>
        <v>0.49502114780485218</v>
      </c>
      <c r="AL81">
        <f t="shared" ca="1" si="6"/>
        <v>96</v>
      </c>
      <c r="AM81">
        <v>9</v>
      </c>
      <c r="AN81">
        <v>4</v>
      </c>
      <c r="AO81">
        <v>3</v>
      </c>
    </row>
    <row r="82" spans="37:41" x14ac:dyDescent="0.3">
      <c r="AK82">
        <f t="shared" ca="1" si="5"/>
        <v>0.48533868707914729</v>
      </c>
      <c r="AL82">
        <f t="shared" ca="1" si="6"/>
        <v>99</v>
      </c>
      <c r="AM82">
        <v>9</v>
      </c>
      <c r="AN82">
        <v>4</v>
      </c>
      <c r="AO82">
        <v>4</v>
      </c>
    </row>
    <row r="83" spans="37:41" x14ac:dyDescent="0.3">
      <c r="AK83">
        <f t="shared" ca="1" si="5"/>
        <v>0.89693228003395464</v>
      </c>
      <c r="AL83">
        <f t="shared" ca="1" si="6"/>
        <v>19</v>
      </c>
      <c r="AM83">
        <v>9</v>
      </c>
      <c r="AN83">
        <v>5</v>
      </c>
      <c r="AO83">
        <v>1</v>
      </c>
    </row>
    <row r="84" spans="37:41" x14ac:dyDescent="0.3">
      <c r="AK84">
        <f t="shared" ca="1" si="5"/>
        <v>0.90606213705924454</v>
      </c>
      <c r="AL84">
        <f t="shared" ca="1" si="6"/>
        <v>17</v>
      </c>
      <c r="AM84">
        <v>9</v>
      </c>
      <c r="AN84">
        <v>5</v>
      </c>
      <c r="AO84">
        <v>2</v>
      </c>
    </row>
    <row r="85" spans="37:41" x14ac:dyDescent="0.3">
      <c r="AK85">
        <f t="shared" ca="1" si="5"/>
        <v>0.91191758760279218</v>
      </c>
      <c r="AL85">
        <f t="shared" ca="1" si="6"/>
        <v>16</v>
      </c>
      <c r="AM85">
        <v>9</v>
      </c>
      <c r="AN85">
        <v>5</v>
      </c>
      <c r="AO85">
        <v>3</v>
      </c>
    </row>
    <row r="86" spans="37:41" x14ac:dyDescent="0.3">
      <c r="AK86">
        <f t="shared" ca="1" si="5"/>
        <v>0.4794525248042294</v>
      </c>
      <c r="AL86">
        <f t="shared" ca="1" si="6"/>
        <v>101</v>
      </c>
      <c r="AM86">
        <v>9</v>
      </c>
      <c r="AN86">
        <v>6</v>
      </c>
      <c r="AO86">
        <v>1</v>
      </c>
    </row>
    <row r="87" spans="37:41" x14ac:dyDescent="0.3">
      <c r="AK87">
        <f t="shared" ca="1" si="5"/>
        <v>0.10521721140768436</v>
      </c>
      <c r="AL87">
        <f t="shared" ca="1" si="6"/>
        <v>181</v>
      </c>
      <c r="AM87">
        <v>9</v>
      </c>
      <c r="AN87">
        <v>6</v>
      </c>
      <c r="AO87">
        <v>2</v>
      </c>
    </row>
    <row r="88" spans="37:41" x14ac:dyDescent="0.3">
      <c r="AK88">
        <f t="shared" ca="1" si="5"/>
        <v>0.44448263060156068</v>
      </c>
      <c r="AL88">
        <f t="shared" ca="1" si="6"/>
        <v>106</v>
      </c>
      <c r="AM88">
        <v>9</v>
      </c>
      <c r="AN88">
        <v>7</v>
      </c>
      <c r="AO88">
        <v>1</v>
      </c>
    </row>
    <row r="89" spans="37:41" x14ac:dyDescent="0.3">
      <c r="AK89">
        <f t="shared" ca="1" si="5"/>
        <v>0.35971722627723113</v>
      </c>
      <c r="AL89">
        <f t="shared" ca="1" si="6"/>
        <v>120</v>
      </c>
      <c r="AM89">
        <v>10</v>
      </c>
      <c r="AN89">
        <v>1</v>
      </c>
      <c r="AO89">
        <v>1</v>
      </c>
    </row>
    <row r="90" spans="37:41" x14ac:dyDescent="0.3">
      <c r="AK90">
        <f t="shared" ca="1" si="5"/>
        <v>0.35799177061296616</v>
      </c>
      <c r="AL90">
        <f t="shared" ca="1" si="6"/>
        <v>122</v>
      </c>
      <c r="AM90">
        <v>10</v>
      </c>
      <c r="AN90">
        <v>1</v>
      </c>
      <c r="AO90">
        <v>2</v>
      </c>
    </row>
    <row r="91" spans="37:41" x14ac:dyDescent="0.3">
      <c r="AK91">
        <f t="shared" ca="1" si="5"/>
        <v>0.91283436973452359</v>
      </c>
      <c r="AL91">
        <f t="shared" ca="1" si="6"/>
        <v>15</v>
      </c>
      <c r="AM91">
        <v>10</v>
      </c>
      <c r="AN91">
        <v>1</v>
      </c>
      <c r="AO91">
        <v>3</v>
      </c>
    </row>
    <row r="92" spans="37:41" x14ac:dyDescent="0.3">
      <c r="AK92">
        <f t="shared" ca="1" si="5"/>
        <v>0.51502730008450337</v>
      </c>
      <c r="AL92">
        <f t="shared" ca="1" si="6"/>
        <v>90</v>
      </c>
      <c r="AM92">
        <v>10</v>
      </c>
      <c r="AN92">
        <v>1</v>
      </c>
      <c r="AO92">
        <v>4</v>
      </c>
    </row>
    <row r="93" spans="37:41" x14ac:dyDescent="0.3">
      <c r="AK93">
        <f t="shared" ca="1" si="5"/>
        <v>0.65477098031043857</v>
      </c>
      <c r="AL93">
        <f t="shared" ca="1" si="6"/>
        <v>59</v>
      </c>
      <c r="AM93">
        <v>10</v>
      </c>
      <c r="AN93">
        <v>1</v>
      </c>
      <c r="AO93">
        <v>5</v>
      </c>
    </row>
    <row r="94" spans="37:41" x14ac:dyDescent="0.3">
      <c r="AK94">
        <f t="shared" ca="1" si="5"/>
        <v>0.8307391577554859</v>
      </c>
      <c r="AL94">
        <f t="shared" ca="1" si="6"/>
        <v>26</v>
      </c>
      <c r="AM94">
        <v>10</v>
      </c>
      <c r="AN94">
        <v>1</v>
      </c>
      <c r="AO94">
        <v>6</v>
      </c>
    </row>
    <row r="95" spans="37:41" x14ac:dyDescent="0.3">
      <c r="AK95">
        <f t="shared" ca="1" si="5"/>
        <v>0.67453057837880792</v>
      </c>
      <c r="AL95">
        <f t="shared" ca="1" si="6"/>
        <v>55</v>
      </c>
      <c r="AM95">
        <v>10</v>
      </c>
      <c r="AN95">
        <v>1</v>
      </c>
      <c r="AO95">
        <v>7</v>
      </c>
    </row>
    <row r="96" spans="37:41" x14ac:dyDescent="0.3">
      <c r="AK96">
        <f t="shared" ca="1" si="5"/>
        <v>0.18918378587425178</v>
      </c>
      <c r="AL96">
        <f t="shared" ca="1" si="6"/>
        <v>160</v>
      </c>
      <c r="AM96">
        <v>10</v>
      </c>
      <c r="AN96">
        <v>1</v>
      </c>
      <c r="AO96">
        <v>8</v>
      </c>
    </row>
    <row r="97" spans="37:41" x14ac:dyDescent="0.3">
      <c r="AK97">
        <f t="shared" ca="1" si="5"/>
        <v>0.65137613336352684</v>
      </c>
      <c r="AL97">
        <f t="shared" ca="1" si="6"/>
        <v>60</v>
      </c>
      <c r="AM97">
        <v>10</v>
      </c>
      <c r="AN97">
        <v>2</v>
      </c>
      <c r="AO97">
        <v>1</v>
      </c>
    </row>
    <row r="98" spans="37:41" x14ac:dyDescent="0.3">
      <c r="AK98">
        <f t="shared" ca="1" si="5"/>
        <v>0.6232399851164081</v>
      </c>
      <c r="AL98">
        <f t="shared" ca="1" si="6"/>
        <v>67</v>
      </c>
      <c r="AM98">
        <v>10</v>
      </c>
      <c r="AN98">
        <v>2</v>
      </c>
      <c r="AO98">
        <v>2</v>
      </c>
    </row>
    <row r="99" spans="37:41" x14ac:dyDescent="0.3">
      <c r="AK99">
        <f t="shared" ca="1" si="5"/>
        <v>0.79827919971784389</v>
      </c>
      <c r="AL99">
        <f t="shared" ca="1" si="6"/>
        <v>32</v>
      </c>
      <c r="AM99">
        <v>10</v>
      </c>
      <c r="AN99">
        <v>2</v>
      </c>
      <c r="AO99">
        <v>3</v>
      </c>
    </row>
    <row r="100" spans="37:41" x14ac:dyDescent="0.3">
      <c r="AK100">
        <f t="shared" ca="1" si="5"/>
        <v>0.1685843351577746</v>
      </c>
      <c r="AL100">
        <f t="shared" ca="1" si="6"/>
        <v>165</v>
      </c>
      <c r="AM100">
        <v>10</v>
      </c>
      <c r="AN100">
        <v>2</v>
      </c>
      <c r="AO100">
        <v>4</v>
      </c>
    </row>
    <row r="101" spans="37:41" x14ac:dyDescent="0.3">
      <c r="AK101">
        <f t="shared" ca="1" si="5"/>
        <v>8.5898928940745245E-2</v>
      </c>
      <c r="AL101">
        <f t="shared" ca="1" si="6"/>
        <v>189</v>
      </c>
      <c r="AM101">
        <v>10</v>
      </c>
      <c r="AN101">
        <v>2</v>
      </c>
      <c r="AO101">
        <v>5</v>
      </c>
    </row>
    <row r="102" spans="37:41" x14ac:dyDescent="0.3">
      <c r="AK102">
        <f t="shared" ca="1" si="5"/>
        <v>0.25096928276821018</v>
      </c>
      <c r="AL102">
        <f t="shared" ca="1" si="6"/>
        <v>150</v>
      </c>
      <c r="AM102">
        <v>10</v>
      </c>
      <c r="AN102">
        <v>2</v>
      </c>
      <c r="AO102">
        <v>6</v>
      </c>
    </row>
    <row r="103" spans="37:41" x14ac:dyDescent="0.3">
      <c r="AK103">
        <f t="shared" ca="1" si="5"/>
        <v>0.62465406979211024</v>
      </c>
      <c r="AL103">
        <f t="shared" ca="1" si="6"/>
        <v>66</v>
      </c>
      <c r="AM103">
        <v>10</v>
      </c>
      <c r="AN103">
        <v>2</v>
      </c>
      <c r="AO103">
        <v>7</v>
      </c>
    </row>
    <row r="104" spans="37:41" x14ac:dyDescent="0.3">
      <c r="AK104">
        <f t="shared" ca="1" si="5"/>
        <v>0.52242514911515436</v>
      </c>
      <c r="AL104">
        <f t="shared" ca="1" si="6"/>
        <v>86</v>
      </c>
      <c r="AM104">
        <v>10</v>
      </c>
      <c r="AN104">
        <v>3</v>
      </c>
      <c r="AO104">
        <v>1</v>
      </c>
    </row>
    <row r="105" spans="37:41" x14ac:dyDescent="0.3">
      <c r="AK105">
        <f t="shared" ca="1" si="5"/>
        <v>0.87401562388610421</v>
      </c>
      <c r="AL105">
        <f t="shared" ca="1" si="6"/>
        <v>20</v>
      </c>
      <c r="AM105">
        <v>10</v>
      </c>
      <c r="AN105">
        <v>3</v>
      </c>
      <c r="AO105">
        <v>2</v>
      </c>
    </row>
    <row r="106" spans="37:41" x14ac:dyDescent="0.3">
      <c r="AK106">
        <f t="shared" ca="1" si="5"/>
        <v>0.36015122975689373</v>
      </c>
      <c r="AL106">
        <f t="shared" ca="1" si="6"/>
        <v>119</v>
      </c>
      <c r="AM106">
        <v>10</v>
      </c>
      <c r="AN106">
        <v>3</v>
      </c>
      <c r="AO106">
        <v>3</v>
      </c>
    </row>
    <row r="107" spans="37:41" x14ac:dyDescent="0.3">
      <c r="AK107">
        <f t="shared" ca="1" si="5"/>
        <v>0.28645771979906376</v>
      </c>
      <c r="AL107">
        <f t="shared" ca="1" si="6"/>
        <v>141</v>
      </c>
      <c r="AM107">
        <v>10</v>
      </c>
      <c r="AN107">
        <v>3</v>
      </c>
      <c r="AO107">
        <v>4</v>
      </c>
    </row>
    <row r="108" spans="37:41" x14ac:dyDescent="0.3">
      <c r="AK108">
        <f t="shared" ca="1" si="5"/>
        <v>0.76815802226359919</v>
      </c>
      <c r="AL108">
        <f t="shared" ca="1" si="6"/>
        <v>38</v>
      </c>
      <c r="AM108">
        <v>10</v>
      </c>
      <c r="AN108">
        <v>3</v>
      </c>
      <c r="AO108">
        <v>5</v>
      </c>
    </row>
    <row r="109" spans="37:41" x14ac:dyDescent="0.3">
      <c r="AK109">
        <f t="shared" ca="1" si="5"/>
        <v>0.98983622798313542</v>
      </c>
      <c r="AL109">
        <f t="shared" ca="1" si="6"/>
        <v>2</v>
      </c>
      <c r="AM109">
        <v>10</v>
      </c>
      <c r="AN109">
        <v>3</v>
      </c>
      <c r="AO109">
        <v>6</v>
      </c>
    </row>
    <row r="110" spans="37:41" x14ac:dyDescent="0.3">
      <c r="AK110">
        <f t="shared" ca="1" si="5"/>
        <v>0.80712487186253723</v>
      </c>
      <c r="AL110">
        <f t="shared" ca="1" si="6"/>
        <v>31</v>
      </c>
      <c r="AM110">
        <v>10</v>
      </c>
      <c r="AN110">
        <v>4</v>
      </c>
      <c r="AO110">
        <v>1</v>
      </c>
    </row>
    <row r="111" spans="37:41" x14ac:dyDescent="0.3">
      <c r="AK111">
        <f t="shared" ca="1" si="5"/>
        <v>0.20053471779147469</v>
      </c>
      <c r="AL111">
        <f t="shared" ca="1" si="6"/>
        <v>158</v>
      </c>
      <c r="AM111">
        <v>10</v>
      </c>
      <c r="AN111">
        <v>4</v>
      </c>
      <c r="AO111">
        <v>2</v>
      </c>
    </row>
    <row r="112" spans="37:41" x14ac:dyDescent="0.3">
      <c r="AK112">
        <f t="shared" ca="1" si="5"/>
        <v>0.12111721400881215</v>
      </c>
      <c r="AL112">
        <f t="shared" ca="1" si="6"/>
        <v>175</v>
      </c>
      <c r="AM112">
        <v>10</v>
      </c>
      <c r="AN112">
        <v>4</v>
      </c>
      <c r="AO112">
        <v>3</v>
      </c>
    </row>
    <row r="113" spans="37:41" x14ac:dyDescent="0.3">
      <c r="AK113">
        <f t="shared" ca="1" si="5"/>
        <v>0.49031785107841408</v>
      </c>
      <c r="AL113">
        <f t="shared" ca="1" si="6"/>
        <v>98</v>
      </c>
      <c r="AM113">
        <v>10</v>
      </c>
      <c r="AN113">
        <v>4</v>
      </c>
      <c r="AO113">
        <v>4</v>
      </c>
    </row>
    <row r="114" spans="37:41" x14ac:dyDescent="0.3">
      <c r="AK114">
        <f t="shared" ca="1" si="5"/>
        <v>0.40820032623983848</v>
      </c>
      <c r="AL114">
        <f t="shared" ca="1" si="6"/>
        <v>112</v>
      </c>
      <c r="AM114">
        <v>10</v>
      </c>
      <c r="AN114">
        <v>4</v>
      </c>
      <c r="AO114">
        <v>5</v>
      </c>
    </row>
    <row r="115" spans="37:41" x14ac:dyDescent="0.3">
      <c r="AK115">
        <f t="shared" ca="1" si="5"/>
        <v>0.73425036950913658</v>
      </c>
      <c r="AL115">
        <f t="shared" ca="1" si="6"/>
        <v>46</v>
      </c>
      <c r="AM115">
        <v>10</v>
      </c>
      <c r="AN115">
        <v>5</v>
      </c>
      <c r="AO115">
        <v>1</v>
      </c>
    </row>
    <row r="116" spans="37:41" x14ac:dyDescent="0.3">
      <c r="AK116">
        <f t="shared" ca="1" si="5"/>
        <v>0.32267301457056452</v>
      </c>
      <c r="AL116">
        <f t="shared" ca="1" si="6"/>
        <v>132</v>
      </c>
      <c r="AM116">
        <v>10</v>
      </c>
      <c r="AN116">
        <v>5</v>
      </c>
      <c r="AO116">
        <v>2</v>
      </c>
    </row>
    <row r="117" spans="37:41" x14ac:dyDescent="0.3">
      <c r="AK117">
        <f t="shared" ca="1" si="5"/>
        <v>3.8888338195070316E-2</v>
      </c>
      <c r="AL117">
        <f t="shared" ca="1" si="6"/>
        <v>198</v>
      </c>
      <c r="AM117">
        <v>10</v>
      </c>
      <c r="AN117">
        <v>5</v>
      </c>
      <c r="AO117">
        <v>3</v>
      </c>
    </row>
    <row r="118" spans="37:41" x14ac:dyDescent="0.3">
      <c r="AK118">
        <f t="shared" ca="1" si="5"/>
        <v>0.10621078678236473</v>
      </c>
      <c r="AL118">
        <f t="shared" ca="1" si="6"/>
        <v>180</v>
      </c>
      <c r="AM118">
        <v>10</v>
      </c>
      <c r="AN118">
        <v>5</v>
      </c>
      <c r="AO118">
        <v>4</v>
      </c>
    </row>
    <row r="119" spans="37:41" x14ac:dyDescent="0.3">
      <c r="AK119">
        <f t="shared" ca="1" si="5"/>
        <v>0.66392487602180095</v>
      </c>
      <c r="AL119">
        <f t="shared" ca="1" si="6"/>
        <v>58</v>
      </c>
      <c r="AM119">
        <v>10</v>
      </c>
      <c r="AN119">
        <v>6</v>
      </c>
      <c r="AO119">
        <v>1</v>
      </c>
    </row>
    <row r="120" spans="37:41" x14ac:dyDescent="0.3">
      <c r="AK120">
        <f t="shared" ca="1" si="5"/>
        <v>0.26818039761779</v>
      </c>
      <c r="AL120">
        <f t="shared" ca="1" si="6"/>
        <v>147</v>
      </c>
      <c r="AM120">
        <v>10</v>
      </c>
      <c r="AN120">
        <v>6</v>
      </c>
      <c r="AO120">
        <v>2</v>
      </c>
    </row>
    <row r="121" spans="37:41" x14ac:dyDescent="0.3">
      <c r="AK121">
        <f t="shared" ca="1" si="5"/>
        <v>0.87048356849786102</v>
      </c>
      <c r="AL121">
        <f t="shared" ca="1" si="6"/>
        <v>21</v>
      </c>
      <c r="AM121">
        <v>10</v>
      </c>
      <c r="AN121">
        <v>6</v>
      </c>
      <c r="AO121">
        <v>3</v>
      </c>
    </row>
    <row r="122" spans="37:41" x14ac:dyDescent="0.3">
      <c r="AK122">
        <f t="shared" ca="1" si="5"/>
        <v>0.199800220351113</v>
      </c>
      <c r="AL122">
        <f t="shared" ca="1" si="6"/>
        <v>159</v>
      </c>
      <c r="AM122">
        <v>10</v>
      </c>
      <c r="AN122">
        <v>7</v>
      </c>
      <c r="AO122">
        <v>1</v>
      </c>
    </row>
    <row r="123" spans="37:41" x14ac:dyDescent="0.3">
      <c r="AK123">
        <f t="shared" ca="1" si="5"/>
        <v>0.27271556423070076</v>
      </c>
      <c r="AL123">
        <f t="shared" ca="1" si="6"/>
        <v>146</v>
      </c>
      <c r="AM123">
        <v>10</v>
      </c>
      <c r="AN123">
        <v>7</v>
      </c>
      <c r="AO123">
        <v>2</v>
      </c>
    </row>
    <row r="124" spans="37:41" x14ac:dyDescent="0.3">
      <c r="AK124">
        <f t="shared" ca="1" si="5"/>
        <v>0.17954947766844476</v>
      </c>
      <c r="AL124">
        <f t="shared" ca="1" si="6"/>
        <v>163</v>
      </c>
      <c r="AM124">
        <v>10</v>
      </c>
      <c r="AN124">
        <v>8</v>
      </c>
      <c r="AO124">
        <v>1</v>
      </c>
    </row>
    <row r="125" spans="37:41" x14ac:dyDescent="0.3">
      <c r="AK125">
        <f t="shared" ca="1" si="5"/>
        <v>0.68209285162880107</v>
      </c>
      <c r="AL125">
        <f t="shared" ca="1" si="6"/>
        <v>54</v>
      </c>
      <c r="AM125">
        <v>11</v>
      </c>
      <c r="AN125">
        <v>1</v>
      </c>
      <c r="AO125">
        <v>1</v>
      </c>
    </row>
    <row r="126" spans="37:41" x14ac:dyDescent="0.3">
      <c r="AK126">
        <f t="shared" ca="1" si="5"/>
        <v>0.625629795130068</v>
      </c>
      <c r="AL126">
        <f t="shared" ca="1" si="6"/>
        <v>65</v>
      </c>
      <c r="AM126">
        <v>11</v>
      </c>
      <c r="AN126">
        <v>1</v>
      </c>
      <c r="AO126">
        <v>2</v>
      </c>
    </row>
    <row r="127" spans="37:41" x14ac:dyDescent="0.3">
      <c r="AK127">
        <f t="shared" ca="1" si="5"/>
        <v>0.96122512419642248</v>
      </c>
      <c r="AL127">
        <f t="shared" ca="1" si="6"/>
        <v>8</v>
      </c>
      <c r="AM127">
        <v>11</v>
      </c>
      <c r="AN127">
        <v>1</v>
      </c>
      <c r="AO127">
        <v>3</v>
      </c>
    </row>
    <row r="128" spans="37:41" x14ac:dyDescent="0.3">
      <c r="AK128">
        <f t="shared" ca="1" si="5"/>
        <v>0.37187708674705</v>
      </c>
      <c r="AL128">
        <f t="shared" ca="1" si="6"/>
        <v>118</v>
      </c>
      <c r="AM128">
        <v>11</v>
      </c>
      <c r="AN128">
        <v>1</v>
      </c>
      <c r="AO128">
        <v>4</v>
      </c>
    </row>
    <row r="129" spans="37:41" x14ac:dyDescent="0.3">
      <c r="AK129">
        <f t="shared" ca="1" si="5"/>
        <v>0.76081498450475538</v>
      </c>
      <c r="AL129">
        <f t="shared" ca="1" si="6"/>
        <v>39</v>
      </c>
      <c r="AM129">
        <v>11</v>
      </c>
      <c r="AN129">
        <v>1</v>
      </c>
      <c r="AO129">
        <v>5</v>
      </c>
    </row>
    <row r="130" spans="37:41" x14ac:dyDescent="0.3">
      <c r="AK130">
        <f t="shared" ca="1" si="5"/>
        <v>8.6090451349305819E-2</v>
      </c>
      <c r="AL130">
        <f t="shared" ca="1" si="6"/>
        <v>188</v>
      </c>
      <c r="AM130">
        <v>11</v>
      </c>
      <c r="AN130">
        <v>1</v>
      </c>
      <c r="AO130">
        <v>6</v>
      </c>
    </row>
    <row r="131" spans="37:41" x14ac:dyDescent="0.3">
      <c r="AK131">
        <f t="shared" ca="1" si="5"/>
        <v>0.9737804370623534</v>
      </c>
      <c r="AL131">
        <f t="shared" ca="1" si="6"/>
        <v>5</v>
      </c>
      <c r="AM131">
        <v>11</v>
      </c>
      <c r="AN131">
        <v>1</v>
      </c>
      <c r="AO131">
        <v>7</v>
      </c>
    </row>
    <row r="132" spans="37:41" x14ac:dyDescent="0.3">
      <c r="AK132">
        <f t="shared" ca="1" si="5"/>
        <v>0.34671556425481431</v>
      </c>
      <c r="AL132">
        <f t="shared" ca="1" si="6"/>
        <v>127</v>
      </c>
      <c r="AM132">
        <v>11</v>
      </c>
      <c r="AN132">
        <v>1</v>
      </c>
      <c r="AO132">
        <v>8</v>
      </c>
    </row>
    <row r="133" spans="37:41" x14ac:dyDescent="0.3">
      <c r="AK133">
        <f t="shared" ca="1" si="5"/>
        <v>0.27849845729123779</v>
      </c>
      <c r="AL133">
        <f t="shared" ca="1" si="6"/>
        <v>145</v>
      </c>
      <c r="AM133">
        <v>11</v>
      </c>
      <c r="AN133">
        <v>1</v>
      </c>
      <c r="AO133">
        <v>9</v>
      </c>
    </row>
    <row r="134" spans="37:41" x14ac:dyDescent="0.3">
      <c r="AK134">
        <f t="shared" ref="AK134:AK197" ca="1" si="7">RAND()</f>
        <v>0.54725256314552151</v>
      </c>
      <c r="AL134">
        <f t="shared" ref="AL134:AL197" ca="1" si="8">RANK(AK134,$AK$5:$AK$205)</f>
        <v>77</v>
      </c>
      <c r="AM134">
        <v>12</v>
      </c>
      <c r="AN134">
        <v>2</v>
      </c>
      <c r="AO134">
        <v>1</v>
      </c>
    </row>
    <row r="135" spans="37:41" x14ac:dyDescent="0.3">
      <c r="AK135">
        <f t="shared" ca="1" si="7"/>
        <v>0.82265379213123868</v>
      </c>
      <c r="AL135">
        <f t="shared" ca="1" si="8"/>
        <v>28</v>
      </c>
      <c r="AM135">
        <v>12</v>
      </c>
      <c r="AN135">
        <v>2</v>
      </c>
      <c r="AO135">
        <v>2</v>
      </c>
    </row>
    <row r="136" spans="37:41" x14ac:dyDescent="0.3">
      <c r="AK136">
        <f t="shared" ca="1" si="7"/>
        <v>0.82322895284806397</v>
      </c>
      <c r="AL136">
        <f t="shared" ca="1" si="8"/>
        <v>27</v>
      </c>
      <c r="AM136">
        <v>12</v>
      </c>
      <c r="AN136">
        <v>2</v>
      </c>
      <c r="AO136">
        <v>3</v>
      </c>
    </row>
    <row r="137" spans="37:41" x14ac:dyDescent="0.3">
      <c r="AK137">
        <f t="shared" ca="1" si="7"/>
        <v>8.6271482617218398E-2</v>
      </c>
      <c r="AL137">
        <f t="shared" ca="1" si="8"/>
        <v>187</v>
      </c>
      <c r="AM137">
        <v>12</v>
      </c>
      <c r="AN137">
        <v>2</v>
      </c>
      <c r="AO137">
        <v>4</v>
      </c>
    </row>
    <row r="138" spans="37:41" x14ac:dyDescent="0.3">
      <c r="AK138">
        <f t="shared" ca="1" si="7"/>
        <v>0.32264350050244905</v>
      </c>
      <c r="AL138">
        <f t="shared" ca="1" si="8"/>
        <v>133</v>
      </c>
      <c r="AM138">
        <v>12</v>
      </c>
      <c r="AN138">
        <v>2</v>
      </c>
      <c r="AO138">
        <v>5</v>
      </c>
    </row>
    <row r="139" spans="37:41" x14ac:dyDescent="0.3">
      <c r="AK139">
        <f t="shared" ca="1" si="7"/>
        <v>0.21392974650470875</v>
      </c>
      <c r="AL139">
        <f t="shared" ca="1" si="8"/>
        <v>156</v>
      </c>
      <c r="AM139">
        <v>12</v>
      </c>
      <c r="AN139">
        <v>2</v>
      </c>
      <c r="AO139">
        <v>6</v>
      </c>
    </row>
    <row r="140" spans="37:41" x14ac:dyDescent="0.3">
      <c r="AK140">
        <f t="shared" ca="1" si="7"/>
        <v>0.97436715318849054</v>
      </c>
      <c r="AL140">
        <f t="shared" ca="1" si="8"/>
        <v>4</v>
      </c>
      <c r="AM140">
        <v>12</v>
      </c>
      <c r="AN140">
        <v>2</v>
      </c>
      <c r="AO140">
        <v>7</v>
      </c>
    </row>
    <row r="141" spans="37:41" x14ac:dyDescent="0.3">
      <c r="AK141">
        <f t="shared" ca="1" si="7"/>
        <v>0.53292616353871503</v>
      </c>
      <c r="AL141">
        <f t="shared" ca="1" si="8"/>
        <v>83</v>
      </c>
      <c r="AM141">
        <v>12</v>
      </c>
      <c r="AN141">
        <v>2</v>
      </c>
      <c r="AO141">
        <v>8</v>
      </c>
    </row>
    <row r="142" spans="37:41" x14ac:dyDescent="0.3">
      <c r="AK142">
        <f t="shared" ca="1" si="7"/>
        <v>4.2097009656682505E-2</v>
      </c>
      <c r="AL142">
        <f t="shared" ca="1" si="8"/>
        <v>197</v>
      </c>
      <c r="AM142">
        <v>12</v>
      </c>
      <c r="AN142">
        <v>2</v>
      </c>
      <c r="AO142">
        <v>9</v>
      </c>
    </row>
    <row r="143" spans="37:41" x14ac:dyDescent="0.3">
      <c r="AK143">
        <f t="shared" ca="1" si="7"/>
        <v>0.98711279182791622</v>
      </c>
      <c r="AL143">
        <f t="shared" ca="1" si="8"/>
        <v>3</v>
      </c>
      <c r="AM143">
        <v>13</v>
      </c>
      <c r="AN143">
        <v>3</v>
      </c>
      <c r="AO143">
        <v>1</v>
      </c>
    </row>
    <row r="144" spans="37:41" x14ac:dyDescent="0.3">
      <c r="AK144">
        <f t="shared" ca="1" si="7"/>
        <v>0.4029116810968647</v>
      </c>
      <c r="AL144">
        <f t="shared" ca="1" si="8"/>
        <v>114</v>
      </c>
      <c r="AM144">
        <v>13</v>
      </c>
      <c r="AN144">
        <v>3</v>
      </c>
      <c r="AO144">
        <v>2</v>
      </c>
    </row>
    <row r="145" spans="37:41" x14ac:dyDescent="0.3">
      <c r="AK145">
        <f t="shared" ca="1" si="7"/>
        <v>0.22185708483092315</v>
      </c>
      <c r="AL145">
        <f t="shared" ca="1" si="8"/>
        <v>153</v>
      </c>
      <c r="AM145">
        <v>13</v>
      </c>
      <c r="AN145">
        <v>3</v>
      </c>
      <c r="AO145">
        <v>3</v>
      </c>
    </row>
    <row r="146" spans="37:41" x14ac:dyDescent="0.3">
      <c r="AK146">
        <f t="shared" ca="1" si="7"/>
        <v>0.4163235280478581</v>
      </c>
      <c r="AL146">
        <f t="shared" ca="1" si="8"/>
        <v>111</v>
      </c>
      <c r="AM146">
        <v>13</v>
      </c>
      <c r="AN146">
        <v>3</v>
      </c>
      <c r="AO146">
        <v>4</v>
      </c>
    </row>
    <row r="147" spans="37:41" x14ac:dyDescent="0.3">
      <c r="AK147">
        <f t="shared" ca="1" si="7"/>
        <v>0.13097022870085029</v>
      </c>
      <c r="AL147">
        <f t="shared" ca="1" si="8"/>
        <v>173</v>
      </c>
      <c r="AM147">
        <v>13</v>
      </c>
      <c r="AN147">
        <v>3</v>
      </c>
      <c r="AO147">
        <v>5</v>
      </c>
    </row>
    <row r="148" spans="37:41" x14ac:dyDescent="0.3">
      <c r="AK148">
        <f t="shared" ca="1" si="7"/>
        <v>5.0233046645385637E-2</v>
      </c>
      <c r="AL148">
        <f t="shared" ca="1" si="8"/>
        <v>193</v>
      </c>
      <c r="AM148">
        <v>13</v>
      </c>
      <c r="AN148">
        <v>3</v>
      </c>
      <c r="AO148">
        <v>6</v>
      </c>
    </row>
    <row r="149" spans="37:41" x14ac:dyDescent="0.3">
      <c r="AK149">
        <f t="shared" ca="1" si="7"/>
        <v>0.12366124908841891</v>
      </c>
      <c r="AL149">
        <f t="shared" ca="1" si="8"/>
        <v>174</v>
      </c>
      <c r="AM149">
        <v>13</v>
      </c>
      <c r="AN149">
        <v>3</v>
      </c>
      <c r="AO149">
        <v>7</v>
      </c>
    </row>
    <row r="150" spans="37:41" x14ac:dyDescent="0.3">
      <c r="AK150">
        <f t="shared" ca="1" si="7"/>
        <v>0.34443799959843957</v>
      </c>
      <c r="AL150">
        <f t="shared" ca="1" si="8"/>
        <v>129</v>
      </c>
      <c r="AM150">
        <v>13</v>
      </c>
      <c r="AN150">
        <v>3</v>
      </c>
      <c r="AO150">
        <v>8</v>
      </c>
    </row>
    <row r="151" spans="37:41" x14ac:dyDescent="0.3">
      <c r="AK151">
        <f t="shared" ca="1" si="7"/>
        <v>0.84649978833333073</v>
      </c>
      <c r="AL151">
        <f t="shared" ca="1" si="8"/>
        <v>24</v>
      </c>
      <c r="AM151">
        <v>13</v>
      </c>
      <c r="AN151">
        <v>3</v>
      </c>
      <c r="AO151">
        <v>9</v>
      </c>
    </row>
    <row r="152" spans="37:41" x14ac:dyDescent="0.3">
      <c r="AK152">
        <f t="shared" ca="1" si="7"/>
        <v>0.78732755596529191</v>
      </c>
      <c r="AL152">
        <f t="shared" ca="1" si="8"/>
        <v>35</v>
      </c>
      <c r="AM152">
        <v>14</v>
      </c>
      <c r="AN152">
        <v>4</v>
      </c>
      <c r="AO152">
        <v>1</v>
      </c>
    </row>
    <row r="153" spans="37:41" x14ac:dyDescent="0.3">
      <c r="AK153">
        <f t="shared" ca="1" si="7"/>
        <v>0.25317342217194605</v>
      </c>
      <c r="AL153">
        <f t="shared" ca="1" si="8"/>
        <v>148</v>
      </c>
      <c r="AM153">
        <v>14</v>
      </c>
      <c r="AN153">
        <v>4</v>
      </c>
      <c r="AO153">
        <v>2</v>
      </c>
    </row>
    <row r="154" spans="37:41" x14ac:dyDescent="0.3">
      <c r="AK154">
        <f t="shared" ca="1" si="7"/>
        <v>0.54298641190241337</v>
      </c>
      <c r="AL154">
        <f t="shared" ca="1" si="8"/>
        <v>78</v>
      </c>
      <c r="AM154">
        <v>14</v>
      </c>
      <c r="AN154">
        <v>4</v>
      </c>
      <c r="AO154">
        <v>3</v>
      </c>
    </row>
    <row r="155" spans="37:41" x14ac:dyDescent="0.3">
      <c r="AK155">
        <f t="shared" ca="1" si="7"/>
        <v>0.30173530211315602</v>
      </c>
      <c r="AL155">
        <f t="shared" ca="1" si="8"/>
        <v>138</v>
      </c>
      <c r="AM155">
        <v>14</v>
      </c>
      <c r="AN155">
        <v>4</v>
      </c>
      <c r="AO155">
        <v>4</v>
      </c>
    </row>
    <row r="156" spans="37:41" x14ac:dyDescent="0.3">
      <c r="AK156">
        <f t="shared" ca="1" si="7"/>
        <v>8.8786852240438141E-2</v>
      </c>
      <c r="AL156">
        <f t="shared" ca="1" si="8"/>
        <v>186</v>
      </c>
      <c r="AM156">
        <v>14</v>
      </c>
      <c r="AN156">
        <v>4</v>
      </c>
      <c r="AO156">
        <v>5</v>
      </c>
    </row>
    <row r="157" spans="37:41" x14ac:dyDescent="0.3">
      <c r="AK157">
        <f t="shared" ca="1" si="7"/>
        <v>0.23836417961768097</v>
      </c>
      <c r="AL157">
        <f t="shared" ca="1" si="8"/>
        <v>151</v>
      </c>
      <c r="AM157">
        <v>14</v>
      </c>
      <c r="AN157">
        <v>4</v>
      </c>
      <c r="AO157">
        <v>6</v>
      </c>
    </row>
    <row r="158" spans="37:41" x14ac:dyDescent="0.3">
      <c r="AK158">
        <f t="shared" ca="1" si="7"/>
        <v>0.16140399822551932</v>
      </c>
      <c r="AL158">
        <f t="shared" ca="1" si="8"/>
        <v>167</v>
      </c>
      <c r="AM158">
        <v>14</v>
      </c>
      <c r="AN158">
        <v>4</v>
      </c>
      <c r="AO158">
        <v>7</v>
      </c>
    </row>
    <row r="159" spans="37:41" x14ac:dyDescent="0.3">
      <c r="AK159">
        <f t="shared" ca="1" si="7"/>
        <v>0.51127737998407552</v>
      </c>
      <c r="AL159">
        <f t="shared" ca="1" si="8"/>
        <v>91</v>
      </c>
      <c r="AM159">
        <v>14</v>
      </c>
      <c r="AN159">
        <v>4</v>
      </c>
      <c r="AO159">
        <v>8</v>
      </c>
    </row>
    <row r="160" spans="37:41" x14ac:dyDescent="0.3">
      <c r="AK160">
        <f t="shared" ca="1" si="7"/>
        <v>0.29398974636516484</v>
      </c>
      <c r="AL160">
        <f t="shared" ca="1" si="8"/>
        <v>140</v>
      </c>
      <c r="AM160">
        <v>14</v>
      </c>
      <c r="AN160">
        <v>4</v>
      </c>
      <c r="AO160">
        <v>9</v>
      </c>
    </row>
    <row r="161" spans="37:41" x14ac:dyDescent="0.3">
      <c r="AK161">
        <f t="shared" ca="1" si="7"/>
        <v>0.95152202109833117</v>
      </c>
      <c r="AL161">
        <f t="shared" ca="1" si="8"/>
        <v>12</v>
      </c>
      <c r="AM161">
        <v>15</v>
      </c>
      <c r="AN161">
        <v>5</v>
      </c>
      <c r="AO161">
        <v>1</v>
      </c>
    </row>
    <row r="162" spans="37:41" x14ac:dyDescent="0.3">
      <c r="AK162">
        <f t="shared" ca="1" si="7"/>
        <v>0.69871818923653106</v>
      </c>
      <c r="AL162">
        <f t="shared" ca="1" si="8"/>
        <v>50</v>
      </c>
      <c r="AM162">
        <v>15</v>
      </c>
      <c r="AN162">
        <v>5</v>
      </c>
      <c r="AO162">
        <v>2</v>
      </c>
    </row>
    <row r="163" spans="37:41" x14ac:dyDescent="0.3">
      <c r="AK163">
        <f t="shared" ca="1" si="7"/>
        <v>0.14859176455518996</v>
      </c>
      <c r="AL163">
        <f t="shared" ca="1" si="8"/>
        <v>170</v>
      </c>
      <c r="AM163">
        <v>15</v>
      </c>
      <c r="AN163">
        <v>5</v>
      </c>
      <c r="AO163">
        <v>3</v>
      </c>
    </row>
    <row r="164" spans="37:41" x14ac:dyDescent="0.3">
      <c r="AK164">
        <f t="shared" ca="1" si="7"/>
        <v>0.23739016343129526</v>
      </c>
      <c r="AL164">
        <f t="shared" ca="1" si="8"/>
        <v>152</v>
      </c>
      <c r="AM164">
        <v>15</v>
      </c>
      <c r="AN164">
        <v>5</v>
      </c>
      <c r="AO164">
        <v>4</v>
      </c>
    </row>
    <row r="165" spans="37:41" x14ac:dyDescent="0.3">
      <c r="AK165">
        <f t="shared" ca="1" si="7"/>
        <v>0.73475752765961022</v>
      </c>
      <c r="AL165">
        <f t="shared" ca="1" si="8"/>
        <v>45</v>
      </c>
      <c r="AM165">
        <v>15</v>
      </c>
      <c r="AN165">
        <v>5</v>
      </c>
      <c r="AO165">
        <v>5</v>
      </c>
    </row>
    <row r="166" spans="37:41" x14ac:dyDescent="0.3">
      <c r="AK166">
        <f t="shared" ca="1" si="7"/>
        <v>0.43365069329573946</v>
      </c>
      <c r="AL166">
        <f t="shared" ca="1" si="8"/>
        <v>109</v>
      </c>
      <c r="AM166">
        <v>15</v>
      </c>
      <c r="AN166">
        <v>5</v>
      </c>
      <c r="AO166">
        <v>6</v>
      </c>
    </row>
    <row r="167" spans="37:41" x14ac:dyDescent="0.3">
      <c r="AK167">
        <f t="shared" ca="1" si="7"/>
        <v>0.15198086089930385</v>
      </c>
      <c r="AL167">
        <f t="shared" ca="1" si="8"/>
        <v>169</v>
      </c>
      <c r="AM167">
        <v>15</v>
      </c>
      <c r="AN167">
        <v>5</v>
      </c>
      <c r="AO167">
        <v>7</v>
      </c>
    </row>
    <row r="168" spans="37:41" x14ac:dyDescent="0.3">
      <c r="AK168">
        <f t="shared" ca="1" si="7"/>
        <v>0.63352489348910335</v>
      </c>
      <c r="AL168">
        <f t="shared" ca="1" si="8"/>
        <v>62</v>
      </c>
      <c r="AM168">
        <v>15</v>
      </c>
      <c r="AN168">
        <v>5</v>
      </c>
      <c r="AO168">
        <v>8</v>
      </c>
    </row>
    <row r="169" spans="37:41" x14ac:dyDescent="0.3">
      <c r="AK169">
        <f t="shared" ca="1" si="7"/>
        <v>0.7555004287878595</v>
      </c>
      <c r="AL169">
        <f t="shared" ca="1" si="8"/>
        <v>43</v>
      </c>
      <c r="AM169">
        <v>15</v>
      </c>
      <c r="AN169">
        <v>5</v>
      </c>
      <c r="AO169">
        <v>9</v>
      </c>
    </row>
    <row r="170" spans="37:41" x14ac:dyDescent="0.3">
      <c r="AK170">
        <f t="shared" ca="1" si="7"/>
        <v>3.3505050017036186E-2</v>
      </c>
      <c r="AL170">
        <f t="shared" ca="1" si="8"/>
        <v>200</v>
      </c>
      <c r="AM170">
        <v>16</v>
      </c>
      <c r="AN170">
        <v>6</v>
      </c>
      <c r="AO170">
        <v>1</v>
      </c>
    </row>
    <row r="171" spans="37:41" x14ac:dyDescent="0.3">
      <c r="AK171">
        <f t="shared" ca="1" si="7"/>
        <v>0.56346958377317435</v>
      </c>
      <c r="AL171">
        <f t="shared" ca="1" si="8"/>
        <v>72</v>
      </c>
      <c r="AM171">
        <v>16</v>
      </c>
      <c r="AN171">
        <v>6</v>
      </c>
      <c r="AO171">
        <v>2</v>
      </c>
    </row>
    <row r="172" spans="37:41" x14ac:dyDescent="0.3">
      <c r="AK172">
        <f t="shared" ca="1" si="7"/>
        <v>0.17959227215404672</v>
      </c>
      <c r="AL172">
        <f t="shared" ca="1" si="8"/>
        <v>162</v>
      </c>
      <c r="AM172">
        <v>16</v>
      </c>
      <c r="AN172">
        <v>6</v>
      </c>
      <c r="AO172">
        <v>3</v>
      </c>
    </row>
    <row r="173" spans="37:41" x14ac:dyDescent="0.3">
      <c r="AK173">
        <f t="shared" ca="1" si="7"/>
        <v>0.52626583603814792</v>
      </c>
      <c r="AL173">
        <f t="shared" ca="1" si="8"/>
        <v>84</v>
      </c>
      <c r="AM173">
        <v>16</v>
      </c>
      <c r="AN173">
        <v>6</v>
      </c>
      <c r="AO173">
        <v>4</v>
      </c>
    </row>
    <row r="174" spans="37:41" x14ac:dyDescent="0.3">
      <c r="AK174">
        <f t="shared" ca="1" si="7"/>
        <v>0.48230267834813934</v>
      </c>
      <c r="AL174">
        <f t="shared" ca="1" si="8"/>
        <v>100</v>
      </c>
      <c r="AM174">
        <v>16</v>
      </c>
      <c r="AN174">
        <v>6</v>
      </c>
      <c r="AO174">
        <v>5</v>
      </c>
    </row>
    <row r="175" spans="37:41" x14ac:dyDescent="0.3">
      <c r="AK175">
        <f t="shared" ca="1" si="7"/>
        <v>4.6360920538814132E-2</v>
      </c>
      <c r="AL175">
        <f t="shared" ca="1" si="8"/>
        <v>196</v>
      </c>
      <c r="AM175">
        <v>16</v>
      </c>
      <c r="AN175">
        <v>6</v>
      </c>
      <c r="AO175">
        <v>6</v>
      </c>
    </row>
    <row r="176" spans="37:41" x14ac:dyDescent="0.3">
      <c r="AK176">
        <f t="shared" ca="1" si="7"/>
        <v>0.63891388540577487</v>
      </c>
      <c r="AL176">
        <f t="shared" ca="1" si="8"/>
        <v>61</v>
      </c>
      <c r="AM176">
        <v>16</v>
      </c>
      <c r="AN176">
        <v>6</v>
      </c>
      <c r="AO176">
        <v>7</v>
      </c>
    </row>
    <row r="177" spans="37:41" x14ac:dyDescent="0.3">
      <c r="AK177">
        <f t="shared" ca="1" si="7"/>
        <v>0.43815730699660593</v>
      </c>
      <c r="AL177">
        <f t="shared" ca="1" si="8"/>
        <v>108</v>
      </c>
      <c r="AM177">
        <v>16</v>
      </c>
      <c r="AN177">
        <v>6</v>
      </c>
      <c r="AO177">
        <v>8</v>
      </c>
    </row>
    <row r="178" spans="37:41" x14ac:dyDescent="0.3">
      <c r="AK178">
        <f t="shared" ca="1" si="7"/>
        <v>0.17222548930103543</v>
      </c>
      <c r="AL178">
        <f t="shared" ca="1" si="8"/>
        <v>164</v>
      </c>
      <c r="AM178">
        <v>16</v>
      </c>
      <c r="AN178">
        <v>6</v>
      </c>
      <c r="AO178">
        <v>9</v>
      </c>
    </row>
    <row r="179" spans="37:41" x14ac:dyDescent="0.3">
      <c r="AK179">
        <f t="shared" ca="1" si="7"/>
        <v>0.45119888930141627</v>
      </c>
      <c r="AL179">
        <f t="shared" ca="1" si="8"/>
        <v>103</v>
      </c>
      <c r="AM179">
        <v>17</v>
      </c>
      <c r="AN179">
        <v>7</v>
      </c>
      <c r="AO179">
        <v>1</v>
      </c>
    </row>
    <row r="180" spans="37:41" x14ac:dyDescent="0.3">
      <c r="AK180">
        <f t="shared" ca="1" si="7"/>
        <v>0.11439962731052677</v>
      </c>
      <c r="AL180">
        <f t="shared" ca="1" si="8"/>
        <v>176</v>
      </c>
      <c r="AM180">
        <v>17</v>
      </c>
      <c r="AN180">
        <v>7</v>
      </c>
      <c r="AO180">
        <v>2</v>
      </c>
    </row>
    <row r="181" spans="37:41" x14ac:dyDescent="0.3">
      <c r="AK181">
        <f t="shared" ca="1" si="7"/>
        <v>0.60838429194039478</v>
      </c>
      <c r="AL181">
        <f t="shared" ca="1" si="8"/>
        <v>68</v>
      </c>
      <c r="AM181">
        <v>17</v>
      </c>
      <c r="AN181">
        <v>7</v>
      </c>
      <c r="AO181">
        <v>3</v>
      </c>
    </row>
    <row r="182" spans="37:41" x14ac:dyDescent="0.3">
      <c r="AK182">
        <f t="shared" ca="1" si="7"/>
        <v>0.33996260541971368</v>
      </c>
      <c r="AL182">
        <f t="shared" ca="1" si="8"/>
        <v>130</v>
      </c>
      <c r="AM182">
        <v>17</v>
      </c>
      <c r="AN182">
        <v>7</v>
      </c>
      <c r="AO182">
        <v>4</v>
      </c>
    </row>
    <row r="183" spans="37:41" x14ac:dyDescent="0.3">
      <c r="AK183">
        <f t="shared" ca="1" si="7"/>
        <v>3.5678577259679933E-2</v>
      </c>
      <c r="AL183">
        <f t="shared" ca="1" si="8"/>
        <v>199</v>
      </c>
      <c r="AM183">
        <v>17</v>
      </c>
      <c r="AN183">
        <v>7</v>
      </c>
      <c r="AO183">
        <v>5</v>
      </c>
    </row>
    <row r="184" spans="37:41" x14ac:dyDescent="0.3">
      <c r="AK184">
        <f t="shared" ca="1" si="7"/>
        <v>0.15785398543311269</v>
      </c>
      <c r="AL184">
        <f t="shared" ca="1" si="8"/>
        <v>168</v>
      </c>
      <c r="AM184">
        <v>17</v>
      </c>
      <c r="AN184">
        <v>7</v>
      </c>
      <c r="AO184">
        <v>6</v>
      </c>
    </row>
    <row r="185" spans="37:41" x14ac:dyDescent="0.3">
      <c r="AK185">
        <f t="shared" ca="1" si="7"/>
        <v>0.21658404630056793</v>
      </c>
      <c r="AL185">
        <f t="shared" ca="1" si="8"/>
        <v>155</v>
      </c>
      <c r="AM185">
        <v>17</v>
      </c>
      <c r="AN185">
        <v>7</v>
      </c>
      <c r="AO185">
        <v>7</v>
      </c>
    </row>
    <row r="186" spans="37:41" x14ac:dyDescent="0.3">
      <c r="AK186">
        <f t="shared" ca="1" si="7"/>
        <v>0.31474143777460195</v>
      </c>
      <c r="AL186">
        <f t="shared" ca="1" si="8"/>
        <v>137</v>
      </c>
      <c r="AM186">
        <v>17</v>
      </c>
      <c r="AN186">
        <v>7</v>
      </c>
      <c r="AO186">
        <v>8</v>
      </c>
    </row>
    <row r="187" spans="37:41" x14ac:dyDescent="0.3">
      <c r="AK187">
        <f t="shared" ca="1" si="7"/>
        <v>6.3649458150230931E-2</v>
      </c>
      <c r="AL187">
        <f t="shared" ca="1" si="8"/>
        <v>191</v>
      </c>
      <c r="AM187">
        <v>17</v>
      </c>
      <c r="AN187">
        <v>7</v>
      </c>
      <c r="AO187">
        <v>9</v>
      </c>
    </row>
    <row r="188" spans="37:41" x14ac:dyDescent="0.3">
      <c r="AK188">
        <f t="shared" ca="1" si="7"/>
        <v>0.85628611832076507</v>
      </c>
      <c r="AL188">
        <f t="shared" ca="1" si="8"/>
        <v>23</v>
      </c>
      <c r="AM188">
        <v>18</v>
      </c>
      <c r="AN188">
        <v>8</v>
      </c>
      <c r="AO188">
        <v>1</v>
      </c>
    </row>
    <row r="189" spans="37:41" x14ac:dyDescent="0.3">
      <c r="AK189">
        <f t="shared" ca="1" si="7"/>
        <v>0.68622461675774749</v>
      </c>
      <c r="AL189">
        <f t="shared" ca="1" si="8"/>
        <v>51</v>
      </c>
      <c r="AM189">
        <v>18</v>
      </c>
      <c r="AN189">
        <v>8</v>
      </c>
      <c r="AO189">
        <v>2</v>
      </c>
    </row>
    <row r="190" spans="37:41" x14ac:dyDescent="0.3">
      <c r="AK190">
        <f t="shared" ca="1" si="7"/>
        <v>0.13112380466405116</v>
      </c>
      <c r="AL190">
        <f t="shared" ca="1" si="8"/>
        <v>172</v>
      </c>
      <c r="AM190">
        <v>18</v>
      </c>
      <c r="AN190">
        <v>8</v>
      </c>
      <c r="AO190">
        <v>3</v>
      </c>
    </row>
    <row r="191" spans="37:41" x14ac:dyDescent="0.3">
      <c r="AK191">
        <f t="shared" ca="1" si="7"/>
        <v>0.39560910503391478</v>
      </c>
      <c r="AL191">
        <f t="shared" ca="1" si="8"/>
        <v>115</v>
      </c>
      <c r="AM191">
        <v>18</v>
      </c>
      <c r="AN191">
        <v>8</v>
      </c>
      <c r="AO191">
        <v>4</v>
      </c>
    </row>
    <row r="192" spans="37:41" x14ac:dyDescent="0.3">
      <c r="AK192">
        <f t="shared" ca="1" si="7"/>
        <v>0.97279277495034333</v>
      </c>
      <c r="AL192">
        <f t="shared" ca="1" si="8"/>
        <v>6</v>
      </c>
      <c r="AM192">
        <v>18</v>
      </c>
      <c r="AN192">
        <v>8</v>
      </c>
      <c r="AO192">
        <v>5</v>
      </c>
    </row>
    <row r="193" spans="37:41" x14ac:dyDescent="0.3">
      <c r="AK193">
        <f t="shared" ca="1" si="7"/>
        <v>0.52212156446032465</v>
      </c>
      <c r="AL193">
        <f t="shared" ca="1" si="8"/>
        <v>87</v>
      </c>
      <c r="AM193">
        <v>18</v>
      </c>
      <c r="AN193">
        <v>8</v>
      </c>
      <c r="AO193">
        <v>6</v>
      </c>
    </row>
    <row r="194" spans="37:41" x14ac:dyDescent="0.3">
      <c r="AK194">
        <f t="shared" ca="1" si="7"/>
        <v>0.2795007914538844</v>
      </c>
      <c r="AL194">
        <f t="shared" ca="1" si="8"/>
        <v>144</v>
      </c>
      <c r="AM194">
        <v>18</v>
      </c>
      <c r="AN194">
        <v>8</v>
      </c>
      <c r="AO194">
        <v>7</v>
      </c>
    </row>
    <row r="195" spans="37:41" x14ac:dyDescent="0.3">
      <c r="AK195">
        <f t="shared" ca="1" si="7"/>
        <v>0.70519881408526119</v>
      </c>
      <c r="AL195">
        <f t="shared" ca="1" si="8"/>
        <v>49</v>
      </c>
      <c r="AM195">
        <v>18</v>
      </c>
      <c r="AN195">
        <v>8</v>
      </c>
      <c r="AO195">
        <v>8</v>
      </c>
    </row>
    <row r="196" spans="37:41" x14ac:dyDescent="0.3">
      <c r="AK196">
        <f t="shared" ca="1" si="7"/>
        <v>0.21758777091580717</v>
      </c>
      <c r="AL196">
        <f t="shared" ca="1" si="8"/>
        <v>154</v>
      </c>
      <c r="AM196">
        <v>18</v>
      </c>
      <c r="AN196">
        <v>8</v>
      </c>
      <c r="AO196">
        <v>9</v>
      </c>
    </row>
    <row r="197" spans="37:41" x14ac:dyDescent="0.3">
      <c r="AK197">
        <f t="shared" ca="1" si="7"/>
        <v>7.2775568717416972E-3</v>
      </c>
      <c r="AL197">
        <f t="shared" ca="1" si="8"/>
        <v>201</v>
      </c>
      <c r="AM197">
        <v>19</v>
      </c>
      <c r="AN197">
        <v>9</v>
      </c>
      <c r="AO197">
        <v>1</v>
      </c>
    </row>
    <row r="198" spans="37:41" x14ac:dyDescent="0.3">
      <c r="AK198">
        <f t="shared" ref="AK198:AK205" ca="1" si="9">RAND()</f>
        <v>0.11334770256418769</v>
      </c>
      <c r="AL198">
        <f t="shared" ref="AL198:AL205" ca="1" si="10">RANK(AK198,$AK$5:$AK$205)</f>
        <v>177</v>
      </c>
      <c r="AM198">
        <v>19</v>
      </c>
      <c r="AN198">
        <v>9</v>
      </c>
      <c r="AO198">
        <v>2</v>
      </c>
    </row>
    <row r="199" spans="37:41" x14ac:dyDescent="0.3">
      <c r="AK199">
        <f t="shared" ca="1" si="9"/>
        <v>0.2995788649432588</v>
      </c>
      <c r="AL199">
        <f t="shared" ca="1" si="10"/>
        <v>139</v>
      </c>
      <c r="AM199">
        <v>19</v>
      </c>
      <c r="AN199">
        <v>9</v>
      </c>
      <c r="AO199">
        <v>3</v>
      </c>
    </row>
    <row r="200" spans="37:41" x14ac:dyDescent="0.3">
      <c r="AK200">
        <f t="shared" ca="1" si="9"/>
        <v>0.42237040596807507</v>
      </c>
      <c r="AL200">
        <f t="shared" ca="1" si="10"/>
        <v>110</v>
      </c>
      <c r="AM200">
        <v>19</v>
      </c>
      <c r="AN200">
        <v>9</v>
      </c>
      <c r="AO200">
        <v>4</v>
      </c>
    </row>
    <row r="201" spans="37:41" x14ac:dyDescent="0.3">
      <c r="AK201">
        <f t="shared" ca="1" si="9"/>
        <v>0.54902762117769188</v>
      </c>
      <c r="AL201">
        <f t="shared" ca="1" si="10"/>
        <v>76</v>
      </c>
      <c r="AM201">
        <v>19</v>
      </c>
      <c r="AN201">
        <v>9</v>
      </c>
      <c r="AO201">
        <v>5</v>
      </c>
    </row>
    <row r="202" spans="37:41" x14ac:dyDescent="0.3">
      <c r="AK202">
        <f t="shared" ca="1" si="9"/>
        <v>0.35063080367699107</v>
      </c>
      <c r="AL202">
        <f t="shared" ca="1" si="10"/>
        <v>125</v>
      </c>
      <c r="AM202">
        <v>19</v>
      </c>
      <c r="AN202">
        <v>9</v>
      </c>
      <c r="AO202">
        <v>6</v>
      </c>
    </row>
    <row r="203" spans="37:41" x14ac:dyDescent="0.3">
      <c r="AK203">
        <f t="shared" ca="1" si="9"/>
        <v>0.3447776677799983</v>
      </c>
      <c r="AL203">
        <f t="shared" ca="1" si="10"/>
        <v>128</v>
      </c>
      <c r="AM203">
        <v>19</v>
      </c>
      <c r="AN203">
        <v>9</v>
      </c>
      <c r="AO203">
        <v>7</v>
      </c>
    </row>
    <row r="204" spans="37:41" x14ac:dyDescent="0.3">
      <c r="AK204">
        <f t="shared" ca="1" si="9"/>
        <v>0.7874254802122661</v>
      </c>
      <c r="AL204">
        <f t="shared" ca="1" si="10"/>
        <v>34</v>
      </c>
      <c r="AM204">
        <v>19</v>
      </c>
      <c r="AN204">
        <v>9</v>
      </c>
      <c r="AO204">
        <v>8</v>
      </c>
    </row>
    <row r="205" spans="37:41" x14ac:dyDescent="0.3">
      <c r="AK205">
        <f t="shared" ca="1" si="9"/>
        <v>0.96351907425404071</v>
      </c>
      <c r="AL205">
        <f t="shared" ca="1" si="10"/>
        <v>7</v>
      </c>
      <c r="AM205">
        <v>19</v>
      </c>
      <c r="AN205">
        <v>9</v>
      </c>
      <c r="AO205">
        <v>9</v>
      </c>
    </row>
  </sheetData>
  <mergeCells count="72">
    <mergeCell ref="AG1:AH1"/>
    <mergeCell ref="AG25:AH25"/>
    <mergeCell ref="F45:G45"/>
    <mergeCell ref="I45:J45"/>
    <mergeCell ref="L45:M45"/>
    <mergeCell ref="F37:G37"/>
    <mergeCell ref="I37:J37"/>
    <mergeCell ref="L37:M37"/>
    <mergeCell ref="L39:M39"/>
    <mergeCell ref="I39:J39"/>
    <mergeCell ref="F39:G39"/>
    <mergeCell ref="F33:G33"/>
    <mergeCell ref="I33:J33"/>
    <mergeCell ref="L33:M33"/>
    <mergeCell ref="L35:M35"/>
    <mergeCell ref="I35:J35"/>
    <mergeCell ref="L47:M47"/>
    <mergeCell ref="I47:J47"/>
    <mergeCell ref="F47:G47"/>
    <mergeCell ref="F41:G41"/>
    <mergeCell ref="I41:J41"/>
    <mergeCell ref="L41:M41"/>
    <mergeCell ref="L43:M43"/>
    <mergeCell ref="I43:J43"/>
    <mergeCell ref="F43:G43"/>
    <mergeCell ref="F35:G35"/>
    <mergeCell ref="F29:G29"/>
    <mergeCell ref="I29:J29"/>
    <mergeCell ref="L29:M29"/>
    <mergeCell ref="L31:M31"/>
    <mergeCell ref="I31:J31"/>
    <mergeCell ref="F31:G31"/>
    <mergeCell ref="F13:G13"/>
    <mergeCell ref="I13:J13"/>
    <mergeCell ref="I15:J15"/>
    <mergeCell ref="F15:G15"/>
    <mergeCell ref="F9:G9"/>
    <mergeCell ref="I9:J9"/>
    <mergeCell ref="I11:J11"/>
    <mergeCell ref="F11:G11"/>
    <mergeCell ref="F21:G21"/>
    <mergeCell ref="I21:J21"/>
    <mergeCell ref="I23:J23"/>
    <mergeCell ref="F23:G23"/>
    <mergeCell ref="F17:G17"/>
    <mergeCell ref="I17:J17"/>
    <mergeCell ref="I19:J19"/>
    <mergeCell ref="F19:G19"/>
    <mergeCell ref="F5:G5"/>
    <mergeCell ref="I5:J5"/>
    <mergeCell ref="I7:J7"/>
    <mergeCell ref="F7:G7"/>
    <mergeCell ref="D5:E5"/>
    <mergeCell ref="D7:E7"/>
    <mergeCell ref="D11:E11"/>
    <mergeCell ref="D13:E13"/>
    <mergeCell ref="D15:E15"/>
    <mergeCell ref="D9:E9"/>
    <mergeCell ref="D17:E17"/>
    <mergeCell ref="D41:E41"/>
    <mergeCell ref="D19:E19"/>
    <mergeCell ref="D43:E43"/>
    <mergeCell ref="D45:E45"/>
    <mergeCell ref="D47:E47"/>
    <mergeCell ref="D21:E21"/>
    <mergeCell ref="D23:E23"/>
    <mergeCell ref="D29:E29"/>
    <mergeCell ref="D31:E31"/>
    <mergeCell ref="D33:E33"/>
    <mergeCell ref="D35:E35"/>
    <mergeCell ref="D37:E37"/>
    <mergeCell ref="D39:E39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U338"/>
  <sheetViews>
    <sheetView workbookViewId="0">
      <selection activeCell="BB12" sqref="BB12"/>
    </sheetView>
  </sheetViews>
  <sheetFormatPr defaultRowHeight="19" x14ac:dyDescent="0.3"/>
  <cols>
    <col min="1" max="35" width="1.625" customWidth="1"/>
    <col min="36" max="36" width="8.625" customWidth="1"/>
    <col min="37" max="37" width="8.625" hidden="1" customWidth="1"/>
    <col min="38" max="42" width="0" hidden="1" customWidth="1"/>
    <col min="43" max="43" width="8.625" hidden="1" customWidth="1"/>
    <col min="44" max="47" width="0" hidden="1" customWidth="1"/>
  </cols>
  <sheetData>
    <row r="1" spans="1:47" ht="25" customHeight="1" x14ac:dyDescent="0.3">
      <c r="D1" s="3" t="s">
        <v>90</v>
      </c>
      <c r="AE1" s="2" t="s">
        <v>7</v>
      </c>
      <c r="AF1" s="2"/>
      <c r="AG1" s="29"/>
      <c r="AH1" s="29"/>
    </row>
    <row r="2" spans="1:47" ht="25" customHeight="1" x14ac:dyDescent="0.3">
      <c r="D2" s="3"/>
    </row>
    <row r="3" spans="1:47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7" ht="25" customHeight="1" x14ac:dyDescent="0.3">
      <c r="A4" s="1"/>
    </row>
    <row r="5" spans="1:47" ht="32.15" customHeight="1" x14ac:dyDescent="0.3">
      <c r="A5" s="1" t="s">
        <v>1</v>
      </c>
      <c r="D5" s="32">
        <f ca="1">VLOOKUP(A6,$AL$5:$AO$160,2,FALSE)</f>
        <v>18</v>
      </c>
      <c r="E5" s="32"/>
      <c r="F5" s="33" t="s">
        <v>36</v>
      </c>
      <c r="G5" s="33"/>
      <c r="H5">
        <f ca="1">VLOOKUP(A6,$AL$5:$AO$160,3,FALSE)</f>
        <v>8</v>
      </c>
      <c r="I5" s="33" t="s">
        <v>13</v>
      </c>
      <c r="J5" s="33"/>
      <c r="K5">
        <f ca="1">VLOOKUP(A6,$AL$5:$AO$160,4,FALSE)</f>
        <v>1</v>
      </c>
      <c r="AK5">
        <f ca="1">RAND()</f>
        <v>0.15562653576306307</v>
      </c>
      <c r="AL5">
        <f ca="1">RANK(AK5,$AK$5:$AK$160)</f>
        <v>131</v>
      </c>
      <c r="AM5">
        <v>19</v>
      </c>
      <c r="AN5">
        <v>9</v>
      </c>
      <c r="AO5">
        <v>1</v>
      </c>
      <c r="AQ5">
        <f ca="1">RAND()</f>
        <v>0.92585071574866928</v>
      </c>
      <c r="AR5">
        <f ca="1">RANK(AQ5,$AQ$5:$AQ$338)</f>
        <v>21</v>
      </c>
      <c r="AS5">
        <v>18</v>
      </c>
      <c r="AT5">
        <v>1</v>
      </c>
      <c r="AU5">
        <v>2</v>
      </c>
    </row>
    <row r="6" spans="1:47" ht="32.15" customHeight="1" x14ac:dyDescent="0.3">
      <c r="A6" s="20">
        <v>1</v>
      </c>
      <c r="AK6">
        <f t="shared" ref="AK6:AK69" ca="1" si="0">RAND()</f>
        <v>0.45153060828793912</v>
      </c>
      <c r="AL6">
        <f t="shared" ref="AL6:AL69" ca="1" si="1">RANK(AK6,$AK$5:$AK$160)</f>
        <v>89</v>
      </c>
      <c r="AM6">
        <v>19</v>
      </c>
      <c r="AN6">
        <v>9</v>
      </c>
      <c r="AO6">
        <v>2</v>
      </c>
      <c r="AQ6">
        <f t="shared" ref="AQ6:AQ69" ca="1" si="2">RAND()</f>
        <v>0.51556887725546063</v>
      </c>
      <c r="AR6">
        <f t="shared" ref="AR6:AR69" ca="1" si="3">RANK(AQ6,$AQ$5:$AQ$338)</f>
        <v>164</v>
      </c>
      <c r="AS6">
        <v>18</v>
      </c>
      <c r="AT6">
        <v>1</v>
      </c>
      <c r="AU6">
        <v>3</v>
      </c>
    </row>
    <row r="7" spans="1:47" ht="32.15" customHeight="1" x14ac:dyDescent="0.3">
      <c r="A7" s="1" t="s">
        <v>25</v>
      </c>
      <c r="D7" s="32">
        <f ca="1">VLOOKUP(A8,$AL$5:$AO$160,2,FALSE)</f>
        <v>19</v>
      </c>
      <c r="E7" s="32"/>
      <c r="F7" s="33" t="s">
        <v>24</v>
      </c>
      <c r="G7" s="33"/>
      <c r="H7">
        <f ca="1">VLOOKUP(A8,$AL$5:$AO$160,3,FALSE)</f>
        <v>9</v>
      </c>
      <c r="I7" s="33" t="s">
        <v>13</v>
      </c>
      <c r="J7" s="33"/>
      <c r="K7">
        <f ca="1">VLOOKUP(A8,$AL$5:$AO$160,4,FALSE)</f>
        <v>8</v>
      </c>
      <c r="AK7">
        <f t="shared" ca="1" si="0"/>
        <v>0.32937662573581605</v>
      </c>
      <c r="AL7">
        <f t="shared" ca="1" si="1"/>
        <v>108</v>
      </c>
      <c r="AM7">
        <v>19</v>
      </c>
      <c r="AN7">
        <v>9</v>
      </c>
      <c r="AO7">
        <v>3</v>
      </c>
      <c r="AQ7">
        <f t="shared" ca="1" si="2"/>
        <v>0.51046156247936558</v>
      </c>
      <c r="AR7">
        <f t="shared" ca="1" si="3"/>
        <v>168</v>
      </c>
      <c r="AS7">
        <v>18</v>
      </c>
      <c r="AT7">
        <v>1</v>
      </c>
      <c r="AU7">
        <v>4</v>
      </c>
    </row>
    <row r="8" spans="1:47" ht="32.15" customHeight="1" x14ac:dyDescent="0.3">
      <c r="A8" s="20">
        <v>2</v>
      </c>
      <c r="AK8">
        <f t="shared" ca="1" si="0"/>
        <v>0.58031089616145537</v>
      </c>
      <c r="AL8">
        <f t="shared" ca="1" si="1"/>
        <v>69</v>
      </c>
      <c r="AM8">
        <v>19</v>
      </c>
      <c r="AN8">
        <v>9</v>
      </c>
      <c r="AO8">
        <v>4</v>
      </c>
      <c r="AQ8">
        <f t="shared" ca="1" si="2"/>
        <v>0.56635715852635593</v>
      </c>
      <c r="AR8">
        <f t="shared" ca="1" si="3"/>
        <v>141</v>
      </c>
      <c r="AS8">
        <v>18</v>
      </c>
      <c r="AT8">
        <v>1</v>
      </c>
      <c r="AU8">
        <v>5</v>
      </c>
    </row>
    <row r="9" spans="1:47" ht="32.15" customHeight="1" x14ac:dyDescent="0.3">
      <c r="A9" s="1" t="s">
        <v>15</v>
      </c>
      <c r="D9" s="32">
        <f ca="1">VLOOKUP(A10,$AL$5:$AO$160,2,FALSE)</f>
        <v>10</v>
      </c>
      <c r="E9" s="32"/>
      <c r="F9" s="33" t="s">
        <v>24</v>
      </c>
      <c r="G9" s="33"/>
      <c r="H9">
        <f ca="1">VLOOKUP(A10,$AL$5:$AO$160,3,FALSE)</f>
        <v>9</v>
      </c>
      <c r="I9" s="33" t="s">
        <v>13</v>
      </c>
      <c r="J9" s="33"/>
      <c r="K9">
        <f ca="1">VLOOKUP(A10,$AL$5:$AO$160,4,FALSE)</f>
        <v>8</v>
      </c>
      <c r="AK9">
        <f t="shared" ca="1" si="0"/>
        <v>0.22658080348356724</v>
      </c>
      <c r="AL9">
        <f t="shared" ca="1" si="1"/>
        <v>122</v>
      </c>
      <c r="AM9">
        <v>19</v>
      </c>
      <c r="AN9">
        <v>9</v>
      </c>
      <c r="AO9">
        <v>5</v>
      </c>
      <c r="AQ9">
        <f t="shared" ca="1" si="2"/>
        <v>0.11748705978945195</v>
      </c>
      <c r="AR9">
        <f t="shared" ca="1" si="3"/>
        <v>289</v>
      </c>
      <c r="AS9">
        <v>18</v>
      </c>
      <c r="AT9">
        <v>1</v>
      </c>
      <c r="AU9">
        <v>6</v>
      </c>
    </row>
    <row r="10" spans="1:47" ht="32.15" customHeight="1" x14ac:dyDescent="0.3">
      <c r="A10" s="20">
        <v>3</v>
      </c>
      <c r="AK10">
        <f t="shared" ca="1" si="0"/>
        <v>0.5897960588437402</v>
      </c>
      <c r="AL10">
        <f t="shared" ca="1" si="1"/>
        <v>67</v>
      </c>
      <c r="AM10">
        <v>19</v>
      </c>
      <c r="AN10">
        <v>9</v>
      </c>
      <c r="AO10">
        <v>6</v>
      </c>
      <c r="AQ10">
        <f t="shared" ca="1" si="2"/>
        <v>0.53098812816782281</v>
      </c>
      <c r="AR10">
        <f t="shared" ca="1" si="3"/>
        <v>156</v>
      </c>
      <c r="AS10">
        <v>18</v>
      </c>
      <c r="AT10">
        <v>1</v>
      </c>
      <c r="AU10">
        <v>7</v>
      </c>
    </row>
    <row r="11" spans="1:47" ht="32.15" customHeight="1" x14ac:dyDescent="0.3">
      <c r="A11" s="1" t="s">
        <v>16</v>
      </c>
      <c r="D11" s="32">
        <f ca="1">VLOOKUP(A12,$AL$5:$AO$160,2,FALSE)</f>
        <v>6</v>
      </c>
      <c r="E11" s="32"/>
      <c r="F11" s="33" t="s">
        <v>24</v>
      </c>
      <c r="G11" s="33"/>
      <c r="H11">
        <f ca="1">VLOOKUP(A12,$AL$5:$AO$160,3,FALSE)</f>
        <v>4</v>
      </c>
      <c r="I11" s="33" t="s">
        <v>13</v>
      </c>
      <c r="J11" s="33"/>
      <c r="K11">
        <f ca="1">VLOOKUP(A12,$AL$5:$AO$160,4,FALSE)</f>
        <v>2</v>
      </c>
      <c r="AK11">
        <f t="shared" ca="1" si="0"/>
        <v>0.38771924686171921</v>
      </c>
      <c r="AL11">
        <f t="shared" ca="1" si="1"/>
        <v>100</v>
      </c>
      <c r="AM11">
        <v>19</v>
      </c>
      <c r="AN11">
        <v>9</v>
      </c>
      <c r="AO11">
        <v>7</v>
      </c>
      <c r="AQ11">
        <f t="shared" ca="1" si="2"/>
        <v>0.72490738316932291</v>
      </c>
      <c r="AR11">
        <f t="shared" ca="1" si="3"/>
        <v>81</v>
      </c>
      <c r="AS11">
        <v>18</v>
      </c>
      <c r="AT11">
        <v>1</v>
      </c>
      <c r="AU11">
        <v>8</v>
      </c>
    </row>
    <row r="12" spans="1:47" ht="32.15" customHeight="1" x14ac:dyDescent="0.3">
      <c r="A12" s="20">
        <v>4</v>
      </c>
      <c r="AK12">
        <f t="shared" ca="1" si="0"/>
        <v>0.99943039074805384</v>
      </c>
      <c r="AL12">
        <f t="shared" ca="1" si="1"/>
        <v>2</v>
      </c>
      <c r="AM12">
        <v>19</v>
      </c>
      <c r="AN12">
        <v>9</v>
      </c>
      <c r="AO12">
        <v>8</v>
      </c>
      <c r="AQ12">
        <f t="shared" ca="1" si="2"/>
        <v>0.61466861647185955</v>
      </c>
      <c r="AR12">
        <f t="shared" ca="1" si="3"/>
        <v>122</v>
      </c>
      <c r="AS12">
        <v>17</v>
      </c>
      <c r="AT12">
        <v>1</v>
      </c>
      <c r="AU12">
        <v>1</v>
      </c>
    </row>
    <row r="13" spans="1:47" ht="32.15" customHeight="1" x14ac:dyDescent="0.3">
      <c r="A13" s="1" t="s">
        <v>32</v>
      </c>
      <c r="D13" s="32">
        <f ca="1">VLOOKUP(A14,$AL$5:$AO$160,2,FALSE)</f>
        <v>10</v>
      </c>
      <c r="E13" s="32"/>
      <c r="F13" s="33" t="s">
        <v>24</v>
      </c>
      <c r="G13" s="33"/>
      <c r="H13">
        <f ca="1">VLOOKUP(A14,$AL$5:$AO$160,3,FALSE)</f>
        <v>2</v>
      </c>
      <c r="I13" s="33" t="s">
        <v>13</v>
      </c>
      <c r="J13" s="33"/>
      <c r="K13">
        <f ca="1">VLOOKUP(A14,$AL$5:$AO$160,4,FALSE)</f>
        <v>1</v>
      </c>
      <c r="AK13">
        <f t="shared" ca="1" si="0"/>
        <v>0.99945755705779826</v>
      </c>
      <c r="AL13">
        <f t="shared" ca="1" si="1"/>
        <v>1</v>
      </c>
      <c r="AM13">
        <v>18</v>
      </c>
      <c r="AN13">
        <v>8</v>
      </c>
      <c r="AO13">
        <v>1</v>
      </c>
      <c r="AQ13">
        <f t="shared" ca="1" si="2"/>
        <v>0.53761399741230931</v>
      </c>
      <c r="AR13">
        <f t="shared" ca="1" si="3"/>
        <v>153</v>
      </c>
      <c r="AS13">
        <v>17</v>
      </c>
      <c r="AT13">
        <v>1</v>
      </c>
      <c r="AU13">
        <v>2</v>
      </c>
    </row>
    <row r="14" spans="1:47" ht="32.15" customHeight="1" x14ac:dyDescent="0.3">
      <c r="A14" s="20">
        <v>5</v>
      </c>
      <c r="AK14">
        <f t="shared" ca="1" si="0"/>
        <v>0.33438854975202625</v>
      </c>
      <c r="AL14">
        <f t="shared" ca="1" si="1"/>
        <v>107</v>
      </c>
      <c r="AM14">
        <v>18</v>
      </c>
      <c r="AN14">
        <v>8</v>
      </c>
      <c r="AO14">
        <v>2</v>
      </c>
      <c r="AQ14">
        <f t="shared" ca="1" si="2"/>
        <v>0.1079247908583284</v>
      </c>
      <c r="AR14">
        <f t="shared" ca="1" si="3"/>
        <v>292</v>
      </c>
      <c r="AS14">
        <v>17</v>
      </c>
      <c r="AT14">
        <v>1</v>
      </c>
      <c r="AU14">
        <v>3</v>
      </c>
    </row>
    <row r="15" spans="1:47" ht="32.15" customHeight="1" x14ac:dyDescent="0.3">
      <c r="A15" s="1" t="s">
        <v>18</v>
      </c>
      <c r="D15" s="33">
        <f ca="1">VLOOKUP(A16,$AR$5:$AU$338,2,FALSE)</f>
        <v>15</v>
      </c>
      <c r="E15" s="33"/>
      <c r="F15" s="33" t="s">
        <v>13</v>
      </c>
      <c r="G15" s="33"/>
      <c r="H15">
        <f ca="1">VLOOKUP(A16,$AR$5:$AU$338,3,FALSE)</f>
        <v>2</v>
      </c>
      <c r="I15" s="33" t="s">
        <v>36</v>
      </c>
      <c r="J15" s="33"/>
      <c r="K15">
        <f ca="1">VLOOKUP(A16,$AR$5:$AU$338,4,FALSE)</f>
        <v>4</v>
      </c>
      <c r="AK15">
        <f t="shared" ca="1" si="0"/>
        <v>0.4952009648619371</v>
      </c>
      <c r="AL15">
        <f t="shared" ca="1" si="1"/>
        <v>83</v>
      </c>
      <c r="AM15">
        <v>18</v>
      </c>
      <c r="AN15">
        <v>8</v>
      </c>
      <c r="AO15">
        <v>3</v>
      </c>
      <c r="AQ15">
        <f t="shared" ca="1" si="2"/>
        <v>0.17085734974474431</v>
      </c>
      <c r="AR15">
        <f t="shared" ca="1" si="3"/>
        <v>270</v>
      </c>
      <c r="AS15">
        <v>17</v>
      </c>
      <c r="AT15">
        <v>1</v>
      </c>
      <c r="AU15">
        <v>4</v>
      </c>
    </row>
    <row r="16" spans="1:47" ht="32.15" customHeight="1" x14ac:dyDescent="0.3">
      <c r="A16" s="20">
        <v>1</v>
      </c>
      <c r="AK16">
        <f t="shared" ca="1" si="0"/>
        <v>0.31625693841152391</v>
      </c>
      <c r="AL16">
        <f t="shared" ca="1" si="1"/>
        <v>112</v>
      </c>
      <c r="AM16">
        <v>18</v>
      </c>
      <c r="AN16">
        <v>8</v>
      </c>
      <c r="AO16">
        <v>4</v>
      </c>
      <c r="AQ16">
        <f t="shared" ca="1" si="2"/>
        <v>0.20125746119577448</v>
      </c>
      <c r="AR16">
        <f t="shared" ca="1" si="3"/>
        <v>263</v>
      </c>
      <c r="AS16">
        <v>17</v>
      </c>
      <c r="AT16">
        <v>1</v>
      </c>
      <c r="AU16">
        <v>5</v>
      </c>
    </row>
    <row r="17" spans="1:47" ht="32.15" customHeight="1" x14ac:dyDescent="0.3">
      <c r="A17" s="1" t="s">
        <v>19</v>
      </c>
      <c r="D17" s="33">
        <f ca="1">VLOOKUP(A18,$AR$5:$AU$338,2,FALSE)</f>
        <v>12</v>
      </c>
      <c r="E17" s="33"/>
      <c r="F17" s="33" t="s">
        <v>13</v>
      </c>
      <c r="G17" s="33"/>
      <c r="H17">
        <f ca="1">VLOOKUP(A18,$AR$5:$AU$338,3,FALSE)</f>
        <v>6</v>
      </c>
      <c r="I17" s="33" t="s">
        <v>24</v>
      </c>
      <c r="J17" s="33"/>
      <c r="K17">
        <f ca="1">VLOOKUP(A18,$AR$5:$AU$338,4,FALSE)</f>
        <v>5</v>
      </c>
      <c r="AK17">
        <f t="shared" ca="1" si="0"/>
        <v>0.30212543509301004</v>
      </c>
      <c r="AL17">
        <f t="shared" ca="1" si="1"/>
        <v>113</v>
      </c>
      <c r="AM17">
        <v>18</v>
      </c>
      <c r="AN17">
        <v>8</v>
      </c>
      <c r="AO17">
        <v>5</v>
      </c>
      <c r="AQ17">
        <f t="shared" ca="1" si="2"/>
        <v>0.55635930089675578</v>
      </c>
      <c r="AR17">
        <f t="shared" ca="1" si="3"/>
        <v>147</v>
      </c>
      <c r="AS17">
        <v>17</v>
      </c>
      <c r="AT17">
        <v>1</v>
      </c>
      <c r="AU17">
        <v>6</v>
      </c>
    </row>
    <row r="18" spans="1:47" ht="32.15" customHeight="1" x14ac:dyDescent="0.3">
      <c r="A18" s="20">
        <v>2</v>
      </c>
      <c r="AK18">
        <f t="shared" ca="1" si="0"/>
        <v>0.47087598304307587</v>
      </c>
      <c r="AL18">
        <f t="shared" ca="1" si="1"/>
        <v>86</v>
      </c>
      <c r="AM18">
        <v>18</v>
      </c>
      <c r="AN18">
        <v>8</v>
      </c>
      <c r="AO18">
        <v>6</v>
      </c>
      <c r="AQ18">
        <f t="shared" ca="1" si="2"/>
        <v>0.3697166630971821</v>
      </c>
      <c r="AR18">
        <f t="shared" ca="1" si="3"/>
        <v>221</v>
      </c>
      <c r="AS18">
        <v>17</v>
      </c>
      <c r="AT18">
        <v>1</v>
      </c>
      <c r="AU18">
        <v>7</v>
      </c>
    </row>
    <row r="19" spans="1:47" ht="32.15" customHeight="1" x14ac:dyDescent="0.3">
      <c r="A19" s="1" t="s">
        <v>20</v>
      </c>
      <c r="D19" s="33">
        <f ca="1">VLOOKUP(A20,$AR$5:$AU$338,2,FALSE)</f>
        <v>6</v>
      </c>
      <c r="E19" s="33"/>
      <c r="F19" s="33" t="s">
        <v>13</v>
      </c>
      <c r="G19" s="33"/>
      <c r="H19">
        <f ca="1">VLOOKUP(A20,$AR$5:$AU$338,3,FALSE)</f>
        <v>3</v>
      </c>
      <c r="I19" s="33" t="s">
        <v>24</v>
      </c>
      <c r="J19" s="33"/>
      <c r="K19">
        <f ca="1">VLOOKUP(A20,$AR$5:$AU$338,4,FALSE)</f>
        <v>5</v>
      </c>
      <c r="AK19">
        <f t="shared" ca="1" si="0"/>
        <v>0.59731548224244679</v>
      </c>
      <c r="AL19">
        <f t="shared" ca="1" si="1"/>
        <v>65</v>
      </c>
      <c r="AM19">
        <v>18</v>
      </c>
      <c r="AN19">
        <v>8</v>
      </c>
      <c r="AO19">
        <v>7</v>
      </c>
      <c r="AQ19">
        <f t="shared" ca="1" si="2"/>
        <v>0.25650728280593682</v>
      </c>
      <c r="AR19">
        <f t="shared" ca="1" si="3"/>
        <v>257</v>
      </c>
      <c r="AS19">
        <v>17</v>
      </c>
      <c r="AT19">
        <v>2</v>
      </c>
      <c r="AU19">
        <v>1</v>
      </c>
    </row>
    <row r="20" spans="1:47" ht="32.15" customHeight="1" x14ac:dyDescent="0.3">
      <c r="A20" s="20">
        <v>3</v>
      </c>
      <c r="AK20">
        <f t="shared" ca="1" si="0"/>
        <v>0.36132452691217853</v>
      </c>
      <c r="AL20">
        <f t="shared" ca="1" si="1"/>
        <v>103</v>
      </c>
      <c r="AM20">
        <v>17</v>
      </c>
      <c r="AN20">
        <v>7</v>
      </c>
      <c r="AO20">
        <v>1</v>
      </c>
      <c r="AQ20">
        <f t="shared" ca="1" si="2"/>
        <v>0.56042047735858436</v>
      </c>
      <c r="AR20">
        <f t="shared" ca="1" si="3"/>
        <v>145</v>
      </c>
      <c r="AS20">
        <v>17</v>
      </c>
      <c r="AT20">
        <v>2</v>
      </c>
      <c r="AU20">
        <v>3</v>
      </c>
    </row>
    <row r="21" spans="1:47" ht="32.15" customHeight="1" x14ac:dyDescent="0.3">
      <c r="A21" s="1" t="s">
        <v>26</v>
      </c>
      <c r="D21" s="33">
        <f ca="1">VLOOKUP(A22,$AR$5:$AU$338,2,FALSE)</f>
        <v>2</v>
      </c>
      <c r="E21" s="33"/>
      <c r="F21" s="33" t="s">
        <v>13</v>
      </c>
      <c r="G21" s="33"/>
      <c r="H21">
        <f ca="1">VLOOKUP(A22,$AR$5:$AU$338,3,FALSE)</f>
        <v>7</v>
      </c>
      <c r="I21" s="33" t="s">
        <v>24</v>
      </c>
      <c r="J21" s="33"/>
      <c r="K21">
        <f ca="1">VLOOKUP(A22,$AR$5:$AU$338,4,FALSE)</f>
        <v>8</v>
      </c>
      <c r="AK21">
        <f t="shared" ca="1" si="0"/>
        <v>0.53305095426554916</v>
      </c>
      <c r="AL21">
        <f t="shared" ca="1" si="1"/>
        <v>77</v>
      </c>
      <c r="AM21">
        <v>17</v>
      </c>
      <c r="AN21">
        <v>7</v>
      </c>
      <c r="AO21">
        <v>2</v>
      </c>
      <c r="AQ21">
        <f t="shared" ca="1" si="2"/>
        <v>0.78070067303676716</v>
      </c>
      <c r="AR21">
        <f t="shared" ca="1" si="3"/>
        <v>65</v>
      </c>
      <c r="AS21">
        <v>17</v>
      </c>
      <c r="AT21">
        <v>2</v>
      </c>
      <c r="AU21">
        <v>4</v>
      </c>
    </row>
    <row r="22" spans="1:47" ht="32.15" customHeight="1" x14ac:dyDescent="0.3">
      <c r="A22" s="20">
        <v>4</v>
      </c>
      <c r="AK22">
        <f t="shared" ca="1" si="0"/>
        <v>1.9858164155978075E-2</v>
      </c>
      <c r="AL22">
        <f t="shared" ca="1" si="1"/>
        <v>155</v>
      </c>
      <c r="AM22">
        <v>17</v>
      </c>
      <c r="AN22">
        <v>7</v>
      </c>
      <c r="AO22">
        <v>3</v>
      </c>
      <c r="AQ22">
        <f t="shared" ca="1" si="2"/>
        <v>0.60081498418493329</v>
      </c>
      <c r="AR22">
        <f t="shared" ca="1" si="3"/>
        <v>128</v>
      </c>
      <c r="AS22">
        <v>17</v>
      </c>
      <c r="AT22">
        <v>2</v>
      </c>
      <c r="AU22">
        <v>5</v>
      </c>
    </row>
    <row r="23" spans="1:47" ht="32.15" customHeight="1" x14ac:dyDescent="0.3">
      <c r="A23" s="1" t="s">
        <v>22</v>
      </c>
      <c r="D23" s="33">
        <f ca="1">VLOOKUP(A24,$AR$5:$AU$338,2,FALSE)</f>
        <v>16</v>
      </c>
      <c r="E23" s="33"/>
      <c r="F23" s="33" t="s">
        <v>13</v>
      </c>
      <c r="G23" s="33"/>
      <c r="H23">
        <f ca="1">VLOOKUP(A24,$AR$5:$AU$338,3,FALSE)</f>
        <v>2</v>
      </c>
      <c r="I23" s="33" t="s">
        <v>24</v>
      </c>
      <c r="J23" s="33"/>
      <c r="K23">
        <f ca="1">VLOOKUP(A24,$AR$5:$AU$338,4,FALSE)</f>
        <v>3</v>
      </c>
      <c r="AK23">
        <f t="shared" ca="1" si="0"/>
        <v>0.39788787901950917</v>
      </c>
      <c r="AL23">
        <f t="shared" ca="1" si="1"/>
        <v>98</v>
      </c>
      <c r="AM23">
        <v>17</v>
      </c>
      <c r="AN23">
        <v>7</v>
      </c>
      <c r="AO23">
        <v>4</v>
      </c>
      <c r="AQ23">
        <f t="shared" ca="1" si="2"/>
        <v>0.79112398979957754</v>
      </c>
      <c r="AR23">
        <f t="shared" ca="1" si="3"/>
        <v>60</v>
      </c>
      <c r="AS23">
        <v>17</v>
      </c>
      <c r="AT23">
        <v>2</v>
      </c>
      <c r="AU23">
        <v>6</v>
      </c>
    </row>
    <row r="24" spans="1:47" ht="32.15" customHeight="1" x14ac:dyDescent="0.3">
      <c r="A24" s="20">
        <v>5</v>
      </c>
      <c r="AK24">
        <f t="shared" ca="1" si="0"/>
        <v>0.19660227844943334</v>
      </c>
      <c r="AL24">
        <f t="shared" ca="1" si="1"/>
        <v>125</v>
      </c>
      <c r="AM24">
        <v>17</v>
      </c>
      <c r="AN24">
        <v>7</v>
      </c>
      <c r="AO24">
        <v>5</v>
      </c>
      <c r="AQ24">
        <f t="shared" ca="1" si="2"/>
        <v>0.54539393172870132</v>
      </c>
      <c r="AR24">
        <f t="shared" ca="1" si="3"/>
        <v>149</v>
      </c>
      <c r="AS24">
        <v>17</v>
      </c>
      <c r="AT24">
        <v>2</v>
      </c>
      <c r="AU24">
        <v>7</v>
      </c>
    </row>
    <row r="25" spans="1:47" ht="25" customHeight="1" x14ac:dyDescent="0.3">
      <c r="D25" s="3" t="str">
        <f>IF(D1="","",D1)</f>
        <v>３つのかずのけいさん</v>
      </c>
      <c r="AE25" s="2" t="str">
        <f>IF(AE1="","",AE1)</f>
        <v>№</v>
      </c>
      <c r="AF25" s="2"/>
      <c r="AG25" s="29" t="str">
        <f>IF(AG1="","",AG1)</f>
        <v/>
      </c>
      <c r="AH25" s="29"/>
      <c r="AK25">
        <f t="shared" ca="1" si="0"/>
        <v>0.80477216821447295</v>
      </c>
      <c r="AL25">
        <f t="shared" ca="1" si="1"/>
        <v>21</v>
      </c>
      <c r="AM25">
        <v>17</v>
      </c>
      <c r="AN25">
        <v>7</v>
      </c>
      <c r="AO25">
        <v>6</v>
      </c>
      <c r="AQ25">
        <f t="shared" ca="1" si="2"/>
        <v>0.79032268598249367</v>
      </c>
      <c r="AR25">
        <f t="shared" ca="1" si="3"/>
        <v>61</v>
      </c>
      <c r="AS25">
        <v>17</v>
      </c>
      <c r="AT25">
        <v>2</v>
      </c>
      <c r="AU25">
        <v>8</v>
      </c>
    </row>
    <row r="26" spans="1:47" ht="25" customHeight="1" x14ac:dyDescent="0.3">
      <c r="D26" s="3"/>
      <c r="AK26">
        <f t="shared" ca="1" si="0"/>
        <v>0.61738902408901075</v>
      </c>
      <c r="AL26">
        <f t="shared" ca="1" si="1"/>
        <v>59</v>
      </c>
      <c r="AM26">
        <v>16</v>
      </c>
      <c r="AN26">
        <v>6</v>
      </c>
      <c r="AO26">
        <v>1</v>
      </c>
      <c r="AQ26">
        <f t="shared" ca="1" si="2"/>
        <v>0.47386379832653192</v>
      </c>
      <c r="AR26">
        <f t="shared" ca="1" si="3"/>
        <v>183</v>
      </c>
      <c r="AS26">
        <v>16</v>
      </c>
      <c r="AT26">
        <v>1</v>
      </c>
      <c r="AU26">
        <v>2</v>
      </c>
    </row>
    <row r="27" spans="1:47" ht="25" customHeight="1" x14ac:dyDescent="0.3">
      <c r="E27" s="5" t="s">
        <v>95</v>
      </c>
      <c r="Q27" s="4" t="str">
        <f t="shared" ref="Q27:Q36" si="4"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>
        <f t="shared" ca="1" si="0"/>
        <v>0.11462235675100152</v>
      </c>
      <c r="AL27">
        <f t="shared" ca="1" si="1"/>
        <v>140</v>
      </c>
      <c r="AM27">
        <v>16</v>
      </c>
      <c r="AN27">
        <v>6</v>
      </c>
      <c r="AO27">
        <v>2</v>
      </c>
      <c r="AQ27">
        <f t="shared" ca="1" si="2"/>
        <v>0.28821328386312972</v>
      </c>
      <c r="AR27">
        <f t="shared" ca="1" si="3"/>
        <v>245</v>
      </c>
      <c r="AS27">
        <v>16</v>
      </c>
      <c r="AT27">
        <v>1</v>
      </c>
      <c r="AU27">
        <v>3</v>
      </c>
    </row>
    <row r="28" spans="1:47" ht="25" customHeight="1" x14ac:dyDescent="0.3">
      <c r="A28" t="str">
        <f t="shared" ref="A28:P28" si="5">IF(A4="","",A4)</f>
        <v/>
      </c>
      <c r="B28" t="str">
        <f t="shared" si="5"/>
        <v/>
      </c>
      <c r="C28" t="str">
        <f t="shared" si="5"/>
        <v/>
      </c>
      <c r="D28" t="str">
        <f t="shared" si="5"/>
        <v/>
      </c>
      <c r="E28" t="str">
        <f t="shared" si="5"/>
        <v/>
      </c>
      <c r="F28" t="str">
        <f t="shared" si="5"/>
        <v/>
      </c>
      <c r="G28" t="str">
        <f t="shared" si="5"/>
        <v/>
      </c>
      <c r="H28" t="str">
        <f t="shared" si="5"/>
        <v/>
      </c>
      <c r="I28" t="str">
        <f t="shared" si="5"/>
        <v/>
      </c>
      <c r="J28" t="str">
        <f t="shared" si="5"/>
        <v/>
      </c>
      <c r="K28" t="str">
        <f t="shared" si="5"/>
        <v/>
      </c>
      <c r="L28" t="str">
        <f t="shared" si="5"/>
        <v/>
      </c>
      <c r="M28" t="str">
        <f t="shared" si="5"/>
        <v/>
      </c>
      <c r="N28" t="str">
        <f t="shared" si="5"/>
        <v/>
      </c>
      <c r="O28" t="str">
        <f t="shared" si="5"/>
        <v/>
      </c>
      <c r="P28" t="str">
        <f t="shared" si="5"/>
        <v/>
      </c>
      <c r="Q28" t="str">
        <f t="shared" si="4"/>
        <v/>
      </c>
      <c r="R28" t="str">
        <f t="shared" ref="R28:AI28" si="6">IF(R4="","",R4)</f>
        <v/>
      </c>
      <c r="S28" t="str">
        <f t="shared" si="6"/>
        <v/>
      </c>
      <c r="T28" t="str">
        <f t="shared" si="6"/>
        <v/>
      </c>
      <c r="U28" t="str">
        <f t="shared" si="6"/>
        <v/>
      </c>
      <c r="V28" t="str">
        <f t="shared" si="6"/>
        <v/>
      </c>
      <c r="W28" t="str">
        <f t="shared" si="6"/>
        <v/>
      </c>
      <c r="X28" t="str">
        <f t="shared" si="6"/>
        <v/>
      </c>
      <c r="Y28" t="str">
        <f t="shared" si="6"/>
        <v/>
      </c>
      <c r="Z28" t="str">
        <f t="shared" si="6"/>
        <v/>
      </c>
      <c r="AA28" t="str">
        <f t="shared" si="6"/>
        <v/>
      </c>
      <c r="AB28" t="str">
        <f t="shared" si="6"/>
        <v/>
      </c>
      <c r="AC28" t="str">
        <f t="shared" si="6"/>
        <v/>
      </c>
      <c r="AD28" t="str">
        <f t="shared" si="6"/>
        <v/>
      </c>
      <c r="AE28" t="str">
        <f t="shared" si="6"/>
        <v/>
      </c>
      <c r="AF28" t="str">
        <f t="shared" si="6"/>
        <v/>
      </c>
      <c r="AG28" t="str">
        <f t="shared" si="6"/>
        <v/>
      </c>
      <c r="AH28" t="str">
        <f t="shared" si="6"/>
        <v/>
      </c>
      <c r="AI28" t="str">
        <f t="shared" si="6"/>
        <v/>
      </c>
      <c r="AK28">
        <f t="shared" ca="1" si="0"/>
        <v>2.901020314005931E-2</v>
      </c>
      <c r="AL28">
        <f t="shared" ca="1" si="1"/>
        <v>153</v>
      </c>
      <c r="AM28">
        <v>16</v>
      </c>
      <c r="AN28">
        <v>6</v>
      </c>
      <c r="AO28">
        <v>3</v>
      </c>
      <c r="AQ28">
        <f t="shared" ca="1" si="2"/>
        <v>0.95489271330903447</v>
      </c>
      <c r="AR28">
        <f t="shared" ca="1" si="3"/>
        <v>11</v>
      </c>
      <c r="AS28">
        <v>16</v>
      </c>
      <c r="AT28">
        <v>1</v>
      </c>
      <c r="AU28">
        <v>4</v>
      </c>
    </row>
    <row r="29" spans="1:47" ht="32.15" customHeight="1" x14ac:dyDescent="0.3">
      <c r="A29" t="str">
        <f t="shared" ref="A29:A48" si="7">IF(A5="","",A5)</f>
        <v>(1)</v>
      </c>
      <c r="D29" s="32">
        <f t="shared" ref="D29:D37" ca="1" si="8">IF(D5="","",D5)</f>
        <v>18</v>
      </c>
      <c r="E29" s="32"/>
      <c r="F29" s="33" t="str">
        <f t="shared" ref="F29:F37" si="9">IF(F5="","",F5)</f>
        <v>－</v>
      </c>
      <c r="G29" s="33"/>
      <c r="H29">
        <f t="shared" ref="H29:I37" ca="1" si="10">IF(H5="","",H5)</f>
        <v>8</v>
      </c>
      <c r="I29" s="33" t="str">
        <f t="shared" si="10"/>
        <v>＋</v>
      </c>
      <c r="J29" s="33"/>
      <c r="K29">
        <f t="shared" ref="K29:K37" ca="1" si="11">IF(K5="","",K5)</f>
        <v>1</v>
      </c>
      <c r="L29" s="34" t="s">
        <v>37</v>
      </c>
      <c r="M29" s="34"/>
      <c r="N29" s="31">
        <f ca="1">D29-H29+K29</f>
        <v>11</v>
      </c>
      <c r="O29" s="31"/>
      <c r="P29" t="str">
        <f t="shared" ref="P29:P37" si="12">IF(P5="","",P5)</f>
        <v/>
      </c>
      <c r="Q29" t="str">
        <f t="shared" si="4"/>
        <v/>
      </c>
      <c r="R29" t="str">
        <f t="shared" ref="R29:AI29" si="13">IF(R5="","",R5)</f>
        <v/>
      </c>
      <c r="S29" t="str">
        <f t="shared" si="13"/>
        <v/>
      </c>
      <c r="T29" t="str">
        <f t="shared" si="13"/>
        <v/>
      </c>
      <c r="U29" t="str">
        <f t="shared" si="13"/>
        <v/>
      </c>
      <c r="V29" t="str">
        <f t="shared" si="13"/>
        <v/>
      </c>
      <c r="W29" t="str">
        <f t="shared" si="13"/>
        <v/>
      </c>
      <c r="X29" t="str">
        <f t="shared" si="13"/>
        <v/>
      </c>
      <c r="Y29" t="str">
        <f t="shared" si="13"/>
        <v/>
      </c>
      <c r="Z29" t="str">
        <f t="shared" si="13"/>
        <v/>
      </c>
      <c r="AA29" t="str">
        <f t="shared" si="13"/>
        <v/>
      </c>
      <c r="AB29" t="str">
        <f t="shared" si="13"/>
        <v/>
      </c>
      <c r="AC29" t="str">
        <f t="shared" si="13"/>
        <v/>
      </c>
      <c r="AD29" t="str">
        <f t="shared" si="13"/>
        <v/>
      </c>
      <c r="AE29" t="str">
        <f t="shared" si="13"/>
        <v/>
      </c>
      <c r="AF29" t="str">
        <f t="shared" si="13"/>
        <v/>
      </c>
      <c r="AG29" t="str">
        <f t="shared" si="13"/>
        <v/>
      </c>
      <c r="AH29" t="str">
        <f t="shared" si="13"/>
        <v/>
      </c>
      <c r="AI29" t="str">
        <f t="shared" si="13"/>
        <v/>
      </c>
      <c r="AK29">
        <f t="shared" ca="1" si="0"/>
        <v>0.80669438587853726</v>
      </c>
      <c r="AL29">
        <f t="shared" ca="1" si="1"/>
        <v>20</v>
      </c>
      <c r="AM29">
        <v>16</v>
      </c>
      <c r="AN29">
        <v>6</v>
      </c>
      <c r="AO29">
        <v>4</v>
      </c>
      <c r="AQ29">
        <f t="shared" ca="1" si="2"/>
        <v>0.81234113788478735</v>
      </c>
      <c r="AR29">
        <f t="shared" ca="1" si="3"/>
        <v>52</v>
      </c>
      <c r="AS29">
        <v>16</v>
      </c>
      <c r="AT29">
        <v>1</v>
      </c>
      <c r="AU29">
        <v>5</v>
      </c>
    </row>
    <row r="30" spans="1:47" ht="32.15" customHeight="1" x14ac:dyDescent="0.3">
      <c r="A30" s="20">
        <f t="shared" si="7"/>
        <v>1</v>
      </c>
      <c r="D30" t="str">
        <f t="shared" si="8"/>
        <v/>
      </c>
      <c r="E30" t="str">
        <f>IF(E6="","",E6)</f>
        <v/>
      </c>
      <c r="F30" t="str">
        <f t="shared" si="9"/>
        <v/>
      </c>
      <c r="H30" t="str">
        <f t="shared" si="10"/>
        <v/>
      </c>
      <c r="I30" t="str">
        <f t="shared" si="10"/>
        <v/>
      </c>
      <c r="K30" t="str">
        <f t="shared" si="11"/>
        <v/>
      </c>
      <c r="L30" t="str">
        <f>IF(L6="","",L6)</f>
        <v/>
      </c>
      <c r="M30" t="str">
        <f>IF(M6="","",M6)</f>
        <v/>
      </c>
      <c r="N30" t="str">
        <f>IF(N6="","",N6)</f>
        <v/>
      </c>
      <c r="O30" t="str">
        <f>IF(O6="","",O6)</f>
        <v/>
      </c>
      <c r="P30" t="str">
        <f t="shared" si="12"/>
        <v/>
      </c>
      <c r="Q30" t="str">
        <f t="shared" si="4"/>
        <v/>
      </c>
      <c r="R30" t="str">
        <f t="shared" ref="R30:AI30" si="14">IF(R6="","",R6)</f>
        <v/>
      </c>
      <c r="S30" t="str">
        <f t="shared" si="14"/>
        <v/>
      </c>
      <c r="T30" t="str">
        <f t="shared" si="14"/>
        <v/>
      </c>
      <c r="U30" t="str">
        <f t="shared" si="14"/>
        <v/>
      </c>
      <c r="V30" t="str">
        <f t="shared" si="14"/>
        <v/>
      </c>
      <c r="W30" t="str">
        <f t="shared" si="14"/>
        <v/>
      </c>
      <c r="X30" t="str">
        <f t="shared" si="14"/>
        <v/>
      </c>
      <c r="Y30" t="str">
        <f t="shared" si="14"/>
        <v/>
      </c>
      <c r="Z30" t="str">
        <f t="shared" si="14"/>
        <v/>
      </c>
      <c r="AA30" t="str">
        <f t="shared" si="14"/>
        <v/>
      </c>
      <c r="AB30" t="str">
        <f t="shared" si="14"/>
        <v/>
      </c>
      <c r="AC30" t="str">
        <f t="shared" si="14"/>
        <v/>
      </c>
      <c r="AD30" t="str">
        <f t="shared" si="14"/>
        <v/>
      </c>
      <c r="AE30" t="str">
        <f t="shared" si="14"/>
        <v/>
      </c>
      <c r="AF30" t="str">
        <f t="shared" si="14"/>
        <v/>
      </c>
      <c r="AG30" t="str">
        <f t="shared" si="14"/>
        <v/>
      </c>
      <c r="AH30" t="str">
        <f t="shared" si="14"/>
        <v/>
      </c>
      <c r="AI30" t="str">
        <f t="shared" si="14"/>
        <v/>
      </c>
      <c r="AK30">
        <f t="shared" ca="1" si="0"/>
        <v>0.45832521787581582</v>
      </c>
      <c r="AL30">
        <f t="shared" ca="1" si="1"/>
        <v>88</v>
      </c>
      <c r="AM30">
        <v>16</v>
      </c>
      <c r="AN30">
        <v>6</v>
      </c>
      <c r="AO30">
        <v>5</v>
      </c>
      <c r="AQ30">
        <f t="shared" ca="1" si="2"/>
        <v>0.76094459894638056</v>
      </c>
      <c r="AR30">
        <f t="shared" ca="1" si="3"/>
        <v>72</v>
      </c>
      <c r="AS30">
        <v>16</v>
      </c>
      <c r="AT30">
        <v>1</v>
      </c>
      <c r="AU30">
        <v>6</v>
      </c>
    </row>
    <row r="31" spans="1:47" ht="32.15" customHeight="1" x14ac:dyDescent="0.3">
      <c r="A31" t="str">
        <f t="shared" si="7"/>
        <v>(2)</v>
      </c>
      <c r="D31" s="32">
        <f t="shared" ca="1" si="8"/>
        <v>19</v>
      </c>
      <c r="E31" s="32"/>
      <c r="F31" s="33" t="str">
        <f t="shared" si="9"/>
        <v>－</v>
      </c>
      <c r="G31" s="33"/>
      <c r="H31">
        <f t="shared" ca="1" si="10"/>
        <v>9</v>
      </c>
      <c r="I31" s="33" t="str">
        <f t="shared" si="10"/>
        <v>＋</v>
      </c>
      <c r="J31" s="33"/>
      <c r="K31">
        <f t="shared" ca="1" si="11"/>
        <v>8</v>
      </c>
      <c r="L31" s="34" t="s">
        <v>37</v>
      </c>
      <c r="M31" s="34"/>
      <c r="N31" s="31">
        <f ca="1">D31-H31+K31</f>
        <v>18</v>
      </c>
      <c r="O31" s="31"/>
      <c r="P31" t="str">
        <f t="shared" si="12"/>
        <v/>
      </c>
      <c r="Q31" t="str">
        <f t="shared" si="4"/>
        <v/>
      </c>
      <c r="R31" t="str">
        <f t="shared" ref="R31:AI31" si="15">IF(R7="","",R7)</f>
        <v/>
      </c>
      <c r="S31" t="str">
        <f t="shared" si="15"/>
        <v/>
      </c>
      <c r="T31" t="str">
        <f t="shared" si="15"/>
        <v/>
      </c>
      <c r="U31" t="str">
        <f t="shared" si="15"/>
        <v/>
      </c>
      <c r="V31" t="str">
        <f t="shared" si="15"/>
        <v/>
      </c>
      <c r="W31" t="str">
        <f t="shared" si="15"/>
        <v/>
      </c>
      <c r="X31" t="str">
        <f t="shared" si="15"/>
        <v/>
      </c>
      <c r="Y31" t="str">
        <f t="shared" si="15"/>
        <v/>
      </c>
      <c r="Z31" t="str">
        <f t="shared" si="15"/>
        <v/>
      </c>
      <c r="AA31" t="str">
        <f t="shared" si="15"/>
        <v/>
      </c>
      <c r="AB31" t="str">
        <f t="shared" si="15"/>
        <v/>
      </c>
      <c r="AC31" t="str">
        <f t="shared" si="15"/>
        <v/>
      </c>
      <c r="AD31" t="str">
        <f t="shared" si="15"/>
        <v/>
      </c>
      <c r="AE31" t="str">
        <f t="shared" si="15"/>
        <v/>
      </c>
      <c r="AF31" t="str">
        <f t="shared" si="15"/>
        <v/>
      </c>
      <c r="AG31" t="str">
        <f t="shared" si="15"/>
        <v/>
      </c>
      <c r="AH31" t="str">
        <f t="shared" si="15"/>
        <v/>
      </c>
      <c r="AI31" t="str">
        <f t="shared" si="15"/>
        <v/>
      </c>
      <c r="AK31">
        <f t="shared" ca="1" si="0"/>
        <v>0.70113029380873171</v>
      </c>
      <c r="AL31">
        <f t="shared" ca="1" si="1"/>
        <v>41</v>
      </c>
      <c r="AM31">
        <v>15</v>
      </c>
      <c r="AN31">
        <v>5</v>
      </c>
      <c r="AO31">
        <v>1</v>
      </c>
      <c r="AQ31">
        <f t="shared" ca="1" si="2"/>
        <v>0.41933387242618192</v>
      </c>
      <c r="AR31">
        <f t="shared" ca="1" si="3"/>
        <v>204</v>
      </c>
      <c r="AS31">
        <v>16</v>
      </c>
      <c r="AT31">
        <v>2</v>
      </c>
      <c r="AU31">
        <v>1</v>
      </c>
    </row>
    <row r="32" spans="1:47" ht="32.15" customHeight="1" x14ac:dyDescent="0.3">
      <c r="A32" s="20">
        <f t="shared" si="7"/>
        <v>2</v>
      </c>
      <c r="D32" t="str">
        <f t="shared" si="8"/>
        <v/>
      </c>
      <c r="E32" t="str">
        <f>IF(E8="","",E8)</f>
        <v/>
      </c>
      <c r="F32" t="str">
        <f t="shared" si="9"/>
        <v/>
      </c>
      <c r="H32" t="str">
        <f t="shared" si="10"/>
        <v/>
      </c>
      <c r="I32" t="str">
        <f t="shared" si="10"/>
        <v/>
      </c>
      <c r="K32" t="str">
        <f t="shared" si="11"/>
        <v/>
      </c>
      <c r="L32" t="str">
        <f>IF(L8="","",L8)</f>
        <v/>
      </c>
      <c r="M32" t="str">
        <f>IF(M8="","",M8)</f>
        <v/>
      </c>
      <c r="N32" t="str">
        <f>IF(N8="","",N8)</f>
        <v/>
      </c>
      <c r="O32" t="str">
        <f>IF(O8="","",O8)</f>
        <v/>
      </c>
      <c r="P32" t="str">
        <f t="shared" si="12"/>
        <v/>
      </c>
      <c r="Q32" t="str">
        <f t="shared" si="4"/>
        <v/>
      </c>
      <c r="R32" t="str">
        <f t="shared" ref="R32:AI32" si="16">IF(R8="","",R8)</f>
        <v/>
      </c>
      <c r="S32" t="str">
        <f t="shared" si="16"/>
        <v/>
      </c>
      <c r="T32" t="str">
        <f t="shared" si="16"/>
        <v/>
      </c>
      <c r="U32" t="str">
        <f t="shared" si="16"/>
        <v/>
      </c>
      <c r="V32" t="str">
        <f t="shared" si="16"/>
        <v/>
      </c>
      <c r="W32" t="str">
        <f t="shared" si="16"/>
        <v/>
      </c>
      <c r="X32" t="str">
        <f t="shared" si="16"/>
        <v/>
      </c>
      <c r="Y32" t="str">
        <f t="shared" si="16"/>
        <v/>
      </c>
      <c r="Z32" t="str">
        <f t="shared" si="16"/>
        <v/>
      </c>
      <c r="AA32" t="str">
        <f t="shared" si="16"/>
        <v/>
      </c>
      <c r="AB32" t="str">
        <f t="shared" si="16"/>
        <v/>
      </c>
      <c r="AC32" t="str">
        <f t="shared" si="16"/>
        <v/>
      </c>
      <c r="AD32" t="str">
        <f t="shared" si="16"/>
        <v/>
      </c>
      <c r="AE32" t="str">
        <f t="shared" si="16"/>
        <v/>
      </c>
      <c r="AF32" t="str">
        <f t="shared" si="16"/>
        <v/>
      </c>
      <c r="AG32" t="str">
        <f t="shared" si="16"/>
        <v/>
      </c>
      <c r="AH32" t="str">
        <f t="shared" si="16"/>
        <v/>
      </c>
      <c r="AI32" t="str">
        <f t="shared" si="16"/>
        <v/>
      </c>
      <c r="AK32">
        <f t="shared" ca="1" si="0"/>
        <v>0.78435018289122338</v>
      </c>
      <c r="AL32">
        <f t="shared" ca="1" si="1"/>
        <v>23</v>
      </c>
      <c r="AM32">
        <v>15</v>
      </c>
      <c r="AN32">
        <v>5</v>
      </c>
      <c r="AO32">
        <v>2</v>
      </c>
      <c r="AQ32">
        <f t="shared" ca="1" si="2"/>
        <v>0.9776949593906602</v>
      </c>
      <c r="AR32">
        <f t="shared" ca="1" si="3"/>
        <v>5</v>
      </c>
      <c r="AS32">
        <v>16</v>
      </c>
      <c r="AT32">
        <v>2</v>
      </c>
      <c r="AU32">
        <v>3</v>
      </c>
    </row>
    <row r="33" spans="1:47" ht="32.15" customHeight="1" x14ac:dyDescent="0.3">
      <c r="A33" t="str">
        <f t="shared" si="7"/>
        <v>(3)</v>
      </c>
      <c r="D33" s="32">
        <f t="shared" ca="1" si="8"/>
        <v>10</v>
      </c>
      <c r="E33" s="32"/>
      <c r="F33" s="33" t="str">
        <f t="shared" si="9"/>
        <v>－</v>
      </c>
      <c r="G33" s="33"/>
      <c r="H33">
        <f t="shared" ca="1" si="10"/>
        <v>9</v>
      </c>
      <c r="I33" s="33" t="str">
        <f t="shared" si="10"/>
        <v>＋</v>
      </c>
      <c r="J33" s="33"/>
      <c r="K33">
        <f t="shared" ca="1" si="11"/>
        <v>8</v>
      </c>
      <c r="L33" s="34" t="s">
        <v>37</v>
      </c>
      <c r="M33" s="34"/>
      <c r="N33" s="31">
        <f ca="1">D33-H33+K33</f>
        <v>9</v>
      </c>
      <c r="O33" s="31"/>
      <c r="P33" t="str">
        <f t="shared" si="12"/>
        <v/>
      </c>
      <c r="Q33" t="str">
        <f t="shared" si="4"/>
        <v/>
      </c>
      <c r="R33" t="str">
        <f t="shared" ref="R33:AI33" si="17">IF(R9="","",R9)</f>
        <v/>
      </c>
      <c r="S33" t="str">
        <f t="shared" si="17"/>
        <v/>
      </c>
      <c r="T33" t="str">
        <f t="shared" si="17"/>
        <v/>
      </c>
      <c r="U33" t="str">
        <f t="shared" si="17"/>
        <v/>
      </c>
      <c r="V33" t="str">
        <f t="shared" si="17"/>
        <v/>
      </c>
      <c r="W33" t="str">
        <f t="shared" si="17"/>
        <v/>
      </c>
      <c r="X33" t="str">
        <f t="shared" si="17"/>
        <v/>
      </c>
      <c r="Y33" t="str">
        <f t="shared" si="17"/>
        <v/>
      </c>
      <c r="Z33" t="str">
        <f t="shared" si="17"/>
        <v/>
      </c>
      <c r="AA33" t="str">
        <f t="shared" si="17"/>
        <v/>
      </c>
      <c r="AB33" t="str">
        <f t="shared" si="17"/>
        <v/>
      </c>
      <c r="AC33" t="str">
        <f t="shared" si="17"/>
        <v/>
      </c>
      <c r="AD33" t="str">
        <f t="shared" si="17"/>
        <v/>
      </c>
      <c r="AE33" t="str">
        <f t="shared" si="17"/>
        <v/>
      </c>
      <c r="AF33" t="str">
        <f t="shared" si="17"/>
        <v/>
      </c>
      <c r="AG33" t="str">
        <f t="shared" si="17"/>
        <v/>
      </c>
      <c r="AH33" t="str">
        <f t="shared" si="17"/>
        <v/>
      </c>
      <c r="AI33" t="str">
        <f t="shared" si="17"/>
        <v/>
      </c>
      <c r="AK33">
        <f t="shared" ca="1" si="0"/>
        <v>1.3318183231079139E-3</v>
      </c>
      <c r="AL33">
        <f t="shared" ca="1" si="1"/>
        <v>156</v>
      </c>
      <c r="AM33">
        <v>15</v>
      </c>
      <c r="AN33">
        <v>5</v>
      </c>
      <c r="AO33">
        <v>3</v>
      </c>
      <c r="AQ33">
        <f t="shared" ca="1" si="2"/>
        <v>0.59937345736903147</v>
      </c>
      <c r="AR33">
        <f t="shared" ca="1" si="3"/>
        <v>130</v>
      </c>
      <c r="AS33">
        <v>16</v>
      </c>
      <c r="AT33">
        <v>2</v>
      </c>
      <c r="AU33">
        <v>4</v>
      </c>
    </row>
    <row r="34" spans="1:47" ht="32.15" customHeight="1" x14ac:dyDescent="0.3">
      <c r="A34" s="20">
        <f t="shared" si="7"/>
        <v>3</v>
      </c>
      <c r="D34" t="str">
        <f t="shared" si="8"/>
        <v/>
      </c>
      <c r="E34" t="str">
        <f>IF(E10="","",E10)</f>
        <v/>
      </c>
      <c r="F34" t="str">
        <f t="shared" si="9"/>
        <v/>
      </c>
      <c r="H34" t="str">
        <f t="shared" si="10"/>
        <v/>
      </c>
      <c r="I34" t="str">
        <f t="shared" si="10"/>
        <v/>
      </c>
      <c r="K34" t="str">
        <f t="shared" si="11"/>
        <v/>
      </c>
      <c r="L34" t="str">
        <f>IF(L10="","",L10)</f>
        <v/>
      </c>
      <c r="M34" t="str">
        <f>IF(M10="","",M10)</f>
        <v/>
      </c>
      <c r="N34" t="str">
        <f>IF(N10="","",N10)</f>
        <v/>
      </c>
      <c r="O34" t="str">
        <f>IF(O10="","",O10)</f>
        <v/>
      </c>
      <c r="P34" t="str">
        <f t="shared" si="12"/>
        <v/>
      </c>
      <c r="Q34" t="str">
        <f t="shared" si="4"/>
        <v/>
      </c>
      <c r="R34" t="str">
        <f t="shared" ref="R34:AI34" si="18">IF(R10="","",R10)</f>
        <v/>
      </c>
      <c r="S34" t="str">
        <f t="shared" si="18"/>
        <v/>
      </c>
      <c r="T34" t="str">
        <f t="shared" si="18"/>
        <v/>
      </c>
      <c r="U34" t="str">
        <f t="shared" si="18"/>
        <v/>
      </c>
      <c r="V34" t="str">
        <f t="shared" si="18"/>
        <v/>
      </c>
      <c r="W34" t="str">
        <f t="shared" si="18"/>
        <v/>
      </c>
      <c r="X34" t="str">
        <f t="shared" si="18"/>
        <v/>
      </c>
      <c r="Y34" t="str">
        <f t="shared" si="18"/>
        <v/>
      </c>
      <c r="Z34" t="str">
        <f t="shared" si="18"/>
        <v/>
      </c>
      <c r="AA34" t="str">
        <f t="shared" si="18"/>
        <v/>
      </c>
      <c r="AB34" t="str">
        <f t="shared" si="18"/>
        <v/>
      </c>
      <c r="AC34" t="str">
        <f t="shared" si="18"/>
        <v/>
      </c>
      <c r="AD34" t="str">
        <f t="shared" si="18"/>
        <v/>
      </c>
      <c r="AE34" t="str">
        <f t="shared" si="18"/>
        <v/>
      </c>
      <c r="AF34" t="str">
        <f t="shared" si="18"/>
        <v/>
      </c>
      <c r="AG34" t="str">
        <f t="shared" si="18"/>
        <v/>
      </c>
      <c r="AH34" t="str">
        <f t="shared" si="18"/>
        <v/>
      </c>
      <c r="AI34" t="str">
        <f t="shared" si="18"/>
        <v/>
      </c>
      <c r="AK34">
        <f t="shared" ca="1" si="0"/>
        <v>0.12818839961534712</v>
      </c>
      <c r="AL34">
        <f t="shared" ca="1" si="1"/>
        <v>136</v>
      </c>
      <c r="AM34">
        <v>15</v>
      </c>
      <c r="AN34">
        <v>5</v>
      </c>
      <c r="AO34">
        <v>4</v>
      </c>
      <c r="AQ34">
        <f t="shared" ca="1" si="2"/>
        <v>0.48675816040463504</v>
      </c>
      <c r="AR34">
        <f t="shared" ca="1" si="3"/>
        <v>180</v>
      </c>
      <c r="AS34">
        <v>16</v>
      </c>
      <c r="AT34">
        <v>2</v>
      </c>
      <c r="AU34">
        <v>5</v>
      </c>
    </row>
    <row r="35" spans="1:47" ht="32.15" customHeight="1" x14ac:dyDescent="0.3">
      <c r="A35" t="str">
        <f t="shared" si="7"/>
        <v>(4)</v>
      </c>
      <c r="D35" s="32">
        <f t="shared" ca="1" si="8"/>
        <v>6</v>
      </c>
      <c r="E35" s="32"/>
      <c r="F35" s="33" t="str">
        <f t="shared" si="9"/>
        <v>－</v>
      </c>
      <c r="G35" s="33"/>
      <c r="H35">
        <f t="shared" ca="1" si="10"/>
        <v>4</v>
      </c>
      <c r="I35" s="33" t="str">
        <f t="shared" si="10"/>
        <v>＋</v>
      </c>
      <c r="J35" s="33"/>
      <c r="K35">
        <f t="shared" ca="1" si="11"/>
        <v>2</v>
      </c>
      <c r="L35" s="34" t="s">
        <v>37</v>
      </c>
      <c r="M35" s="34"/>
      <c r="N35" s="31">
        <f ca="1">D35-H35+K35</f>
        <v>4</v>
      </c>
      <c r="O35" s="31"/>
      <c r="P35" t="str">
        <f t="shared" si="12"/>
        <v/>
      </c>
      <c r="Q35" t="str">
        <f t="shared" si="4"/>
        <v/>
      </c>
      <c r="R35" t="str">
        <f t="shared" ref="R35:AI35" si="19">IF(R11="","",R11)</f>
        <v/>
      </c>
      <c r="S35" t="str">
        <f t="shared" si="19"/>
        <v/>
      </c>
      <c r="T35" t="str">
        <f t="shared" si="19"/>
        <v/>
      </c>
      <c r="U35" t="str">
        <f t="shared" si="19"/>
        <v/>
      </c>
      <c r="V35" t="str">
        <f t="shared" si="19"/>
        <v/>
      </c>
      <c r="W35" t="str">
        <f t="shared" si="19"/>
        <v/>
      </c>
      <c r="X35" t="str">
        <f t="shared" si="19"/>
        <v/>
      </c>
      <c r="Y35" t="str">
        <f t="shared" si="19"/>
        <v/>
      </c>
      <c r="Z35" t="str">
        <f t="shared" si="19"/>
        <v/>
      </c>
      <c r="AA35" t="str">
        <f t="shared" si="19"/>
        <v/>
      </c>
      <c r="AB35" t="str">
        <f t="shared" si="19"/>
        <v/>
      </c>
      <c r="AC35" t="str">
        <f t="shared" si="19"/>
        <v/>
      </c>
      <c r="AD35" t="str">
        <f t="shared" si="19"/>
        <v/>
      </c>
      <c r="AE35" t="str">
        <f t="shared" si="19"/>
        <v/>
      </c>
      <c r="AF35" t="str">
        <f t="shared" si="19"/>
        <v/>
      </c>
      <c r="AG35" t="str">
        <f t="shared" si="19"/>
        <v/>
      </c>
      <c r="AH35" t="str">
        <f t="shared" si="19"/>
        <v/>
      </c>
      <c r="AI35" t="str">
        <f t="shared" si="19"/>
        <v/>
      </c>
      <c r="AK35">
        <f t="shared" ca="1" si="0"/>
        <v>0.40623090458628519</v>
      </c>
      <c r="AL35">
        <f t="shared" ca="1" si="1"/>
        <v>94</v>
      </c>
      <c r="AM35">
        <v>14</v>
      </c>
      <c r="AN35">
        <v>4</v>
      </c>
      <c r="AO35">
        <v>1</v>
      </c>
      <c r="AQ35">
        <f t="shared" ca="1" si="2"/>
        <v>0.73304485143047071</v>
      </c>
      <c r="AR35">
        <f t="shared" ca="1" si="3"/>
        <v>78</v>
      </c>
      <c r="AS35">
        <v>16</v>
      </c>
      <c r="AT35">
        <v>2</v>
      </c>
      <c r="AU35">
        <v>6</v>
      </c>
    </row>
    <row r="36" spans="1:47" ht="32.15" customHeight="1" x14ac:dyDescent="0.3">
      <c r="A36" s="20">
        <f t="shared" si="7"/>
        <v>4</v>
      </c>
      <c r="D36" t="str">
        <f t="shared" si="8"/>
        <v/>
      </c>
      <c r="E36" t="str">
        <f>IF(E12="","",E12)</f>
        <v/>
      </c>
      <c r="F36" t="str">
        <f t="shared" si="9"/>
        <v/>
      </c>
      <c r="H36" t="str">
        <f t="shared" si="10"/>
        <v/>
      </c>
      <c r="I36" t="str">
        <f t="shared" si="10"/>
        <v/>
      </c>
      <c r="K36" t="str">
        <f t="shared" si="11"/>
        <v/>
      </c>
      <c r="L36" t="str">
        <f>IF(L12="","",L12)</f>
        <v/>
      </c>
      <c r="M36" t="str">
        <f>IF(M12="","",M12)</f>
        <v/>
      </c>
      <c r="N36" t="str">
        <f>IF(N12="","",N12)</f>
        <v/>
      </c>
      <c r="O36" t="str">
        <f>IF(O12="","",O12)</f>
        <v/>
      </c>
      <c r="P36" t="str">
        <f t="shared" si="12"/>
        <v/>
      </c>
      <c r="Q36" t="str">
        <f t="shared" si="4"/>
        <v/>
      </c>
      <c r="R36" t="str">
        <f t="shared" ref="R36:AI37" si="20">IF(R12="","",R12)</f>
        <v/>
      </c>
      <c r="S36" t="str">
        <f t="shared" si="20"/>
        <v/>
      </c>
      <c r="T36" t="str">
        <f t="shared" si="20"/>
        <v/>
      </c>
      <c r="U36" t="str">
        <f t="shared" si="20"/>
        <v/>
      </c>
      <c r="V36" t="str">
        <f t="shared" si="20"/>
        <v/>
      </c>
      <c r="W36" t="str">
        <f t="shared" si="20"/>
        <v/>
      </c>
      <c r="X36" t="str">
        <f t="shared" si="20"/>
        <v/>
      </c>
      <c r="Y36" t="str">
        <f t="shared" si="20"/>
        <v/>
      </c>
      <c r="Z36" t="str">
        <f t="shared" si="20"/>
        <v/>
      </c>
      <c r="AA36" t="str">
        <f t="shared" si="20"/>
        <v/>
      </c>
      <c r="AB36" t="str">
        <f t="shared" si="20"/>
        <v/>
      </c>
      <c r="AC36" t="str">
        <f t="shared" si="20"/>
        <v/>
      </c>
      <c r="AD36" t="str">
        <f t="shared" si="20"/>
        <v/>
      </c>
      <c r="AE36" t="str">
        <f t="shared" si="20"/>
        <v/>
      </c>
      <c r="AF36" t="str">
        <f t="shared" si="20"/>
        <v/>
      </c>
      <c r="AG36" t="str">
        <f t="shared" si="20"/>
        <v/>
      </c>
      <c r="AH36" t="str">
        <f t="shared" si="20"/>
        <v/>
      </c>
      <c r="AI36" t="str">
        <f t="shared" si="20"/>
        <v/>
      </c>
      <c r="AK36">
        <f t="shared" ca="1" si="0"/>
        <v>0.1022277512992591</v>
      </c>
      <c r="AL36">
        <f t="shared" ca="1" si="1"/>
        <v>141</v>
      </c>
      <c r="AM36">
        <v>14</v>
      </c>
      <c r="AN36">
        <v>4</v>
      </c>
      <c r="AO36">
        <v>2</v>
      </c>
      <c r="AQ36">
        <f t="shared" ca="1" si="2"/>
        <v>2.1278891304454151E-2</v>
      </c>
      <c r="AR36">
        <f t="shared" ca="1" si="3"/>
        <v>326</v>
      </c>
      <c r="AS36">
        <v>16</v>
      </c>
      <c r="AT36">
        <v>2</v>
      </c>
      <c r="AU36">
        <v>7</v>
      </c>
    </row>
    <row r="37" spans="1:47" ht="32.15" customHeight="1" x14ac:dyDescent="0.3">
      <c r="A37" t="str">
        <f t="shared" si="7"/>
        <v>(5)</v>
      </c>
      <c r="D37" s="32">
        <f t="shared" ca="1" si="8"/>
        <v>10</v>
      </c>
      <c r="E37" s="32"/>
      <c r="F37" s="33" t="str">
        <f t="shared" si="9"/>
        <v>－</v>
      </c>
      <c r="G37" s="33"/>
      <c r="H37">
        <f t="shared" ca="1" si="10"/>
        <v>2</v>
      </c>
      <c r="I37" s="33" t="str">
        <f t="shared" si="10"/>
        <v>＋</v>
      </c>
      <c r="J37" s="33"/>
      <c r="K37">
        <f t="shared" ca="1" si="11"/>
        <v>1</v>
      </c>
      <c r="L37" s="34" t="s">
        <v>37</v>
      </c>
      <c r="M37" s="34"/>
      <c r="N37" s="31">
        <f ca="1">D37-H37+K37</f>
        <v>9</v>
      </c>
      <c r="O37" s="31"/>
      <c r="P37" t="str">
        <f t="shared" si="12"/>
        <v/>
      </c>
      <c r="Q37" t="str">
        <f t="shared" ref="Q37:AE37" si="21">IF(Q13="","",Q13)</f>
        <v/>
      </c>
      <c r="R37" t="str">
        <f t="shared" si="21"/>
        <v/>
      </c>
      <c r="S37" t="str">
        <f t="shared" si="21"/>
        <v/>
      </c>
      <c r="T37" t="str">
        <f t="shared" si="21"/>
        <v/>
      </c>
      <c r="U37" t="str">
        <f t="shared" si="21"/>
        <v/>
      </c>
      <c r="V37" t="str">
        <f t="shared" si="21"/>
        <v/>
      </c>
      <c r="W37" t="str">
        <f t="shared" si="21"/>
        <v/>
      </c>
      <c r="X37" t="str">
        <f t="shared" si="21"/>
        <v/>
      </c>
      <c r="Y37" t="str">
        <f t="shared" si="21"/>
        <v/>
      </c>
      <c r="Z37" t="str">
        <f t="shared" si="21"/>
        <v/>
      </c>
      <c r="AA37" t="str">
        <f t="shared" si="21"/>
        <v/>
      </c>
      <c r="AB37" t="str">
        <f t="shared" si="21"/>
        <v/>
      </c>
      <c r="AC37" t="str">
        <f t="shared" si="21"/>
        <v/>
      </c>
      <c r="AD37" t="str">
        <f t="shared" si="21"/>
        <v/>
      </c>
      <c r="AE37" t="str">
        <f t="shared" si="21"/>
        <v/>
      </c>
      <c r="AF37" t="str">
        <f t="shared" si="20"/>
        <v/>
      </c>
      <c r="AG37" t="str">
        <f t="shared" si="20"/>
        <v/>
      </c>
      <c r="AH37" t="str">
        <f t="shared" si="20"/>
        <v/>
      </c>
      <c r="AI37" t="str">
        <f t="shared" si="20"/>
        <v/>
      </c>
      <c r="AK37">
        <f t="shared" ca="1" si="0"/>
        <v>5.6117386338283559E-2</v>
      </c>
      <c r="AL37">
        <f t="shared" ca="1" si="1"/>
        <v>148</v>
      </c>
      <c r="AM37">
        <v>14</v>
      </c>
      <c r="AN37">
        <v>4</v>
      </c>
      <c r="AO37">
        <v>3</v>
      </c>
      <c r="AQ37">
        <f t="shared" ca="1" si="2"/>
        <v>0.38585034152833142</v>
      </c>
      <c r="AR37">
        <f t="shared" ca="1" si="3"/>
        <v>215</v>
      </c>
      <c r="AS37">
        <v>16</v>
      </c>
      <c r="AT37">
        <v>3</v>
      </c>
      <c r="AU37">
        <v>1</v>
      </c>
    </row>
    <row r="38" spans="1:47" ht="32.15" customHeight="1" x14ac:dyDescent="0.3">
      <c r="A38" s="20">
        <f t="shared" si="7"/>
        <v>5</v>
      </c>
      <c r="D38" t="str">
        <f t="shared" ref="D38:AI48" si="22">IF(D14="","",D14)</f>
        <v/>
      </c>
      <c r="E38" t="str">
        <f t="shared" si="22"/>
        <v/>
      </c>
      <c r="F38" t="str">
        <f t="shared" si="22"/>
        <v/>
      </c>
      <c r="G38" t="str">
        <f t="shared" si="22"/>
        <v/>
      </c>
      <c r="H38" t="str">
        <f t="shared" si="22"/>
        <v/>
      </c>
      <c r="I38" t="str">
        <f t="shared" si="22"/>
        <v/>
      </c>
      <c r="J38" t="str">
        <f t="shared" si="22"/>
        <v/>
      </c>
      <c r="K38" t="str">
        <f t="shared" si="22"/>
        <v/>
      </c>
      <c r="L38" t="str">
        <f t="shared" si="22"/>
        <v/>
      </c>
      <c r="M38" t="str">
        <f t="shared" si="22"/>
        <v/>
      </c>
      <c r="N38" t="str">
        <f t="shared" si="22"/>
        <v/>
      </c>
      <c r="O38" t="str">
        <f t="shared" si="22"/>
        <v/>
      </c>
      <c r="P38" t="str">
        <f t="shared" si="22"/>
        <v/>
      </c>
      <c r="Q38" t="str">
        <f t="shared" si="22"/>
        <v/>
      </c>
      <c r="R38" t="str">
        <f t="shared" si="22"/>
        <v/>
      </c>
      <c r="S38" t="str">
        <f t="shared" si="22"/>
        <v/>
      </c>
      <c r="T38" t="str">
        <f t="shared" si="22"/>
        <v/>
      </c>
      <c r="U38" t="str">
        <f t="shared" si="22"/>
        <v/>
      </c>
      <c r="V38" t="str">
        <f t="shared" si="22"/>
        <v/>
      </c>
      <c r="W38" t="str">
        <f t="shared" si="22"/>
        <v/>
      </c>
      <c r="X38" t="str">
        <f t="shared" si="22"/>
        <v/>
      </c>
      <c r="Y38" t="str">
        <f t="shared" si="22"/>
        <v/>
      </c>
      <c r="Z38" t="str">
        <f t="shared" si="22"/>
        <v/>
      </c>
      <c r="AA38" t="str">
        <f t="shared" si="22"/>
        <v/>
      </c>
      <c r="AB38" t="str">
        <f t="shared" si="22"/>
        <v/>
      </c>
      <c r="AC38" t="str">
        <f t="shared" si="22"/>
        <v/>
      </c>
      <c r="AD38" t="str">
        <f t="shared" si="22"/>
        <v/>
      </c>
      <c r="AE38" t="str">
        <f t="shared" si="22"/>
        <v/>
      </c>
      <c r="AF38" t="str">
        <f t="shared" si="22"/>
        <v/>
      </c>
      <c r="AG38" t="str">
        <f t="shared" si="22"/>
        <v/>
      </c>
      <c r="AH38" t="str">
        <f t="shared" si="22"/>
        <v/>
      </c>
      <c r="AI38" t="str">
        <f t="shared" si="22"/>
        <v/>
      </c>
      <c r="AK38">
        <f t="shared" ca="1" si="0"/>
        <v>0.12576585784429184</v>
      </c>
      <c r="AL38">
        <f t="shared" ca="1" si="1"/>
        <v>137</v>
      </c>
      <c r="AM38">
        <v>13</v>
      </c>
      <c r="AN38">
        <v>3</v>
      </c>
      <c r="AO38">
        <v>1</v>
      </c>
      <c r="AQ38">
        <f t="shared" ca="1" si="2"/>
        <v>2.064649746589553E-2</v>
      </c>
      <c r="AR38">
        <f t="shared" ca="1" si="3"/>
        <v>327</v>
      </c>
      <c r="AS38">
        <v>16</v>
      </c>
      <c r="AT38">
        <v>3</v>
      </c>
      <c r="AU38">
        <v>2</v>
      </c>
    </row>
    <row r="39" spans="1:47" ht="32.15" customHeight="1" x14ac:dyDescent="0.3">
      <c r="A39" t="str">
        <f t="shared" si="7"/>
        <v>(6)</v>
      </c>
      <c r="D39" s="33">
        <f t="shared" ref="D39:D48" ca="1" si="23">IF(D15="","",D15)</f>
        <v>15</v>
      </c>
      <c r="E39" s="33"/>
      <c r="F39" s="33" t="str">
        <f t="shared" ref="E39:F48" si="24">IF(F15="","",F15)</f>
        <v>＋</v>
      </c>
      <c r="G39" s="33"/>
      <c r="H39">
        <f t="shared" ref="H39:I48" ca="1" si="25">IF(H15="","",H15)</f>
        <v>2</v>
      </c>
      <c r="I39" s="33" t="str">
        <f t="shared" si="25"/>
        <v>－</v>
      </c>
      <c r="J39" s="33"/>
      <c r="K39">
        <f t="shared" ref="K39:K48" ca="1" si="26">IF(K15="","",K15)</f>
        <v>4</v>
      </c>
      <c r="L39" s="33" t="s">
        <v>38</v>
      </c>
      <c r="M39" s="33"/>
      <c r="N39" s="31">
        <f ca="1">D39+H39-K39</f>
        <v>13</v>
      </c>
      <c r="O39" s="31"/>
      <c r="P39" t="str">
        <f t="shared" si="22"/>
        <v/>
      </c>
      <c r="Q39" t="str">
        <f t="shared" si="22"/>
        <v/>
      </c>
      <c r="R39" t="str">
        <f t="shared" si="22"/>
        <v/>
      </c>
      <c r="S39" t="str">
        <f t="shared" si="22"/>
        <v/>
      </c>
      <c r="T39" t="str">
        <f t="shared" si="22"/>
        <v/>
      </c>
      <c r="U39" t="str">
        <f t="shared" si="22"/>
        <v/>
      </c>
      <c r="V39" t="str">
        <f t="shared" si="22"/>
        <v/>
      </c>
      <c r="W39" t="str">
        <f t="shared" si="22"/>
        <v/>
      </c>
      <c r="X39" t="str">
        <f t="shared" si="22"/>
        <v/>
      </c>
      <c r="Y39" t="str">
        <f t="shared" si="22"/>
        <v/>
      </c>
      <c r="Z39" t="str">
        <f t="shared" si="22"/>
        <v/>
      </c>
      <c r="AA39" t="str">
        <f t="shared" si="22"/>
        <v/>
      </c>
      <c r="AB39" t="str">
        <f t="shared" si="22"/>
        <v/>
      </c>
      <c r="AC39" t="str">
        <f t="shared" si="22"/>
        <v/>
      </c>
      <c r="AD39" t="str">
        <f t="shared" si="22"/>
        <v/>
      </c>
      <c r="AE39" t="str">
        <f t="shared" si="22"/>
        <v/>
      </c>
      <c r="AF39" t="str">
        <f t="shared" si="22"/>
        <v/>
      </c>
      <c r="AG39" t="str">
        <f t="shared" si="22"/>
        <v/>
      </c>
      <c r="AH39" t="str">
        <f t="shared" si="22"/>
        <v/>
      </c>
      <c r="AI39" t="str">
        <f t="shared" si="22"/>
        <v/>
      </c>
      <c r="AK39">
        <f t="shared" ca="1" si="0"/>
        <v>0.24493995932785662</v>
      </c>
      <c r="AL39">
        <f t="shared" ca="1" si="1"/>
        <v>120</v>
      </c>
      <c r="AM39">
        <v>13</v>
      </c>
      <c r="AN39">
        <v>3</v>
      </c>
      <c r="AO39">
        <v>2</v>
      </c>
      <c r="AQ39">
        <f t="shared" ca="1" si="2"/>
        <v>0.17526720774428939</v>
      </c>
      <c r="AR39">
        <f t="shared" ca="1" si="3"/>
        <v>268</v>
      </c>
      <c r="AS39">
        <v>16</v>
      </c>
      <c r="AT39">
        <v>3</v>
      </c>
      <c r="AU39">
        <v>4</v>
      </c>
    </row>
    <row r="40" spans="1:47" ht="32.15" customHeight="1" x14ac:dyDescent="0.3">
      <c r="A40" s="20">
        <f t="shared" si="7"/>
        <v>1</v>
      </c>
      <c r="B40" t="str">
        <f>IF(B16="","",B16)</f>
        <v/>
      </c>
      <c r="C40" t="str">
        <f>IF(C16="","",C16)</f>
        <v/>
      </c>
      <c r="D40" t="str">
        <f t="shared" si="23"/>
        <v/>
      </c>
      <c r="E40" t="str">
        <f t="shared" si="24"/>
        <v/>
      </c>
      <c r="F40" t="str">
        <f t="shared" si="24"/>
        <v/>
      </c>
      <c r="G40" t="str">
        <f>IF(G16="","",G16)</f>
        <v/>
      </c>
      <c r="H40" t="str">
        <f t="shared" si="25"/>
        <v/>
      </c>
      <c r="I40" t="str">
        <f t="shared" si="25"/>
        <v/>
      </c>
      <c r="J40" t="str">
        <f>IF(J16="","",J16)</f>
        <v/>
      </c>
      <c r="K40" t="str">
        <f t="shared" si="26"/>
        <v/>
      </c>
      <c r="L40" t="str">
        <f>IF(L16="","",L16)</f>
        <v/>
      </c>
      <c r="M40" t="str">
        <f>IF(M16="","",M16)</f>
        <v/>
      </c>
      <c r="N40" t="str">
        <f>IF(N16="","",N16)</f>
        <v/>
      </c>
      <c r="O40" t="str">
        <f>IF(O16="","",O16)</f>
        <v/>
      </c>
      <c r="P40" t="str">
        <f t="shared" si="22"/>
        <v/>
      </c>
      <c r="Q40" t="str">
        <f t="shared" si="22"/>
        <v/>
      </c>
      <c r="R40" t="str">
        <f t="shared" si="22"/>
        <v/>
      </c>
      <c r="S40" t="str">
        <f t="shared" si="22"/>
        <v/>
      </c>
      <c r="T40" t="str">
        <f t="shared" si="22"/>
        <v/>
      </c>
      <c r="U40" t="str">
        <f t="shared" si="22"/>
        <v/>
      </c>
      <c r="V40" t="str">
        <f t="shared" si="22"/>
        <v/>
      </c>
      <c r="W40" t="str">
        <f t="shared" si="22"/>
        <v/>
      </c>
      <c r="X40" t="str">
        <f t="shared" si="22"/>
        <v/>
      </c>
      <c r="Y40" t="str">
        <f t="shared" si="22"/>
        <v/>
      </c>
      <c r="Z40" t="str">
        <f t="shared" si="22"/>
        <v/>
      </c>
      <c r="AA40" t="str">
        <f t="shared" si="22"/>
        <v/>
      </c>
      <c r="AB40" t="str">
        <f t="shared" si="22"/>
        <v/>
      </c>
      <c r="AC40" t="str">
        <f t="shared" si="22"/>
        <v/>
      </c>
      <c r="AD40" t="str">
        <f t="shared" si="22"/>
        <v/>
      </c>
      <c r="AE40" t="str">
        <f t="shared" si="22"/>
        <v/>
      </c>
      <c r="AF40" t="str">
        <f t="shared" si="22"/>
        <v/>
      </c>
      <c r="AG40" t="str">
        <f t="shared" si="22"/>
        <v/>
      </c>
      <c r="AH40" t="str">
        <f t="shared" si="22"/>
        <v/>
      </c>
      <c r="AI40" t="str">
        <f t="shared" si="22"/>
        <v/>
      </c>
      <c r="AK40">
        <f t="shared" ca="1" si="0"/>
        <v>0.42035642607564994</v>
      </c>
      <c r="AL40">
        <f t="shared" ca="1" si="1"/>
        <v>93</v>
      </c>
      <c r="AM40">
        <v>12</v>
      </c>
      <c r="AN40">
        <v>2</v>
      </c>
      <c r="AO40">
        <v>1</v>
      </c>
      <c r="AQ40">
        <f t="shared" ca="1" si="2"/>
        <v>0.86036606136496052</v>
      </c>
      <c r="AR40">
        <f t="shared" ca="1" si="3"/>
        <v>38</v>
      </c>
      <c r="AS40">
        <v>16</v>
      </c>
      <c r="AT40">
        <v>3</v>
      </c>
      <c r="AU40">
        <v>5</v>
      </c>
    </row>
    <row r="41" spans="1:47" ht="32.15" customHeight="1" x14ac:dyDescent="0.3">
      <c r="A41" t="str">
        <f t="shared" si="7"/>
        <v>(7)</v>
      </c>
      <c r="D41" s="33">
        <f t="shared" ca="1" si="23"/>
        <v>12</v>
      </c>
      <c r="E41" s="33"/>
      <c r="F41" s="33" t="str">
        <f t="shared" si="24"/>
        <v>＋</v>
      </c>
      <c r="G41" s="33"/>
      <c r="H41">
        <f t="shared" ca="1" si="25"/>
        <v>6</v>
      </c>
      <c r="I41" s="33" t="str">
        <f t="shared" si="25"/>
        <v>－</v>
      </c>
      <c r="J41" s="33"/>
      <c r="K41">
        <f t="shared" ca="1" si="26"/>
        <v>5</v>
      </c>
      <c r="L41" s="33" t="s">
        <v>38</v>
      </c>
      <c r="M41" s="33"/>
      <c r="N41" s="31">
        <f ca="1">D41+H41-K41</f>
        <v>13</v>
      </c>
      <c r="O41" s="31"/>
      <c r="P41" t="str">
        <f t="shared" si="22"/>
        <v/>
      </c>
      <c r="Q41" t="str">
        <f t="shared" si="22"/>
        <v/>
      </c>
      <c r="R41" t="str">
        <f t="shared" si="22"/>
        <v/>
      </c>
      <c r="S41" t="str">
        <f t="shared" si="22"/>
        <v/>
      </c>
      <c r="T41" t="str">
        <f t="shared" si="22"/>
        <v/>
      </c>
      <c r="U41" t="str">
        <f t="shared" si="22"/>
        <v/>
      </c>
      <c r="V41" t="str">
        <f t="shared" si="22"/>
        <v/>
      </c>
      <c r="W41" t="str">
        <f t="shared" si="22"/>
        <v/>
      </c>
      <c r="X41" t="str">
        <f t="shared" si="22"/>
        <v/>
      </c>
      <c r="Y41" t="str">
        <f t="shared" si="22"/>
        <v/>
      </c>
      <c r="Z41" t="str">
        <f t="shared" si="22"/>
        <v/>
      </c>
      <c r="AA41" t="str">
        <f t="shared" si="22"/>
        <v/>
      </c>
      <c r="AB41" t="str">
        <f t="shared" si="22"/>
        <v/>
      </c>
      <c r="AC41" t="str">
        <f t="shared" si="22"/>
        <v/>
      </c>
      <c r="AD41" t="str">
        <f t="shared" si="22"/>
        <v/>
      </c>
      <c r="AE41" t="str">
        <f t="shared" si="22"/>
        <v/>
      </c>
      <c r="AF41" t="str">
        <f t="shared" si="22"/>
        <v/>
      </c>
      <c r="AG41" t="str">
        <f t="shared" si="22"/>
        <v/>
      </c>
      <c r="AH41" t="str">
        <f t="shared" si="22"/>
        <v/>
      </c>
      <c r="AI41" t="str">
        <f t="shared" si="22"/>
        <v/>
      </c>
      <c r="AK41">
        <f t="shared" ca="1" si="0"/>
        <v>0.91028220006178362</v>
      </c>
      <c r="AL41">
        <f t="shared" ca="1" si="1"/>
        <v>13</v>
      </c>
      <c r="AM41">
        <v>10</v>
      </c>
      <c r="AN41">
        <v>9</v>
      </c>
      <c r="AO41">
        <v>1</v>
      </c>
      <c r="AQ41">
        <f t="shared" ca="1" si="2"/>
        <v>0.53921768611497911</v>
      </c>
      <c r="AR41">
        <f t="shared" ca="1" si="3"/>
        <v>151</v>
      </c>
      <c r="AS41">
        <v>16</v>
      </c>
      <c r="AT41">
        <v>3</v>
      </c>
      <c r="AU41">
        <v>6</v>
      </c>
    </row>
    <row r="42" spans="1:47" ht="32.15" customHeight="1" x14ac:dyDescent="0.3">
      <c r="A42" s="20">
        <f t="shared" si="7"/>
        <v>2</v>
      </c>
      <c r="B42" t="str">
        <f>IF(B18="","",B18)</f>
        <v/>
      </c>
      <c r="C42" t="str">
        <f>IF(C18="","",C18)</f>
        <v/>
      </c>
      <c r="D42" t="str">
        <f t="shared" si="23"/>
        <v/>
      </c>
      <c r="E42" t="str">
        <f t="shared" si="24"/>
        <v/>
      </c>
      <c r="F42" t="str">
        <f t="shared" si="24"/>
        <v/>
      </c>
      <c r="G42" t="str">
        <f>IF(G18="","",G18)</f>
        <v/>
      </c>
      <c r="H42" t="str">
        <f t="shared" si="25"/>
        <v/>
      </c>
      <c r="I42" t="str">
        <f t="shared" si="25"/>
        <v/>
      </c>
      <c r="J42" t="str">
        <f>IF(J18="","",J18)</f>
        <v/>
      </c>
      <c r="K42" t="str">
        <f t="shared" si="26"/>
        <v/>
      </c>
      <c r="L42" t="str">
        <f>IF(L18="","",L18)</f>
        <v/>
      </c>
      <c r="M42" t="str">
        <f>IF(M18="","",M18)</f>
        <v/>
      </c>
      <c r="N42" t="str">
        <f>IF(N18="","",N18)</f>
        <v/>
      </c>
      <c r="O42" t="str">
        <f>IF(O18="","",O18)</f>
        <v/>
      </c>
      <c r="P42" t="str">
        <f t="shared" si="22"/>
        <v/>
      </c>
      <c r="Q42" t="str">
        <f t="shared" si="22"/>
        <v/>
      </c>
      <c r="R42" t="str">
        <f t="shared" si="22"/>
        <v/>
      </c>
      <c r="S42" t="str">
        <f t="shared" si="22"/>
        <v/>
      </c>
      <c r="T42" t="str">
        <f t="shared" si="22"/>
        <v/>
      </c>
      <c r="U42" t="str">
        <f t="shared" si="22"/>
        <v/>
      </c>
      <c r="V42" t="str">
        <f t="shared" si="22"/>
        <v/>
      </c>
      <c r="W42" t="str">
        <f t="shared" si="22"/>
        <v/>
      </c>
      <c r="X42" t="str">
        <f t="shared" si="22"/>
        <v/>
      </c>
      <c r="Y42" t="str">
        <f t="shared" si="22"/>
        <v/>
      </c>
      <c r="Z42" t="str">
        <f t="shared" si="22"/>
        <v/>
      </c>
      <c r="AA42" t="str">
        <f t="shared" si="22"/>
        <v/>
      </c>
      <c r="AB42" t="str">
        <f t="shared" si="22"/>
        <v/>
      </c>
      <c r="AC42" t="str">
        <f t="shared" si="22"/>
        <v/>
      </c>
      <c r="AD42" t="str">
        <f t="shared" si="22"/>
        <v/>
      </c>
      <c r="AE42" t="str">
        <f t="shared" si="22"/>
        <v/>
      </c>
      <c r="AF42" t="str">
        <f t="shared" si="22"/>
        <v/>
      </c>
      <c r="AG42" t="str">
        <f t="shared" si="22"/>
        <v/>
      </c>
      <c r="AH42" t="str">
        <f t="shared" si="22"/>
        <v/>
      </c>
      <c r="AI42" t="str">
        <f t="shared" si="22"/>
        <v/>
      </c>
      <c r="AK42">
        <f t="shared" ca="1" si="0"/>
        <v>0.75000549254140236</v>
      </c>
      <c r="AL42">
        <f t="shared" ca="1" si="1"/>
        <v>30</v>
      </c>
      <c r="AM42">
        <v>10</v>
      </c>
      <c r="AN42">
        <v>9</v>
      </c>
      <c r="AO42">
        <v>2</v>
      </c>
      <c r="AQ42">
        <f t="shared" ca="1" si="2"/>
        <v>0.63102183078888141</v>
      </c>
      <c r="AR42">
        <f t="shared" ca="1" si="3"/>
        <v>117</v>
      </c>
      <c r="AS42">
        <v>16</v>
      </c>
      <c r="AT42">
        <v>3</v>
      </c>
      <c r="AU42">
        <v>7</v>
      </c>
    </row>
    <row r="43" spans="1:47" ht="32.15" customHeight="1" x14ac:dyDescent="0.3">
      <c r="A43" t="str">
        <f t="shared" si="7"/>
        <v>(8)</v>
      </c>
      <c r="D43" s="33">
        <f t="shared" ca="1" si="23"/>
        <v>6</v>
      </c>
      <c r="E43" s="33"/>
      <c r="F43" s="33" t="str">
        <f t="shared" si="24"/>
        <v>＋</v>
      </c>
      <c r="G43" s="33"/>
      <c r="H43">
        <f t="shared" ca="1" si="25"/>
        <v>3</v>
      </c>
      <c r="I43" s="33" t="str">
        <f t="shared" si="25"/>
        <v>－</v>
      </c>
      <c r="J43" s="33"/>
      <c r="K43">
        <f t="shared" ca="1" si="26"/>
        <v>5</v>
      </c>
      <c r="L43" s="33" t="s">
        <v>38</v>
      </c>
      <c r="M43" s="33"/>
      <c r="N43" s="31">
        <f ca="1">D43+H43-K43</f>
        <v>4</v>
      </c>
      <c r="O43" s="31"/>
      <c r="P43" t="str">
        <f t="shared" si="22"/>
        <v/>
      </c>
      <c r="Q43" t="str">
        <f t="shared" si="22"/>
        <v/>
      </c>
      <c r="R43" t="str">
        <f t="shared" si="22"/>
        <v/>
      </c>
      <c r="S43" t="str">
        <f t="shared" si="22"/>
        <v/>
      </c>
      <c r="T43" t="str">
        <f t="shared" si="22"/>
        <v/>
      </c>
      <c r="U43" t="str">
        <f t="shared" si="22"/>
        <v/>
      </c>
      <c r="V43" t="str">
        <f t="shared" si="22"/>
        <v/>
      </c>
      <c r="W43" t="str">
        <f t="shared" si="22"/>
        <v/>
      </c>
      <c r="X43" t="str">
        <f t="shared" si="22"/>
        <v/>
      </c>
      <c r="Y43" t="str">
        <f t="shared" si="22"/>
        <v/>
      </c>
      <c r="Z43" t="str">
        <f t="shared" si="22"/>
        <v/>
      </c>
      <c r="AA43" t="str">
        <f t="shared" si="22"/>
        <v/>
      </c>
      <c r="AB43" t="str">
        <f t="shared" si="22"/>
        <v/>
      </c>
      <c r="AC43" t="str">
        <f t="shared" si="22"/>
        <v/>
      </c>
      <c r="AD43" t="str">
        <f t="shared" si="22"/>
        <v/>
      </c>
      <c r="AE43" t="str">
        <f t="shared" si="22"/>
        <v/>
      </c>
      <c r="AF43" t="str">
        <f t="shared" si="22"/>
        <v/>
      </c>
      <c r="AG43" t="str">
        <f t="shared" si="22"/>
        <v/>
      </c>
      <c r="AH43" t="str">
        <f t="shared" si="22"/>
        <v/>
      </c>
      <c r="AI43" t="str">
        <f t="shared" si="22"/>
        <v/>
      </c>
      <c r="AK43">
        <f t="shared" ca="1" si="0"/>
        <v>0.14096891329221028</v>
      </c>
      <c r="AL43">
        <f t="shared" ca="1" si="1"/>
        <v>133</v>
      </c>
      <c r="AM43">
        <v>10</v>
      </c>
      <c r="AN43">
        <v>9</v>
      </c>
      <c r="AO43">
        <v>3</v>
      </c>
      <c r="AQ43">
        <f t="shared" ca="1" si="2"/>
        <v>0.80823010742281942</v>
      </c>
      <c r="AR43">
        <f t="shared" ca="1" si="3"/>
        <v>53</v>
      </c>
      <c r="AS43">
        <v>16</v>
      </c>
      <c r="AT43">
        <v>3</v>
      </c>
      <c r="AU43">
        <v>8</v>
      </c>
    </row>
    <row r="44" spans="1:47" ht="32.15" customHeight="1" x14ac:dyDescent="0.3">
      <c r="A44" s="20">
        <f t="shared" si="7"/>
        <v>3</v>
      </c>
      <c r="B44" t="str">
        <f>IF(B20="","",B20)</f>
        <v/>
      </c>
      <c r="C44" t="str">
        <f>IF(C20="","",C20)</f>
        <v/>
      </c>
      <c r="D44" t="str">
        <f t="shared" si="23"/>
        <v/>
      </c>
      <c r="E44" t="str">
        <f t="shared" si="24"/>
        <v/>
      </c>
      <c r="F44" t="str">
        <f t="shared" si="24"/>
        <v/>
      </c>
      <c r="G44" t="str">
        <f>IF(G20="","",G20)</f>
        <v/>
      </c>
      <c r="H44" t="str">
        <f t="shared" si="25"/>
        <v/>
      </c>
      <c r="I44" t="str">
        <f t="shared" si="25"/>
        <v/>
      </c>
      <c r="J44" t="str">
        <f>IF(J20="","",J20)</f>
        <v/>
      </c>
      <c r="K44" t="str">
        <f t="shared" si="26"/>
        <v/>
      </c>
      <c r="L44" t="str">
        <f>IF(L20="","",L20)</f>
        <v/>
      </c>
      <c r="M44" t="str">
        <f>IF(M20="","",M20)</f>
        <v/>
      </c>
      <c r="N44" t="str">
        <f>IF(N20="","",N20)</f>
        <v/>
      </c>
      <c r="O44" t="str">
        <f>IF(O20="","",O20)</f>
        <v/>
      </c>
      <c r="P44" t="str">
        <f t="shared" si="22"/>
        <v/>
      </c>
      <c r="Q44" t="str">
        <f t="shared" si="22"/>
        <v/>
      </c>
      <c r="R44" t="str">
        <f t="shared" si="22"/>
        <v/>
      </c>
      <c r="S44" t="str">
        <f t="shared" si="22"/>
        <v/>
      </c>
      <c r="T44" t="str">
        <f t="shared" si="22"/>
        <v/>
      </c>
      <c r="U44" t="str">
        <f t="shared" si="22"/>
        <v/>
      </c>
      <c r="V44" t="str">
        <f t="shared" si="22"/>
        <v/>
      </c>
      <c r="W44" t="str">
        <f t="shared" si="22"/>
        <v/>
      </c>
      <c r="X44" t="str">
        <f t="shared" si="22"/>
        <v/>
      </c>
      <c r="Y44" t="str">
        <f t="shared" si="22"/>
        <v/>
      </c>
      <c r="Z44" t="str">
        <f t="shared" si="22"/>
        <v/>
      </c>
      <c r="AA44" t="str">
        <f t="shared" si="22"/>
        <v/>
      </c>
      <c r="AB44" t="str">
        <f t="shared" si="22"/>
        <v/>
      </c>
      <c r="AC44" t="str">
        <f t="shared" si="22"/>
        <v/>
      </c>
      <c r="AD44" t="str">
        <f t="shared" si="22"/>
        <v/>
      </c>
      <c r="AE44" t="str">
        <f t="shared" si="22"/>
        <v/>
      </c>
      <c r="AF44" t="str">
        <f t="shared" si="22"/>
        <v/>
      </c>
      <c r="AG44" t="str">
        <f t="shared" si="22"/>
        <v/>
      </c>
      <c r="AH44" t="str">
        <f t="shared" si="22"/>
        <v/>
      </c>
      <c r="AI44" t="str">
        <f t="shared" si="22"/>
        <v/>
      </c>
      <c r="AK44">
        <f t="shared" ca="1" si="0"/>
        <v>0.68105929051520886</v>
      </c>
      <c r="AL44">
        <f t="shared" ca="1" si="1"/>
        <v>45</v>
      </c>
      <c r="AM44">
        <v>10</v>
      </c>
      <c r="AN44">
        <v>9</v>
      </c>
      <c r="AO44">
        <v>4</v>
      </c>
      <c r="AQ44">
        <f t="shared" ca="1" si="2"/>
        <v>5.8807838296931481E-3</v>
      </c>
      <c r="AR44">
        <f t="shared" ca="1" si="3"/>
        <v>332</v>
      </c>
      <c r="AS44">
        <v>15</v>
      </c>
      <c r="AT44">
        <v>1</v>
      </c>
      <c r="AU44">
        <v>2</v>
      </c>
    </row>
    <row r="45" spans="1:47" ht="32.15" customHeight="1" x14ac:dyDescent="0.3">
      <c r="A45" t="str">
        <f t="shared" si="7"/>
        <v>(9)</v>
      </c>
      <c r="D45" s="33">
        <f t="shared" ca="1" si="23"/>
        <v>2</v>
      </c>
      <c r="E45" s="33"/>
      <c r="F45" s="33" t="str">
        <f t="shared" si="24"/>
        <v>＋</v>
      </c>
      <c r="G45" s="33"/>
      <c r="H45">
        <f t="shared" ca="1" si="25"/>
        <v>7</v>
      </c>
      <c r="I45" s="33" t="str">
        <f t="shared" si="25"/>
        <v>－</v>
      </c>
      <c r="J45" s="33"/>
      <c r="K45">
        <f t="shared" ca="1" si="26"/>
        <v>8</v>
      </c>
      <c r="L45" s="33" t="s">
        <v>38</v>
      </c>
      <c r="M45" s="33"/>
      <c r="N45" s="31">
        <f ca="1">D45+H45-K45</f>
        <v>1</v>
      </c>
      <c r="O45" s="31"/>
      <c r="P45" t="str">
        <f t="shared" si="22"/>
        <v/>
      </c>
      <c r="Q45" t="str">
        <f t="shared" si="22"/>
        <v/>
      </c>
      <c r="R45" t="str">
        <f t="shared" si="22"/>
        <v/>
      </c>
      <c r="S45" t="str">
        <f t="shared" si="22"/>
        <v/>
      </c>
      <c r="T45" t="str">
        <f t="shared" si="22"/>
        <v/>
      </c>
      <c r="U45" t="str">
        <f t="shared" si="22"/>
        <v/>
      </c>
      <c r="V45" t="str">
        <f t="shared" si="22"/>
        <v/>
      </c>
      <c r="W45" t="str">
        <f t="shared" si="22"/>
        <v/>
      </c>
      <c r="X45" t="str">
        <f t="shared" si="22"/>
        <v/>
      </c>
      <c r="Y45" t="str">
        <f t="shared" si="22"/>
        <v/>
      </c>
      <c r="Z45" t="str">
        <f t="shared" si="22"/>
        <v/>
      </c>
      <c r="AA45" t="str">
        <f t="shared" si="22"/>
        <v/>
      </c>
      <c r="AB45" t="str">
        <f t="shared" si="22"/>
        <v/>
      </c>
      <c r="AC45" t="str">
        <f t="shared" si="22"/>
        <v/>
      </c>
      <c r="AD45" t="str">
        <f t="shared" si="22"/>
        <v/>
      </c>
      <c r="AE45" t="str">
        <f t="shared" si="22"/>
        <v/>
      </c>
      <c r="AF45" t="str">
        <f t="shared" si="22"/>
        <v/>
      </c>
      <c r="AG45" t="str">
        <f t="shared" si="22"/>
        <v/>
      </c>
      <c r="AH45" t="str">
        <f t="shared" si="22"/>
        <v/>
      </c>
      <c r="AI45" t="str">
        <f t="shared" si="22"/>
        <v/>
      </c>
      <c r="AK45">
        <f t="shared" ca="1" si="0"/>
        <v>0.18796542009350681</v>
      </c>
      <c r="AL45">
        <f t="shared" ca="1" si="1"/>
        <v>127</v>
      </c>
      <c r="AM45">
        <v>10</v>
      </c>
      <c r="AN45">
        <v>9</v>
      </c>
      <c r="AO45">
        <v>5</v>
      </c>
      <c r="AQ45">
        <f t="shared" ca="1" si="2"/>
        <v>5.2563052141978872E-2</v>
      </c>
      <c r="AR45">
        <f t="shared" ca="1" si="3"/>
        <v>314</v>
      </c>
      <c r="AS45">
        <v>15</v>
      </c>
      <c r="AT45">
        <v>1</v>
      </c>
      <c r="AU45">
        <v>3</v>
      </c>
    </row>
    <row r="46" spans="1:47" ht="32.15" customHeight="1" x14ac:dyDescent="0.3">
      <c r="A46" s="20">
        <f t="shared" si="7"/>
        <v>4</v>
      </c>
      <c r="B46" t="str">
        <f>IF(B22="","",B22)</f>
        <v/>
      </c>
      <c r="C46" t="str">
        <f>IF(C22="","",C22)</f>
        <v/>
      </c>
      <c r="D46" t="str">
        <f t="shared" si="23"/>
        <v/>
      </c>
      <c r="E46" t="str">
        <f t="shared" si="24"/>
        <v/>
      </c>
      <c r="F46" t="str">
        <f t="shared" si="24"/>
        <v/>
      </c>
      <c r="G46" t="str">
        <f>IF(G22="","",G22)</f>
        <v/>
      </c>
      <c r="H46" t="str">
        <f t="shared" si="25"/>
        <v/>
      </c>
      <c r="I46" t="str">
        <f t="shared" si="25"/>
        <v/>
      </c>
      <c r="J46" t="str">
        <f>IF(J22="","",J22)</f>
        <v/>
      </c>
      <c r="K46" t="str">
        <f t="shared" si="26"/>
        <v/>
      </c>
      <c r="L46" t="str">
        <f>IF(L22="","",L22)</f>
        <v/>
      </c>
      <c r="M46" t="str">
        <f>IF(M22="","",M22)</f>
        <v/>
      </c>
      <c r="N46" t="str">
        <f>IF(N22="","",N22)</f>
        <v/>
      </c>
      <c r="O46" t="str">
        <f>IF(O22="","",O22)</f>
        <v/>
      </c>
      <c r="P46" t="str">
        <f t="shared" si="22"/>
        <v/>
      </c>
      <c r="Q46" t="str">
        <f t="shared" si="22"/>
        <v/>
      </c>
      <c r="R46" t="str">
        <f t="shared" si="22"/>
        <v/>
      </c>
      <c r="S46" t="str">
        <f t="shared" si="22"/>
        <v/>
      </c>
      <c r="T46" t="str">
        <f t="shared" si="22"/>
        <v/>
      </c>
      <c r="U46" t="str">
        <f t="shared" si="22"/>
        <v/>
      </c>
      <c r="V46" t="str">
        <f t="shared" si="22"/>
        <v/>
      </c>
      <c r="W46" t="str">
        <f t="shared" si="22"/>
        <v/>
      </c>
      <c r="X46" t="str">
        <f t="shared" si="22"/>
        <v/>
      </c>
      <c r="Y46" t="str">
        <f t="shared" si="22"/>
        <v/>
      </c>
      <c r="Z46" t="str">
        <f t="shared" si="22"/>
        <v/>
      </c>
      <c r="AA46" t="str">
        <f t="shared" si="22"/>
        <v/>
      </c>
      <c r="AB46" t="str">
        <f t="shared" si="22"/>
        <v/>
      </c>
      <c r="AC46" t="str">
        <f t="shared" si="22"/>
        <v/>
      </c>
      <c r="AD46" t="str">
        <f t="shared" si="22"/>
        <v/>
      </c>
      <c r="AE46" t="str">
        <f t="shared" si="22"/>
        <v/>
      </c>
      <c r="AF46" t="str">
        <f t="shared" si="22"/>
        <v/>
      </c>
      <c r="AG46" t="str">
        <f t="shared" si="22"/>
        <v/>
      </c>
      <c r="AH46" t="str">
        <f t="shared" si="22"/>
        <v/>
      </c>
      <c r="AI46" t="str">
        <f t="shared" si="22"/>
        <v/>
      </c>
      <c r="AK46">
        <f t="shared" ca="1" si="0"/>
        <v>0.3997800517737623</v>
      </c>
      <c r="AL46">
        <f t="shared" ca="1" si="1"/>
        <v>97</v>
      </c>
      <c r="AM46">
        <v>10</v>
      </c>
      <c r="AN46">
        <v>9</v>
      </c>
      <c r="AO46">
        <v>6</v>
      </c>
      <c r="AQ46">
        <f t="shared" ca="1" si="2"/>
        <v>0.77476982763245972</v>
      </c>
      <c r="AR46">
        <f t="shared" ca="1" si="3"/>
        <v>68</v>
      </c>
      <c r="AS46">
        <v>15</v>
      </c>
      <c r="AT46">
        <v>1</v>
      </c>
      <c r="AU46">
        <v>4</v>
      </c>
    </row>
    <row r="47" spans="1:47" ht="32.15" customHeight="1" x14ac:dyDescent="0.3">
      <c r="A47" t="str">
        <f t="shared" si="7"/>
        <v>(10)</v>
      </c>
      <c r="D47" s="33">
        <f t="shared" ca="1" si="23"/>
        <v>16</v>
      </c>
      <c r="E47" s="33"/>
      <c r="F47" s="33" t="str">
        <f t="shared" si="24"/>
        <v>＋</v>
      </c>
      <c r="G47" s="33"/>
      <c r="H47">
        <f t="shared" ca="1" si="25"/>
        <v>2</v>
      </c>
      <c r="I47" s="33" t="str">
        <f t="shared" si="25"/>
        <v>－</v>
      </c>
      <c r="J47" s="33"/>
      <c r="K47">
        <f t="shared" ca="1" si="26"/>
        <v>3</v>
      </c>
      <c r="L47" s="33" t="s">
        <v>38</v>
      </c>
      <c r="M47" s="33"/>
      <c r="N47" s="31">
        <f ca="1">D47+H47-K47</f>
        <v>15</v>
      </c>
      <c r="O47" s="31"/>
      <c r="P47" t="str">
        <f t="shared" si="22"/>
        <v/>
      </c>
      <c r="Q47" t="str">
        <f t="shared" si="22"/>
        <v/>
      </c>
      <c r="R47" t="str">
        <f t="shared" si="22"/>
        <v/>
      </c>
      <c r="S47" t="str">
        <f t="shared" si="22"/>
        <v/>
      </c>
      <c r="T47" t="str">
        <f t="shared" si="22"/>
        <v/>
      </c>
      <c r="U47" t="str">
        <f t="shared" si="22"/>
        <v/>
      </c>
      <c r="V47" t="str">
        <f t="shared" si="22"/>
        <v/>
      </c>
      <c r="W47" t="str">
        <f t="shared" si="22"/>
        <v/>
      </c>
      <c r="X47" t="str">
        <f t="shared" si="22"/>
        <v/>
      </c>
      <c r="Y47" t="str">
        <f t="shared" si="22"/>
        <v/>
      </c>
      <c r="Z47" t="str">
        <f t="shared" si="22"/>
        <v/>
      </c>
      <c r="AA47" t="str">
        <f t="shared" si="22"/>
        <v/>
      </c>
      <c r="AB47" t="str">
        <f t="shared" si="22"/>
        <v/>
      </c>
      <c r="AC47" t="str">
        <f t="shared" si="22"/>
        <v/>
      </c>
      <c r="AD47" t="str">
        <f t="shared" si="22"/>
        <v/>
      </c>
      <c r="AE47" t="str">
        <f t="shared" si="22"/>
        <v/>
      </c>
      <c r="AF47" t="str">
        <f t="shared" si="22"/>
        <v/>
      </c>
      <c r="AG47" t="str">
        <f t="shared" si="22"/>
        <v/>
      </c>
      <c r="AH47" t="str">
        <f t="shared" si="22"/>
        <v/>
      </c>
      <c r="AI47" t="str">
        <f t="shared" si="22"/>
        <v/>
      </c>
      <c r="AK47">
        <f t="shared" ca="1" si="0"/>
        <v>0.62130245853546406</v>
      </c>
      <c r="AL47">
        <f t="shared" ca="1" si="1"/>
        <v>58</v>
      </c>
      <c r="AM47">
        <v>10</v>
      </c>
      <c r="AN47">
        <v>9</v>
      </c>
      <c r="AO47">
        <v>7</v>
      </c>
      <c r="AQ47">
        <f t="shared" ca="1" si="2"/>
        <v>0.48774780264546069</v>
      </c>
      <c r="AR47">
        <f t="shared" ca="1" si="3"/>
        <v>178</v>
      </c>
      <c r="AS47">
        <v>15</v>
      </c>
      <c r="AT47">
        <v>1</v>
      </c>
      <c r="AU47">
        <v>5</v>
      </c>
    </row>
    <row r="48" spans="1:47" ht="32.15" customHeight="1" x14ac:dyDescent="0.3">
      <c r="A48" s="20">
        <f t="shared" si="7"/>
        <v>5</v>
      </c>
      <c r="B48" t="str">
        <f>IF(B24="","",B24)</f>
        <v/>
      </c>
      <c r="C48" t="str">
        <f>IF(C24="","",C24)</f>
        <v/>
      </c>
      <c r="D48" t="str">
        <f t="shared" si="23"/>
        <v/>
      </c>
      <c r="E48" t="str">
        <f t="shared" si="24"/>
        <v/>
      </c>
      <c r="F48" t="str">
        <f t="shared" si="24"/>
        <v/>
      </c>
      <c r="G48" t="str">
        <f>IF(G24="","",G24)</f>
        <v/>
      </c>
      <c r="H48" t="str">
        <f t="shared" si="25"/>
        <v/>
      </c>
      <c r="I48" t="str">
        <f t="shared" si="25"/>
        <v/>
      </c>
      <c r="J48" t="str">
        <f>IF(J24="","",J24)</f>
        <v/>
      </c>
      <c r="K48" t="str">
        <f t="shared" si="26"/>
        <v/>
      </c>
      <c r="L48" t="str">
        <f>IF(L24="","",L24)</f>
        <v/>
      </c>
      <c r="M48" t="str">
        <f>IF(M24="","",M24)</f>
        <v/>
      </c>
      <c r="N48" t="str">
        <f>IF(N24="","",N24)</f>
        <v/>
      </c>
      <c r="O48" t="str">
        <f>IF(O24="","",O24)</f>
        <v/>
      </c>
      <c r="P48" t="str">
        <f t="shared" si="22"/>
        <v/>
      </c>
      <c r="Q48" t="str">
        <f t="shared" si="22"/>
        <v/>
      </c>
      <c r="R48" t="str">
        <f t="shared" si="22"/>
        <v/>
      </c>
      <c r="S48" t="str">
        <f t="shared" si="22"/>
        <v/>
      </c>
      <c r="T48" t="str">
        <f t="shared" si="22"/>
        <v/>
      </c>
      <c r="U48" t="str">
        <f t="shared" si="22"/>
        <v/>
      </c>
      <c r="V48" t="str">
        <f t="shared" si="22"/>
        <v/>
      </c>
      <c r="W48" t="str">
        <f t="shared" si="22"/>
        <v/>
      </c>
      <c r="X48" t="str">
        <f t="shared" si="22"/>
        <v/>
      </c>
      <c r="Y48" t="str">
        <f t="shared" si="22"/>
        <v/>
      </c>
      <c r="Z48" t="str">
        <f t="shared" si="22"/>
        <v/>
      </c>
      <c r="AA48" t="str">
        <f t="shared" si="22"/>
        <v/>
      </c>
      <c r="AB48" t="str">
        <f t="shared" si="22"/>
        <v/>
      </c>
      <c r="AC48" t="str">
        <f t="shared" si="22"/>
        <v/>
      </c>
      <c r="AD48" t="str">
        <f t="shared" si="22"/>
        <v/>
      </c>
      <c r="AE48" t="str">
        <f t="shared" si="22"/>
        <v/>
      </c>
      <c r="AF48" t="str">
        <f t="shared" si="22"/>
        <v/>
      </c>
      <c r="AG48" t="str">
        <f t="shared" si="22"/>
        <v/>
      </c>
      <c r="AH48" t="str">
        <f t="shared" si="22"/>
        <v/>
      </c>
      <c r="AI48" t="str">
        <f t="shared" si="22"/>
        <v/>
      </c>
      <c r="AK48">
        <f t="shared" ca="1" si="0"/>
        <v>0.99022330633154731</v>
      </c>
      <c r="AL48">
        <f t="shared" ca="1" si="1"/>
        <v>3</v>
      </c>
      <c r="AM48">
        <v>10</v>
      </c>
      <c r="AN48">
        <v>9</v>
      </c>
      <c r="AO48">
        <v>8</v>
      </c>
      <c r="AQ48">
        <f t="shared" ca="1" si="2"/>
        <v>0.61092577945422522</v>
      </c>
      <c r="AR48">
        <f t="shared" ca="1" si="3"/>
        <v>123</v>
      </c>
      <c r="AS48">
        <v>15</v>
      </c>
      <c r="AT48">
        <v>2</v>
      </c>
      <c r="AU48">
        <v>1</v>
      </c>
    </row>
    <row r="49" spans="37:47" ht="30" customHeight="1" x14ac:dyDescent="0.3">
      <c r="AK49">
        <f t="shared" ca="1" si="0"/>
        <v>0.2463374448897947</v>
      </c>
      <c r="AL49">
        <f t="shared" ca="1" si="1"/>
        <v>119</v>
      </c>
      <c r="AM49">
        <v>10</v>
      </c>
      <c r="AN49">
        <v>8</v>
      </c>
      <c r="AO49">
        <v>1</v>
      </c>
      <c r="AQ49">
        <f t="shared" ca="1" si="2"/>
        <v>0.94509409727496341</v>
      </c>
      <c r="AR49">
        <f t="shared" ca="1" si="3"/>
        <v>15</v>
      </c>
      <c r="AS49">
        <v>15</v>
      </c>
      <c r="AT49">
        <v>2</v>
      </c>
      <c r="AU49">
        <v>3</v>
      </c>
    </row>
    <row r="50" spans="37:47" ht="30" customHeight="1" x14ac:dyDescent="0.3">
      <c r="AK50">
        <f t="shared" ca="1" si="0"/>
        <v>0.74805353633675564</v>
      </c>
      <c r="AL50">
        <f t="shared" ca="1" si="1"/>
        <v>32</v>
      </c>
      <c r="AM50">
        <v>10</v>
      </c>
      <c r="AN50">
        <v>8</v>
      </c>
      <c r="AO50">
        <v>2</v>
      </c>
      <c r="AQ50">
        <f t="shared" ca="1" si="2"/>
        <v>0.98827456528245794</v>
      </c>
      <c r="AR50">
        <f t="shared" ca="1" si="3"/>
        <v>1</v>
      </c>
      <c r="AS50">
        <v>15</v>
      </c>
      <c r="AT50">
        <v>2</v>
      </c>
      <c r="AU50">
        <v>4</v>
      </c>
    </row>
    <row r="51" spans="37:47" ht="30" customHeight="1" x14ac:dyDescent="0.3">
      <c r="AK51">
        <f t="shared" ca="1" si="0"/>
        <v>0.32266763371644203</v>
      </c>
      <c r="AL51">
        <f t="shared" ca="1" si="1"/>
        <v>111</v>
      </c>
      <c r="AM51">
        <v>10</v>
      </c>
      <c r="AN51">
        <v>8</v>
      </c>
      <c r="AO51">
        <v>3</v>
      </c>
      <c r="AQ51">
        <f t="shared" ca="1" si="2"/>
        <v>0.89058228842711906</v>
      </c>
      <c r="AR51">
        <f t="shared" ca="1" si="3"/>
        <v>33</v>
      </c>
      <c r="AS51">
        <v>15</v>
      </c>
      <c r="AT51">
        <v>2</v>
      </c>
      <c r="AU51">
        <v>5</v>
      </c>
    </row>
    <row r="52" spans="37:47" ht="30" customHeight="1" x14ac:dyDescent="0.3">
      <c r="AK52">
        <f t="shared" ca="1" si="0"/>
        <v>0.27817205446495619</v>
      </c>
      <c r="AL52">
        <f t="shared" ca="1" si="1"/>
        <v>116</v>
      </c>
      <c r="AM52">
        <v>10</v>
      </c>
      <c r="AN52">
        <v>8</v>
      </c>
      <c r="AO52">
        <v>4</v>
      </c>
      <c r="AQ52">
        <f t="shared" ca="1" si="2"/>
        <v>0.15748385356448669</v>
      </c>
      <c r="AR52">
        <f t="shared" ca="1" si="3"/>
        <v>280</v>
      </c>
      <c r="AS52">
        <v>15</v>
      </c>
      <c r="AT52">
        <v>2</v>
      </c>
      <c r="AU52">
        <v>6</v>
      </c>
    </row>
    <row r="53" spans="37:47" ht="30" customHeight="1" x14ac:dyDescent="0.3">
      <c r="AK53">
        <f t="shared" ca="1" si="0"/>
        <v>0.94066001543976718</v>
      </c>
      <c r="AL53">
        <f t="shared" ca="1" si="1"/>
        <v>9</v>
      </c>
      <c r="AM53">
        <v>10</v>
      </c>
      <c r="AN53">
        <v>8</v>
      </c>
      <c r="AO53">
        <v>5</v>
      </c>
      <c r="AQ53">
        <f t="shared" ca="1" si="2"/>
        <v>0.94178145136972113</v>
      </c>
      <c r="AR53">
        <f t="shared" ca="1" si="3"/>
        <v>19</v>
      </c>
      <c r="AS53">
        <v>15</v>
      </c>
      <c r="AT53">
        <v>3</v>
      </c>
      <c r="AU53">
        <v>1</v>
      </c>
    </row>
    <row r="54" spans="37:47" ht="30" customHeight="1" x14ac:dyDescent="0.3">
      <c r="AK54">
        <f t="shared" ca="1" si="0"/>
        <v>9.6873767130424282E-2</v>
      </c>
      <c r="AL54">
        <f t="shared" ca="1" si="1"/>
        <v>143</v>
      </c>
      <c r="AM54">
        <v>10</v>
      </c>
      <c r="AN54">
        <v>8</v>
      </c>
      <c r="AO54">
        <v>6</v>
      </c>
      <c r="AQ54">
        <f t="shared" ca="1" si="2"/>
        <v>3.8708253912201007E-2</v>
      </c>
      <c r="AR54">
        <f t="shared" ca="1" si="3"/>
        <v>317</v>
      </c>
      <c r="AS54">
        <v>15</v>
      </c>
      <c r="AT54">
        <v>3</v>
      </c>
      <c r="AU54">
        <v>2</v>
      </c>
    </row>
    <row r="55" spans="37:47" ht="30" customHeight="1" x14ac:dyDescent="0.3">
      <c r="AK55">
        <f t="shared" ca="1" si="0"/>
        <v>0.52903893328951557</v>
      </c>
      <c r="AL55">
        <f t="shared" ca="1" si="1"/>
        <v>79</v>
      </c>
      <c r="AM55">
        <v>10</v>
      </c>
      <c r="AN55">
        <v>8</v>
      </c>
      <c r="AO55">
        <v>7</v>
      </c>
      <c r="AQ55">
        <f t="shared" ca="1" si="2"/>
        <v>0.42425009735048924</v>
      </c>
      <c r="AR55">
        <f t="shared" ca="1" si="3"/>
        <v>201</v>
      </c>
      <c r="AS55">
        <v>15</v>
      </c>
      <c r="AT55">
        <v>3</v>
      </c>
      <c r="AU55">
        <v>4</v>
      </c>
    </row>
    <row r="56" spans="37:47" ht="30" customHeight="1" x14ac:dyDescent="0.3">
      <c r="AK56">
        <f t="shared" ca="1" si="0"/>
        <v>0.65459125773643945</v>
      </c>
      <c r="AL56">
        <f t="shared" ca="1" si="1"/>
        <v>51</v>
      </c>
      <c r="AM56">
        <v>10</v>
      </c>
      <c r="AN56">
        <v>7</v>
      </c>
      <c r="AO56">
        <v>1</v>
      </c>
      <c r="AQ56">
        <f t="shared" ca="1" si="2"/>
        <v>0.49668539538387602</v>
      </c>
      <c r="AR56">
        <f t="shared" ca="1" si="3"/>
        <v>175</v>
      </c>
      <c r="AS56">
        <v>15</v>
      </c>
      <c r="AT56">
        <v>3</v>
      </c>
      <c r="AU56">
        <v>5</v>
      </c>
    </row>
    <row r="57" spans="37:47" ht="30" customHeight="1" x14ac:dyDescent="0.3">
      <c r="AK57">
        <f t="shared" ca="1" si="0"/>
        <v>0.84593539382912031</v>
      </c>
      <c r="AL57">
        <f t="shared" ca="1" si="1"/>
        <v>15</v>
      </c>
      <c r="AM57">
        <v>10</v>
      </c>
      <c r="AN57">
        <v>7</v>
      </c>
      <c r="AO57">
        <v>2</v>
      </c>
      <c r="AQ57">
        <f t="shared" ca="1" si="2"/>
        <v>6.7386713988236702E-2</v>
      </c>
      <c r="AR57">
        <f t="shared" ca="1" si="3"/>
        <v>308</v>
      </c>
      <c r="AS57">
        <v>15</v>
      </c>
      <c r="AT57">
        <v>3</v>
      </c>
      <c r="AU57">
        <v>6</v>
      </c>
    </row>
    <row r="58" spans="37:47" ht="30" customHeight="1" x14ac:dyDescent="0.3">
      <c r="AK58">
        <f t="shared" ca="1" si="0"/>
        <v>0.91171339358391557</v>
      </c>
      <c r="AL58">
        <f t="shared" ca="1" si="1"/>
        <v>12</v>
      </c>
      <c r="AM58">
        <v>10</v>
      </c>
      <c r="AN58">
        <v>7</v>
      </c>
      <c r="AO58">
        <v>3</v>
      </c>
      <c r="AQ58">
        <f t="shared" ca="1" si="2"/>
        <v>1.6961021711691449E-2</v>
      </c>
      <c r="AR58">
        <f t="shared" ca="1" si="3"/>
        <v>329</v>
      </c>
      <c r="AS58">
        <v>15</v>
      </c>
      <c r="AT58">
        <v>3</v>
      </c>
      <c r="AU58">
        <v>7</v>
      </c>
    </row>
    <row r="59" spans="37:47" x14ac:dyDescent="0.3">
      <c r="AK59">
        <f t="shared" ca="1" si="0"/>
        <v>0.93228241013012891</v>
      </c>
      <c r="AL59">
        <f t="shared" ca="1" si="1"/>
        <v>10</v>
      </c>
      <c r="AM59">
        <v>10</v>
      </c>
      <c r="AN59">
        <v>7</v>
      </c>
      <c r="AO59">
        <v>4</v>
      </c>
      <c r="AQ59">
        <f t="shared" ca="1" si="2"/>
        <v>0.59008783719174518</v>
      </c>
      <c r="AR59">
        <f t="shared" ca="1" si="3"/>
        <v>135</v>
      </c>
      <c r="AS59">
        <v>15</v>
      </c>
      <c r="AT59">
        <v>4</v>
      </c>
      <c r="AU59">
        <v>1</v>
      </c>
    </row>
    <row r="60" spans="37:47" x14ac:dyDescent="0.3">
      <c r="AK60">
        <f t="shared" ca="1" si="0"/>
        <v>0.8067880707834818</v>
      </c>
      <c r="AL60">
        <f t="shared" ca="1" si="1"/>
        <v>19</v>
      </c>
      <c r="AM60">
        <v>10</v>
      </c>
      <c r="AN60">
        <v>7</v>
      </c>
      <c r="AO60">
        <v>5</v>
      </c>
      <c r="AQ60">
        <f t="shared" ca="1" si="2"/>
        <v>0.47687675418311126</v>
      </c>
      <c r="AR60">
        <f t="shared" ca="1" si="3"/>
        <v>182</v>
      </c>
      <c r="AS60">
        <v>15</v>
      </c>
      <c r="AT60">
        <v>4</v>
      </c>
      <c r="AU60">
        <v>2</v>
      </c>
    </row>
    <row r="61" spans="37:47" x14ac:dyDescent="0.3">
      <c r="AK61">
        <f t="shared" ca="1" si="0"/>
        <v>0.79540302364866811</v>
      </c>
      <c r="AL61">
        <f t="shared" ca="1" si="1"/>
        <v>22</v>
      </c>
      <c r="AM61">
        <v>10</v>
      </c>
      <c r="AN61">
        <v>7</v>
      </c>
      <c r="AO61">
        <v>6</v>
      </c>
      <c r="AQ61">
        <f t="shared" ca="1" si="2"/>
        <v>0.46801624631384153</v>
      </c>
      <c r="AR61">
        <f t="shared" ca="1" si="3"/>
        <v>187</v>
      </c>
      <c r="AS61">
        <v>15</v>
      </c>
      <c r="AT61">
        <v>4</v>
      </c>
      <c r="AU61">
        <v>3</v>
      </c>
    </row>
    <row r="62" spans="37:47" x14ac:dyDescent="0.3">
      <c r="AK62">
        <f t="shared" ca="1" si="0"/>
        <v>0.63100486854461313</v>
      </c>
      <c r="AL62">
        <f t="shared" ca="1" si="1"/>
        <v>55</v>
      </c>
      <c r="AM62">
        <v>10</v>
      </c>
      <c r="AN62">
        <v>6</v>
      </c>
      <c r="AO62">
        <v>1</v>
      </c>
      <c r="AQ62">
        <f t="shared" ca="1" si="2"/>
        <v>0.63219192009014391</v>
      </c>
      <c r="AR62">
        <f t="shared" ca="1" si="3"/>
        <v>114</v>
      </c>
      <c r="AS62">
        <v>15</v>
      </c>
      <c r="AT62">
        <v>4</v>
      </c>
      <c r="AU62">
        <v>5</v>
      </c>
    </row>
    <row r="63" spans="37:47" x14ac:dyDescent="0.3">
      <c r="AK63">
        <f t="shared" ca="1" si="0"/>
        <v>0.70207167324676378</v>
      </c>
      <c r="AL63">
        <f t="shared" ca="1" si="1"/>
        <v>39</v>
      </c>
      <c r="AM63">
        <v>10</v>
      </c>
      <c r="AN63">
        <v>6</v>
      </c>
      <c r="AO63">
        <v>2</v>
      </c>
      <c r="AQ63">
        <f t="shared" ca="1" si="2"/>
        <v>0.19602826325694134</v>
      </c>
      <c r="AR63">
        <f t="shared" ca="1" si="3"/>
        <v>264</v>
      </c>
      <c r="AS63">
        <v>15</v>
      </c>
      <c r="AT63">
        <v>4</v>
      </c>
      <c r="AU63">
        <v>6</v>
      </c>
    </row>
    <row r="64" spans="37:47" x14ac:dyDescent="0.3">
      <c r="AK64">
        <f t="shared" ca="1" si="0"/>
        <v>0.32345378116102275</v>
      </c>
      <c r="AL64">
        <f t="shared" ca="1" si="1"/>
        <v>110</v>
      </c>
      <c r="AM64">
        <v>10</v>
      </c>
      <c r="AN64">
        <v>6</v>
      </c>
      <c r="AO64">
        <v>3</v>
      </c>
      <c r="AQ64">
        <f t="shared" ca="1" si="2"/>
        <v>0.96653806639077755</v>
      </c>
      <c r="AR64">
        <f t="shared" ca="1" si="3"/>
        <v>8</v>
      </c>
      <c r="AS64">
        <v>15</v>
      </c>
      <c r="AT64">
        <v>4</v>
      </c>
      <c r="AU64">
        <v>7</v>
      </c>
    </row>
    <row r="65" spans="37:47" x14ac:dyDescent="0.3">
      <c r="AK65">
        <f t="shared" ca="1" si="0"/>
        <v>0.83036852217050205</v>
      </c>
      <c r="AL65">
        <f t="shared" ca="1" si="1"/>
        <v>16</v>
      </c>
      <c r="AM65">
        <v>10</v>
      </c>
      <c r="AN65">
        <v>6</v>
      </c>
      <c r="AO65">
        <v>4</v>
      </c>
      <c r="AQ65">
        <f t="shared" ca="1" si="2"/>
        <v>0.30001781334159572</v>
      </c>
      <c r="AR65">
        <f t="shared" ca="1" si="3"/>
        <v>238</v>
      </c>
      <c r="AS65">
        <v>15</v>
      </c>
      <c r="AT65">
        <v>4</v>
      </c>
      <c r="AU65">
        <v>8</v>
      </c>
    </row>
    <row r="66" spans="37:47" x14ac:dyDescent="0.3">
      <c r="AK66">
        <f t="shared" ca="1" si="0"/>
        <v>0.56160841122056671</v>
      </c>
      <c r="AL66">
        <f t="shared" ca="1" si="1"/>
        <v>73</v>
      </c>
      <c r="AM66">
        <v>10</v>
      </c>
      <c r="AN66">
        <v>6</v>
      </c>
      <c r="AO66">
        <v>5</v>
      </c>
      <c r="AQ66">
        <f t="shared" ca="1" si="2"/>
        <v>0.16892298154870422</v>
      </c>
      <c r="AR66">
        <f t="shared" ca="1" si="3"/>
        <v>273</v>
      </c>
      <c r="AS66">
        <v>14</v>
      </c>
      <c r="AT66">
        <v>1</v>
      </c>
      <c r="AU66">
        <v>2</v>
      </c>
    </row>
    <row r="67" spans="37:47" x14ac:dyDescent="0.3">
      <c r="AK67">
        <f t="shared" ca="1" si="0"/>
        <v>0.67868043091238173</v>
      </c>
      <c r="AL67">
        <f t="shared" ca="1" si="1"/>
        <v>46</v>
      </c>
      <c r="AM67">
        <v>10</v>
      </c>
      <c r="AN67">
        <v>5</v>
      </c>
      <c r="AO67">
        <v>1</v>
      </c>
      <c r="AQ67">
        <f t="shared" ca="1" si="2"/>
        <v>0.83309852854780708</v>
      </c>
      <c r="AR67">
        <f t="shared" ca="1" si="3"/>
        <v>44</v>
      </c>
      <c r="AS67">
        <v>14</v>
      </c>
      <c r="AT67">
        <v>1</v>
      </c>
      <c r="AU67">
        <v>3</v>
      </c>
    </row>
    <row r="68" spans="37:47" x14ac:dyDescent="0.3">
      <c r="AK68">
        <f t="shared" ca="1" si="0"/>
        <v>3.4036091875722985E-2</v>
      </c>
      <c r="AL68">
        <f t="shared" ca="1" si="1"/>
        <v>151</v>
      </c>
      <c r="AM68">
        <v>10</v>
      </c>
      <c r="AN68">
        <v>5</v>
      </c>
      <c r="AO68">
        <v>2</v>
      </c>
      <c r="AQ68">
        <f t="shared" ca="1" si="2"/>
        <v>0.7637405302801531</v>
      </c>
      <c r="AR68">
        <f t="shared" ca="1" si="3"/>
        <v>70</v>
      </c>
      <c r="AS68">
        <v>14</v>
      </c>
      <c r="AT68">
        <v>1</v>
      </c>
      <c r="AU68">
        <v>4</v>
      </c>
    </row>
    <row r="69" spans="37:47" x14ac:dyDescent="0.3">
      <c r="AK69">
        <f t="shared" ca="1" si="0"/>
        <v>0.38507347629824118</v>
      </c>
      <c r="AL69">
        <f t="shared" ca="1" si="1"/>
        <v>101</v>
      </c>
      <c r="AM69">
        <v>10</v>
      </c>
      <c r="AN69">
        <v>5</v>
      </c>
      <c r="AO69">
        <v>3</v>
      </c>
      <c r="AQ69">
        <f t="shared" ca="1" si="2"/>
        <v>0.48183344867469813</v>
      </c>
      <c r="AR69">
        <f t="shared" ca="1" si="3"/>
        <v>181</v>
      </c>
      <c r="AS69">
        <v>14</v>
      </c>
      <c r="AT69">
        <v>2</v>
      </c>
      <c r="AU69">
        <v>1</v>
      </c>
    </row>
    <row r="70" spans="37:47" x14ac:dyDescent="0.3">
      <c r="AK70">
        <f t="shared" ref="AK70:AK133" ca="1" si="27">RAND()</f>
        <v>0.91494415881137037</v>
      </c>
      <c r="AL70">
        <f t="shared" ref="AL70:AL133" ca="1" si="28">RANK(AK70,$AK$5:$AK$160)</f>
        <v>11</v>
      </c>
      <c r="AM70">
        <v>10</v>
      </c>
      <c r="AN70">
        <v>5</v>
      </c>
      <c r="AO70">
        <v>4</v>
      </c>
      <c r="AQ70">
        <f t="shared" ref="AQ70:AQ133" ca="1" si="29">RAND()</f>
        <v>0.90916866069347557</v>
      </c>
      <c r="AR70">
        <f t="shared" ref="AR70:AR133" ca="1" si="30">RANK(AQ70,$AQ$5:$AQ$338)</f>
        <v>29</v>
      </c>
      <c r="AS70">
        <v>14</v>
      </c>
      <c r="AT70">
        <v>2</v>
      </c>
      <c r="AU70">
        <v>3</v>
      </c>
    </row>
    <row r="71" spans="37:47" x14ac:dyDescent="0.3">
      <c r="AK71">
        <f t="shared" ca="1" si="27"/>
        <v>0.40109545886315878</v>
      </c>
      <c r="AL71">
        <f t="shared" ca="1" si="28"/>
        <v>96</v>
      </c>
      <c r="AM71">
        <v>10</v>
      </c>
      <c r="AN71">
        <v>4</v>
      </c>
      <c r="AO71">
        <v>1</v>
      </c>
      <c r="AQ71">
        <f t="shared" ca="1" si="29"/>
        <v>0.68342189256901675</v>
      </c>
      <c r="AR71">
        <f t="shared" ca="1" si="30"/>
        <v>98</v>
      </c>
      <c r="AS71">
        <v>14</v>
      </c>
      <c r="AT71">
        <v>2</v>
      </c>
      <c r="AU71">
        <v>4</v>
      </c>
    </row>
    <row r="72" spans="37:47" x14ac:dyDescent="0.3">
      <c r="AK72">
        <f t="shared" ca="1" si="27"/>
        <v>0.26358552333831509</v>
      </c>
      <c r="AL72">
        <f t="shared" ca="1" si="28"/>
        <v>118</v>
      </c>
      <c r="AM72">
        <v>10</v>
      </c>
      <c r="AN72">
        <v>4</v>
      </c>
      <c r="AO72">
        <v>2</v>
      </c>
      <c r="AQ72">
        <f t="shared" ca="1" si="29"/>
        <v>0.28065978774064138</v>
      </c>
      <c r="AR72">
        <f t="shared" ca="1" si="30"/>
        <v>248</v>
      </c>
      <c r="AS72">
        <v>14</v>
      </c>
      <c r="AT72">
        <v>2</v>
      </c>
      <c r="AU72">
        <v>5</v>
      </c>
    </row>
    <row r="73" spans="37:47" x14ac:dyDescent="0.3">
      <c r="AK73">
        <f t="shared" ca="1" si="27"/>
        <v>0.20657318296865734</v>
      </c>
      <c r="AL73">
        <f t="shared" ca="1" si="28"/>
        <v>123</v>
      </c>
      <c r="AM73">
        <v>10</v>
      </c>
      <c r="AN73">
        <v>4</v>
      </c>
      <c r="AO73">
        <v>3</v>
      </c>
      <c r="AQ73">
        <f t="shared" ca="1" si="29"/>
        <v>0.46929093543623435</v>
      </c>
      <c r="AR73">
        <f t="shared" ca="1" si="30"/>
        <v>185</v>
      </c>
      <c r="AS73">
        <v>14</v>
      </c>
      <c r="AT73">
        <v>3</v>
      </c>
      <c r="AU73">
        <v>1</v>
      </c>
    </row>
    <row r="74" spans="37:47" x14ac:dyDescent="0.3">
      <c r="AK74">
        <f t="shared" ca="1" si="27"/>
        <v>7.8878067840051025E-2</v>
      </c>
      <c r="AL74">
        <f t="shared" ca="1" si="28"/>
        <v>146</v>
      </c>
      <c r="AM74">
        <v>10</v>
      </c>
      <c r="AN74">
        <v>3</v>
      </c>
      <c r="AO74">
        <v>1</v>
      </c>
      <c r="AQ74">
        <f t="shared" ca="1" si="29"/>
        <v>0.90400812124864605</v>
      </c>
      <c r="AR74">
        <f t="shared" ca="1" si="30"/>
        <v>30</v>
      </c>
      <c r="AS74">
        <v>14</v>
      </c>
      <c r="AT74">
        <v>3</v>
      </c>
      <c r="AU74">
        <v>2</v>
      </c>
    </row>
    <row r="75" spans="37:47" x14ac:dyDescent="0.3">
      <c r="AK75">
        <f t="shared" ca="1" si="27"/>
        <v>0.75712197436396289</v>
      </c>
      <c r="AL75">
        <f t="shared" ca="1" si="28"/>
        <v>27</v>
      </c>
      <c r="AM75">
        <v>10</v>
      </c>
      <c r="AN75">
        <v>3</v>
      </c>
      <c r="AO75">
        <v>2</v>
      </c>
      <c r="AQ75">
        <f t="shared" ca="1" si="29"/>
        <v>0.48730191750951291</v>
      </c>
      <c r="AR75">
        <f t="shared" ca="1" si="30"/>
        <v>179</v>
      </c>
      <c r="AS75">
        <v>14</v>
      </c>
      <c r="AT75">
        <v>3</v>
      </c>
      <c r="AU75">
        <v>4</v>
      </c>
    </row>
    <row r="76" spans="37:47" x14ac:dyDescent="0.3">
      <c r="AK76">
        <f t="shared" ca="1" si="27"/>
        <v>0.98442429278031873</v>
      </c>
      <c r="AL76">
        <f t="shared" ca="1" si="28"/>
        <v>5</v>
      </c>
      <c r="AM76">
        <v>10</v>
      </c>
      <c r="AN76">
        <v>2</v>
      </c>
      <c r="AO76">
        <v>1</v>
      </c>
      <c r="AQ76">
        <f t="shared" ca="1" si="29"/>
        <v>0.51044529626763413</v>
      </c>
      <c r="AR76">
        <f t="shared" ca="1" si="30"/>
        <v>169</v>
      </c>
      <c r="AS76">
        <v>14</v>
      </c>
      <c r="AT76">
        <v>3</v>
      </c>
      <c r="AU76">
        <v>5</v>
      </c>
    </row>
    <row r="77" spans="37:47" x14ac:dyDescent="0.3">
      <c r="AK77">
        <f t="shared" ca="1" si="27"/>
        <v>0.56365261906249398</v>
      </c>
      <c r="AL77">
        <f t="shared" ca="1" si="28"/>
        <v>72</v>
      </c>
      <c r="AM77">
        <v>9</v>
      </c>
      <c r="AN77">
        <v>8</v>
      </c>
      <c r="AO77">
        <v>1</v>
      </c>
      <c r="AQ77">
        <f t="shared" ca="1" si="29"/>
        <v>0.59074379843868285</v>
      </c>
      <c r="AR77">
        <f t="shared" ca="1" si="30"/>
        <v>134</v>
      </c>
      <c r="AS77">
        <v>14</v>
      </c>
      <c r="AT77">
        <v>3</v>
      </c>
      <c r="AU77">
        <v>6</v>
      </c>
    </row>
    <row r="78" spans="37:47" x14ac:dyDescent="0.3">
      <c r="AK78">
        <f t="shared" ca="1" si="27"/>
        <v>0.61257955597663205</v>
      </c>
      <c r="AL78">
        <f t="shared" ca="1" si="28"/>
        <v>61</v>
      </c>
      <c r="AM78">
        <v>9</v>
      </c>
      <c r="AN78">
        <v>8</v>
      </c>
      <c r="AO78">
        <v>2</v>
      </c>
      <c r="AQ78">
        <f t="shared" ca="1" si="29"/>
        <v>0.56002024630782243</v>
      </c>
      <c r="AR78">
        <f t="shared" ca="1" si="30"/>
        <v>146</v>
      </c>
      <c r="AS78">
        <v>14</v>
      </c>
      <c r="AT78">
        <v>4</v>
      </c>
      <c r="AU78">
        <v>1</v>
      </c>
    </row>
    <row r="79" spans="37:47" x14ac:dyDescent="0.3">
      <c r="AK79">
        <f t="shared" ca="1" si="27"/>
        <v>2.2253091276831172E-2</v>
      </c>
      <c r="AL79">
        <f t="shared" ca="1" si="28"/>
        <v>154</v>
      </c>
      <c r="AM79">
        <v>9</v>
      </c>
      <c r="AN79">
        <v>8</v>
      </c>
      <c r="AO79">
        <v>3</v>
      </c>
      <c r="AQ79">
        <f t="shared" ca="1" si="29"/>
        <v>0.30971023671139841</v>
      </c>
      <c r="AR79">
        <f t="shared" ca="1" si="30"/>
        <v>236</v>
      </c>
      <c r="AS79">
        <v>14</v>
      </c>
      <c r="AT79">
        <v>4</v>
      </c>
      <c r="AU79">
        <v>2</v>
      </c>
    </row>
    <row r="80" spans="37:47" x14ac:dyDescent="0.3">
      <c r="AK80">
        <f t="shared" ca="1" si="27"/>
        <v>0.61724620484919823</v>
      </c>
      <c r="AL80">
        <f t="shared" ca="1" si="28"/>
        <v>60</v>
      </c>
      <c r="AM80">
        <v>9</v>
      </c>
      <c r="AN80">
        <v>8</v>
      </c>
      <c r="AO80">
        <v>4</v>
      </c>
      <c r="AQ80">
        <f t="shared" ca="1" si="29"/>
        <v>0.10973039176380739</v>
      </c>
      <c r="AR80">
        <f t="shared" ca="1" si="30"/>
        <v>291</v>
      </c>
      <c r="AS80">
        <v>14</v>
      </c>
      <c r="AT80">
        <v>4</v>
      </c>
      <c r="AU80">
        <v>3</v>
      </c>
    </row>
    <row r="81" spans="37:47" x14ac:dyDescent="0.3">
      <c r="AK81">
        <f t="shared" ca="1" si="27"/>
        <v>0.18359118024589927</v>
      </c>
      <c r="AL81">
        <f t="shared" ca="1" si="28"/>
        <v>128</v>
      </c>
      <c r="AM81">
        <v>9</v>
      </c>
      <c r="AN81">
        <v>8</v>
      </c>
      <c r="AO81">
        <v>5</v>
      </c>
      <c r="AQ81">
        <f t="shared" ca="1" si="29"/>
        <v>0.1595783560191808</v>
      </c>
      <c r="AR81">
        <f t="shared" ca="1" si="30"/>
        <v>278</v>
      </c>
      <c r="AS81">
        <v>14</v>
      </c>
      <c r="AT81">
        <v>4</v>
      </c>
      <c r="AU81">
        <v>5</v>
      </c>
    </row>
    <row r="82" spans="37:47" x14ac:dyDescent="0.3">
      <c r="AK82">
        <f t="shared" ca="1" si="27"/>
        <v>0.12483227662659513</v>
      </c>
      <c r="AL82">
        <f t="shared" ca="1" si="28"/>
        <v>138</v>
      </c>
      <c r="AM82">
        <v>9</v>
      </c>
      <c r="AN82">
        <v>8</v>
      </c>
      <c r="AO82">
        <v>6</v>
      </c>
      <c r="AQ82">
        <f t="shared" ca="1" si="29"/>
        <v>7.4756259862734931E-2</v>
      </c>
      <c r="AR82">
        <f t="shared" ca="1" si="30"/>
        <v>306</v>
      </c>
      <c r="AS82">
        <v>14</v>
      </c>
      <c r="AT82">
        <v>4</v>
      </c>
      <c r="AU82">
        <v>6</v>
      </c>
    </row>
    <row r="83" spans="37:47" x14ac:dyDescent="0.3">
      <c r="AK83">
        <f t="shared" ca="1" si="27"/>
        <v>9.1890485679381628E-2</v>
      </c>
      <c r="AL83">
        <f t="shared" ca="1" si="28"/>
        <v>144</v>
      </c>
      <c r="AM83">
        <v>9</v>
      </c>
      <c r="AN83">
        <v>8</v>
      </c>
      <c r="AO83">
        <v>7</v>
      </c>
      <c r="AQ83">
        <f t="shared" ca="1" si="29"/>
        <v>0.8391061728129241</v>
      </c>
      <c r="AR83">
        <f t="shared" ca="1" si="30"/>
        <v>42</v>
      </c>
      <c r="AS83">
        <v>14</v>
      </c>
      <c r="AT83">
        <v>4</v>
      </c>
      <c r="AU83">
        <v>7</v>
      </c>
    </row>
    <row r="84" spans="37:47" x14ac:dyDescent="0.3">
      <c r="AK84">
        <f t="shared" ca="1" si="27"/>
        <v>0.5858585926721942</v>
      </c>
      <c r="AL84">
        <f t="shared" ca="1" si="28"/>
        <v>68</v>
      </c>
      <c r="AM84">
        <v>9</v>
      </c>
      <c r="AN84">
        <v>7</v>
      </c>
      <c r="AO84">
        <v>1</v>
      </c>
      <c r="AQ84">
        <f t="shared" ca="1" si="29"/>
        <v>0.1002434292910428</v>
      </c>
      <c r="AR84">
        <f t="shared" ca="1" si="30"/>
        <v>294</v>
      </c>
      <c r="AS84">
        <v>14</v>
      </c>
      <c r="AT84">
        <v>5</v>
      </c>
      <c r="AU84">
        <v>1</v>
      </c>
    </row>
    <row r="85" spans="37:47" x14ac:dyDescent="0.3">
      <c r="AK85">
        <f t="shared" ca="1" si="27"/>
        <v>0.60568202335128185</v>
      </c>
      <c r="AL85">
        <f t="shared" ca="1" si="28"/>
        <v>62</v>
      </c>
      <c r="AM85">
        <v>9</v>
      </c>
      <c r="AN85">
        <v>7</v>
      </c>
      <c r="AO85">
        <v>2</v>
      </c>
      <c r="AQ85">
        <f t="shared" ca="1" si="29"/>
        <v>0.20474002829857618</v>
      </c>
      <c r="AR85">
        <f t="shared" ca="1" si="30"/>
        <v>262</v>
      </c>
      <c r="AS85">
        <v>14</v>
      </c>
      <c r="AT85">
        <v>5</v>
      </c>
      <c r="AU85">
        <v>2</v>
      </c>
    </row>
    <row r="86" spans="37:47" x14ac:dyDescent="0.3">
      <c r="AK86">
        <f t="shared" ca="1" si="27"/>
        <v>0.54137218250169072</v>
      </c>
      <c r="AL86">
        <f t="shared" ca="1" si="28"/>
        <v>74</v>
      </c>
      <c r="AM86">
        <v>9</v>
      </c>
      <c r="AN86">
        <v>7</v>
      </c>
      <c r="AO86">
        <v>3</v>
      </c>
      <c r="AQ86">
        <f t="shared" ca="1" si="29"/>
        <v>0.61610477743898062</v>
      </c>
      <c r="AR86">
        <f t="shared" ca="1" si="30"/>
        <v>121</v>
      </c>
      <c r="AS86">
        <v>14</v>
      </c>
      <c r="AT86">
        <v>5</v>
      </c>
      <c r="AU86">
        <v>3</v>
      </c>
    </row>
    <row r="87" spans="37:47" x14ac:dyDescent="0.3">
      <c r="AK87">
        <f t="shared" ca="1" si="27"/>
        <v>0.59816683808014548</v>
      </c>
      <c r="AL87">
        <f t="shared" ca="1" si="28"/>
        <v>64</v>
      </c>
      <c r="AM87">
        <v>9</v>
      </c>
      <c r="AN87">
        <v>7</v>
      </c>
      <c r="AO87">
        <v>4</v>
      </c>
      <c r="AQ87">
        <f t="shared" ca="1" si="29"/>
        <v>0.91623799740584211</v>
      </c>
      <c r="AR87">
        <f t="shared" ca="1" si="30"/>
        <v>24</v>
      </c>
      <c r="AS87">
        <v>14</v>
      </c>
      <c r="AT87">
        <v>5</v>
      </c>
      <c r="AU87">
        <v>4</v>
      </c>
    </row>
    <row r="88" spans="37:47" x14ac:dyDescent="0.3">
      <c r="AK88">
        <f t="shared" ca="1" si="27"/>
        <v>0.65721663283978071</v>
      </c>
      <c r="AL88">
        <f t="shared" ca="1" si="28"/>
        <v>50</v>
      </c>
      <c r="AM88">
        <v>9</v>
      </c>
      <c r="AN88">
        <v>7</v>
      </c>
      <c r="AO88">
        <v>5</v>
      </c>
      <c r="AQ88">
        <f t="shared" ca="1" si="29"/>
        <v>0.26224717455490743</v>
      </c>
      <c r="AR88">
        <f t="shared" ca="1" si="30"/>
        <v>254</v>
      </c>
      <c r="AS88">
        <v>14</v>
      </c>
      <c r="AT88">
        <v>5</v>
      </c>
      <c r="AU88">
        <v>6</v>
      </c>
    </row>
    <row r="89" spans="37:47" x14ac:dyDescent="0.3">
      <c r="AK89">
        <f t="shared" ca="1" si="27"/>
        <v>0.46843319810566397</v>
      </c>
      <c r="AL89">
        <f t="shared" ca="1" si="28"/>
        <v>87</v>
      </c>
      <c r="AM89">
        <v>9</v>
      </c>
      <c r="AN89">
        <v>7</v>
      </c>
      <c r="AO89">
        <v>6</v>
      </c>
      <c r="AQ89">
        <f t="shared" ca="1" si="29"/>
        <v>0.94317135338828795</v>
      </c>
      <c r="AR89">
        <f t="shared" ca="1" si="30"/>
        <v>17</v>
      </c>
      <c r="AS89">
        <v>14</v>
      </c>
      <c r="AT89">
        <v>5</v>
      </c>
      <c r="AU89">
        <v>7</v>
      </c>
    </row>
    <row r="90" spans="37:47" x14ac:dyDescent="0.3">
      <c r="AK90">
        <f t="shared" ca="1" si="27"/>
        <v>0.95639729329404877</v>
      </c>
      <c r="AL90">
        <f t="shared" ca="1" si="28"/>
        <v>7</v>
      </c>
      <c r="AM90">
        <v>9</v>
      </c>
      <c r="AN90">
        <v>6</v>
      </c>
      <c r="AO90">
        <v>1</v>
      </c>
      <c r="AQ90">
        <f t="shared" ca="1" si="29"/>
        <v>0.5631151277180696</v>
      </c>
      <c r="AR90">
        <f t="shared" ca="1" si="30"/>
        <v>143</v>
      </c>
      <c r="AS90">
        <v>14</v>
      </c>
      <c r="AT90">
        <v>5</v>
      </c>
      <c r="AU90">
        <v>8</v>
      </c>
    </row>
    <row r="91" spans="37:47" x14ac:dyDescent="0.3">
      <c r="AK91">
        <f t="shared" ca="1" si="27"/>
        <v>0.75786514731293109</v>
      </c>
      <c r="AL91">
        <f t="shared" ca="1" si="28"/>
        <v>26</v>
      </c>
      <c r="AM91">
        <v>9</v>
      </c>
      <c r="AN91">
        <v>6</v>
      </c>
      <c r="AO91">
        <v>2</v>
      </c>
      <c r="AQ91">
        <f t="shared" ca="1" si="29"/>
        <v>0.97002056427839156</v>
      </c>
      <c r="AR91">
        <f t="shared" ca="1" si="30"/>
        <v>7</v>
      </c>
      <c r="AS91">
        <v>13</v>
      </c>
      <c r="AT91">
        <v>1</v>
      </c>
      <c r="AU91">
        <v>2</v>
      </c>
    </row>
    <row r="92" spans="37:47" x14ac:dyDescent="0.3">
      <c r="AK92">
        <f t="shared" ca="1" si="27"/>
        <v>0.82228899819863976</v>
      </c>
      <c r="AL92">
        <f t="shared" ca="1" si="28"/>
        <v>17</v>
      </c>
      <c r="AM92">
        <v>9</v>
      </c>
      <c r="AN92">
        <v>6</v>
      </c>
      <c r="AO92">
        <v>3</v>
      </c>
      <c r="AQ92">
        <f t="shared" ca="1" si="29"/>
        <v>0.5179019406099119</v>
      </c>
      <c r="AR92">
        <f t="shared" ca="1" si="30"/>
        <v>162</v>
      </c>
      <c r="AS92">
        <v>13</v>
      </c>
      <c r="AT92">
        <v>1</v>
      </c>
      <c r="AU92">
        <v>3</v>
      </c>
    </row>
    <row r="93" spans="37:47" x14ac:dyDescent="0.3">
      <c r="AK93">
        <f t="shared" ca="1" si="27"/>
        <v>0.69938448584830237</v>
      </c>
      <c r="AL93">
        <f t="shared" ca="1" si="28"/>
        <v>42</v>
      </c>
      <c r="AM93">
        <v>9</v>
      </c>
      <c r="AN93">
        <v>6</v>
      </c>
      <c r="AO93">
        <v>4</v>
      </c>
      <c r="AQ93">
        <f t="shared" ca="1" si="29"/>
        <v>0.41477074575599049</v>
      </c>
      <c r="AR93">
        <f t="shared" ca="1" si="30"/>
        <v>207</v>
      </c>
      <c r="AS93">
        <v>13</v>
      </c>
      <c r="AT93">
        <v>2</v>
      </c>
      <c r="AU93">
        <v>1</v>
      </c>
    </row>
    <row r="94" spans="37:47" x14ac:dyDescent="0.3">
      <c r="AK94">
        <f t="shared" ca="1" si="27"/>
        <v>0.57386958465429949</v>
      </c>
      <c r="AL94">
        <f t="shared" ca="1" si="28"/>
        <v>71</v>
      </c>
      <c r="AM94">
        <v>9</v>
      </c>
      <c r="AN94">
        <v>6</v>
      </c>
      <c r="AO94">
        <v>5</v>
      </c>
      <c r="AQ94">
        <f t="shared" ca="1" si="29"/>
        <v>0.79788526643509639</v>
      </c>
      <c r="AR94">
        <f t="shared" ca="1" si="30"/>
        <v>56</v>
      </c>
      <c r="AS94">
        <v>13</v>
      </c>
      <c r="AT94">
        <v>2</v>
      </c>
      <c r="AU94">
        <v>3</v>
      </c>
    </row>
    <row r="95" spans="37:47" x14ac:dyDescent="0.3">
      <c r="AK95">
        <f t="shared" ca="1" si="27"/>
        <v>0.81970902250317901</v>
      </c>
      <c r="AL95">
        <f t="shared" ca="1" si="28"/>
        <v>18</v>
      </c>
      <c r="AM95">
        <v>9</v>
      </c>
      <c r="AN95">
        <v>5</v>
      </c>
      <c r="AO95">
        <v>1</v>
      </c>
      <c r="AQ95">
        <f t="shared" ca="1" si="29"/>
        <v>0.92377507301481043</v>
      </c>
      <c r="AR95">
        <f t="shared" ca="1" si="30"/>
        <v>22</v>
      </c>
      <c r="AS95">
        <v>13</v>
      </c>
      <c r="AT95">
        <v>2</v>
      </c>
      <c r="AU95">
        <v>4</v>
      </c>
    </row>
    <row r="96" spans="37:47" x14ac:dyDescent="0.3">
      <c r="AK96">
        <f t="shared" ca="1" si="27"/>
        <v>0.49011705014869544</v>
      </c>
      <c r="AL96">
        <f t="shared" ca="1" si="28"/>
        <v>85</v>
      </c>
      <c r="AM96">
        <v>9</v>
      </c>
      <c r="AN96">
        <v>5</v>
      </c>
      <c r="AO96">
        <v>2</v>
      </c>
      <c r="AQ96">
        <f t="shared" ca="1" si="29"/>
        <v>0.91603224189900367</v>
      </c>
      <c r="AR96">
        <f t="shared" ca="1" si="30"/>
        <v>25</v>
      </c>
      <c r="AS96">
        <v>13</v>
      </c>
      <c r="AT96">
        <v>3</v>
      </c>
      <c r="AU96">
        <v>1</v>
      </c>
    </row>
    <row r="97" spans="37:47" x14ac:dyDescent="0.3">
      <c r="AK97">
        <f t="shared" ca="1" si="27"/>
        <v>0.43142955403860972</v>
      </c>
      <c r="AL97">
        <f t="shared" ca="1" si="28"/>
        <v>92</v>
      </c>
      <c r="AM97">
        <v>9</v>
      </c>
      <c r="AN97">
        <v>5</v>
      </c>
      <c r="AO97">
        <v>3</v>
      </c>
      <c r="AQ97">
        <f t="shared" ca="1" si="29"/>
        <v>0.71414960209440148</v>
      </c>
      <c r="AR97">
        <f t="shared" ca="1" si="30"/>
        <v>86</v>
      </c>
      <c r="AS97">
        <v>13</v>
      </c>
      <c r="AT97">
        <v>3</v>
      </c>
      <c r="AU97">
        <v>2</v>
      </c>
    </row>
    <row r="98" spans="37:47" x14ac:dyDescent="0.3">
      <c r="AK98">
        <f t="shared" ca="1" si="27"/>
        <v>0.50234040192293672</v>
      </c>
      <c r="AL98">
        <f t="shared" ca="1" si="28"/>
        <v>82</v>
      </c>
      <c r="AM98">
        <v>9</v>
      </c>
      <c r="AN98">
        <v>5</v>
      </c>
      <c r="AO98">
        <v>4</v>
      </c>
      <c r="AQ98">
        <f t="shared" ca="1" si="29"/>
        <v>0.31631942247515255</v>
      </c>
      <c r="AR98">
        <f t="shared" ca="1" si="30"/>
        <v>234</v>
      </c>
      <c r="AS98">
        <v>13</v>
      </c>
      <c r="AT98">
        <v>3</v>
      </c>
      <c r="AU98">
        <v>4</v>
      </c>
    </row>
    <row r="99" spans="37:47" x14ac:dyDescent="0.3">
      <c r="AK99">
        <f t="shared" ca="1" si="27"/>
        <v>0.59318289602396668</v>
      </c>
      <c r="AL99">
        <f t="shared" ca="1" si="28"/>
        <v>66</v>
      </c>
      <c r="AM99">
        <v>9</v>
      </c>
      <c r="AN99">
        <v>4</v>
      </c>
      <c r="AO99">
        <v>1</v>
      </c>
      <c r="AQ99">
        <f t="shared" ca="1" si="29"/>
        <v>0.31763611533661762</v>
      </c>
      <c r="AR99">
        <f t="shared" ca="1" si="30"/>
        <v>232</v>
      </c>
      <c r="AS99">
        <v>13</v>
      </c>
      <c r="AT99">
        <v>3</v>
      </c>
      <c r="AU99">
        <v>5</v>
      </c>
    </row>
    <row r="100" spans="37:47" x14ac:dyDescent="0.3">
      <c r="AK100">
        <f t="shared" ca="1" si="27"/>
        <v>0.74761062087801744</v>
      </c>
      <c r="AL100">
        <f t="shared" ca="1" si="28"/>
        <v>33</v>
      </c>
      <c r="AM100">
        <v>9</v>
      </c>
      <c r="AN100">
        <v>4</v>
      </c>
      <c r="AO100">
        <v>2</v>
      </c>
      <c r="AQ100">
        <f t="shared" ca="1" si="29"/>
        <v>0.40926182503835473</v>
      </c>
      <c r="AR100">
        <f t="shared" ca="1" si="30"/>
        <v>210</v>
      </c>
      <c r="AS100">
        <v>13</v>
      </c>
      <c r="AT100">
        <v>4</v>
      </c>
      <c r="AU100">
        <v>1</v>
      </c>
    </row>
    <row r="101" spans="37:47" x14ac:dyDescent="0.3">
      <c r="AK101">
        <f t="shared" ca="1" si="27"/>
        <v>0.11717435848942903</v>
      </c>
      <c r="AL101">
        <f t="shared" ca="1" si="28"/>
        <v>139</v>
      </c>
      <c r="AM101">
        <v>9</v>
      </c>
      <c r="AN101">
        <v>4</v>
      </c>
      <c r="AO101">
        <v>3</v>
      </c>
      <c r="AQ101">
        <f t="shared" ca="1" si="29"/>
        <v>0.27151526485244437</v>
      </c>
      <c r="AR101">
        <f t="shared" ca="1" si="30"/>
        <v>252</v>
      </c>
      <c r="AS101">
        <v>13</v>
      </c>
      <c r="AT101">
        <v>4</v>
      </c>
      <c r="AU101">
        <v>2</v>
      </c>
    </row>
    <row r="102" spans="37:47" x14ac:dyDescent="0.3">
      <c r="AK102">
        <f t="shared" ca="1" si="27"/>
        <v>0.73657075837930386</v>
      </c>
      <c r="AL102">
        <f t="shared" ca="1" si="28"/>
        <v>35</v>
      </c>
      <c r="AM102">
        <v>9</v>
      </c>
      <c r="AN102">
        <v>3</v>
      </c>
      <c r="AO102">
        <v>1</v>
      </c>
      <c r="AQ102">
        <f t="shared" ca="1" si="29"/>
        <v>7.6815660260717622E-2</v>
      </c>
      <c r="AR102">
        <f t="shared" ca="1" si="30"/>
        <v>305</v>
      </c>
      <c r="AS102">
        <v>13</v>
      </c>
      <c r="AT102">
        <v>4</v>
      </c>
      <c r="AU102">
        <v>3</v>
      </c>
    </row>
    <row r="103" spans="37:47" x14ac:dyDescent="0.3">
      <c r="AK103">
        <f t="shared" ca="1" si="27"/>
        <v>0.68929754596313186</v>
      </c>
      <c r="AL103">
        <f t="shared" ca="1" si="28"/>
        <v>44</v>
      </c>
      <c r="AM103">
        <v>9</v>
      </c>
      <c r="AN103">
        <v>3</v>
      </c>
      <c r="AO103">
        <v>2</v>
      </c>
      <c r="AQ103">
        <f t="shared" ca="1" si="29"/>
        <v>0.69550355137333919</v>
      </c>
      <c r="AR103">
        <f t="shared" ca="1" si="30"/>
        <v>92</v>
      </c>
      <c r="AS103">
        <v>13</v>
      </c>
      <c r="AT103">
        <v>4</v>
      </c>
      <c r="AU103">
        <v>5</v>
      </c>
    </row>
    <row r="104" spans="37:47" x14ac:dyDescent="0.3">
      <c r="AK104">
        <f t="shared" ca="1" si="27"/>
        <v>7.0339521819921424E-2</v>
      </c>
      <c r="AL104">
        <f t="shared" ca="1" si="28"/>
        <v>147</v>
      </c>
      <c r="AM104">
        <v>9</v>
      </c>
      <c r="AN104">
        <v>2</v>
      </c>
      <c r="AO104">
        <v>1</v>
      </c>
      <c r="AQ104">
        <f t="shared" ca="1" si="29"/>
        <v>0.16804862732190884</v>
      </c>
      <c r="AR104">
        <f t="shared" ca="1" si="30"/>
        <v>274</v>
      </c>
      <c r="AS104">
        <v>13</v>
      </c>
      <c r="AT104">
        <v>4</v>
      </c>
      <c r="AU104">
        <v>6</v>
      </c>
    </row>
    <row r="105" spans="37:47" x14ac:dyDescent="0.3">
      <c r="AK105">
        <f t="shared" ca="1" si="27"/>
        <v>0.16629809199183732</v>
      </c>
      <c r="AL105">
        <f t="shared" ca="1" si="28"/>
        <v>130</v>
      </c>
      <c r="AM105">
        <v>8</v>
      </c>
      <c r="AN105">
        <v>7</v>
      </c>
      <c r="AO105">
        <v>1</v>
      </c>
      <c r="AQ105">
        <f t="shared" ca="1" si="29"/>
        <v>0.38562608154522149</v>
      </c>
      <c r="AR105">
        <f t="shared" ca="1" si="30"/>
        <v>216</v>
      </c>
      <c r="AS105">
        <v>13</v>
      </c>
      <c r="AT105">
        <v>5</v>
      </c>
      <c r="AU105">
        <v>1</v>
      </c>
    </row>
    <row r="106" spans="37:47" x14ac:dyDescent="0.3">
      <c r="AK106">
        <f t="shared" ca="1" si="27"/>
        <v>0.36668108369210928</v>
      </c>
      <c r="AL106">
        <f t="shared" ca="1" si="28"/>
        <v>102</v>
      </c>
      <c r="AM106">
        <v>8</v>
      </c>
      <c r="AN106">
        <v>7</v>
      </c>
      <c r="AO106">
        <v>2</v>
      </c>
      <c r="AQ106">
        <f t="shared" ca="1" si="29"/>
        <v>9.5853233364003532E-2</v>
      </c>
      <c r="AR106">
        <f t="shared" ca="1" si="30"/>
        <v>298</v>
      </c>
      <c r="AS106">
        <v>13</v>
      </c>
      <c r="AT106">
        <v>5</v>
      </c>
      <c r="AU106">
        <v>2</v>
      </c>
    </row>
    <row r="107" spans="37:47" x14ac:dyDescent="0.3">
      <c r="AK107">
        <f t="shared" ca="1" si="27"/>
        <v>0.19157173427383378</v>
      </c>
      <c r="AL107">
        <f t="shared" ca="1" si="28"/>
        <v>126</v>
      </c>
      <c r="AM107">
        <v>8</v>
      </c>
      <c r="AN107">
        <v>7</v>
      </c>
      <c r="AO107">
        <v>3</v>
      </c>
      <c r="AQ107">
        <f t="shared" ca="1" si="29"/>
        <v>0.51051901868973271</v>
      </c>
      <c r="AR107">
        <f t="shared" ca="1" si="30"/>
        <v>167</v>
      </c>
      <c r="AS107">
        <v>13</v>
      </c>
      <c r="AT107">
        <v>5</v>
      </c>
      <c r="AU107">
        <v>3</v>
      </c>
    </row>
    <row r="108" spans="37:47" x14ac:dyDescent="0.3">
      <c r="AK108">
        <f t="shared" ca="1" si="27"/>
        <v>0.12982672572653242</v>
      </c>
      <c r="AL108">
        <f t="shared" ca="1" si="28"/>
        <v>135</v>
      </c>
      <c r="AM108">
        <v>8</v>
      </c>
      <c r="AN108">
        <v>7</v>
      </c>
      <c r="AO108">
        <v>4</v>
      </c>
      <c r="AQ108">
        <f t="shared" ca="1" si="29"/>
        <v>0.41179092664557548</v>
      </c>
      <c r="AR108">
        <f t="shared" ca="1" si="30"/>
        <v>208</v>
      </c>
      <c r="AS108">
        <v>13</v>
      </c>
      <c r="AT108">
        <v>5</v>
      </c>
      <c r="AU108">
        <v>4</v>
      </c>
    </row>
    <row r="109" spans="37:47" x14ac:dyDescent="0.3">
      <c r="AK109">
        <f t="shared" ca="1" si="27"/>
        <v>0.74838831894110769</v>
      </c>
      <c r="AL109">
        <f t="shared" ca="1" si="28"/>
        <v>31</v>
      </c>
      <c r="AM109">
        <v>8</v>
      </c>
      <c r="AN109">
        <v>7</v>
      </c>
      <c r="AO109">
        <v>5</v>
      </c>
      <c r="AQ109">
        <f t="shared" ca="1" si="29"/>
        <v>3.6774367957169818E-2</v>
      </c>
      <c r="AR109">
        <f t="shared" ca="1" si="30"/>
        <v>320</v>
      </c>
      <c r="AS109">
        <v>13</v>
      </c>
      <c r="AT109">
        <v>5</v>
      </c>
      <c r="AU109">
        <v>6</v>
      </c>
    </row>
    <row r="110" spans="37:47" x14ac:dyDescent="0.3">
      <c r="AK110">
        <f t="shared" ca="1" si="27"/>
        <v>0.75237507961206063</v>
      </c>
      <c r="AL110">
        <f t="shared" ca="1" si="28"/>
        <v>29</v>
      </c>
      <c r="AM110">
        <v>8</v>
      </c>
      <c r="AN110">
        <v>7</v>
      </c>
      <c r="AO110">
        <v>6</v>
      </c>
      <c r="AQ110">
        <f t="shared" ca="1" si="29"/>
        <v>0.10711490223820985</v>
      </c>
      <c r="AR110">
        <f t="shared" ca="1" si="30"/>
        <v>293</v>
      </c>
      <c r="AS110">
        <v>13</v>
      </c>
      <c r="AT110">
        <v>5</v>
      </c>
      <c r="AU110">
        <v>7</v>
      </c>
    </row>
    <row r="111" spans="37:47" x14ac:dyDescent="0.3">
      <c r="AK111">
        <f t="shared" ca="1" si="27"/>
        <v>0.14981262512345561</v>
      </c>
      <c r="AL111">
        <f t="shared" ca="1" si="28"/>
        <v>132</v>
      </c>
      <c r="AM111">
        <v>8</v>
      </c>
      <c r="AN111">
        <v>6</v>
      </c>
      <c r="AO111">
        <v>1</v>
      </c>
      <c r="AQ111">
        <f t="shared" ca="1" si="29"/>
        <v>0.49253539063730511</v>
      </c>
      <c r="AR111">
        <f t="shared" ca="1" si="30"/>
        <v>176</v>
      </c>
      <c r="AS111">
        <v>13</v>
      </c>
      <c r="AT111">
        <v>6</v>
      </c>
      <c r="AU111">
        <v>1</v>
      </c>
    </row>
    <row r="112" spans="37:47" x14ac:dyDescent="0.3">
      <c r="AK112">
        <f t="shared" ca="1" si="27"/>
        <v>0.23340786886061449</v>
      </c>
      <c r="AL112">
        <f t="shared" ca="1" si="28"/>
        <v>121</v>
      </c>
      <c r="AM112">
        <v>8</v>
      </c>
      <c r="AN112">
        <v>6</v>
      </c>
      <c r="AO112">
        <v>2</v>
      </c>
      <c r="AQ112">
        <f t="shared" ca="1" si="29"/>
        <v>0.72221188864936936</v>
      </c>
      <c r="AR112">
        <f t="shared" ca="1" si="30"/>
        <v>83</v>
      </c>
      <c r="AS112">
        <v>13</v>
      </c>
      <c r="AT112">
        <v>6</v>
      </c>
      <c r="AU112">
        <v>2</v>
      </c>
    </row>
    <row r="113" spans="37:47" x14ac:dyDescent="0.3">
      <c r="AK113">
        <f t="shared" ca="1" si="27"/>
        <v>0.27779066491311255</v>
      </c>
      <c r="AL113">
        <f t="shared" ca="1" si="28"/>
        <v>117</v>
      </c>
      <c r="AM113">
        <v>8</v>
      </c>
      <c r="AN113">
        <v>6</v>
      </c>
      <c r="AO113">
        <v>3</v>
      </c>
      <c r="AQ113">
        <f t="shared" ca="1" si="29"/>
        <v>0.77980011645160308</v>
      </c>
      <c r="AR113">
        <f t="shared" ca="1" si="30"/>
        <v>66</v>
      </c>
      <c r="AS113">
        <v>13</v>
      </c>
      <c r="AT113">
        <v>6</v>
      </c>
      <c r="AU113">
        <v>3</v>
      </c>
    </row>
    <row r="114" spans="37:47" x14ac:dyDescent="0.3">
      <c r="AK114">
        <f t="shared" ca="1" si="27"/>
        <v>0.34183335034083351</v>
      </c>
      <c r="AL114">
        <f t="shared" ca="1" si="28"/>
        <v>105</v>
      </c>
      <c r="AM114">
        <v>8</v>
      </c>
      <c r="AN114">
        <v>6</v>
      </c>
      <c r="AO114">
        <v>4</v>
      </c>
      <c r="AQ114">
        <f t="shared" ca="1" si="29"/>
        <v>0.71266749947149077</v>
      </c>
      <c r="AR114">
        <f t="shared" ca="1" si="30"/>
        <v>87</v>
      </c>
      <c r="AS114">
        <v>13</v>
      </c>
      <c r="AT114">
        <v>6</v>
      </c>
      <c r="AU114">
        <v>4</v>
      </c>
    </row>
    <row r="115" spans="37:47" x14ac:dyDescent="0.3">
      <c r="AK115">
        <f t="shared" ca="1" si="27"/>
        <v>9.8030545756175425E-2</v>
      </c>
      <c r="AL115">
        <f t="shared" ca="1" si="28"/>
        <v>142</v>
      </c>
      <c r="AM115">
        <v>8</v>
      </c>
      <c r="AN115">
        <v>6</v>
      </c>
      <c r="AO115">
        <v>5</v>
      </c>
      <c r="AQ115">
        <f t="shared" ca="1" si="29"/>
        <v>0.60145224364438532</v>
      </c>
      <c r="AR115">
        <f t="shared" ca="1" si="30"/>
        <v>127</v>
      </c>
      <c r="AS115">
        <v>13</v>
      </c>
      <c r="AT115">
        <v>6</v>
      </c>
      <c r="AU115">
        <v>5</v>
      </c>
    </row>
    <row r="116" spans="37:47" x14ac:dyDescent="0.3">
      <c r="AK116">
        <f t="shared" ca="1" si="27"/>
        <v>0.44949525888557496</v>
      </c>
      <c r="AL116">
        <f t="shared" ca="1" si="28"/>
        <v>90</v>
      </c>
      <c r="AM116">
        <v>8</v>
      </c>
      <c r="AN116">
        <v>5</v>
      </c>
      <c r="AO116">
        <v>1</v>
      </c>
      <c r="AQ116">
        <f t="shared" ca="1" si="29"/>
        <v>0.52352499632931404</v>
      </c>
      <c r="AR116">
        <f t="shared" ca="1" si="30"/>
        <v>159</v>
      </c>
      <c r="AS116">
        <v>13</v>
      </c>
      <c r="AT116">
        <v>6</v>
      </c>
      <c r="AU116">
        <v>7</v>
      </c>
    </row>
    <row r="117" spans="37:47" x14ac:dyDescent="0.3">
      <c r="AK117">
        <f t="shared" ca="1" si="27"/>
        <v>8.8692831887897117E-2</v>
      </c>
      <c r="AL117">
        <f t="shared" ca="1" si="28"/>
        <v>145</v>
      </c>
      <c r="AM117">
        <v>8</v>
      </c>
      <c r="AN117">
        <v>5</v>
      </c>
      <c r="AO117">
        <v>2</v>
      </c>
      <c r="AQ117">
        <f t="shared" ca="1" si="29"/>
        <v>0.31833942195503451</v>
      </c>
      <c r="AR117">
        <f t="shared" ca="1" si="30"/>
        <v>231</v>
      </c>
      <c r="AS117">
        <v>13</v>
      </c>
      <c r="AT117">
        <v>6</v>
      </c>
      <c r="AU117">
        <v>8</v>
      </c>
    </row>
    <row r="118" spans="37:47" x14ac:dyDescent="0.3">
      <c r="AK118">
        <f t="shared" ca="1" si="27"/>
        <v>0.6327827895824758</v>
      </c>
      <c r="AL118">
        <f t="shared" ca="1" si="28"/>
        <v>54</v>
      </c>
      <c r="AM118">
        <v>8</v>
      </c>
      <c r="AN118">
        <v>5</v>
      </c>
      <c r="AO118">
        <v>3</v>
      </c>
      <c r="AQ118">
        <f t="shared" ca="1" si="29"/>
        <v>0.46141927968906526</v>
      </c>
      <c r="AR118">
        <f t="shared" ca="1" si="30"/>
        <v>192</v>
      </c>
      <c r="AS118">
        <v>12</v>
      </c>
      <c r="AT118">
        <v>1</v>
      </c>
      <c r="AU118">
        <v>2</v>
      </c>
    </row>
    <row r="119" spans="37:47" x14ac:dyDescent="0.3">
      <c r="AK119">
        <f t="shared" ca="1" si="27"/>
        <v>0.13065831525796723</v>
      </c>
      <c r="AL119">
        <f t="shared" ca="1" si="28"/>
        <v>134</v>
      </c>
      <c r="AM119">
        <v>8</v>
      </c>
      <c r="AN119">
        <v>5</v>
      </c>
      <c r="AO119">
        <v>4</v>
      </c>
      <c r="AQ119">
        <f t="shared" ca="1" si="29"/>
        <v>0.40081384342401061</v>
      </c>
      <c r="AR119">
        <f t="shared" ca="1" si="30"/>
        <v>212</v>
      </c>
      <c r="AS119">
        <v>12</v>
      </c>
      <c r="AT119">
        <v>2</v>
      </c>
      <c r="AU119">
        <v>1</v>
      </c>
    </row>
    <row r="120" spans="37:47" x14ac:dyDescent="0.3">
      <c r="AK120">
        <f t="shared" ca="1" si="27"/>
        <v>0.71608597812014774</v>
      </c>
      <c r="AL120">
        <f t="shared" ca="1" si="28"/>
        <v>37</v>
      </c>
      <c r="AM120">
        <v>8</v>
      </c>
      <c r="AN120">
        <v>4</v>
      </c>
      <c r="AO120">
        <v>1</v>
      </c>
      <c r="AQ120">
        <f t="shared" ca="1" si="29"/>
        <v>0.17144608974147724</v>
      </c>
      <c r="AR120">
        <f t="shared" ca="1" si="30"/>
        <v>269</v>
      </c>
      <c r="AS120">
        <v>12</v>
      </c>
      <c r="AT120">
        <v>2</v>
      </c>
      <c r="AU120">
        <v>3</v>
      </c>
    </row>
    <row r="121" spans="37:47" x14ac:dyDescent="0.3">
      <c r="AK121">
        <f t="shared" ca="1" si="27"/>
        <v>0.20598484893549607</v>
      </c>
      <c r="AL121">
        <f t="shared" ca="1" si="28"/>
        <v>124</v>
      </c>
      <c r="AM121">
        <v>8</v>
      </c>
      <c r="AN121">
        <v>4</v>
      </c>
      <c r="AO121">
        <v>2</v>
      </c>
      <c r="AQ121">
        <f t="shared" ca="1" si="29"/>
        <v>0.41935823967370445</v>
      </c>
      <c r="AR121">
        <f t="shared" ca="1" si="30"/>
        <v>203</v>
      </c>
      <c r="AS121">
        <v>12</v>
      </c>
      <c r="AT121">
        <v>3</v>
      </c>
      <c r="AU121">
        <v>1</v>
      </c>
    </row>
    <row r="122" spans="37:47" x14ac:dyDescent="0.3">
      <c r="AK122">
        <f t="shared" ca="1" si="27"/>
        <v>0.96451335373619418</v>
      </c>
      <c r="AL122">
        <f t="shared" ca="1" si="28"/>
        <v>6</v>
      </c>
      <c r="AM122">
        <v>8</v>
      </c>
      <c r="AN122">
        <v>4</v>
      </c>
      <c r="AO122">
        <v>3</v>
      </c>
      <c r="AQ122">
        <f t="shared" ca="1" si="29"/>
        <v>3.8476903086624326E-2</v>
      </c>
      <c r="AR122">
        <f t="shared" ca="1" si="30"/>
        <v>318</v>
      </c>
      <c r="AS122">
        <v>12</v>
      </c>
      <c r="AT122">
        <v>3</v>
      </c>
      <c r="AU122">
        <v>2</v>
      </c>
    </row>
    <row r="123" spans="37:47" x14ac:dyDescent="0.3">
      <c r="AK123">
        <f t="shared" ca="1" si="27"/>
        <v>0.57583993073594886</v>
      </c>
      <c r="AL123">
        <f t="shared" ca="1" si="28"/>
        <v>70</v>
      </c>
      <c r="AM123">
        <v>8</v>
      </c>
      <c r="AN123">
        <v>3</v>
      </c>
      <c r="AO123">
        <v>1</v>
      </c>
      <c r="AQ123">
        <f t="shared" ca="1" si="29"/>
        <v>0.63069191434011473</v>
      </c>
      <c r="AR123">
        <f t="shared" ca="1" si="30"/>
        <v>118</v>
      </c>
      <c r="AS123">
        <v>12</v>
      </c>
      <c r="AT123">
        <v>3</v>
      </c>
      <c r="AU123">
        <v>4</v>
      </c>
    </row>
    <row r="124" spans="37:47" x14ac:dyDescent="0.3">
      <c r="AK124">
        <f t="shared" ca="1" si="27"/>
        <v>0.29082930381706673</v>
      </c>
      <c r="AL124">
        <f t="shared" ca="1" si="28"/>
        <v>115</v>
      </c>
      <c r="AM124">
        <v>8</v>
      </c>
      <c r="AN124">
        <v>3</v>
      </c>
      <c r="AO124">
        <v>2</v>
      </c>
      <c r="AQ124">
        <f t="shared" ca="1" si="29"/>
        <v>0.42950422589849879</v>
      </c>
      <c r="AR124">
        <f t="shared" ca="1" si="30"/>
        <v>200</v>
      </c>
      <c r="AS124">
        <v>12</v>
      </c>
      <c r="AT124">
        <v>4</v>
      </c>
      <c r="AU124">
        <v>1</v>
      </c>
    </row>
    <row r="125" spans="37:47" x14ac:dyDescent="0.3">
      <c r="AK125">
        <f t="shared" ca="1" si="27"/>
        <v>0.76937344195711455</v>
      </c>
      <c r="AL125">
        <f t="shared" ca="1" si="28"/>
        <v>24</v>
      </c>
      <c r="AM125">
        <v>8</v>
      </c>
      <c r="AN125">
        <v>2</v>
      </c>
      <c r="AO125">
        <v>1</v>
      </c>
      <c r="AQ125">
        <f t="shared" ca="1" si="29"/>
        <v>0.82198626898888827</v>
      </c>
      <c r="AR125">
        <f t="shared" ca="1" si="30"/>
        <v>48</v>
      </c>
      <c r="AS125">
        <v>12</v>
      </c>
      <c r="AT125">
        <v>4</v>
      </c>
      <c r="AU125">
        <v>2</v>
      </c>
    </row>
    <row r="126" spans="37:47" x14ac:dyDescent="0.3">
      <c r="AK126">
        <f t="shared" ca="1" si="27"/>
        <v>0.62300070673180308</v>
      </c>
      <c r="AL126">
        <f t="shared" ca="1" si="28"/>
        <v>57</v>
      </c>
      <c r="AM126">
        <v>7</v>
      </c>
      <c r="AN126">
        <v>6</v>
      </c>
      <c r="AO126">
        <v>1</v>
      </c>
      <c r="AQ126">
        <f t="shared" ca="1" si="29"/>
        <v>0.68419139926201933</v>
      </c>
      <c r="AR126">
        <f t="shared" ca="1" si="30"/>
        <v>97</v>
      </c>
      <c r="AS126">
        <v>12</v>
      </c>
      <c r="AT126">
        <v>4</v>
      </c>
      <c r="AU126">
        <v>3</v>
      </c>
    </row>
    <row r="127" spans="37:47" x14ac:dyDescent="0.3">
      <c r="AK127">
        <f t="shared" ca="1" si="27"/>
        <v>0.43275599863419978</v>
      </c>
      <c r="AL127">
        <f t="shared" ca="1" si="28"/>
        <v>91</v>
      </c>
      <c r="AM127">
        <v>7</v>
      </c>
      <c r="AN127">
        <v>6</v>
      </c>
      <c r="AO127">
        <v>2</v>
      </c>
      <c r="AQ127">
        <f t="shared" ca="1" si="29"/>
        <v>0.9767532956578876</v>
      </c>
      <c r="AR127">
        <f t="shared" ca="1" si="30"/>
        <v>6</v>
      </c>
      <c r="AS127">
        <v>12</v>
      </c>
      <c r="AT127">
        <v>4</v>
      </c>
      <c r="AU127">
        <v>5</v>
      </c>
    </row>
    <row r="128" spans="37:47" x14ac:dyDescent="0.3">
      <c r="AK128">
        <f t="shared" ca="1" si="27"/>
        <v>0.39422291558980915</v>
      </c>
      <c r="AL128">
        <f t="shared" ca="1" si="28"/>
        <v>99</v>
      </c>
      <c r="AM128">
        <v>7</v>
      </c>
      <c r="AN128">
        <v>6</v>
      </c>
      <c r="AO128">
        <v>3</v>
      </c>
      <c r="AQ128">
        <f t="shared" ca="1" si="29"/>
        <v>9.3775886565882205E-3</v>
      </c>
      <c r="AR128">
        <f t="shared" ca="1" si="30"/>
        <v>331</v>
      </c>
      <c r="AS128">
        <v>12</v>
      </c>
      <c r="AT128">
        <v>5</v>
      </c>
      <c r="AU128">
        <v>1</v>
      </c>
    </row>
    <row r="129" spans="37:47" x14ac:dyDescent="0.3">
      <c r="AK129">
        <f t="shared" ca="1" si="27"/>
        <v>0.89833401512926647</v>
      </c>
      <c r="AL129">
        <f t="shared" ca="1" si="28"/>
        <v>14</v>
      </c>
      <c r="AM129">
        <v>7</v>
      </c>
      <c r="AN129">
        <v>6</v>
      </c>
      <c r="AO129">
        <v>4</v>
      </c>
      <c r="AQ129">
        <f t="shared" ca="1" si="29"/>
        <v>0.51233238822869454</v>
      </c>
      <c r="AR129">
        <f t="shared" ca="1" si="30"/>
        <v>166</v>
      </c>
      <c r="AS129">
        <v>12</v>
      </c>
      <c r="AT129">
        <v>5</v>
      </c>
      <c r="AU129">
        <v>2</v>
      </c>
    </row>
    <row r="130" spans="37:47" x14ac:dyDescent="0.3">
      <c r="AK130">
        <f t="shared" ca="1" si="27"/>
        <v>0.5114672579268118</v>
      </c>
      <c r="AL130">
        <f t="shared" ca="1" si="28"/>
        <v>80</v>
      </c>
      <c r="AM130">
        <v>7</v>
      </c>
      <c r="AN130">
        <v>6</v>
      </c>
      <c r="AO130">
        <v>5</v>
      </c>
      <c r="AQ130">
        <f t="shared" ca="1" si="29"/>
        <v>8.1884675533341666E-2</v>
      </c>
      <c r="AR130">
        <f t="shared" ca="1" si="30"/>
        <v>302</v>
      </c>
      <c r="AS130">
        <v>12</v>
      </c>
      <c r="AT130">
        <v>5</v>
      </c>
      <c r="AU130">
        <v>3</v>
      </c>
    </row>
    <row r="131" spans="37:47" x14ac:dyDescent="0.3">
      <c r="AK131">
        <f t="shared" ca="1" si="27"/>
        <v>0.32618355908486707</v>
      </c>
      <c r="AL131">
        <f t="shared" ca="1" si="28"/>
        <v>109</v>
      </c>
      <c r="AM131">
        <v>7</v>
      </c>
      <c r="AN131">
        <v>5</v>
      </c>
      <c r="AO131">
        <v>1</v>
      </c>
      <c r="AQ131">
        <f t="shared" ca="1" si="29"/>
        <v>0.93178254452751663</v>
      </c>
      <c r="AR131">
        <f t="shared" ca="1" si="30"/>
        <v>20</v>
      </c>
      <c r="AS131">
        <v>12</v>
      </c>
      <c r="AT131">
        <v>5</v>
      </c>
      <c r="AU131">
        <v>4</v>
      </c>
    </row>
    <row r="132" spans="37:47" x14ac:dyDescent="0.3">
      <c r="AK132">
        <f t="shared" ca="1" si="27"/>
        <v>0.53821659548477963</v>
      </c>
      <c r="AL132">
        <f t="shared" ca="1" si="28"/>
        <v>76</v>
      </c>
      <c r="AM132">
        <v>7</v>
      </c>
      <c r="AN132">
        <v>5</v>
      </c>
      <c r="AO132">
        <v>2</v>
      </c>
      <c r="AQ132">
        <f t="shared" ca="1" si="29"/>
        <v>0.83108043010421551</v>
      </c>
      <c r="AR132">
        <f t="shared" ca="1" si="30"/>
        <v>45</v>
      </c>
      <c r="AS132">
        <v>12</v>
      </c>
      <c r="AT132">
        <v>5</v>
      </c>
      <c r="AU132">
        <v>6</v>
      </c>
    </row>
    <row r="133" spans="37:47" x14ac:dyDescent="0.3">
      <c r="AK133">
        <f t="shared" ca="1" si="27"/>
        <v>0.53850511515225064</v>
      </c>
      <c r="AL133">
        <f t="shared" ca="1" si="28"/>
        <v>75</v>
      </c>
      <c r="AM133">
        <v>7</v>
      </c>
      <c r="AN133">
        <v>5</v>
      </c>
      <c r="AO133">
        <v>3</v>
      </c>
      <c r="AQ133">
        <f t="shared" ca="1" si="29"/>
        <v>0.38770538076523231</v>
      </c>
      <c r="AR133">
        <f t="shared" ca="1" si="30"/>
        <v>214</v>
      </c>
      <c r="AS133">
        <v>12</v>
      </c>
      <c r="AT133">
        <v>6</v>
      </c>
      <c r="AU133">
        <v>1</v>
      </c>
    </row>
    <row r="134" spans="37:47" x14ac:dyDescent="0.3">
      <c r="AK134">
        <f t="shared" ref="AK134:AK160" ca="1" si="31">RAND()</f>
        <v>0.6660875528704937</v>
      </c>
      <c r="AL134">
        <f t="shared" ref="AL134:AL160" ca="1" si="32">RANK(AK134,$AK$5:$AK$160)</f>
        <v>47</v>
      </c>
      <c r="AM134">
        <v>7</v>
      </c>
      <c r="AN134">
        <v>5</v>
      </c>
      <c r="AO134">
        <v>4</v>
      </c>
      <c r="AQ134">
        <f t="shared" ref="AQ134:AQ197" ca="1" si="33">RAND()</f>
        <v>0.78648466154345464</v>
      </c>
      <c r="AR134">
        <f t="shared" ref="AR134:AR197" ca="1" si="34">RANK(AQ134,$AQ$5:$AQ$338)</f>
        <v>62</v>
      </c>
      <c r="AS134">
        <v>12</v>
      </c>
      <c r="AT134">
        <v>6</v>
      </c>
      <c r="AU134">
        <v>2</v>
      </c>
    </row>
    <row r="135" spans="37:47" x14ac:dyDescent="0.3">
      <c r="AK135">
        <f t="shared" ca="1" si="31"/>
        <v>0.64016956074380782</v>
      </c>
      <c r="AL135">
        <f t="shared" ca="1" si="32"/>
        <v>53</v>
      </c>
      <c r="AM135">
        <v>7</v>
      </c>
      <c r="AN135">
        <v>4</v>
      </c>
      <c r="AO135">
        <v>1</v>
      </c>
      <c r="AQ135">
        <f t="shared" ca="1" si="33"/>
        <v>8.1976333396793444E-2</v>
      </c>
      <c r="AR135">
        <f t="shared" ca="1" si="34"/>
        <v>301</v>
      </c>
      <c r="AS135">
        <v>12</v>
      </c>
      <c r="AT135">
        <v>6</v>
      </c>
      <c r="AU135">
        <v>3</v>
      </c>
    </row>
    <row r="136" spans="37:47" x14ac:dyDescent="0.3">
      <c r="AK136">
        <f t="shared" ca="1" si="31"/>
        <v>0.72977446276078317</v>
      </c>
      <c r="AL136">
        <f t="shared" ca="1" si="32"/>
        <v>36</v>
      </c>
      <c r="AM136">
        <v>7</v>
      </c>
      <c r="AN136">
        <v>4</v>
      </c>
      <c r="AO136">
        <v>2</v>
      </c>
      <c r="AQ136">
        <f t="shared" ca="1" si="33"/>
        <v>0.96484185922076715</v>
      </c>
      <c r="AR136">
        <f t="shared" ca="1" si="34"/>
        <v>9</v>
      </c>
      <c r="AS136">
        <v>12</v>
      </c>
      <c r="AT136">
        <v>6</v>
      </c>
      <c r="AU136">
        <v>4</v>
      </c>
    </row>
    <row r="137" spans="37:47" x14ac:dyDescent="0.3">
      <c r="AK137">
        <f t="shared" ca="1" si="31"/>
        <v>0.50546411987837336</v>
      </c>
      <c r="AL137">
        <f t="shared" ca="1" si="32"/>
        <v>81</v>
      </c>
      <c r="AM137">
        <v>7</v>
      </c>
      <c r="AN137">
        <v>4</v>
      </c>
      <c r="AO137">
        <v>3</v>
      </c>
      <c r="AQ137">
        <f t="shared" ca="1" si="33"/>
        <v>0.98772573828878851</v>
      </c>
      <c r="AR137">
        <f t="shared" ca="1" si="34"/>
        <v>2</v>
      </c>
      <c r="AS137">
        <v>12</v>
      </c>
      <c r="AT137">
        <v>6</v>
      </c>
      <c r="AU137">
        <v>5</v>
      </c>
    </row>
    <row r="138" spans="37:47" x14ac:dyDescent="0.3">
      <c r="AK138">
        <f t="shared" ca="1" si="31"/>
        <v>0.65825546009601088</v>
      </c>
      <c r="AL138">
        <f t="shared" ca="1" si="32"/>
        <v>49</v>
      </c>
      <c r="AM138">
        <v>7</v>
      </c>
      <c r="AN138">
        <v>3</v>
      </c>
      <c r="AO138">
        <v>1</v>
      </c>
      <c r="AQ138">
        <f t="shared" ca="1" si="33"/>
        <v>0.27803676817231282</v>
      </c>
      <c r="AR138">
        <f t="shared" ca="1" si="34"/>
        <v>250</v>
      </c>
      <c r="AS138">
        <v>12</v>
      </c>
      <c r="AT138">
        <v>6</v>
      </c>
      <c r="AU138">
        <v>7</v>
      </c>
    </row>
    <row r="139" spans="37:47" x14ac:dyDescent="0.3">
      <c r="AK139">
        <f t="shared" ca="1" si="31"/>
        <v>3.0505275807939047E-2</v>
      </c>
      <c r="AL139">
        <f t="shared" ca="1" si="32"/>
        <v>152</v>
      </c>
      <c r="AM139">
        <v>7</v>
      </c>
      <c r="AN139">
        <v>3</v>
      </c>
      <c r="AO139">
        <v>2</v>
      </c>
      <c r="AQ139">
        <f t="shared" ca="1" si="33"/>
        <v>0.67585121772999668</v>
      </c>
      <c r="AR139">
        <f t="shared" ca="1" si="34"/>
        <v>105</v>
      </c>
      <c r="AS139">
        <v>12</v>
      </c>
      <c r="AT139">
        <v>7</v>
      </c>
      <c r="AU139">
        <v>1</v>
      </c>
    </row>
    <row r="140" spans="37:47" x14ac:dyDescent="0.3">
      <c r="AK140">
        <f t="shared" ca="1" si="31"/>
        <v>0.6590588585960826</v>
      </c>
      <c r="AL140">
        <f t="shared" ca="1" si="32"/>
        <v>48</v>
      </c>
      <c r="AM140">
        <v>7</v>
      </c>
      <c r="AN140">
        <v>2</v>
      </c>
      <c r="AO140">
        <v>1</v>
      </c>
      <c r="AQ140">
        <f t="shared" ca="1" si="33"/>
        <v>0.45200557246369233</v>
      </c>
      <c r="AR140">
        <f t="shared" ca="1" si="34"/>
        <v>196</v>
      </c>
      <c r="AS140">
        <v>12</v>
      </c>
      <c r="AT140">
        <v>7</v>
      </c>
      <c r="AU140">
        <v>2</v>
      </c>
    </row>
    <row r="141" spans="37:47" x14ac:dyDescent="0.3">
      <c r="AK141">
        <f t="shared" ca="1" si="31"/>
        <v>0.75695436418684381</v>
      </c>
      <c r="AL141">
        <f t="shared" ca="1" si="32"/>
        <v>28</v>
      </c>
      <c r="AM141">
        <v>6</v>
      </c>
      <c r="AN141">
        <v>5</v>
      </c>
      <c r="AO141">
        <v>1</v>
      </c>
      <c r="AQ141">
        <f t="shared" ca="1" si="33"/>
        <v>0.76207604594330924</v>
      </c>
      <c r="AR141">
        <f t="shared" ca="1" si="34"/>
        <v>71</v>
      </c>
      <c r="AS141">
        <v>12</v>
      </c>
      <c r="AT141">
        <v>7</v>
      </c>
      <c r="AU141">
        <v>3</v>
      </c>
    </row>
    <row r="142" spans="37:47" x14ac:dyDescent="0.3">
      <c r="AK142">
        <f t="shared" ca="1" si="31"/>
        <v>0.3585069950335692</v>
      </c>
      <c r="AL142">
        <f t="shared" ca="1" si="32"/>
        <v>104</v>
      </c>
      <c r="AM142">
        <v>6</v>
      </c>
      <c r="AN142">
        <v>5</v>
      </c>
      <c r="AO142">
        <v>2</v>
      </c>
      <c r="AQ142">
        <f t="shared" ca="1" si="33"/>
        <v>0.72473034530482916</v>
      </c>
      <c r="AR142">
        <f t="shared" ca="1" si="34"/>
        <v>82</v>
      </c>
      <c r="AS142">
        <v>12</v>
      </c>
      <c r="AT142">
        <v>7</v>
      </c>
      <c r="AU142">
        <v>4</v>
      </c>
    </row>
    <row r="143" spans="37:47" x14ac:dyDescent="0.3">
      <c r="AK143">
        <f t="shared" ca="1" si="31"/>
        <v>0.33740299956794639</v>
      </c>
      <c r="AL143">
        <f t="shared" ca="1" si="32"/>
        <v>106</v>
      </c>
      <c r="AM143">
        <v>6</v>
      </c>
      <c r="AN143">
        <v>5</v>
      </c>
      <c r="AO143">
        <v>3</v>
      </c>
      <c r="AQ143">
        <f t="shared" ca="1" si="33"/>
        <v>0.17049965858247818</v>
      </c>
      <c r="AR143">
        <f t="shared" ca="1" si="34"/>
        <v>272</v>
      </c>
      <c r="AS143">
        <v>12</v>
      </c>
      <c r="AT143">
        <v>7</v>
      </c>
      <c r="AU143">
        <v>5</v>
      </c>
    </row>
    <row r="144" spans="37:47" x14ac:dyDescent="0.3">
      <c r="AK144">
        <f t="shared" ca="1" si="31"/>
        <v>0.52965619392528585</v>
      </c>
      <c r="AL144">
        <f t="shared" ca="1" si="32"/>
        <v>78</v>
      </c>
      <c r="AM144">
        <v>6</v>
      </c>
      <c r="AN144">
        <v>5</v>
      </c>
      <c r="AO144">
        <v>4</v>
      </c>
      <c r="AQ144">
        <f t="shared" ca="1" si="33"/>
        <v>0.18125531455054333</v>
      </c>
      <c r="AR144">
        <f t="shared" ca="1" si="34"/>
        <v>267</v>
      </c>
      <c r="AS144">
        <v>12</v>
      </c>
      <c r="AT144">
        <v>7</v>
      </c>
      <c r="AU144">
        <v>6</v>
      </c>
    </row>
    <row r="145" spans="37:47" x14ac:dyDescent="0.3">
      <c r="AK145">
        <f t="shared" ca="1" si="31"/>
        <v>0.49395686692744045</v>
      </c>
      <c r="AL145">
        <f t="shared" ca="1" si="32"/>
        <v>84</v>
      </c>
      <c r="AM145">
        <v>6</v>
      </c>
      <c r="AN145">
        <v>4</v>
      </c>
      <c r="AO145">
        <v>1</v>
      </c>
      <c r="AQ145">
        <f t="shared" ca="1" si="33"/>
        <v>0.8685425059957681</v>
      </c>
      <c r="AR145">
        <f t="shared" ca="1" si="34"/>
        <v>36</v>
      </c>
      <c r="AS145">
        <v>12</v>
      </c>
      <c r="AT145">
        <v>7</v>
      </c>
      <c r="AU145">
        <v>8</v>
      </c>
    </row>
    <row r="146" spans="37:47" x14ac:dyDescent="0.3">
      <c r="AK146">
        <f t="shared" ca="1" si="31"/>
        <v>0.98794527761590489</v>
      </c>
      <c r="AL146">
        <f t="shared" ca="1" si="32"/>
        <v>4</v>
      </c>
      <c r="AM146">
        <v>6</v>
      </c>
      <c r="AN146">
        <v>4</v>
      </c>
      <c r="AO146">
        <v>2</v>
      </c>
      <c r="AQ146">
        <f t="shared" ca="1" si="33"/>
        <v>0.33771320362095969</v>
      </c>
      <c r="AR146">
        <f t="shared" ca="1" si="34"/>
        <v>226</v>
      </c>
      <c r="AS146">
        <v>11</v>
      </c>
      <c r="AT146">
        <v>2</v>
      </c>
      <c r="AU146">
        <v>1</v>
      </c>
    </row>
    <row r="147" spans="37:47" x14ac:dyDescent="0.3">
      <c r="AK147">
        <f t="shared" ca="1" si="31"/>
        <v>0.64265715159581471</v>
      </c>
      <c r="AL147">
        <f t="shared" ca="1" si="32"/>
        <v>52</v>
      </c>
      <c r="AM147">
        <v>6</v>
      </c>
      <c r="AN147">
        <v>4</v>
      </c>
      <c r="AO147">
        <v>3</v>
      </c>
      <c r="AQ147">
        <f t="shared" ca="1" si="33"/>
        <v>0.95519636754254877</v>
      </c>
      <c r="AR147">
        <f t="shared" ca="1" si="34"/>
        <v>10</v>
      </c>
      <c r="AS147">
        <v>11</v>
      </c>
      <c r="AT147">
        <v>3</v>
      </c>
      <c r="AU147">
        <v>1</v>
      </c>
    </row>
    <row r="148" spans="37:47" x14ac:dyDescent="0.3">
      <c r="AK148">
        <f t="shared" ca="1" si="31"/>
        <v>0.75974301794758026</v>
      </c>
      <c r="AL148">
        <f t="shared" ca="1" si="32"/>
        <v>25</v>
      </c>
      <c r="AM148">
        <v>6</v>
      </c>
      <c r="AN148">
        <v>3</v>
      </c>
      <c r="AO148">
        <v>1</v>
      </c>
      <c r="AQ148">
        <f t="shared" ca="1" si="33"/>
        <v>0.40303652130544598</v>
      </c>
      <c r="AR148">
        <f t="shared" ca="1" si="34"/>
        <v>211</v>
      </c>
      <c r="AS148">
        <v>11</v>
      </c>
      <c r="AT148">
        <v>3</v>
      </c>
      <c r="AU148">
        <v>2</v>
      </c>
    </row>
    <row r="149" spans="37:47" x14ac:dyDescent="0.3">
      <c r="AK149">
        <f t="shared" ca="1" si="31"/>
        <v>0.74132343934492562</v>
      </c>
      <c r="AL149">
        <f t="shared" ca="1" si="32"/>
        <v>34</v>
      </c>
      <c r="AM149">
        <v>6</v>
      </c>
      <c r="AN149">
        <v>3</v>
      </c>
      <c r="AO149">
        <v>2</v>
      </c>
      <c r="AQ149">
        <f t="shared" ca="1" si="33"/>
        <v>0.22200472335061661</v>
      </c>
      <c r="AR149">
        <f t="shared" ca="1" si="34"/>
        <v>260</v>
      </c>
      <c r="AS149">
        <v>11</v>
      </c>
      <c r="AT149">
        <v>4</v>
      </c>
      <c r="AU149">
        <v>1</v>
      </c>
    </row>
    <row r="150" spans="37:47" x14ac:dyDescent="0.3">
      <c r="AK150">
        <f t="shared" ca="1" si="31"/>
        <v>5.5956640331786378E-2</v>
      </c>
      <c r="AL150">
        <f t="shared" ca="1" si="32"/>
        <v>149</v>
      </c>
      <c r="AM150">
        <v>6</v>
      </c>
      <c r="AN150">
        <v>2</v>
      </c>
      <c r="AO150">
        <v>1</v>
      </c>
      <c r="AQ150">
        <f t="shared" ca="1" si="33"/>
        <v>0.37990049266735559</v>
      </c>
      <c r="AR150">
        <f t="shared" ca="1" si="34"/>
        <v>219</v>
      </c>
      <c r="AS150">
        <v>11</v>
      </c>
      <c r="AT150">
        <v>4</v>
      </c>
      <c r="AU150">
        <v>2</v>
      </c>
    </row>
    <row r="151" spans="37:47" x14ac:dyDescent="0.3">
      <c r="AK151">
        <f t="shared" ca="1" si="31"/>
        <v>0.17283268943470009</v>
      </c>
      <c r="AL151">
        <f t="shared" ca="1" si="32"/>
        <v>129</v>
      </c>
      <c r="AM151">
        <v>5</v>
      </c>
      <c r="AN151">
        <v>4</v>
      </c>
      <c r="AO151">
        <v>1</v>
      </c>
      <c r="AQ151">
        <f t="shared" ca="1" si="33"/>
        <v>0.29665315212129983</v>
      </c>
      <c r="AR151">
        <f t="shared" ca="1" si="34"/>
        <v>240</v>
      </c>
      <c r="AS151">
        <v>11</v>
      </c>
      <c r="AT151">
        <v>4</v>
      </c>
      <c r="AU151">
        <v>3</v>
      </c>
    </row>
    <row r="152" spans="37:47" x14ac:dyDescent="0.3">
      <c r="AK152">
        <f t="shared" ca="1" si="31"/>
        <v>0.29335402881879502</v>
      </c>
      <c r="AL152">
        <f t="shared" ca="1" si="32"/>
        <v>114</v>
      </c>
      <c r="AM152">
        <v>5</v>
      </c>
      <c r="AN152">
        <v>4</v>
      </c>
      <c r="AO152">
        <v>2</v>
      </c>
      <c r="AQ152">
        <f t="shared" ca="1" si="33"/>
        <v>0.2979485113517818</v>
      </c>
      <c r="AR152">
        <f t="shared" ca="1" si="34"/>
        <v>239</v>
      </c>
      <c r="AS152">
        <v>11</v>
      </c>
      <c r="AT152">
        <v>5</v>
      </c>
      <c r="AU152">
        <v>1</v>
      </c>
    </row>
    <row r="153" spans="37:47" x14ac:dyDescent="0.3">
      <c r="AK153">
        <f t="shared" ca="1" si="31"/>
        <v>0.70140953868338307</v>
      </c>
      <c r="AL153">
        <f t="shared" ca="1" si="32"/>
        <v>40</v>
      </c>
      <c r="AM153">
        <v>5</v>
      </c>
      <c r="AN153">
        <v>4</v>
      </c>
      <c r="AO153">
        <v>3</v>
      </c>
      <c r="AQ153">
        <f t="shared" ca="1" si="33"/>
        <v>0.64243471265425578</v>
      </c>
      <c r="AR153">
        <f t="shared" ca="1" si="34"/>
        <v>111</v>
      </c>
      <c r="AS153">
        <v>11</v>
      </c>
      <c r="AT153">
        <v>5</v>
      </c>
      <c r="AU153">
        <v>2</v>
      </c>
    </row>
    <row r="154" spans="37:47" x14ac:dyDescent="0.3">
      <c r="AK154">
        <f t="shared" ca="1" si="31"/>
        <v>5.3249438501521973E-2</v>
      </c>
      <c r="AL154">
        <f t="shared" ca="1" si="32"/>
        <v>150</v>
      </c>
      <c r="AM154">
        <v>5</v>
      </c>
      <c r="AN154">
        <v>3</v>
      </c>
      <c r="AO154">
        <v>1</v>
      </c>
      <c r="AQ154">
        <f t="shared" ca="1" si="33"/>
        <v>0.78282938655126255</v>
      </c>
      <c r="AR154">
        <f t="shared" ca="1" si="34"/>
        <v>64</v>
      </c>
      <c r="AS154">
        <v>11</v>
      </c>
      <c r="AT154">
        <v>5</v>
      </c>
      <c r="AU154">
        <v>3</v>
      </c>
    </row>
    <row r="155" spans="37:47" x14ac:dyDescent="0.3">
      <c r="AK155">
        <f t="shared" ca="1" si="31"/>
        <v>0.59987660122939102</v>
      </c>
      <c r="AL155">
        <f t="shared" ca="1" si="32"/>
        <v>63</v>
      </c>
      <c r="AM155">
        <v>5</v>
      </c>
      <c r="AN155">
        <v>3</v>
      </c>
      <c r="AO155">
        <v>2</v>
      </c>
      <c r="AQ155">
        <f t="shared" ca="1" si="33"/>
        <v>0.27516102243746898</v>
      </c>
      <c r="AR155">
        <f t="shared" ca="1" si="34"/>
        <v>251</v>
      </c>
      <c r="AS155">
        <v>11</v>
      </c>
      <c r="AT155">
        <v>5</v>
      </c>
      <c r="AU155">
        <v>4</v>
      </c>
    </row>
    <row r="156" spans="37:47" x14ac:dyDescent="0.3">
      <c r="AK156">
        <f t="shared" ca="1" si="31"/>
        <v>0.40318027371534582</v>
      </c>
      <c r="AL156">
        <f t="shared" ca="1" si="32"/>
        <v>95</v>
      </c>
      <c r="AM156">
        <v>5</v>
      </c>
      <c r="AN156">
        <v>2</v>
      </c>
      <c r="AO156">
        <v>1</v>
      </c>
      <c r="AQ156">
        <f t="shared" ca="1" si="33"/>
        <v>0.5005275817634196</v>
      </c>
      <c r="AR156">
        <f t="shared" ca="1" si="34"/>
        <v>172</v>
      </c>
      <c r="AS156">
        <v>11</v>
      </c>
      <c r="AT156">
        <v>6</v>
      </c>
      <c r="AU156">
        <v>1</v>
      </c>
    </row>
    <row r="157" spans="37:47" x14ac:dyDescent="0.3">
      <c r="AK157">
        <f t="shared" ca="1" si="31"/>
        <v>0.95547473775069625</v>
      </c>
      <c r="AL157">
        <f t="shared" ca="1" si="32"/>
        <v>8</v>
      </c>
      <c r="AM157">
        <v>4</v>
      </c>
      <c r="AN157">
        <v>3</v>
      </c>
      <c r="AO157">
        <v>1</v>
      </c>
      <c r="AQ157">
        <f t="shared" ca="1" si="33"/>
        <v>0.69782367319205973</v>
      </c>
      <c r="AR157">
        <f t="shared" ca="1" si="34"/>
        <v>91</v>
      </c>
      <c r="AS157">
        <v>11</v>
      </c>
      <c r="AT157">
        <v>6</v>
      </c>
      <c r="AU157">
        <v>2</v>
      </c>
    </row>
    <row r="158" spans="37:47" x14ac:dyDescent="0.3">
      <c r="AK158">
        <f t="shared" ca="1" si="31"/>
        <v>0.69443846346915961</v>
      </c>
      <c r="AL158">
        <f t="shared" ca="1" si="32"/>
        <v>43</v>
      </c>
      <c r="AM158">
        <v>4</v>
      </c>
      <c r="AN158">
        <v>3</v>
      </c>
      <c r="AO158">
        <v>2</v>
      </c>
      <c r="AQ158">
        <f t="shared" ca="1" si="33"/>
        <v>0.92049786126427968</v>
      </c>
      <c r="AR158">
        <f t="shared" ca="1" si="34"/>
        <v>23</v>
      </c>
      <c r="AS158">
        <v>11</v>
      </c>
      <c r="AT158">
        <v>6</v>
      </c>
      <c r="AU158">
        <v>3</v>
      </c>
    </row>
    <row r="159" spans="37:47" x14ac:dyDescent="0.3">
      <c r="AK159">
        <f t="shared" ca="1" si="31"/>
        <v>0.62430875508532069</v>
      </c>
      <c r="AL159">
        <f t="shared" ca="1" si="32"/>
        <v>56</v>
      </c>
      <c r="AM159">
        <v>4</v>
      </c>
      <c r="AN159">
        <v>2</v>
      </c>
      <c r="AO159">
        <v>1</v>
      </c>
      <c r="AQ159">
        <f t="shared" ca="1" si="33"/>
        <v>0.15378921824200942</v>
      </c>
      <c r="AR159">
        <f t="shared" ca="1" si="34"/>
        <v>282</v>
      </c>
      <c r="AS159">
        <v>11</v>
      </c>
      <c r="AT159">
        <v>6</v>
      </c>
      <c r="AU159">
        <v>4</v>
      </c>
    </row>
    <row r="160" spans="37:47" x14ac:dyDescent="0.3">
      <c r="AK160">
        <f t="shared" ca="1" si="31"/>
        <v>0.70772626384869597</v>
      </c>
      <c r="AL160">
        <f t="shared" ca="1" si="32"/>
        <v>38</v>
      </c>
      <c r="AM160">
        <v>3</v>
      </c>
      <c r="AN160">
        <v>2</v>
      </c>
      <c r="AO160">
        <v>1</v>
      </c>
      <c r="AQ160">
        <f t="shared" ca="1" si="33"/>
        <v>9.1514702547560223E-2</v>
      </c>
      <c r="AR160">
        <f t="shared" ca="1" si="34"/>
        <v>299</v>
      </c>
      <c r="AS160">
        <v>11</v>
      </c>
      <c r="AT160">
        <v>6</v>
      </c>
      <c r="AU160">
        <v>5</v>
      </c>
    </row>
    <row r="161" spans="43:47" x14ac:dyDescent="0.3">
      <c r="AQ161">
        <f t="shared" ca="1" si="33"/>
        <v>0.68174413382609844</v>
      </c>
      <c r="AR161">
        <f t="shared" ca="1" si="34"/>
        <v>100</v>
      </c>
      <c r="AS161">
        <v>11</v>
      </c>
      <c r="AT161">
        <v>7</v>
      </c>
      <c r="AU161">
        <v>1</v>
      </c>
    </row>
    <row r="162" spans="43:47" x14ac:dyDescent="0.3">
      <c r="AQ162">
        <f t="shared" ca="1" si="33"/>
        <v>0.81494910872572368</v>
      </c>
      <c r="AR162">
        <f t="shared" ca="1" si="34"/>
        <v>50</v>
      </c>
      <c r="AS162">
        <v>11</v>
      </c>
      <c r="AT162">
        <v>7</v>
      </c>
      <c r="AU162">
        <v>2</v>
      </c>
    </row>
    <row r="163" spans="43:47" x14ac:dyDescent="0.3">
      <c r="AQ163">
        <f t="shared" ca="1" si="33"/>
        <v>0.1654824715433012</v>
      </c>
      <c r="AR163">
        <f t="shared" ca="1" si="34"/>
        <v>275</v>
      </c>
      <c r="AS163">
        <v>11</v>
      </c>
      <c r="AT163">
        <v>7</v>
      </c>
      <c r="AU163">
        <v>3</v>
      </c>
    </row>
    <row r="164" spans="43:47" x14ac:dyDescent="0.3">
      <c r="AQ164">
        <f t="shared" ca="1" si="33"/>
        <v>2.937527818094976E-3</v>
      </c>
      <c r="AR164">
        <f t="shared" ca="1" si="34"/>
        <v>333</v>
      </c>
      <c r="AS164">
        <v>11</v>
      </c>
      <c r="AT164">
        <v>7</v>
      </c>
      <c r="AU164">
        <v>4</v>
      </c>
    </row>
    <row r="165" spans="43:47" x14ac:dyDescent="0.3">
      <c r="AQ165">
        <f t="shared" ca="1" si="33"/>
        <v>3.2066985625889832E-2</v>
      </c>
      <c r="AR165">
        <f t="shared" ca="1" si="34"/>
        <v>321</v>
      </c>
      <c r="AS165">
        <v>11</v>
      </c>
      <c r="AT165">
        <v>7</v>
      </c>
      <c r="AU165">
        <v>5</v>
      </c>
    </row>
    <row r="166" spans="43:47" x14ac:dyDescent="0.3">
      <c r="AQ166">
        <f t="shared" ca="1" si="33"/>
        <v>0.94327340934099824</v>
      </c>
      <c r="AR166">
        <f t="shared" ca="1" si="34"/>
        <v>16</v>
      </c>
      <c r="AS166">
        <v>11</v>
      </c>
      <c r="AT166">
        <v>7</v>
      </c>
      <c r="AU166">
        <v>6</v>
      </c>
    </row>
    <row r="167" spans="43:47" x14ac:dyDescent="0.3">
      <c r="AQ167">
        <f t="shared" ca="1" si="33"/>
        <v>0.56540203606726436</v>
      </c>
      <c r="AR167">
        <f t="shared" ca="1" si="34"/>
        <v>142</v>
      </c>
      <c r="AS167">
        <v>11</v>
      </c>
      <c r="AT167">
        <v>8</v>
      </c>
      <c r="AU167">
        <v>1</v>
      </c>
    </row>
    <row r="168" spans="43:47" x14ac:dyDescent="0.3">
      <c r="AQ168">
        <f t="shared" ca="1" si="33"/>
        <v>8.3344824552218588E-2</v>
      </c>
      <c r="AR168">
        <f t="shared" ca="1" si="34"/>
        <v>300</v>
      </c>
      <c r="AS168">
        <v>11</v>
      </c>
      <c r="AT168">
        <v>8</v>
      </c>
      <c r="AU168">
        <v>2</v>
      </c>
    </row>
    <row r="169" spans="43:47" x14ac:dyDescent="0.3">
      <c r="AQ169">
        <f t="shared" ca="1" si="33"/>
        <v>1.6300120198677881E-2</v>
      </c>
      <c r="AR169">
        <f t="shared" ca="1" si="34"/>
        <v>330</v>
      </c>
      <c r="AS169">
        <v>11</v>
      </c>
      <c r="AT169">
        <v>8</v>
      </c>
      <c r="AU169">
        <v>3</v>
      </c>
    </row>
    <row r="170" spans="43:47" x14ac:dyDescent="0.3">
      <c r="AQ170">
        <f t="shared" ca="1" si="33"/>
        <v>0.79603722136039345</v>
      </c>
      <c r="AR170">
        <f t="shared" ca="1" si="34"/>
        <v>57</v>
      </c>
      <c r="AS170">
        <v>11</v>
      </c>
      <c r="AT170">
        <v>8</v>
      </c>
      <c r="AU170">
        <v>4</v>
      </c>
    </row>
    <row r="171" spans="43:47" x14ac:dyDescent="0.3">
      <c r="AQ171">
        <f t="shared" ca="1" si="33"/>
        <v>0.39385063795278619</v>
      </c>
      <c r="AR171">
        <f t="shared" ca="1" si="34"/>
        <v>213</v>
      </c>
      <c r="AS171">
        <v>11</v>
      </c>
      <c r="AT171">
        <v>8</v>
      </c>
      <c r="AU171">
        <v>5</v>
      </c>
    </row>
    <row r="172" spans="43:47" x14ac:dyDescent="0.3">
      <c r="AQ172">
        <f t="shared" ca="1" si="33"/>
        <v>0.15573206525071526</v>
      </c>
      <c r="AR172">
        <f t="shared" ca="1" si="34"/>
        <v>281</v>
      </c>
      <c r="AS172">
        <v>11</v>
      </c>
      <c r="AT172">
        <v>8</v>
      </c>
      <c r="AU172">
        <v>6</v>
      </c>
    </row>
    <row r="173" spans="43:47" x14ac:dyDescent="0.3">
      <c r="AQ173">
        <f t="shared" ca="1" si="33"/>
        <v>0.72543229412290033</v>
      </c>
      <c r="AR173">
        <f t="shared" ca="1" si="34"/>
        <v>80</v>
      </c>
      <c r="AS173">
        <v>11</v>
      </c>
      <c r="AT173">
        <v>8</v>
      </c>
      <c r="AU173">
        <v>7</v>
      </c>
    </row>
    <row r="174" spans="43:47" x14ac:dyDescent="0.3">
      <c r="AQ174">
        <f t="shared" ca="1" si="33"/>
        <v>0.52537501555170918</v>
      </c>
      <c r="AR174">
        <f t="shared" ca="1" si="34"/>
        <v>158</v>
      </c>
      <c r="AS174">
        <v>10</v>
      </c>
      <c r="AT174">
        <v>2</v>
      </c>
      <c r="AU174">
        <v>1</v>
      </c>
    </row>
    <row r="175" spans="43:47" x14ac:dyDescent="0.3">
      <c r="AQ175">
        <f t="shared" ca="1" si="33"/>
        <v>0.85260055018390701</v>
      </c>
      <c r="AR175">
        <f t="shared" ca="1" si="34"/>
        <v>39</v>
      </c>
      <c r="AS175">
        <v>10</v>
      </c>
      <c r="AT175">
        <v>3</v>
      </c>
      <c r="AU175">
        <v>1</v>
      </c>
    </row>
    <row r="176" spans="43:47" x14ac:dyDescent="0.3">
      <c r="AQ176">
        <f t="shared" ca="1" si="33"/>
        <v>0.57584605421459267</v>
      </c>
      <c r="AR176">
        <f t="shared" ca="1" si="34"/>
        <v>139</v>
      </c>
      <c r="AS176">
        <v>10</v>
      </c>
      <c r="AT176">
        <v>3</v>
      </c>
      <c r="AU176">
        <v>2</v>
      </c>
    </row>
    <row r="177" spans="43:47" x14ac:dyDescent="0.3">
      <c r="AQ177">
        <f t="shared" ca="1" si="33"/>
        <v>0.49131804722391914</v>
      </c>
      <c r="AR177">
        <f t="shared" ca="1" si="34"/>
        <v>177</v>
      </c>
      <c r="AS177">
        <v>10</v>
      </c>
      <c r="AT177">
        <v>4</v>
      </c>
      <c r="AU177">
        <v>1</v>
      </c>
    </row>
    <row r="178" spans="43:47" x14ac:dyDescent="0.3">
      <c r="AQ178">
        <f t="shared" ca="1" si="33"/>
        <v>0.85006466716820672</v>
      </c>
      <c r="AR178">
        <f t="shared" ca="1" si="34"/>
        <v>40</v>
      </c>
      <c r="AS178">
        <v>10</v>
      </c>
      <c r="AT178">
        <v>4</v>
      </c>
      <c r="AU178">
        <v>2</v>
      </c>
    </row>
    <row r="179" spans="43:47" x14ac:dyDescent="0.3">
      <c r="AQ179">
        <f t="shared" ca="1" si="33"/>
        <v>0.4675701087363735</v>
      </c>
      <c r="AR179">
        <f t="shared" ca="1" si="34"/>
        <v>188</v>
      </c>
      <c r="AS179">
        <v>10</v>
      </c>
      <c r="AT179">
        <v>4</v>
      </c>
      <c r="AU179">
        <v>3</v>
      </c>
    </row>
    <row r="180" spans="43:47" x14ac:dyDescent="0.3">
      <c r="AQ180">
        <f t="shared" ca="1" si="33"/>
        <v>0.65239628334062894</v>
      </c>
      <c r="AR180">
        <f t="shared" ca="1" si="34"/>
        <v>108</v>
      </c>
      <c r="AS180">
        <v>10</v>
      </c>
      <c r="AT180">
        <v>5</v>
      </c>
      <c r="AU180">
        <v>1</v>
      </c>
    </row>
    <row r="181" spans="43:47" x14ac:dyDescent="0.3">
      <c r="AQ181">
        <f t="shared" ca="1" si="33"/>
        <v>0.49733623498966895</v>
      </c>
      <c r="AR181">
        <f t="shared" ca="1" si="34"/>
        <v>174</v>
      </c>
      <c r="AS181">
        <v>10</v>
      </c>
      <c r="AT181">
        <v>5</v>
      </c>
      <c r="AU181">
        <v>2</v>
      </c>
    </row>
    <row r="182" spans="43:47" x14ac:dyDescent="0.3">
      <c r="AQ182">
        <f t="shared" ca="1" si="33"/>
        <v>0.75838275836910274</v>
      </c>
      <c r="AR182">
        <f t="shared" ca="1" si="34"/>
        <v>73</v>
      </c>
      <c r="AS182">
        <v>10</v>
      </c>
      <c r="AT182">
        <v>5</v>
      </c>
      <c r="AU182">
        <v>3</v>
      </c>
    </row>
    <row r="183" spans="43:47" x14ac:dyDescent="0.3">
      <c r="AQ183">
        <f t="shared" ca="1" si="33"/>
        <v>0.59975076216588885</v>
      </c>
      <c r="AR183">
        <f t="shared" ca="1" si="34"/>
        <v>129</v>
      </c>
      <c r="AS183">
        <v>10</v>
      </c>
      <c r="AT183">
        <v>5</v>
      </c>
      <c r="AU183">
        <v>4</v>
      </c>
    </row>
    <row r="184" spans="43:47" x14ac:dyDescent="0.3">
      <c r="AQ184">
        <f t="shared" ca="1" si="33"/>
        <v>0.31674467085176128</v>
      </c>
      <c r="AR184">
        <f t="shared" ca="1" si="34"/>
        <v>233</v>
      </c>
      <c r="AS184">
        <v>10</v>
      </c>
      <c r="AT184">
        <v>6</v>
      </c>
      <c r="AU184">
        <v>1</v>
      </c>
    </row>
    <row r="185" spans="43:47" x14ac:dyDescent="0.3">
      <c r="AQ185">
        <f t="shared" ca="1" si="33"/>
        <v>0.62263545980199386</v>
      </c>
      <c r="AR185">
        <f t="shared" ca="1" si="34"/>
        <v>119</v>
      </c>
      <c r="AS185">
        <v>10</v>
      </c>
      <c r="AT185">
        <v>6</v>
      </c>
      <c r="AU185">
        <v>2</v>
      </c>
    </row>
    <row r="186" spans="43:47" x14ac:dyDescent="0.3">
      <c r="AQ186">
        <f t="shared" ca="1" si="33"/>
        <v>9.8919196077713822E-2</v>
      </c>
      <c r="AR186">
        <f t="shared" ca="1" si="34"/>
        <v>296</v>
      </c>
      <c r="AS186">
        <v>10</v>
      </c>
      <c r="AT186">
        <v>6</v>
      </c>
      <c r="AU186">
        <v>3</v>
      </c>
    </row>
    <row r="187" spans="43:47" x14ac:dyDescent="0.3">
      <c r="AQ187">
        <f t="shared" ca="1" si="33"/>
        <v>0.77113568175889557</v>
      </c>
      <c r="AR187">
        <f t="shared" ca="1" si="34"/>
        <v>69</v>
      </c>
      <c r="AS187">
        <v>10</v>
      </c>
      <c r="AT187">
        <v>6</v>
      </c>
      <c r="AU187">
        <v>4</v>
      </c>
    </row>
    <row r="188" spans="43:47" x14ac:dyDescent="0.3">
      <c r="AQ188">
        <f t="shared" ca="1" si="33"/>
        <v>0.36690185461260061</v>
      </c>
      <c r="AR188">
        <f t="shared" ca="1" si="34"/>
        <v>222</v>
      </c>
      <c r="AS188">
        <v>10</v>
      </c>
      <c r="AT188">
        <v>6</v>
      </c>
      <c r="AU188">
        <v>5</v>
      </c>
    </row>
    <row r="189" spans="43:47" x14ac:dyDescent="0.3">
      <c r="AQ189">
        <f t="shared" ca="1" si="33"/>
        <v>0.51594892573804962</v>
      </c>
      <c r="AR189">
        <f t="shared" ca="1" si="34"/>
        <v>163</v>
      </c>
      <c r="AS189">
        <v>10</v>
      </c>
      <c r="AT189">
        <v>7</v>
      </c>
      <c r="AU189">
        <v>1</v>
      </c>
    </row>
    <row r="190" spans="43:47" x14ac:dyDescent="0.3">
      <c r="AQ190">
        <f t="shared" ca="1" si="33"/>
        <v>0.41817034326390334</v>
      </c>
      <c r="AR190">
        <f t="shared" ca="1" si="34"/>
        <v>205</v>
      </c>
      <c r="AS190">
        <v>10</v>
      </c>
      <c r="AT190">
        <v>7</v>
      </c>
      <c r="AU190">
        <v>2</v>
      </c>
    </row>
    <row r="191" spans="43:47" x14ac:dyDescent="0.3">
      <c r="AQ191">
        <f t="shared" ca="1" si="33"/>
        <v>0.15840506909856622</v>
      </c>
      <c r="AR191">
        <f t="shared" ca="1" si="34"/>
        <v>279</v>
      </c>
      <c r="AS191">
        <v>10</v>
      </c>
      <c r="AT191">
        <v>7</v>
      </c>
      <c r="AU191">
        <v>3</v>
      </c>
    </row>
    <row r="192" spans="43:47" x14ac:dyDescent="0.3">
      <c r="AQ192">
        <f t="shared" ca="1" si="33"/>
        <v>0.28558403615283234</v>
      </c>
      <c r="AR192">
        <f t="shared" ca="1" si="34"/>
        <v>246</v>
      </c>
      <c r="AS192">
        <v>10</v>
      </c>
      <c r="AT192">
        <v>7</v>
      </c>
      <c r="AU192">
        <v>4</v>
      </c>
    </row>
    <row r="193" spans="43:47" x14ac:dyDescent="0.3">
      <c r="AQ193">
        <f t="shared" ca="1" si="33"/>
        <v>0.73872377090530605</v>
      </c>
      <c r="AR193">
        <f t="shared" ca="1" si="34"/>
        <v>75</v>
      </c>
      <c r="AS193">
        <v>10</v>
      </c>
      <c r="AT193">
        <v>7</v>
      </c>
      <c r="AU193">
        <v>5</v>
      </c>
    </row>
    <row r="194" spans="43:47" x14ac:dyDescent="0.3">
      <c r="AQ194">
        <f t="shared" ca="1" si="33"/>
        <v>0.66616733730709843</v>
      </c>
      <c r="AR194">
        <f t="shared" ca="1" si="34"/>
        <v>106</v>
      </c>
      <c r="AS194">
        <v>10</v>
      </c>
      <c r="AT194">
        <v>7</v>
      </c>
      <c r="AU194">
        <v>6</v>
      </c>
    </row>
    <row r="195" spans="43:47" x14ac:dyDescent="0.3">
      <c r="AQ195">
        <f t="shared" ca="1" si="33"/>
        <v>0.86698931364294241</v>
      </c>
      <c r="AR195">
        <f t="shared" ca="1" si="34"/>
        <v>37</v>
      </c>
      <c r="AS195">
        <v>10</v>
      </c>
      <c r="AT195">
        <v>8</v>
      </c>
      <c r="AU195">
        <v>1</v>
      </c>
    </row>
    <row r="196" spans="43:47" x14ac:dyDescent="0.3">
      <c r="AQ196">
        <f t="shared" ca="1" si="33"/>
        <v>0.29054350092105952</v>
      </c>
      <c r="AR196">
        <f t="shared" ca="1" si="34"/>
        <v>243</v>
      </c>
      <c r="AS196">
        <v>10</v>
      </c>
      <c r="AT196">
        <v>8</v>
      </c>
      <c r="AU196">
        <v>2</v>
      </c>
    </row>
    <row r="197" spans="43:47" x14ac:dyDescent="0.3">
      <c r="AQ197">
        <f t="shared" ca="1" si="33"/>
        <v>9.6491349470344545E-2</v>
      </c>
      <c r="AR197">
        <f t="shared" ca="1" si="34"/>
        <v>297</v>
      </c>
      <c r="AS197">
        <v>10</v>
      </c>
      <c r="AT197">
        <v>8</v>
      </c>
      <c r="AU197">
        <v>3</v>
      </c>
    </row>
    <row r="198" spans="43:47" x14ac:dyDescent="0.3">
      <c r="AQ198">
        <f t="shared" ref="AQ198:AQ261" ca="1" si="35">RAND()</f>
        <v>0.18892741946351677</v>
      </c>
      <c r="AR198">
        <f t="shared" ref="AR198:AR261" ca="1" si="36">RANK(AQ198,$AQ$5:$AQ$338)</f>
        <v>266</v>
      </c>
      <c r="AS198">
        <v>10</v>
      </c>
      <c r="AT198">
        <v>8</v>
      </c>
      <c r="AU198">
        <v>4</v>
      </c>
    </row>
    <row r="199" spans="43:47" x14ac:dyDescent="0.3">
      <c r="AQ199">
        <f t="shared" ca="1" si="35"/>
        <v>0.36172015304039085</v>
      </c>
      <c r="AR199">
        <f t="shared" ca="1" si="36"/>
        <v>223</v>
      </c>
      <c r="AS199">
        <v>10</v>
      </c>
      <c r="AT199">
        <v>8</v>
      </c>
      <c r="AU199">
        <v>5</v>
      </c>
    </row>
    <row r="200" spans="43:47" x14ac:dyDescent="0.3">
      <c r="AQ200">
        <f t="shared" ca="1" si="35"/>
        <v>0.68211961079891636</v>
      </c>
      <c r="AR200">
        <f t="shared" ca="1" si="36"/>
        <v>99</v>
      </c>
      <c r="AS200">
        <v>10</v>
      </c>
      <c r="AT200">
        <v>8</v>
      </c>
      <c r="AU200">
        <v>6</v>
      </c>
    </row>
    <row r="201" spans="43:47" x14ac:dyDescent="0.3">
      <c r="AQ201">
        <f t="shared" ca="1" si="35"/>
        <v>0.59225323980105138</v>
      </c>
      <c r="AR201">
        <f t="shared" ca="1" si="36"/>
        <v>133</v>
      </c>
      <c r="AS201">
        <v>10</v>
      </c>
      <c r="AT201">
        <v>8</v>
      </c>
      <c r="AU201">
        <v>7</v>
      </c>
    </row>
    <row r="202" spans="43:47" x14ac:dyDescent="0.3">
      <c r="AQ202">
        <f t="shared" ca="1" si="35"/>
        <v>2.1839987534365224E-2</v>
      </c>
      <c r="AR202">
        <f t="shared" ca="1" si="36"/>
        <v>325</v>
      </c>
      <c r="AS202">
        <v>10</v>
      </c>
      <c r="AT202">
        <v>9</v>
      </c>
      <c r="AU202">
        <v>1</v>
      </c>
    </row>
    <row r="203" spans="43:47" x14ac:dyDescent="0.3">
      <c r="AQ203">
        <f t="shared" ca="1" si="35"/>
        <v>0.30623590152931457</v>
      </c>
      <c r="AR203">
        <f t="shared" ca="1" si="36"/>
        <v>237</v>
      </c>
      <c r="AS203">
        <v>10</v>
      </c>
      <c r="AT203">
        <v>9</v>
      </c>
      <c r="AU203">
        <v>2</v>
      </c>
    </row>
    <row r="204" spans="43:47" x14ac:dyDescent="0.3">
      <c r="AQ204">
        <f t="shared" ca="1" si="35"/>
        <v>0.49910919369054851</v>
      </c>
      <c r="AR204">
        <f t="shared" ca="1" si="36"/>
        <v>173</v>
      </c>
      <c r="AS204">
        <v>10</v>
      </c>
      <c r="AT204">
        <v>9</v>
      </c>
      <c r="AU204">
        <v>3</v>
      </c>
    </row>
    <row r="205" spans="43:47" x14ac:dyDescent="0.3">
      <c r="AQ205">
        <f t="shared" ca="1" si="35"/>
        <v>0.52130950616041793</v>
      </c>
      <c r="AR205">
        <f t="shared" ca="1" si="36"/>
        <v>160</v>
      </c>
      <c r="AS205">
        <v>10</v>
      </c>
      <c r="AT205">
        <v>9</v>
      </c>
      <c r="AU205">
        <v>4</v>
      </c>
    </row>
    <row r="206" spans="43:47" x14ac:dyDescent="0.3">
      <c r="AQ206">
        <f t="shared" ca="1" si="35"/>
        <v>0.2316857573175366</v>
      </c>
      <c r="AR206">
        <f t="shared" ca="1" si="36"/>
        <v>259</v>
      </c>
      <c r="AS206">
        <v>10</v>
      </c>
      <c r="AT206">
        <v>9</v>
      </c>
      <c r="AU206">
        <v>5</v>
      </c>
    </row>
    <row r="207" spans="43:47" x14ac:dyDescent="0.3">
      <c r="AQ207">
        <f t="shared" ca="1" si="35"/>
        <v>0.60743837983037074</v>
      </c>
      <c r="AR207">
        <f t="shared" ca="1" si="36"/>
        <v>125</v>
      </c>
      <c r="AS207">
        <v>10</v>
      </c>
      <c r="AT207">
        <v>9</v>
      </c>
      <c r="AU207">
        <v>6</v>
      </c>
    </row>
    <row r="208" spans="43:47" x14ac:dyDescent="0.3">
      <c r="AQ208">
        <f t="shared" ca="1" si="35"/>
        <v>0.60899180734331226</v>
      </c>
      <c r="AR208">
        <f t="shared" ca="1" si="36"/>
        <v>124</v>
      </c>
      <c r="AS208">
        <v>10</v>
      </c>
      <c r="AT208">
        <v>9</v>
      </c>
      <c r="AU208">
        <v>7</v>
      </c>
    </row>
    <row r="209" spans="43:47" x14ac:dyDescent="0.3">
      <c r="AQ209">
        <f t="shared" ca="1" si="35"/>
        <v>0.69878173590582504</v>
      </c>
      <c r="AR209">
        <f t="shared" ca="1" si="36"/>
        <v>90</v>
      </c>
      <c r="AS209">
        <v>10</v>
      </c>
      <c r="AT209">
        <v>9</v>
      </c>
      <c r="AU209">
        <v>8</v>
      </c>
    </row>
    <row r="210" spans="43:47" x14ac:dyDescent="0.3">
      <c r="AQ210">
        <f t="shared" ca="1" si="35"/>
        <v>0.64402357924525822</v>
      </c>
      <c r="AR210">
        <f t="shared" ca="1" si="36"/>
        <v>110</v>
      </c>
      <c r="AS210">
        <v>8</v>
      </c>
      <c r="AT210">
        <v>1</v>
      </c>
      <c r="AU210">
        <v>2</v>
      </c>
    </row>
    <row r="211" spans="43:47" x14ac:dyDescent="0.3">
      <c r="AQ211">
        <f t="shared" ca="1" si="35"/>
        <v>0.75313750214096908</v>
      </c>
      <c r="AR211">
        <f t="shared" ca="1" si="36"/>
        <v>74</v>
      </c>
      <c r="AS211">
        <v>8</v>
      </c>
      <c r="AT211">
        <v>1</v>
      </c>
      <c r="AU211">
        <v>3</v>
      </c>
    </row>
    <row r="212" spans="43:47" x14ac:dyDescent="0.3">
      <c r="AQ212">
        <f t="shared" ca="1" si="35"/>
        <v>0.63295037251284869</v>
      </c>
      <c r="AR212">
        <f t="shared" ca="1" si="36"/>
        <v>113</v>
      </c>
      <c r="AS212">
        <v>8</v>
      </c>
      <c r="AT212">
        <v>1</v>
      </c>
      <c r="AU212">
        <v>4</v>
      </c>
    </row>
    <row r="213" spans="43:47" x14ac:dyDescent="0.3">
      <c r="AQ213">
        <f t="shared" ca="1" si="35"/>
        <v>0.63157372239368836</v>
      </c>
      <c r="AR213">
        <f t="shared" ca="1" si="36"/>
        <v>116</v>
      </c>
      <c r="AS213">
        <v>8</v>
      </c>
      <c r="AT213">
        <v>1</v>
      </c>
      <c r="AU213">
        <v>5</v>
      </c>
    </row>
    <row r="214" spans="43:47" x14ac:dyDescent="0.3">
      <c r="AQ214">
        <f t="shared" ca="1" si="35"/>
        <v>0.46581541734578391</v>
      </c>
      <c r="AR214">
        <f t="shared" ca="1" si="36"/>
        <v>191</v>
      </c>
      <c r="AS214">
        <v>8</v>
      </c>
      <c r="AT214">
        <v>1</v>
      </c>
      <c r="AU214">
        <v>6</v>
      </c>
    </row>
    <row r="215" spans="43:47" x14ac:dyDescent="0.3">
      <c r="AQ215">
        <f t="shared" ca="1" si="35"/>
        <v>2.5006610981330724E-3</v>
      </c>
      <c r="AR215">
        <f t="shared" ca="1" si="36"/>
        <v>334</v>
      </c>
      <c r="AS215">
        <v>8</v>
      </c>
      <c r="AT215">
        <v>1</v>
      </c>
      <c r="AU215">
        <v>7</v>
      </c>
    </row>
    <row r="216" spans="43:47" x14ac:dyDescent="0.3">
      <c r="AQ216">
        <f t="shared" ca="1" si="35"/>
        <v>0.33068328897825305</v>
      </c>
      <c r="AR216">
        <f t="shared" ca="1" si="36"/>
        <v>229</v>
      </c>
      <c r="AS216">
        <v>7</v>
      </c>
      <c r="AT216">
        <v>1</v>
      </c>
      <c r="AU216">
        <v>2</v>
      </c>
    </row>
    <row r="217" spans="43:47" x14ac:dyDescent="0.3">
      <c r="AQ217">
        <f t="shared" ca="1" si="35"/>
        <v>0.45397182723699925</v>
      </c>
      <c r="AR217">
        <f t="shared" ca="1" si="36"/>
        <v>194</v>
      </c>
      <c r="AS217">
        <v>7</v>
      </c>
      <c r="AT217">
        <v>1</v>
      </c>
      <c r="AU217">
        <v>3</v>
      </c>
    </row>
    <row r="218" spans="43:47" x14ac:dyDescent="0.3">
      <c r="AQ218">
        <f t="shared" ca="1" si="35"/>
        <v>0.6054646113974721</v>
      </c>
      <c r="AR218">
        <f t="shared" ca="1" si="36"/>
        <v>126</v>
      </c>
      <c r="AS218">
        <v>7</v>
      </c>
      <c r="AT218">
        <v>1</v>
      </c>
      <c r="AU218">
        <v>4</v>
      </c>
    </row>
    <row r="219" spans="43:47" x14ac:dyDescent="0.3">
      <c r="AQ219">
        <f t="shared" ca="1" si="35"/>
        <v>0.66149078853370724</v>
      </c>
      <c r="AR219">
        <f t="shared" ca="1" si="36"/>
        <v>107</v>
      </c>
      <c r="AS219">
        <v>7</v>
      </c>
      <c r="AT219">
        <v>1</v>
      </c>
      <c r="AU219">
        <v>5</v>
      </c>
    </row>
    <row r="220" spans="43:47" x14ac:dyDescent="0.3">
      <c r="AQ220">
        <f t="shared" ca="1" si="35"/>
        <v>0.13893566012354086</v>
      </c>
      <c r="AR220">
        <f t="shared" ca="1" si="36"/>
        <v>286</v>
      </c>
      <c r="AS220">
        <v>7</v>
      </c>
      <c r="AT220">
        <v>1</v>
      </c>
      <c r="AU220">
        <v>6</v>
      </c>
    </row>
    <row r="221" spans="43:47" x14ac:dyDescent="0.3">
      <c r="AQ221">
        <f t="shared" ca="1" si="35"/>
        <v>0.14898853913372712</v>
      </c>
      <c r="AR221">
        <f t="shared" ca="1" si="36"/>
        <v>284</v>
      </c>
      <c r="AS221">
        <v>7</v>
      </c>
      <c r="AT221">
        <v>2</v>
      </c>
      <c r="AU221">
        <v>1</v>
      </c>
    </row>
    <row r="222" spans="43:47" x14ac:dyDescent="0.3">
      <c r="AQ222">
        <f t="shared" ca="1" si="35"/>
        <v>0.58031163023162768</v>
      </c>
      <c r="AR222">
        <f t="shared" ca="1" si="36"/>
        <v>138</v>
      </c>
      <c r="AS222">
        <v>7</v>
      </c>
      <c r="AT222">
        <v>2</v>
      </c>
      <c r="AU222">
        <v>3</v>
      </c>
    </row>
    <row r="223" spans="43:47" x14ac:dyDescent="0.3">
      <c r="AQ223">
        <f t="shared" ca="1" si="35"/>
        <v>0.43790863495293164</v>
      </c>
      <c r="AR223">
        <f t="shared" ca="1" si="36"/>
        <v>198</v>
      </c>
      <c r="AS223">
        <v>7</v>
      </c>
      <c r="AT223">
        <v>2</v>
      </c>
      <c r="AU223">
        <v>4</v>
      </c>
    </row>
    <row r="224" spans="43:47" x14ac:dyDescent="0.3">
      <c r="AQ224">
        <f t="shared" ca="1" si="35"/>
        <v>3.7758185287416368E-2</v>
      </c>
      <c r="AR224">
        <f t="shared" ca="1" si="36"/>
        <v>319</v>
      </c>
      <c r="AS224">
        <v>7</v>
      </c>
      <c r="AT224">
        <v>2</v>
      </c>
      <c r="AU224">
        <v>5</v>
      </c>
    </row>
    <row r="225" spans="43:47" x14ac:dyDescent="0.3">
      <c r="AQ225">
        <f t="shared" ca="1" si="35"/>
        <v>0.70013686571435929</v>
      </c>
      <c r="AR225">
        <f t="shared" ca="1" si="36"/>
        <v>89</v>
      </c>
      <c r="AS225">
        <v>7</v>
      </c>
      <c r="AT225">
        <v>2</v>
      </c>
      <c r="AU225">
        <v>6</v>
      </c>
    </row>
    <row r="226" spans="43:47" x14ac:dyDescent="0.3">
      <c r="AQ226">
        <f t="shared" ca="1" si="35"/>
        <v>0.72726176918039875</v>
      </c>
      <c r="AR226">
        <f t="shared" ca="1" si="36"/>
        <v>79</v>
      </c>
      <c r="AS226">
        <v>7</v>
      </c>
      <c r="AT226">
        <v>2</v>
      </c>
      <c r="AU226">
        <v>8</v>
      </c>
    </row>
    <row r="227" spans="43:47" x14ac:dyDescent="0.3">
      <c r="AQ227">
        <f t="shared" ca="1" si="35"/>
        <v>0.82532901958553384</v>
      </c>
      <c r="AR227">
        <f t="shared" ca="1" si="36"/>
        <v>46</v>
      </c>
      <c r="AS227">
        <v>6</v>
      </c>
      <c r="AT227">
        <v>1</v>
      </c>
      <c r="AU227">
        <v>2</v>
      </c>
    </row>
    <row r="228" spans="43:47" x14ac:dyDescent="0.3">
      <c r="AQ228">
        <f t="shared" ca="1" si="35"/>
        <v>6.0836487195382705E-2</v>
      </c>
      <c r="AR228">
        <f t="shared" ca="1" si="36"/>
        <v>310</v>
      </c>
      <c r="AS228">
        <v>6</v>
      </c>
      <c r="AT228">
        <v>1</v>
      </c>
      <c r="AU228">
        <v>3</v>
      </c>
    </row>
    <row r="229" spans="43:47" x14ac:dyDescent="0.3">
      <c r="AQ229">
        <f t="shared" ca="1" si="35"/>
        <v>0.32100405666284548</v>
      </c>
      <c r="AR229">
        <f t="shared" ca="1" si="36"/>
        <v>230</v>
      </c>
      <c r="AS229">
        <v>6</v>
      </c>
      <c r="AT229">
        <v>1</v>
      </c>
      <c r="AU229">
        <v>4</v>
      </c>
    </row>
    <row r="230" spans="43:47" x14ac:dyDescent="0.3">
      <c r="AQ230">
        <f t="shared" ca="1" si="35"/>
        <v>0.5804481819266476</v>
      </c>
      <c r="AR230">
        <f t="shared" ca="1" si="36"/>
        <v>137</v>
      </c>
      <c r="AS230">
        <v>6</v>
      </c>
      <c r="AT230">
        <v>1</v>
      </c>
      <c r="AU230">
        <v>5</v>
      </c>
    </row>
    <row r="231" spans="43:47" x14ac:dyDescent="0.3">
      <c r="AQ231">
        <f t="shared" ca="1" si="35"/>
        <v>6.713782237112742E-2</v>
      </c>
      <c r="AR231">
        <f t="shared" ca="1" si="36"/>
        <v>309</v>
      </c>
      <c r="AS231">
        <v>6</v>
      </c>
      <c r="AT231">
        <v>2</v>
      </c>
      <c r="AU231">
        <v>1</v>
      </c>
    </row>
    <row r="232" spans="43:47" x14ac:dyDescent="0.3">
      <c r="AQ232">
        <f t="shared" ca="1" si="35"/>
        <v>0.56256501438625528</v>
      </c>
      <c r="AR232">
        <f t="shared" ca="1" si="36"/>
        <v>144</v>
      </c>
      <c r="AS232">
        <v>6</v>
      </c>
      <c r="AT232">
        <v>2</v>
      </c>
      <c r="AU232">
        <v>3</v>
      </c>
    </row>
    <row r="233" spans="43:47" x14ac:dyDescent="0.3">
      <c r="AQ233">
        <f t="shared" ca="1" si="35"/>
        <v>0.46647440103397941</v>
      </c>
      <c r="AR233">
        <f t="shared" ca="1" si="36"/>
        <v>189</v>
      </c>
      <c r="AS233">
        <v>6</v>
      </c>
      <c r="AT233">
        <v>2</v>
      </c>
      <c r="AU233">
        <v>4</v>
      </c>
    </row>
    <row r="234" spans="43:47" x14ac:dyDescent="0.3">
      <c r="AQ234">
        <f t="shared" ca="1" si="35"/>
        <v>0.63209071023737573</v>
      </c>
      <c r="AR234">
        <f t="shared" ca="1" si="36"/>
        <v>115</v>
      </c>
      <c r="AS234">
        <v>6</v>
      </c>
      <c r="AT234">
        <v>2</v>
      </c>
      <c r="AU234">
        <v>5</v>
      </c>
    </row>
    <row r="235" spans="43:47" x14ac:dyDescent="0.3">
      <c r="AQ235">
        <f t="shared" ca="1" si="35"/>
        <v>0.6889454861958495</v>
      </c>
      <c r="AR235">
        <f t="shared" ca="1" si="36"/>
        <v>94</v>
      </c>
      <c r="AS235">
        <v>6</v>
      </c>
      <c r="AT235">
        <v>2</v>
      </c>
      <c r="AU235">
        <v>7</v>
      </c>
    </row>
    <row r="236" spans="43:47" x14ac:dyDescent="0.3">
      <c r="AQ236">
        <f t="shared" ca="1" si="35"/>
        <v>0.44733201698725911</v>
      </c>
      <c r="AR236">
        <f t="shared" ca="1" si="36"/>
        <v>197</v>
      </c>
      <c r="AS236">
        <v>6</v>
      </c>
      <c r="AT236">
        <v>3</v>
      </c>
      <c r="AU236">
        <v>1</v>
      </c>
    </row>
    <row r="237" spans="43:47" x14ac:dyDescent="0.3">
      <c r="AQ237">
        <f t="shared" ca="1" si="35"/>
        <v>0.80460786199521861</v>
      </c>
      <c r="AR237">
        <f t="shared" ca="1" si="36"/>
        <v>54</v>
      </c>
      <c r="AS237">
        <v>6</v>
      </c>
      <c r="AT237">
        <v>3</v>
      </c>
      <c r="AU237">
        <v>2</v>
      </c>
    </row>
    <row r="238" spans="43:47" x14ac:dyDescent="0.3">
      <c r="AQ238">
        <f t="shared" ca="1" si="35"/>
        <v>0.67884891913591716</v>
      </c>
      <c r="AR238">
        <f t="shared" ca="1" si="36"/>
        <v>103</v>
      </c>
      <c r="AS238">
        <v>6</v>
      </c>
      <c r="AT238">
        <v>3</v>
      </c>
      <c r="AU238">
        <v>4</v>
      </c>
    </row>
    <row r="239" spans="43:47" x14ac:dyDescent="0.3">
      <c r="AQ239">
        <f t="shared" ca="1" si="35"/>
        <v>0.98545784964727656</v>
      </c>
      <c r="AR239">
        <f t="shared" ca="1" si="36"/>
        <v>3</v>
      </c>
      <c r="AS239">
        <v>6</v>
      </c>
      <c r="AT239">
        <v>3</v>
      </c>
      <c r="AU239">
        <v>5</v>
      </c>
    </row>
    <row r="240" spans="43:47" x14ac:dyDescent="0.3">
      <c r="AQ240">
        <f t="shared" ca="1" si="35"/>
        <v>0.16292794322442172</v>
      </c>
      <c r="AR240">
        <f t="shared" ca="1" si="36"/>
        <v>276</v>
      </c>
      <c r="AS240">
        <v>6</v>
      </c>
      <c r="AT240">
        <v>3</v>
      </c>
      <c r="AU240">
        <v>7</v>
      </c>
    </row>
    <row r="241" spans="43:47" x14ac:dyDescent="0.3">
      <c r="AQ241">
        <f t="shared" ca="1" si="35"/>
        <v>0.24582916815895905</v>
      </c>
      <c r="AR241">
        <f t="shared" ca="1" si="36"/>
        <v>258</v>
      </c>
      <c r="AS241">
        <v>6</v>
      </c>
      <c r="AT241">
        <v>3</v>
      </c>
      <c r="AU241">
        <v>8</v>
      </c>
    </row>
    <row r="242" spans="43:47" x14ac:dyDescent="0.3">
      <c r="AQ242">
        <f t="shared" ca="1" si="35"/>
        <v>0.58156572172706877</v>
      </c>
      <c r="AR242">
        <f t="shared" ca="1" si="36"/>
        <v>136</v>
      </c>
      <c r="AS242">
        <v>5</v>
      </c>
      <c r="AT242">
        <v>1</v>
      </c>
      <c r="AU242">
        <v>2</v>
      </c>
    </row>
    <row r="243" spans="43:47" x14ac:dyDescent="0.3">
      <c r="AQ243">
        <f t="shared" ca="1" si="35"/>
        <v>0.82306908397934353</v>
      </c>
      <c r="AR243">
        <f t="shared" ca="1" si="36"/>
        <v>47</v>
      </c>
      <c r="AS243">
        <v>5</v>
      </c>
      <c r="AT243">
        <v>1</v>
      </c>
      <c r="AU243">
        <v>3</v>
      </c>
    </row>
    <row r="244" spans="43:47" x14ac:dyDescent="0.3">
      <c r="AQ244">
        <f t="shared" ca="1" si="35"/>
        <v>1.7010556986233105E-2</v>
      </c>
      <c r="AR244">
        <f t="shared" ca="1" si="36"/>
        <v>328</v>
      </c>
      <c r="AS244">
        <v>5</v>
      </c>
      <c r="AT244">
        <v>1</v>
      </c>
      <c r="AU244">
        <v>4</v>
      </c>
    </row>
    <row r="245" spans="43:47" x14ac:dyDescent="0.3">
      <c r="AQ245">
        <f t="shared" ca="1" si="35"/>
        <v>0.53946411414115858</v>
      </c>
      <c r="AR245">
        <f t="shared" ca="1" si="36"/>
        <v>150</v>
      </c>
      <c r="AS245">
        <v>5</v>
      </c>
      <c r="AT245">
        <v>2</v>
      </c>
      <c r="AU245">
        <v>1</v>
      </c>
    </row>
    <row r="246" spans="43:47" x14ac:dyDescent="0.3">
      <c r="AQ246">
        <f t="shared" ca="1" si="35"/>
        <v>0.53162702616167234</v>
      </c>
      <c r="AR246">
        <f t="shared" ca="1" si="36"/>
        <v>155</v>
      </c>
      <c r="AS246">
        <v>5</v>
      </c>
      <c r="AT246">
        <v>2</v>
      </c>
      <c r="AU246">
        <v>3</v>
      </c>
    </row>
    <row r="247" spans="43:47" x14ac:dyDescent="0.3">
      <c r="AQ247">
        <f t="shared" ca="1" si="35"/>
        <v>0.78539504918038194</v>
      </c>
      <c r="AR247">
        <f t="shared" ca="1" si="36"/>
        <v>63</v>
      </c>
      <c r="AS247">
        <v>5</v>
      </c>
      <c r="AT247">
        <v>2</v>
      </c>
      <c r="AU247">
        <v>4</v>
      </c>
    </row>
    <row r="248" spans="43:47" x14ac:dyDescent="0.3">
      <c r="AQ248">
        <f t="shared" ca="1" si="35"/>
        <v>2.7796115628624274E-2</v>
      </c>
      <c r="AR248">
        <f t="shared" ca="1" si="36"/>
        <v>322</v>
      </c>
      <c r="AS248">
        <v>5</v>
      </c>
      <c r="AT248">
        <v>2</v>
      </c>
      <c r="AU248">
        <v>5</v>
      </c>
    </row>
    <row r="249" spans="43:47" x14ac:dyDescent="0.3">
      <c r="AQ249">
        <f t="shared" ca="1" si="35"/>
        <v>0.17077789806665555</v>
      </c>
      <c r="AR249">
        <f t="shared" ca="1" si="36"/>
        <v>271</v>
      </c>
      <c r="AS249">
        <v>5</v>
      </c>
      <c r="AT249">
        <v>2</v>
      </c>
      <c r="AU249">
        <v>6</v>
      </c>
    </row>
    <row r="250" spans="43:47" x14ac:dyDescent="0.3">
      <c r="AQ250">
        <f t="shared" ca="1" si="35"/>
        <v>0.89527815663337529</v>
      </c>
      <c r="AR250">
        <f t="shared" ca="1" si="36"/>
        <v>31</v>
      </c>
      <c r="AS250">
        <v>5</v>
      </c>
      <c r="AT250">
        <v>3</v>
      </c>
      <c r="AU250">
        <v>1</v>
      </c>
    </row>
    <row r="251" spans="43:47" x14ac:dyDescent="0.3">
      <c r="AQ251">
        <f t="shared" ca="1" si="35"/>
        <v>0.4604054949989711</v>
      </c>
      <c r="AR251">
        <f t="shared" ca="1" si="36"/>
        <v>193</v>
      </c>
      <c r="AS251">
        <v>5</v>
      </c>
      <c r="AT251">
        <v>3</v>
      </c>
      <c r="AU251">
        <v>2</v>
      </c>
    </row>
    <row r="252" spans="43:47" x14ac:dyDescent="0.3">
      <c r="AQ252">
        <f t="shared" ca="1" si="35"/>
        <v>0.64053666561044942</v>
      </c>
      <c r="AR252">
        <f t="shared" ca="1" si="36"/>
        <v>112</v>
      </c>
      <c r="AS252">
        <v>5</v>
      </c>
      <c r="AT252">
        <v>3</v>
      </c>
      <c r="AU252">
        <v>4</v>
      </c>
    </row>
    <row r="253" spans="43:47" x14ac:dyDescent="0.3">
      <c r="AQ253">
        <f t="shared" ca="1" si="35"/>
        <v>0.79324040384769967</v>
      </c>
      <c r="AR253">
        <f t="shared" ca="1" si="36"/>
        <v>58</v>
      </c>
      <c r="AS253">
        <v>5</v>
      </c>
      <c r="AT253">
        <v>3</v>
      </c>
      <c r="AU253">
        <v>5</v>
      </c>
    </row>
    <row r="254" spans="43:47" x14ac:dyDescent="0.3">
      <c r="AQ254">
        <f t="shared" ca="1" si="35"/>
        <v>0.43517033647272485</v>
      </c>
      <c r="AR254">
        <f t="shared" ca="1" si="36"/>
        <v>199</v>
      </c>
      <c r="AS254">
        <v>5</v>
      </c>
      <c r="AT254">
        <v>3</v>
      </c>
      <c r="AU254">
        <v>6</v>
      </c>
    </row>
    <row r="255" spans="43:47" x14ac:dyDescent="0.3">
      <c r="AQ255">
        <f t="shared" ca="1" si="35"/>
        <v>0.29172845985949181</v>
      </c>
      <c r="AR255">
        <f t="shared" ca="1" si="36"/>
        <v>242</v>
      </c>
      <c r="AS255">
        <v>5</v>
      </c>
      <c r="AT255">
        <v>3</v>
      </c>
      <c r="AU255">
        <v>7</v>
      </c>
    </row>
    <row r="256" spans="43:47" x14ac:dyDescent="0.3">
      <c r="AQ256">
        <f t="shared" ca="1" si="35"/>
        <v>0.16141117421656515</v>
      </c>
      <c r="AR256">
        <f t="shared" ca="1" si="36"/>
        <v>277</v>
      </c>
      <c r="AS256">
        <v>5</v>
      </c>
      <c r="AT256">
        <v>4</v>
      </c>
      <c r="AU256">
        <v>1</v>
      </c>
    </row>
    <row r="257" spans="43:47" x14ac:dyDescent="0.3">
      <c r="AQ257">
        <f t="shared" ca="1" si="35"/>
        <v>7.6846933015210284E-2</v>
      </c>
      <c r="AR257">
        <f t="shared" ca="1" si="36"/>
        <v>304</v>
      </c>
      <c r="AS257">
        <v>5</v>
      </c>
      <c r="AT257">
        <v>4</v>
      </c>
      <c r="AU257">
        <v>2</v>
      </c>
    </row>
    <row r="258" spans="43:47" x14ac:dyDescent="0.3">
      <c r="AQ258">
        <f t="shared" ca="1" si="35"/>
        <v>0.51330591287165583</v>
      </c>
      <c r="AR258">
        <f t="shared" ca="1" si="36"/>
        <v>165</v>
      </c>
      <c r="AS258">
        <v>5</v>
      </c>
      <c r="AT258">
        <v>4</v>
      </c>
      <c r="AU258">
        <v>3</v>
      </c>
    </row>
    <row r="259" spans="43:47" x14ac:dyDescent="0.3">
      <c r="AQ259">
        <f t="shared" ca="1" si="35"/>
        <v>0.33544475875333679</v>
      </c>
      <c r="AR259">
        <f t="shared" ca="1" si="36"/>
        <v>227</v>
      </c>
      <c r="AS259">
        <v>5</v>
      </c>
      <c r="AT259">
        <v>4</v>
      </c>
      <c r="AU259">
        <v>5</v>
      </c>
    </row>
    <row r="260" spans="43:47" x14ac:dyDescent="0.3">
      <c r="AQ260">
        <f t="shared" ca="1" si="35"/>
        <v>0.53598751416091783</v>
      </c>
      <c r="AR260">
        <f t="shared" ca="1" si="36"/>
        <v>154</v>
      </c>
      <c r="AS260">
        <v>5</v>
      </c>
      <c r="AT260">
        <v>4</v>
      </c>
      <c r="AU260">
        <v>6</v>
      </c>
    </row>
    <row r="261" spans="43:47" x14ac:dyDescent="0.3">
      <c r="AQ261">
        <f t="shared" ca="1" si="35"/>
        <v>0.94679593178057164</v>
      </c>
      <c r="AR261">
        <f t="shared" ca="1" si="36"/>
        <v>13</v>
      </c>
      <c r="AS261">
        <v>5</v>
      </c>
      <c r="AT261">
        <v>4</v>
      </c>
      <c r="AU261">
        <v>7</v>
      </c>
    </row>
    <row r="262" spans="43:47" x14ac:dyDescent="0.3">
      <c r="AQ262">
        <f t="shared" ref="AQ262:AQ325" ca="1" si="37">RAND()</f>
        <v>5.4385107674266298E-2</v>
      </c>
      <c r="AR262">
        <f t="shared" ref="AR262:AR325" ca="1" si="38">RANK(AQ262,$AQ$5:$AQ$338)</f>
        <v>313</v>
      </c>
      <c r="AS262">
        <v>5</v>
      </c>
      <c r="AT262">
        <v>4</v>
      </c>
      <c r="AU262">
        <v>8</v>
      </c>
    </row>
    <row r="263" spans="43:47" x14ac:dyDescent="0.3">
      <c r="AQ263">
        <f t="shared" ca="1" si="37"/>
        <v>0.31358855559942367</v>
      </c>
      <c r="AR263">
        <f t="shared" ca="1" si="38"/>
        <v>235</v>
      </c>
      <c r="AS263">
        <v>4</v>
      </c>
      <c r="AT263">
        <v>1</v>
      </c>
      <c r="AU263">
        <v>2</v>
      </c>
    </row>
    <row r="264" spans="43:47" x14ac:dyDescent="0.3">
      <c r="AQ264">
        <f t="shared" ca="1" si="37"/>
        <v>3.9484289031942787E-2</v>
      </c>
      <c r="AR264">
        <f t="shared" ca="1" si="38"/>
        <v>316</v>
      </c>
      <c r="AS264">
        <v>4</v>
      </c>
      <c r="AT264">
        <v>1</v>
      </c>
      <c r="AU264">
        <v>3</v>
      </c>
    </row>
    <row r="265" spans="43:47" x14ac:dyDescent="0.3">
      <c r="AQ265">
        <f t="shared" ca="1" si="37"/>
        <v>0.80132029053801967</v>
      </c>
      <c r="AR265">
        <f t="shared" ca="1" si="38"/>
        <v>55</v>
      </c>
      <c r="AS265">
        <v>4</v>
      </c>
      <c r="AT265">
        <v>2</v>
      </c>
      <c r="AU265">
        <v>1</v>
      </c>
    </row>
    <row r="266" spans="43:47" x14ac:dyDescent="0.3">
      <c r="AQ266">
        <f t="shared" ca="1" si="37"/>
        <v>0.68468040758283888</v>
      </c>
      <c r="AR266">
        <f t="shared" ca="1" si="38"/>
        <v>96</v>
      </c>
      <c r="AS266">
        <v>4</v>
      </c>
      <c r="AT266">
        <v>2</v>
      </c>
      <c r="AU266">
        <v>3</v>
      </c>
    </row>
    <row r="267" spans="43:47" x14ac:dyDescent="0.3">
      <c r="AQ267">
        <f t="shared" ca="1" si="37"/>
        <v>0.33528242936384467</v>
      </c>
      <c r="AR267">
        <f t="shared" ca="1" si="38"/>
        <v>228</v>
      </c>
      <c r="AS267">
        <v>4</v>
      </c>
      <c r="AT267">
        <v>2</v>
      </c>
      <c r="AU267">
        <v>4</v>
      </c>
    </row>
    <row r="268" spans="43:47" x14ac:dyDescent="0.3">
      <c r="AQ268">
        <f t="shared" ca="1" si="37"/>
        <v>0.82019252622457284</v>
      </c>
      <c r="AR268">
        <f t="shared" ca="1" si="38"/>
        <v>49</v>
      </c>
      <c r="AS268">
        <v>4</v>
      </c>
      <c r="AT268">
        <v>2</v>
      </c>
      <c r="AU268">
        <v>5</v>
      </c>
    </row>
    <row r="269" spans="43:47" x14ac:dyDescent="0.3">
      <c r="AQ269">
        <f t="shared" ca="1" si="37"/>
        <v>0.41484790432121343</v>
      </c>
      <c r="AR269">
        <f t="shared" ca="1" si="38"/>
        <v>206</v>
      </c>
      <c r="AS269">
        <v>4</v>
      </c>
      <c r="AT269">
        <v>3</v>
      </c>
      <c r="AU269">
        <v>1</v>
      </c>
    </row>
    <row r="270" spans="43:47" x14ac:dyDescent="0.3">
      <c r="AQ270">
        <f t="shared" ca="1" si="37"/>
        <v>0.87706416789847907</v>
      </c>
      <c r="AR270">
        <f t="shared" ca="1" si="38"/>
        <v>34</v>
      </c>
      <c r="AS270">
        <v>4</v>
      </c>
      <c r="AT270">
        <v>3</v>
      </c>
      <c r="AU270">
        <v>2</v>
      </c>
    </row>
    <row r="271" spans="43:47" x14ac:dyDescent="0.3">
      <c r="AQ271">
        <f t="shared" ca="1" si="37"/>
        <v>0.81467256332887794</v>
      </c>
      <c r="AR271">
        <f t="shared" ca="1" si="38"/>
        <v>51</v>
      </c>
      <c r="AS271">
        <v>4</v>
      </c>
      <c r="AT271">
        <v>3</v>
      </c>
      <c r="AU271">
        <v>4</v>
      </c>
    </row>
    <row r="272" spans="43:47" x14ac:dyDescent="0.3">
      <c r="AQ272">
        <f t="shared" ca="1" si="37"/>
        <v>0.56852956081309192</v>
      </c>
      <c r="AR272">
        <f t="shared" ca="1" si="38"/>
        <v>140</v>
      </c>
      <c r="AS272">
        <v>4</v>
      </c>
      <c r="AT272">
        <v>3</v>
      </c>
      <c r="AU272">
        <v>5</v>
      </c>
    </row>
    <row r="273" spans="43:47" x14ac:dyDescent="0.3">
      <c r="AQ273">
        <f t="shared" ca="1" si="37"/>
        <v>0.89139620639872807</v>
      </c>
      <c r="AR273">
        <f t="shared" ca="1" si="38"/>
        <v>32</v>
      </c>
      <c r="AS273">
        <v>4</v>
      </c>
      <c r="AT273">
        <v>3</v>
      </c>
      <c r="AU273">
        <v>6</v>
      </c>
    </row>
    <row r="274" spans="43:47" x14ac:dyDescent="0.3">
      <c r="AQ274">
        <f t="shared" ca="1" si="37"/>
        <v>0.3766299981326745</v>
      </c>
      <c r="AR274">
        <f t="shared" ca="1" si="38"/>
        <v>220</v>
      </c>
      <c r="AS274">
        <v>4</v>
      </c>
      <c r="AT274">
        <v>5</v>
      </c>
      <c r="AU274">
        <v>1</v>
      </c>
    </row>
    <row r="275" spans="43:47" x14ac:dyDescent="0.3">
      <c r="AQ275">
        <f t="shared" ca="1" si="37"/>
        <v>0.77893675265282103</v>
      </c>
      <c r="AR275">
        <f t="shared" ca="1" si="38"/>
        <v>67</v>
      </c>
      <c r="AS275">
        <v>4</v>
      </c>
      <c r="AT275">
        <v>5</v>
      </c>
      <c r="AU275">
        <v>2</v>
      </c>
    </row>
    <row r="276" spans="43:47" x14ac:dyDescent="0.3">
      <c r="AQ276">
        <f t="shared" ca="1" si="37"/>
        <v>0.91046345123414973</v>
      </c>
      <c r="AR276">
        <f t="shared" ca="1" si="38"/>
        <v>28</v>
      </c>
      <c r="AS276">
        <v>4</v>
      </c>
      <c r="AT276">
        <v>5</v>
      </c>
      <c r="AU276">
        <v>3</v>
      </c>
    </row>
    <row r="277" spans="43:47" x14ac:dyDescent="0.3">
      <c r="AQ277">
        <f t="shared" ca="1" si="37"/>
        <v>0.45321106700653757</v>
      </c>
      <c r="AR277">
        <f t="shared" ca="1" si="38"/>
        <v>195</v>
      </c>
      <c r="AS277">
        <v>4</v>
      </c>
      <c r="AT277">
        <v>5</v>
      </c>
      <c r="AU277">
        <v>6</v>
      </c>
    </row>
    <row r="278" spans="43:47" x14ac:dyDescent="0.3">
      <c r="AQ278">
        <f t="shared" ca="1" si="37"/>
        <v>0.46816434313034305</v>
      </c>
      <c r="AR278">
        <f t="shared" ca="1" si="38"/>
        <v>186</v>
      </c>
      <c r="AS278">
        <v>4</v>
      </c>
      <c r="AT278">
        <v>5</v>
      </c>
      <c r="AU278">
        <v>7</v>
      </c>
    </row>
    <row r="279" spans="43:47" x14ac:dyDescent="0.3">
      <c r="AQ279">
        <f t="shared" ca="1" si="37"/>
        <v>0.73694011236830892</v>
      </c>
      <c r="AR279">
        <f t="shared" ca="1" si="38"/>
        <v>76</v>
      </c>
      <c r="AS279">
        <v>4</v>
      </c>
      <c r="AT279">
        <v>5</v>
      </c>
      <c r="AU279">
        <v>8</v>
      </c>
    </row>
    <row r="280" spans="43:47" x14ac:dyDescent="0.3">
      <c r="AQ280">
        <f t="shared" ca="1" si="37"/>
        <v>0.3498079129144972</v>
      </c>
      <c r="AR280">
        <f t="shared" ca="1" si="38"/>
        <v>224</v>
      </c>
      <c r="AS280">
        <v>3</v>
      </c>
      <c r="AT280">
        <v>1</v>
      </c>
      <c r="AU280">
        <v>2</v>
      </c>
    </row>
    <row r="281" spans="43:47" x14ac:dyDescent="0.3">
      <c r="AQ281">
        <f t="shared" ca="1" si="37"/>
        <v>0.11247908585086552</v>
      </c>
      <c r="AR281">
        <f t="shared" ca="1" si="38"/>
        <v>290</v>
      </c>
      <c r="AS281">
        <v>3</v>
      </c>
      <c r="AT281">
        <v>2</v>
      </c>
      <c r="AU281">
        <v>1</v>
      </c>
    </row>
    <row r="282" spans="43:47" x14ac:dyDescent="0.3">
      <c r="AQ282">
        <f t="shared" ca="1" si="37"/>
        <v>0.46588071896038796</v>
      </c>
      <c r="AR282">
        <f t="shared" ca="1" si="38"/>
        <v>190</v>
      </c>
      <c r="AS282">
        <v>3</v>
      </c>
      <c r="AT282">
        <v>2</v>
      </c>
      <c r="AU282">
        <v>4</v>
      </c>
    </row>
    <row r="283" spans="43:47" x14ac:dyDescent="0.3">
      <c r="AQ283">
        <f t="shared" ca="1" si="37"/>
        <v>0.91180800474154677</v>
      </c>
      <c r="AR283">
        <f t="shared" ca="1" si="38"/>
        <v>26</v>
      </c>
      <c r="AS283">
        <v>3</v>
      </c>
      <c r="AT283">
        <v>4</v>
      </c>
      <c r="AU283">
        <v>1</v>
      </c>
    </row>
    <row r="284" spans="43:47" x14ac:dyDescent="0.3">
      <c r="AQ284">
        <f t="shared" ca="1" si="37"/>
        <v>0.9519851694018564</v>
      </c>
      <c r="AR284">
        <f t="shared" ca="1" si="38"/>
        <v>12</v>
      </c>
      <c r="AS284">
        <v>3</v>
      </c>
      <c r="AT284">
        <v>4</v>
      </c>
      <c r="AU284">
        <v>2</v>
      </c>
    </row>
    <row r="285" spans="43:47" x14ac:dyDescent="0.3">
      <c r="AQ285">
        <f t="shared" ca="1" si="37"/>
        <v>0.28932337818115306</v>
      </c>
      <c r="AR285">
        <f t="shared" ca="1" si="38"/>
        <v>244</v>
      </c>
      <c r="AS285">
        <v>3</v>
      </c>
      <c r="AT285">
        <v>4</v>
      </c>
      <c r="AU285">
        <v>5</v>
      </c>
    </row>
    <row r="286" spans="43:47" x14ac:dyDescent="0.3">
      <c r="AQ286">
        <f t="shared" ca="1" si="37"/>
        <v>0.67712481824358062</v>
      </c>
      <c r="AR286">
        <f t="shared" ca="1" si="38"/>
        <v>104</v>
      </c>
      <c r="AS286">
        <v>3</v>
      </c>
      <c r="AT286">
        <v>4</v>
      </c>
      <c r="AU286">
        <v>6</v>
      </c>
    </row>
    <row r="287" spans="43:47" x14ac:dyDescent="0.3">
      <c r="AQ287">
        <f t="shared" ca="1" si="37"/>
        <v>0.67993900347798342</v>
      </c>
      <c r="AR287">
        <f t="shared" ca="1" si="38"/>
        <v>102</v>
      </c>
      <c r="AS287">
        <v>3</v>
      </c>
      <c r="AT287">
        <v>5</v>
      </c>
      <c r="AU287">
        <v>1</v>
      </c>
    </row>
    <row r="288" spans="43:47" x14ac:dyDescent="0.3">
      <c r="AQ288">
        <f t="shared" ca="1" si="37"/>
        <v>0.7928042342728765</v>
      </c>
      <c r="AR288">
        <f t="shared" ca="1" si="38"/>
        <v>59</v>
      </c>
      <c r="AS288">
        <v>3</v>
      </c>
      <c r="AT288">
        <v>5</v>
      </c>
      <c r="AU288">
        <v>2</v>
      </c>
    </row>
    <row r="289" spans="43:47" x14ac:dyDescent="0.3">
      <c r="AQ289">
        <f t="shared" ca="1" si="37"/>
        <v>2.5329325362390298E-2</v>
      </c>
      <c r="AR289">
        <f t="shared" ca="1" si="38"/>
        <v>323</v>
      </c>
      <c r="AS289">
        <v>3</v>
      </c>
      <c r="AT289">
        <v>5</v>
      </c>
      <c r="AU289">
        <v>4</v>
      </c>
    </row>
    <row r="290" spans="43:47" x14ac:dyDescent="0.3">
      <c r="AQ290">
        <f t="shared" ca="1" si="37"/>
        <v>5.8279375934240707E-2</v>
      </c>
      <c r="AR290">
        <f t="shared" ca="1" si="38"/>
        <v>311</v>
      </c>
      <c r="AS290">
        <v>3</v>
      </c>
      <c r="AT290">
        <v>5</v>
      </c>
      <c r="AU290">
        <v>6</v>
      </c>
    </row>
    <row r="291" spans="43:47" x14ac:dyDescent="0.3">
      <c r="AQ291">
        <f t="shared" ca="1" si="37"/>
        <v>0.29659908374513255</v>
      </c>
      <c r="AR291">
        <f t="shared" ca="1" si="38"/>
        <v>241</v>
      </c>
      <c r="AS291">
        <v>3</v>
      </c>
      <c r="AT291">
        <v>5</v>
      </c>
      <c r="AU291">
        <v>7</v>
      </c>
    </row>
    <row r="292" spans="43:47" x14ac:dyDescent="0.3">
      <c r="AQ292">
        <f t="shared" ca="1" si="37"/>
        <v>0.27026805870705994</v>
      </c>
      <c r="AR292">
        <f t="shared" ca="1" si="38"/>
        <v>253</v>
      </c>
      <c r="AS292">
        <v>3</v>
      </c>
      <c r="AT292">
        <v>6</v>
      </c>
      <c r="AU292">
        <v>1</v>
      </c>
    </row>
    <row r="293" spans="43:47" x14ac:dyDescent="0.3">
      <c r="AQ293">
        <f t="shared" ca="1" si="37"/>
        <v>0.34198055344123079</v>
      </c>
      <c r="AR293">
        <f t="shared" ca="1" si="38"/>
        <v>225</v>
      </c>
      <c r="AS293">
        <v>3</v>
      </c>
      <c r="AT293">
        <v>6</v>
      </c>
      <c r="AU293">
        <v>2</v>
      </c>
    </row>
    <row r="294" spans="43:47" x14ac:dyDescent="0.3">
      <c r="AQ294">
        <f t="shared" ca="1" si="37"/>
        <v>0.59442334178332945</v>
      </c>
      <c r="AR294">
        <f t="shared" ca="1" si="38"/>
        <v>132</v>
      </c>
      <c r="AS294">
        <v>3</v>
      </c>
      <c r="AT294">
        <v>6</v>
      </c>
      <c r="AU294">
        <v>4</v>
      </c>
    </row>
    <row r="295" spans="43:47" x14ac:dyDescent="0.3">
      <c r="AQ295">
        <f t="shared" ca="1" si="37"/>
        <v>0.87547643456915136</v>
      </c>
      <c r="AR295">
        <f t="shared" ca="1" si="38"/>
        <v>35</v>
      </c>
      <c r="AS295">
        <v>3</v>
      </c>
      <c r="AT295">
        <v>6</v>
      </c>
      <c r="AU295">
        <v>5</v>
      </c>
    </row>
    <row r="296" spans="43:47" x14ac:dyDescent="0.3">
      <c r="AQ296">
        <f t="shared" ca="1" si="37"/>
        <v>0.71529169852886287</v>
      </c>
      <c r="AR296">
        <f t="shared" ca="1" si="38"/>
        <v>85</v>
      </c>
      <c r="AS296">
        <v>3</v>
      </c>
      <c r="AT296">
        <v>6</v>
      </c>
      <c r="AU296">
        <v>7</v>
      </c>
    </row>
    <row r="297" spans="43:47" x14ac:dyDescent="0.3">
      <c r="AQ297">
        <f t="shared" ca="1" si="37"/>
        <v>0.68643375520333727</v>
      </c>
      <c r="AR297">
        <f t="shared" ca="1" si="38"/>
        <v>95</v>
      </c>
      <c r="AS297">
        <v>3</v>
      </c>
      <c r="AT297">
        <v>6</v>
      </c>
      <c r="AU297">
        <v>8</v>
      </c>
    </row>
    <row r="298" spans="43:47" x14ac:dyDescent="0.3">
      <c r="AQ298">
        <f t="shared" ca="1" si="37"/>
        <v>0.19212462683057108</v>
      </c>
      <c r="AR298">
        <f t="shared" ca="1" si="38"/>
        <v>265</v>
      </c>
      <c r="AS298">
        <v>2</v>
      </c>
      <c r="AT298">
        <v>3</v>
      </c>
      <c r="AU298">
        <v>1</v>
      </c>
    </row>
    <row r="299" spans="43:47" x14ac:dyDescent="0.3">
      <c r="AQ299">
        <f t="shared" ca="1" si="37"/>
        <v>4.6134027710610481E-2</v>
      </c>
      <c r="AR299">
        <f t="shared" ca="1" si="38"/>
        <v>315</v>
      </c>
      <c r="AS299">
        <v>2</v>
      </c>
      <c r="AT299">
        <v>3</v>
      </c>
      <c r="AU299">
        <v>4</v>
      </c>
    </row>
    <row r="300" spans="43:47" x14ac:dyDescent="0.3">
      <c r="AQ300">
        <f t="shared" ca="1" si="37"/>
        <v>0.50870589225741758</v>
      </c>
      <c r="AR300">
        <f t="shared" ca="1" si="38"/>
        <v>171</v>
      </c>
      <c r="AS300">
        <v>2</v>
      </c>
      <c r="AT300">
        <v>4</v>
      </c>
      <c r="AU300">
        <v>1</v>
      </c>
    </row>
    <row r="301" spans="43:47" x14ac:dyDescent="0.3">
      <c r="AQ301">
        <f t="shared" ca="1" si="37"/>
        <v>0.64601934232063218</v>
      </c>
      <c r="AR301">
        <f t="shared" ca="1" si="38"/>
        <v>109</v>
      </c>
      <c r="AS301">
        <v>2</v>
      </c>
      <c r="AT301">
        <v>4</v>
      </c>
      <c r="AU301">
        <v>3</v>
      </c>
    </row>
    <row r="302" spans="43:47" x14ac:dyDescent="0.3">
      <c r="AQ302">
        <f t="shared" ca="1" si="37"/>
        <v>7.3370716838007444E-2</v>
      </c>
      <c r="AR302">
        <f t="shared" ca="1" si="38"/>
        <v>307</v>
      </c>
      <c r="AS302">
        <v>2</v>
      </c>
      <c r="AT302">
        <v>4</v>
      </c>
      <c r="AU302">
        <v>5</v>
      </c>
    </row>
    <row r="303" spans="43:47" x14ac:dyDescent="0.3">
      <c r="AQ303">
        <f t="shared" ca="1" si="37"/>
        <v>0.52839737447241752</v>
      </c>
      <c r="AR303">
        <f t="shared" ca="1" si="38"/>
        <v>157</v>
      </c>
      <c r="AS303">
        <v>2</v>
      </c>
      <c r="AT303">
        <v>5</v>
      </c>
      <c r="AU303">
        <v>1</v>
      </c>
    </row>
    <row r="304" spans="43:47" x14ac:dyDescent="0.3">
      <c r="AQ304">
        <f t="shared" ca="1" si="37"/>
        <v>0.15150602982254047</v>
      </c>
      <c r="AR304">
        <f t="shared" ca="1" si="38"/>
        <v>283</v>
      </c>
      <c r="AS304">
        <v>2</v>
      </c>
      <c r="AT304">
        <v>5</v>
      </c>
      <c r="AU304">
        <v>3</v>
      </c>
    </row>
    <row r="305" spans="43:47" x14ac:dyDescent="0.3">
      <c r="AQ305">
        <f t="shared" ca="1" si="37"/>
        <v>0.52112962576848176</v>
      </c>
      <c r="AR305">
        <f t="shared" ca="1" si="38"/>
        <v>161</v>
      </c>
      <c r="AS305">
        <v>2</v>
      </c>
      <c r="AT305">
        <v>5</v>
      </c>
      <c r="AU305">
        <v>4</v>
      </c>
    </row>
    <row r="306" spans="43:47" x14ac:dyDescent="0.3">
      <c r="AQ306">
        <f t="shared" ca="1" si="37"/>
        <v>0.26129870144623768</v>
      </c>
      <c r="AR306">
        <f t="shared" ca="1" si="38"/>
        <v>256</v>
      </c>
      <c r="AS306">
        <v>2</v>
      </c>
      <c r="AT306">
        <v>5</v>
      </c>
      <c r="AU306">
        <v>6</v>
      </c>
    </row>
    <row r="307" spans="43:47" x14ac:dyDescent="0.3">
      <c r="AQ307">
        <f t="shared" ca="1" si="37"/>
        <v>0.68137331000288726</v>
      </c>
      <c r="AR307">
        <f t="shared" ca="1" si="38"/>
        <v>101</v>
      </c>
      <c r="AS307">
        <v>2</v>
      </c>
      <c r="AT307">
        <v>6</v>
      </c>
      <c r="AU307">
        <v>1</v>
      </c>
    </row>
    <row r="308" spans="43:47" x14ac:dyDescent="0.3">
      <c r="AQ308">
        <f t="shared" ca="1" si="37"/>
        <v>0.27912170206603726</v>
      </c>
      <c r="AR308">
        <f t="shared" ca="1" si="38"/>
        <v>249</v>
      </c>
      <c r="AS308">
        <v>2</v>
      </c>
      <c r="AT308">
        <v>6</v>
      </c>
      <c r="AU308">
        <v>3</v>
      </c>
    </row>
    <row r="309" spans="43:47" x14ac:dyDescent="0.3">
      <c r="AQ309">
        <f t="shared" ca="1" si="37"/>
        <v>0.46991009608782253</v>
      </c>
      <c r="AR309">
        <f t="shared" ca="1" si="38"/>
        <v>184</v>
      </c>
      <c r="AS309">
        <v>2</v>
      </c>
      <c r="AT309">
        <v>6</v>
      </c>
      <c r="AU309">
        <v>4</v>
      </c>
    </row>
    <row r="310" spans="43:47" x14ac:dyDescent="0.3">
      <c r="AQ310">
        <f t="shared" ca="1" si="37"/>
        <v>0.50978230909201261</v>
      </c>
      <c r="AR310">
        <f t="shared" ca="1" si="38"/>
        <v>170</v>
      </c>
      <c r="AS310">
        <v>2</v>
      </c>
      <c r="AT310">
        <v>6</v>
      </c>
      <c r="AU310">
        <v>5</v>
      </c>
    </row>
    <row r="311" spans="43:47" x14ac:dyDescent="0.3">
      <c r="AQ311">
        <f t="shared" ca="1" si="37"/>
        <v>0.94678885473373753</v>
      </c>
      <c r="AR311">
        <f t="shared" ca="1" si="38"/>
        <v>14</v>
      </c>
      <c r="AS311">
        <v>2</v>
      </c>
      <c r="AT311">
        <v>6</v>
      </c>
      <c r="AU311">
        <v>7</v>
      </c>
    </row>
    <row r="312" spans="43:47" x14ac:dyDescent="0.3">
      <c r="AQ312">
        <f t="shared" ca="1" si="37"/>
        <v>0.40955333598852095</v>
      </c>
      <c r="AR312">
        <f t="shared" ca="1" si="38"/>
        <v>209</v>
      </c>
      <c r="AS312">
        <v>2</v>
      </c>
      <c r="AT312">
        <v>7</v>
      </c>
      <c r="AU312">
        <v>1</v>
      </c>
    </row>
    <row r="313" spans="43:47" x14ac:dyDescent="0.3">
      <c r="AQ313">
        <f t="shared" ca="1" si="37"/>
        <v>0.54563172518305958</v>
      </c>
      <c r="AR313">
        <f t="shared" ca="1" si="38"/>
        <v>148</v>
      </c>
      <c r="AS313">
        <v>2</v>
      </c>
      <c r="AT313">
        <v>7</v>
      </c>
      <c r="AU313">
        <v>3</v>
      </c>
    </row>
    <row r="314" spans="43:47" x14ac:dyDescent="0.3">
      <c r="AQ314">
        <f t="shared" ca="1" si="37"/>
        <v>0.21808866265920746</v>
      </c>
      <c r="AR314">
        <f t="shared" ca="1" si="38"/>
        <v>261</v>
      </c>
      <c r="AS314">
        <v>2</v>
      </c>
      <c r="AT314">
        <v>7</v>
      </c>
      <c r="AU314">
        <v>4</v>
      </c>
    </row>
    <row r="315" spans="43:47" x14ac:dyDescent="0.3">
      <c r="AQ315">
        <f t="shared" ca="1" si="37"/>
        <v>0.53903345060993657</v>
      </c>
      <c r="AR315">
        <f t="shared" ca="1" si="38"/>
        <v>152</v>
      </c>
      <c r="AS315">
        <v>2</v>
      </c>
      <c r="AT315">
        <v>7</v>
      </c>
      <c r="AU315">
        <v>5</v>
      </c>
    </row>
    <row r="316" spans="43:47" x14ac:dyDescent="0.3">
      <c r="AQ316">
        <f t="shared" ca="1" si="37"/>
        <v>2.5316387410684538E-2</v>
      </c>
      <c r="AR316">
        <f t="shared" ca="1" si="38"/>
        <v>324</v>
      </c>
      <c r="AS316">
        <v>2</v>
      </c>
      <c r="AT316">
        <v>7</v>
      </c>
      <c r="AU316">
        <v>6</v>
      </c>
    </row>
    <row r="317" spans="43:47" x14ac:dyDescent="0.3">
      <c r="AQ317">
        <f t="shared" ca="1" si="37"/>
        <v>0.97851862200848139</v>
      </c>
      <c r="AR317">
        <f t="shared" ca="1" si="38"/>
        <v>4</v>
      </c>
      <c r="AS317">
        <v>2</v>
      </c>
      <c r="AT317">
        <v>7</v>
      </c>
      <c r="AU317">
        <v>8</v>
      </c>
    </row>
    <row r="318" spans="43:47" x14ac:dyDescent="0.3">
      <c r="AQ318">
        <f t="shared" ca="1" si="37"/>
        <v>0.94203730184855716</v>
      </c>
      <c r="AR318">
        <f t="shared" ca="1" si="38"/>
        <v>18</v>
      </c>
      <c r="AS318">
        <v>1</v>
      </c>
      <c r="AT318">
        <v>3</v>
      </c>
      <c r="AU318">
        <v>2</v>
      </c>
    </row>
    <row r="319" spans="43:47" x14ac:dyDescent="0.3">
      <c r="AQ319">
        <f t="shared" ca="1" si="37"/>
        <v>0.62011471358032932</v>
      </c>
      <c r="AR319">
        <f t="shared" ca="1" si="38"/>
        <v>120</v>
      </c>
      <c r="AS319">
        <v>1</v>
      </c>
      <c r="AT319">
        <v>4</v>
      </c>
      <c r="AU319">
        <v>2</v>
      </c>
    </row>
    <row r="320" spans="43:47" x14ac:dyDescent="0.3">
      <c r="AQ320">
        <f t="shared" ca="1" si="37"/>
        <v>0.38368173995434784</v>
      </c>
      <c r="AR320">
        <f t="shared" ca="1" si="38"/>
        <v>217</v>
      </c>
      <c r="AS320">
        <v>1</v>
      </c>
      <c r="AT320">
        <v>4</v>
      </c>
      <c r="AU320">
        <v>3</v>
      </c>
    </row>
    <row r="321" spans="43:47" x14ac:dyDescent="0.3">
      <c r="AQ321">
        <f t="shared" ca="1" si="37"/>
        <v>0.2621762057412701</v>
      </c>
      <c r="AR321">
        <f t="shared" ca="1" si="38"/>
        <v>255</v>
      </c>
      <c r="AS321">
        <v>1</v>
      </c>
      <c r="AT321">
        <v>5</v>
      </c>
      <c r="AU321">
        <v>2</v>
      </c>
    </row>
    <row r="322" spans="43:47" x14ac:dyDescent="0.3">
      <c r="AQ322">
        <f t="shared" ca="1" si="37"/>
        <v>0.4225713275759837</v>
      </c>
      <c r="AR322">
        <f t="shared" ca="1" si="38"/>
        <v>202</v>
      </c>
      <c r="AS322">
        <v>1</v>
      </c>
      <c r="AT322">
        <v>5</v>
      </c>
      <c r="AU322">
        <v>3</v>
      </c>
    </row>
    <row r="323" spans="43:47" x14ac:dyDescent="0.3">
      <c r="AQ323">
        <f t="shared" ca="1" si="37"/>
        <v>8.1655187023078502E-2</v>
      </c>
      <c r="AR323">
        <f t="shared" ca="1" si="38"/>
        <v>303</v>
      </c>
      <c r="AS323">
        <v>1</v>
      </c>
      <c r="AT323">
        <v>5</v>
      </c>
      <c r="AU323">
        <v>4</v>
      </c>
    </row>
    <row r="324" spans="43:47" x14ac:dyDescent="0.3">
      <c r="AQ324">
        <f t="shared" ca="1" si="37"/>
        <v>0.91065231692035387</v>
      </c>
      <c r="AR324">
        <f t="shared" ca="1" si="38"/>
        <v>27</v>
      </c>
      <c r="AS324">
        <v>1</v>
      </c>
      <c r="AT324">
        <v>6</v>
      </c>
      <c r="AU324">
        <v>2</v>
      </c>
    </row>
    <row r="325" spans="43:47" x14ac:dyDescent="0.3">
      <c r="AQ325">
        <f t="shared" ca="1" si="37"/>
        <v>0.1471399324307392</v>
      </c>
      <c r="AR325">
        <f t="shared" ca="1" si="38"/>
        <v>285</v>
      </c>
      <c r="AS325">
        <v>1</v>
      </c>
      <c r="AT325">
        <v>6</v>
      </c>
      <c r="AU325">
        <v>3</v>
      </c>
    </row>
    <row r="326" spans="43:47" x14ac:dyDescent="0.3">
      <c r="AQ326">
        <f t="shared" ref="AQ326:AQ338" ca="1" si="39">RAND()</f>
        <v>0.13555938782223242</v>
      </c>
      <c r="AR326">
        <f t="shared" ref="AR326:AR338" ca="1" si="40">RANK(AQ326,$AQ$5:$AQ$338)</f>
        <v>287</v>
      </c>
      <c r="AS326">
        <v>1</v>
      </c>
      <c r="AT326">
        <v>6</v>
      </c>
      <c r="AU326">
        <v>4</v>
      </c>
    </row>
    <row r="327" spans="43:47" x14ac:dyDescent="0.3">
      <c r="AQ327">
        <f t="shared" ca="1" si="39"/>
        <v>0.73646657133880333</v>
      </c>
      <c r="AR327">
        <f t="shared" ca="1" si="40"/>
        <v>77</v>
      </c>
      <c r="AS327">
        <v>1</v>
      </c>
      <c r="AT327">
        <v>6</v>
      </c>
      <c r="AU327">
        <v>5</v>
      </c>
    </row>
    <row r="328" spans="43:47" x14ac:dyDescent="0.3">
      <c r="AQ328">
        <f t="shared" ca="1" si="39"/>
        <v>0.38162799092922073</v>
      </c>
      <c r="AR328">
        <f t="shared" ca="1" si="40"/>
        <v>218</v>
      </c>
      <c r="AS328">
        <v>1</v>
      </c>
      <c r="AT328">
        <v>7</v>
      </c>
      <c r="AU328">
        <v>2</v>
      </c>
    </row>
    <row r="329" spans="43:47" x14ac:dyDescent="0.3">
      <c r="AQ329">
        <f t="shared" ca="1" si="39"/>
        <v>0.83466253418188796</v>
      </c>
      <c r="AR329">
        <f t="shared" ca="1" si="40"/>
        <v>43</v>
      </c>
      <c r="AS329">
        <v>1</v>
      </c>
      <c r="AT329">
        <v>7</v>
      </c>
      <c r="AU329">
        <v>3</v>
      </c>
    </row>
    <row r="330" spans="43:47" x14ac:dyDescent="0.3">
      <c r="AQ330">
        <f t="shared" ca="1" si="39"/>
        <v>0.84855106125662094</v>
      </c>
      <c r="AR330">
        <f t="shared" ca="1" si="40"/>
        <v>41</v>
      </c>
      <c r="AS330">
        <v>1</v>
      </c>
      <c r="AT330">
        <v>7</v>
      </c>
      <c r="AU330">
        <v>4</v>
      </c>
    </row>
    <row r="331" spans="43:47" x14ac:dyDescent="0.3">
      <c r="AQ331">
        <f t="shared" ca="1" si="39"/>
        <v>0.28479244110129287</v>
      </c>
      <c r="AR331">
        <f t="shared" ca="1" si="40"/>
        <v>247</v>
      </c>
      <c r="AS331">
        <v>1</v>
      </c>
      <c r="AT331">
        <v>7</v>
      </c>
      <c r="AU331">
        <v>5</v>
      </c>
    </row>
    <row r="332" spans="43:47" x14ac:dyDescent="0.3">
      <c r="AQ332">
        <f t="shared" ca="1" si="39"/>
        <v>5.4560348308958062E-2</v>
      </c>
      <c r="AR332">
        <f t="shared" ca="1" si="40"/>
        <v>312</v>
      </c>
      <c r="AS332">
        <v>1</v>
      </c>
      <c r="AT332">
        <v>7</v>
      </c>
      <c r="AU332">
        <v>6</v>
      </c>
    </row>
    <row r="333" spans="43:47" x14ac:dyDescent="0.3">
      <c r="AQ333">
        <f t="shared" ca="1" si="39"/>
        <v>0.13423844754207348</v>
      </c>
      <c r="AR333">
        <f t="shared" ca="1" si="40"/>
        <v>288</v>
      </c>
      <c r="AS333">
        <v>1</v>
      </c>
      <c r="AT333">
        <v>8</v>
      </c>
      <c r="AU333">
        <v>2</v>
      </c>
    </row>
    <row r="334" spans="43:47" x14ac:dyDescent="0.3">
      <c r="AQ334">
        <f t="shared" ca="1" si="39"/>
        <v>0.59688031985337064</v>
      </c>
      <c r="AR334">
        <f t="shared" ca="1" si="40"/>
        <v>131</v>
      </c>
      <c r="AS334">
        <v>1</v>
      </c>
      <c r="AT334">
        <v>8</v>
      </c>
      <c r="AU334">
        <v>3</v>
      </c>
    </row>
    <row r="335" spans="43:47" x14ac:dyDescent="0.3">
      <c r="AQ335">
        <f t="shared" ca="1" si="39"/>
        <v>0.70763323632170605</v>
      </c>
      <c r="AR335">
        <f t="shared" ca="1" si="40"/>
        <v>88</v>
      </c>
      <c r="AS335">
        <v>1</v>
      </c>
      <c r="AT335">
        <v>8</v>
      </c>
      <c r="AU335">
        <v>4</v>
      </c>
    </row>
    <row r="336" spans="43:47" x14ac:dyDescent="0.3">
      <c r="AQ336">
        <f t="shared" ca="1" si="39"/>
        <v>0.71867172865226925</v>
      </c>
      <c r="AR336">
        <f t="shared" ca="1" si="40"/>
        <v>84</v>
      </c>
      <c r="AS336">
        <v>1</v>
      </c>
      <c r="AT336">
        <v>8</v>
      </c>
      <c r="AU336">
        <v>5</v>
      </c>
    </row>
    <row r="337" spans="43:47" x14ac:dyDescent="0.3">
      <c r="AQ337">
        <f t="shared" ca="1" si="39"/>
        <v>0.6951130971218269</v>
      </c>
      <c r="AR337">
        <f t="shared" ca="1" si="40"/>
        <v>93</v>
      </c>
      <c r="AS337">
        <v>1</v>
      </c>
      <c r="AT337">
        <v>8</v>
      </c>
      <c r="AU337">
        <v>6</v>
      </c>
    </row>
    <row r="338" spans="43:47" x14ac:dyDescent="0.3">
      <c r="AQ338">
        <f t="shared" ca="1" si="39"/>
        <v>9.9113922593759396E-2</v>
      </c>
      <c r="AR338">
        <f t="shared" ca="1" si="40"/>
        <v>295</v>
      </c>
      <c r="AS338">
        <v>1</v>
      </c>
      <c r="AT338">
        <v>8</v>
      </c>
      <c r="AU338">
        <v>7</v>
      </c>
    </row>
  </sheetData>
  <mergeCells count="82">
    <mergeCell ref="AG1:AH1"/>
    <mergeCell ref="AG25:AH25"/>
    <mergeCell ref="F45:G45"/>
    <mergeCell ref="I45:J45"/>
    <mergeCell ref="L45:M45"/>
    <mergeCell ref="I39:J39"/>
    <mergeCell ref="F39:G39"/>
    <mergeCell ref="I35:J35"/>
    <mergeCell ref="F35:G35"/>
    <mergeCell ref="F37:G37"/>
    <mergeCell ref="I37:J37"/>
    <mergeCell ref="I31:J31"/>
    <mergeCell ref="F31:G31"/>
    <mergeCell ref="F33:G33"/>
    <mergeCell ref="I33:J33"/>
    <mergeCell ref="F21:G21"/>
    <mergeCell ref="L47:M47"/>
    <mergeCell ref="I47:J47"/>
    <mergeCell ref="F47:G47"/>
    <mergeCell ref="L41:M41"/>
    <mergeCell ref="L43:M43"/>
    <mergeCell ref="I43:J43"/>
    <mergeCell ref="F43:G43"/>
    <mergeCell ref="F41:G41"/>
    <mergeCell ref="I41:J41"/>
    <mergeCell ref="I23:J23"/>
    <mergeCell ref="F23:G23"/>
    <mergeCell ref="F17:G17"/>
    <mergeCell ref="I17:J17"/>
    <mergeCell ref="I19:J19"/>
    <mergeCell ref="F19:G19"/>
    <mergeCell ref="F5:G5"/>
    <mergeCell ref="I5:J5"/>
    <mergeCell ref="I7:J7"/>
    <mergeCell ref="F7:G7"/>
    <mergeCell ref="N39:O39"/>
    <mergeCell ref="F29:G29"/>
    <mergeCell ref="I29:J29"/>
    <mergeCell ref="F13:G13"/>
    <mergeCell ref="I13:J13"/>
    <mergeCell ref="I15:J15"/>
    <mergeCell ref="F15:G15"/>
    <mergeCell ref="F9:G9"/>
    <mergeCell ref="I9:J9"/>
    <mergeCell ref="I11:J11"/>
    <mergeCell ref="F11:G11"/>
    <mergeCell ref="I21:J21"/>
    <mergeCell ref="N41:O41"/>
    <mergeCell ref="L29:M29"/>
    <mergeCell ref="L31:M31"/>
    <mergeCell ref="L33:M33"/>
    <mergeCell ref="L35:M35"/>
    <mergeCell ref="L37:M37"/>
    <mergeCell ref="L39:M39"/>
    <mergeCell ref="N35:O35"/>
    <mergeCell ref="N37:O37"/>
    <mergeCell ref="N43:O43"/>
    <mergeCell ref="N45:O45"/>
    <mergeCell ref="N47:O47"/>
    <mergeCell ref="D5:E5"/>
    <mergeCell ref="D7:E7"/>
    <mergeCell ref="D9:E9"/>
    <mergeCell ref="D11:E11"/>
    <mergeCell ref="D13:E13"/>
    <mergeCell ref="D29:E29"/>
    <mergeCell ref="D31:E31"/>
    <mergeCell ref="D33:E33"/>
    <mergeCell ref="D35:E35"/>
    <mergeCell ref="D37:E37"/>
    <mergeCell ref="N29:O29"/>
    <mergeCell ref="N31:O31"/>
    <mergeCell ref="N33:O33"/>
    <mergeCell ref="D41:E41"/>
    <mergeCell ref="D43:E43"/>
    <mergeCell ref="D45:E45"/>
    <mergeCell ref="D47:E47"/>
    <mergeCell ref="D15:E15"/>
    <mergeCell ref="D17:E17"/>
    <mergeCell ref="D19:E19"/>
    <mergeCell ref="D21:E21"/>
    <mergeCell ref="D23:E23"/>
    <mergeCell ref="D39:E39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1F9BF-39B3-4E4B-AF03-E1F4D2893822}">
  <dimension ref="A1:AI58"/>
  <sheetViews>
    <sheetView zoomScaleNormal="100" zoomScalePageLayoutView="120" workbookViewId="0"/>
  </sheetViews>
  <sheetFormatPr defaultRowHeight="19" x14ac:dyDescent="0.3"/>
  <cols>
    <col min="1" max="35" width="1.625" customWidth="1"/>
    <col min="36" max="37" width="8.625" customWidth="1"/>
    <col min="43" max="43" width="8.625" customWidth="1"/>
  </cols>
  <sheetData>
    <row r="1" spans="1:34" ht="25" customHeight="1" x14ac:dyDescent="0.3">
      <c r="D1" s="3" t="s">
        <v>90</v>
      </c>
      <c r="AE1" s="2" t="s">
        <v>0</v>
      </c>
      <c r="AF1" s="2"/>
      <c r="AG1" s="29"/>
      <c r="AH1" s="29"/>
    </row>
    <row r="2" spans="1:34" ht="25" customHeight="1" x14ac:dyDescent="0.3">
      <c r="D2" s="3"/>
    </row>
    <row r="3" spans="1:34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ht="25" customHeight="1" x14ac:dyDescent="0.3">
      <c r="A4" s="1"/>
    </row>
    <row r="5" spans="1:34" ht="32.15" customHeight="1" x14ac:dyDescent="0.3">
      <c r="A5" s="1">
        <v>1</v>
      </c>
      <c r="B5" t="s">
        <v>128</v>
      </c>
      <c r="D5" t="s">
        <v>156</v>
      </c>
      <c r="N5" s="37">
        <f ca="1">VLOOKUP($A$5,'３つのかずのけいさん①'!$AL$5:$AO$214,2,FALSE)</f>
        <v>3</v>
      </c>
      <c r="O5" s="37"/>
      <c r="P5" t="s">
        <v>160</v>
      </c>
    </row>
    <row r="6" spans="1:34" ht="32.15" customHeight="1" x14ac:dyDescent="0.3">
      <c r="A6" s="20"/>
      <c r="D6" t="s">
        <v>137</v>
      </c>
      <c r="H6" s="37">
        <f ca="1">VLOOKUP($A$5,'３つのかずのけいさん①'!$AL$5:$AO$214,3,FALSE)</f>
        <v>7</v>
      </c>
      <c r="I6" s="37"/>
      <c r="J6" t="s">
        <v>157</v>
      </c>
    </row>
    <row r="7" spans="1:34" ht="32.15" customHeight="1" x14ac:dyDescent="0.3">
      <c r="A7" s="1"/>
      <c r="D7" t="s">
        <v>158</v>
      </c>
      <c r="K7" s="37">
        <f ca="1">VLOOKUP($A$5,'３つのかずのけいさん①'!$AL$5:$AO$214,4,FALSE)</f>
        <v>8</v>
      </c>
      <c r="L7" s="37"/>
      <c r="M7" t="s">
        <v>157</v>
      </c>
    </row>
    <row r="8" spans="1:34" ht="32.15" customHeight="1" x14ac:dyDescent="0.3">
      <c r="A8" s="20"/>
      <c r="D8" t="s">
        <v>159</v>
      </c>
    </row>
    <row r="9" spans="1:34" ht="32.15" customHeight="1" x14ac:dyDescent="0.3">
      <c r="A9" s="1"/>
      <c r="C9" t="s">
        <v>129</v>
      </c>
    </row>
    <row r="10" spans="1:34" ht="32.15" customHeight="1" x14ac:dyDescent="0.3">
      <c r="A10" s="20"/>
      <c r="Z10" s="2" t="s">
        <v>130</v>
      </c>
      <c r="AA10" s="2"/>
      <c r="AB10" s="2"/>
      <c r="AC10" s="2"/>
      <c r="AD10" s="2"/>
      <c r="AE10" s="29"/>
      <c r="AF10" s="29"/>
      <c r="AG10" s="2" t="s">
        <v>136</v>
      </c>
      <c r="AH10" s="2"/>
    </row>
    <row r="11" spans="1:34" ht="32.15" customHeight="1" x14ac:dyDescent="0.3">
      <c r="A11" s="20"/>
      <c r="AE11" s="9"/>
      <c r="AF11" s="9"/>
    </row>
    <row r="12" spans="1:34" ht="32.15" customHeight="1" x14ac:dyDescent="0.3">
      <c r="A12" s="1">
        <v>2</v>
      </c>
      <c r="B12" t="s">
        <v>128</v>
      </c>
      <c r="D12" t="s">
        <v>161</v>
      </c>
      <c r="O12" s="37">
        <f ca="1">VLOOKUP($A$12,'３つのかずのけいさん②'!$AL$5:$AO$205,2,FALSE)</f>
        <v>10</v>
      </c>
      <c r="P12" s="37"/>
      <c r="Q12" t="s">
        <v>253</v>
      </c>
    </row>
    <row r="13" spans="1:34" ht="32.15" customHeight="1" x14ac:dyDescent="0.3">
      <c r="A13" s="20"/>
      <c r="D13" t="s">
        <v>162</v>
      </c>
      <c r="I13" s="37">
        <f ca="1">VLOOKUP($A$12,'３つのかずのけいさん②'!$AL$5:$AO$205,3,FALSE)</f>
        <v>3</v>
      </c>
      <c r="J13" s="37"/>
      <c r="K13" t="s">
        <v>254</v>
      </c>
    </row>
    <row r="14" spans="1:34" ht="32.15" customHeight="1" x14ac:dyDescent="0.3">
      <c r="A14" s="1"/>
      <c r="D14" t="s">
        <v>158</v>
      </c>
      <c r="K14" s="37">
        <f ca="1">VLOOKUP($A$12,'３つのかずのけいさん②'!$AL$5:$AO$205,4,FALSE)</f>
        <v>6</v>
      </c>
      <c r="L14" s="37"/>
      <c r="M14" t="s">
        <v>163</v>
      </c>
    </row>
    <row r="15" spans="1:34" ht="32.15" customHeight="1" x14ac:dyDescent="0.3">
      <c r="A15" s="20"/>
      <c r="D15" t="s">
        <v>164</v>
      </c>
    </row>
    <row r="16" spans="1:34" ht="32.15" customHeight="1" x14ac:dyDescent="0.3">
      <c r="A16" s="1"/>
      <c r="C16" t="s">
        <v>129</v>
      </c>
    </row>
    <row r="17" spans="1:35" ht="32.15" customHeight="1" x14ac:dyDescent="0.3">
      <c r="A17" s="20"/>
      <c r="Z17" s="2" t="s">
        <v>130</v>
      </c>
      <c r="AA17" s="2"/>
      <c r="AB17" s="2"/>
      <c r="AC17" s="2"/>
      <c r="AD17" s="2"/>
      <c r="AE17" s="29"/>
      <c r="AF17" s="29"/>
      <c r="AG17" s="2" t="s">
        <v>145</v>
      </c>
      <c r="AH17" s="2"/>
      <c r="AI17" s="2"/>
    </row>
    <row r="18" spans="1:35" ht="32.15" customHeight="1" x14ac:dyDescent="0.3">
      <c r="A18" s="20"/>
      <c r="AE18" s="9"/>
      <c r="AF18" s="9"/>
    </row>
    <row r="19" spans="1:35" ht="32.15" customHeight="1" x14ac:dyDescent="0.3">
      <c r="A19" s="1">
        <v>3</v>
      </c>
      <c r="B19" t="s">
        <v>128</v>
      </c>
      <c r="D19" t="s">
        <v>165</v>
      </c>
      <c r="P19" s="37">
        <f ca="1">IF($A$20=3,VLOOKUP('３つのかずのけいさん④'!$A$20,'３つのかずのけいさん③'!$AL$5:$AO$160,2,FALSE),VLOOKUP('３つのかずのけいさん④'!$A$20,'３つのかずのけいさん③'!$AR$5:$AU$338,2,FALSE))</f>
        <v>10</v>
      </c>
      <c r="Q19" s="37"/>
      <c r="R19" t="s">
        <v>167</v>
      </c>
    </row>
    <row r="20" spans="1:35" ht="32.15" customHeight="1" x14ac:dyDescent="0.3">
      <c r="A20" s="20">
        <f ca="1">INT(RAND()*2+3)</f>
        <v>3</v>
      </c>
      <c r="D20" t="s">
        <v>162</v>
      </c>
      <c r="H20" s="37">
        <f ca="1">IF($A$20=3,VLOOKUP('３つのかずのけいさん④'!$A$20,'３つのかずのけいさん③'!$AL$5:$AO$160,3,FALSE),VLOOKUP('３つのかずのけいさん④'!$A$20,'３つのかずのけいさん③'!$AR$5:$AU$338,3,FALSE))</f>
        <v>9</v>
      </c>
      <c r="I20" s="37"/>
      <c r="J20" t="s">
        <v>142</v>
      </c>
      <c r="N20" t="str">
        <f ca="1">IF($A$20=3,"でていきました。","はいってきました")</f>
        <v>でていきました。</v>
      </c>
    </row>
    <row r="21" spans="1:35" ht="32.15" customHeight="1" x14ac:dyDescent="0.3">
      <c r="A21" s="1"/>
      <c r="D21" t="s">
        <v>158</v>
      </c>
      <c r="K21" s="37">
        <f ca="1">IF($A$20=3,VLOOKUP('３つのかずのけいさん④'!$A$20,'３つのかずのけいさん③'!$AL$5:$AO$160,4,FALSE),VLOOKUP('３つのかずのけいさん④'!$A$20,'３つのかずのけいさん③'!$AR$5:$AU$338,4,FALSE))</f>
        <v>8</v>
      </c>
      <c r="L21" s="37"/>
      <c r="M21" t="s">
        <v>142</v>
      </c>
      <c r="Q21" t="str">
        <f ca="1">IF($A$20=3,"はいってました","でていきました。")</f>
        <v>はいってました</v>
      </c>
    </row>
    <row r="22" spans="1:35" ht="32.15" customHeight="1" x14ac:dyDescent="0.3">
      <c r="D22" t="s">
        <v>166</v>
      </c>
    </row>
    <row r="23" spans="1:35" ht="32.15" customHeight="1" x14ac:dyDescent="0.3">
      <c r="A23" s="1"/>
      <c r="C23" t="s">
        <v>129</v>
      </c>
    </row>
    <row r="24" spans="1:35" ht="32.15" customHeight="1" x14ac:dyDescent="0.3">
      <c r="Z24" s="2" t="s">
        <v>130</v>
      </c>
      <c r="AA24" s="2"/>
      <c r="AB24" s="2"/>
      <c r="AC24" s="2"/>
      <c r="AD24" s="2"/>
      <c r="AE24" s="28"/>
      <c r="AF24" s="28"/>
      <c r="AG24" s="2" t="s">
        <v>142</v>
      </c>
      <c r="AH24" s="2"/>
      <c r="AI24" s="2"/>
    </row>
    <row r="25" spans="1:35" ht="25" customHeight="1" x14ac:dyDescent="0.3">
      <c r="D25" s="3" t="str">
        <f>IF(D1="","",D1)</f>
        <v>３つのかずのけいさん</v>
      </c>
      <c r="AE25" s="2" t="str">
        <f>IF(AE1="","",AE1)</f>
        <v>№</v>
      </c>
      <c r="AF25" s="2"/>
      <c r="AG25" s="29" t="str">
        <f>IF(AG1="","",AG1)</f>
        <v/>
      </c>
      <c r="AH25" s="29"/>
    </row>
    <row r="26" spans="1:35" ht="25" customHeight="1" x14ac:dyDescent="0.3">
      <c r="D26" s="3"/>
    </row>
    <row r="27" spans="1:35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5" ht="25" customHeight="1" x14ac:dyDescent="0.3">
      <c r="A28" t="str">
        <f t="shared" ref="A28:P28" si="0">IF(A4="","",A4)</f>
        <v/>
      </c>
      <c r="B28" t="str">
        <f t="shared" si="0"/>
        <v/>
      </c>
      <c r="C28" t="str">
        <f t="shared" si="0"/>
        <v/>
      </c>
      <c r="D28" t="str">
        <f t="shared" si="0"/>
        <v/>
      </c>
      <c r="E28" t="str">
        <f t="shared" si="0"/>
        <v/>
      </c>
      <c r="F28" t="str">
        <f t="shared" si="0"/>
        <v/>
      </c>
      <c r="G28" t="str">
        <f t="shared" si="0"/>
        <v/>
      </c>
      <c r="H28" t="str">
        <f t="shared" si="0"/>
        <v/>
      </c>
      <c r="I28" t="str">
        <f t="shared" si="0"/>
        <v/>
      </c>
      <c r="J28" t="str">
        <f t="shared" si="0"/>
        <v/>
      </c>
      <c r="K28" t="str">
        <f t="shared" si="0"/>
        <v/>
      </c>
      <c r="L28" t="str">
        <f t="shared" si="0"/>
        <v/>
      </c>
      <c r="M28" t="str">
        <f t="shared" si="0"/>
        <v/>
      </c>
      <c r="N28" t="str">
        <f t="shared" si="0"/>
        <v/>
      </c>
      <c r="O28" t="str">
        <f t="shared" si="0"/>
        <v/>
      </c>
      <c r="P28" t="str">
        <f t="shared" si="0"/>
        <v/>
      </c>
      <c r="Q28" t="str">
        <f>IF(Q4="","",Q4)</f>
        <v/>
      </c>
      <c r="R28" t="str">
        <f>IF(R4="","",R4)</f>
        <v/>
      </c>
      <c r="S28" t="str">
        <f>IF(S4="","",S4)</f>
        <v/>
      </c>
      <c r="T28" t="str">
        <f>IF(T4="","",T4)</f>
        <v/>
      </c>
      <c r="U28" t="str">
        <f>IF(U4="","",U4)</f>
        <v/>
      </c>
      <c r="V28" t="str">
        <f>IF(V4="","",V4)</f>
        <v/>
      </c>
      <c r="W28" t="str">
        <f t="shared" ref="W28:AI28" si="1">IF(W4="","",W4)</f>
        <v/>
      </c>
      <c r="X28" t="str">
        <f t="shared" si="1"/>
        <v/>
      </c>
      <c r="Y28" t="str">
        <f t="shared" si="1"/>
        <v/>
      </c>
      <c r="Z28" t="str">
        <f t="shared" si="1"/>
        <v/>
      </c>
      <c r="AA28" t="str">
        <f t="shared" si="1"/>
        <v/>
      </c>
      <c r="AB28" t="str">
        <f t="shared" si="1"/>
        <v/>
      </c>
      <c r="AC28" t="str">
        <f t="shared" si="1"/>
        <v/>
      </c>
      <c r="AD28" t="str">
        <f t="shared" si="1"/>
        <v/>
      </c>
      <c r="AE28" t="str">
        <f t="shared" si="1"/>
        <v/>
      </c>
      <c r="AF28" t="str">
        <f t="shared" si="1"/>
        <v/>
      </c>
      <c r="AG28" t="str">
        <f t="shared" si="1"/>
        <v/>
      </c>
      <c r="AH28" t="str">
        <f t="shared" si="1"/>
        <v/>
      </c>
      <c r="AI28" t="str">
        <f t="shared" si="1"/>
        <v/>
      </c>
    </row>
    <row r="29" spans="1:35" ht="32.15" customHeight="1" x14ac:dyDescent="0.3">
      <c r="A29">
        <f>IF(A5="","",A5)</f>
        <v>1</v>
      </c>
      <c r="B29" t="str">
        <f t="shared" ref="B29:P29" si="2">IF(B5="","",B5)</f>
        <v>．</v>
      </c>
      <c r="C29" t="str">
        <f t="shared" si="2"/>
        <v/>
      </c>
      <c r="D29" t="str">
        <f t="shared" si="2"/>
        <v>はじめに はとが</v>
      </c>
      <c r="N29" s="33">
        <f t="shared" ca="1" si="2"/>
        <v>3</v>
      </c>
      <c r="O29" s="33"/>
      <c r="P29" t="str">
        <f t="shared" si="2"/>
        <v>わ　いました。</v>
      </c>
    </row>
    <row r="30" spans="1:35" ht="32.15" customHeight="1" x14ac:dyDescent="0.3">
      <c r="A30" t="str">
        <f t="shared" ref="A30:J30" si="3">IF(A6="","",A6)</f>
        <v/>
      </c>
      <c r="B30" t="str">
        <f t="shared" si="3"/>
        <v/>
      </c>
      <c r="C30" t="str">
        <f t="shared" si="3"/>
        <v/>
      </c>
      <c r="D30" t="str">
        <f t="shared" si="3"/>
        <v>そこへ</v>
      </c>
      <c r="H30" s="33">
        <f t="shared" ca="1" si="3"/>
        <v>7</v>
      </c>
      <c r="I30" s="33"/>
      <c r="J30" t="str">
        <f t="shared" si="3"/>
        <v>わ とんできました。</v>
      </c>
    </row>
    <row r="31" spans="1:35" ht="32.15" customHeight="1" x14ac:dyDescent="0.3">
      <c r="A31" t="str">
        <f t="shared" ref="A31:M31" si="4">IF(A7="","",A7)</f>
        <v/>
      </c>
      <c r="B31" t="str">
        <f t="shared" si="4"/>
        <v/>
      </c>
      <c r="C31" t="str">
        <f t="shared" si="4"/>
        <v/>
      </c>
      <c r="D31" t="str">
        <f t="shared" si="4"/>
        <v>そのつぎに</v>
      </c>
      <c r="K31" s="33">
        <f t="shared" ca="1" si="4"/>
        <v>8</v>
      </c>
      <c r="L31" s="33"/>
      <c r="M31" t="str">
        <f t="shared" si="4"/>
        <v>わ とんできました。</v>
      </c>
    </row>
    <row r="32" spans="1:35" ht="32.15" customHeight="1" x14ac:dyDescent="0.3">
      <c r="A32" t="str">
        <f t="shared" ref="A32:D32" si="5">IF(A8="","",A8)</f>
        <v/>
      </c>
      <c r="B32" t="str">
        <f t="shared" si="5"/>
        <v/>
      </c>
      <c r="C32" t="str">
        <f t="shared" si="5"/>
        <v/>
      </c>
      <c r="D32" t="str">
        <f t="shared" si="5"/>
        <v>なんわに なりましたか。</v>
      </c>
    </row>
    <row r="33" spans="1:35" ht="32.15" customHeight="1" x14ac:dyDescent="0.3">
      <c r="A33" t="str">
        <f t="shared" ref="A33:C33" si="6">IF(A9="","",A9)</f>
        <v/>
      </c>
      <c r="B33" t="str">
        <f t="shared" si="6"/>
        <v/>
      </c>
      <c r="C33" t="str">
        <f t="shared" si="6"/>
        <v>（しき）</v>
      </c>
      <c r="J33" s="35">
        <f ca="1">N29</f>
        <v>3</v>
      </c>
      <c r="K33" s="35"/>
      <c r="L33" s="35" t="s">
        <v>120</v>
      </c>
      <c r="M33" s="35"/>
      <c r="N33" s="35">
        <f ca="1">H30</f>
        <v>7</v>
      </c>
      <c r="O33" s="35"/>
      <c r="P33" s="35" t="s">
        <v>120</v>
      </c>
      <c r="Q33" s="35"/>
      <c r="R33" s="35">
        <f ca="1">K31</f>
        <v>8</v>
      </c>
      <c r="S33" s="35"/>
      <c r="T33" s="35" t="s">
        <v>122</v>
      </c>
      <c r="U33" s="35"/>
      <c r="V33" s="35">
        <f ca="1">J33+N33+R33</f>
        <v>18</v>
      </c>
      <c r="W33" s="35"/>
    </row>
    <row r="34" spans="1:35" ht="32.15" customHeight="1" x14ac:dyDescent="0.3">
      <c r="A34" t="str">
        <f t="shared" ref="A34:AI34" si="7">IF(A10="","",A10)</f>
        <v/>
      </c>
      <c r="B34" t="str">
        <f t="shared" si="7"/>
        <v/>
      </c>
      <c r="C34" t="str">
        <f t="shared" si="7"/>
        <v/>
      </c>
      <c r="D34" t="str">
        <f t="shared" si="7"/>
        <v/>
      </c>
      <c r="E34" t="str">
        <f t="shared" si="7"/>
        <v/>
      </c>
      <c r="F34" t="str">
        <f t="shared" si="7"/>
        <v/>
      </c>
      <c r="G34" t="str">
        <f t="shared" si="7"/>
        <v/>
      </c>
      <c r="H34" t="str">
        <f t="shared" si="7"/>
        <v/>
      </c>
      <c r="I34" t="str">
        <f t="shared" si="7"/>
        <v/>
      </c>
      <c r="J34" t="str">
        <f t="shared" si="7"/>
        <v/>
      </c>
      <c r="K34" t="str">
        <f t="shared" si="7"/>
        <v/>
      </c>
      <c r="L34" t="str">
        <f t="shared" si="7"/>
        <v/>
      </c>
      <c r="M34" t="str">
        <f t="shared" si="7"/>
        <v/>
      </c>
      <c r="N34" t="str">
        <f t="shared" si="7"/>
        <v/>
      </c>
      <c r="O34" t="str">
        <f t="shared" si="7"/>
        <v/>
      </c>
      <c r="P34" t="str">
        <f t="shared" si="7"/>
        <v/>
      </c>
      <c r="Q34" t="str">
        <f t="shared" si="7"/>
        <v/>
      </c>
      <c r="R34" t="str">
        <f t="shared" si="7"/>
        <v/>
      </c>
      <c r="S34" t="str">
        <f t="shared" si="7"/>
        <v/>
      </c>
      <c r="T34" t="str">
        <f t="shared" si="7"/>
        <v/>
      </c>
      <c r="U34" t="str">
        <f t="shared" si="7"/>
        <v/>
      </c>
      <c r="V34" t="str">
        <f t="shared" si="7"/>
        <v/>
      </c>
      <c r="W34" t="str">
        <f t="shared" si="7"/>
        <v/>
      </c>
      <c r="X34" t="str">
        <f t="shared" si="7"/>
        <v/>
      </c>
      <c r="Y34" t="str">
        <f t="shared" si="7"/>
        <v/>
      </c>
      <c r="Z34" s="2" t="str">
        <f t="shared" si="7"/>
        <v>こたえ</v>
      </c>
      <c r="AA34" s="2"/>
      <c r="AB34" s="2"/>
      <c r="AC34" s="2"/>
      <c r="AD34" s="2"/>
      <c r="AE34" s="36">
        <f ca="1">V33</f>
        <v>18</v>
      </c>
      <c r="AF34" s="36"/>
      <c r="AG34" s="2" t="str">
        <f t="shared" si="7"/>
        <v>わ</v>
      </c>
      <c r="AH34" s="2"/>
      <c r="AI34" t="str">
        <f t="shared" si="7"/>
        <v/>
      </c>
    </row>
    <row r="35" spans="1:35" ht="32.15" customHeight="1" x14ac:dyDescent="0.3">
      <c r="A35" t="str">
        <f t="shared" ref="A35:AI35" si="8">IF(A11="","",A11)</f>
        <v/>
      </c>
      <c r="B35" t="str">
        <f t="shared" si="8"/>
        <v/>
      </c>
      <c r="C35" t="str">
        <f t="shared" si="8"/>
        <v/>
      </c>
      <c r="D35" t="str">
        <f t="shared" si="8"/>
        <v/>
      </c>
      <c r="E35" t="str">
        <f t="shared" si="8"/>
        <v/>
      </c>
      <c r="F35" t="str">
        <f t="shared" si="8"/>
        <v/>
      </c>
      <c r="G35" t="str">
        <f t="shared" si="8"/>
        <v/>
      </c>
      <c r="H35" t="str">
        <f t="shared" si="8"/>
        <v/>
      </c>
      <c r="I35" t="str">
        <f t="shared" si="8"/>
        <v/>
      </c>
      <c r="J35" t="str">
        <f t="shared" si="8"/>
        <v/>
      </c>
      <c r="K35" t="str">
        <f t="shared" si="8"/>
        <v/>
      </c>
      <c r="L35" t="str">
        <f t="shared" si="8"/>
        <v/>
      </c>
      <c r="M35" t="str">
        <f t="shared" si="8"/>
        <v/>
      </c>
      <c r="N35" t="str">
        <f t="shared" si="8"/>
        <v/>
      </c>
      <c r="O35" t="str">
        <f t="shared" si="8"/>
        <v/>
      </c>
      <c r="P35" t="str">
        <f t="shared" si="8"/>
        <v/>
      </c>
      <c r="Q35" t="str">
        <f t="shared" si="8"/>
        <v/>
      </c>
      <c r="R35" t="str">
        <f t="shared" si="8"/>
        <v/>
      </c>
      <c r="S35" t="str">
        <f t="shared" si="8"/>
        <v/>
      </c>
      <c r="T35" t="str">
        <f t="shared" si="8"/>
        <v/>
      </c>
      <c r="U35" t="str">
        <f t="shared" si="8"/>
        <v/>
      </c>
      <c r="V35" t="str">
        <f t="shared" si="8"/>
        <v/>
      </c>
      <c r="W35" t="str">
        <f t="shared" si="8"/>
        <v/>
      </c>
      <c r="X35" t="str">
        <f t="shared" si="8"/>
        <v/>
      </c>
      <c r="Y35" t="str">
        <f t="shared" si="8"/>
        <v/>
      </c>
      <c r="Z35" t="str">
        <f t="shared" si="8"/>
        <v/>
      </c>
      <c r="AA35" t="str">
        <f t="shared" si="8"/>
        <v/>
      </c>
      <c r="AB35" t="str">
        <f t="shared" si="8"/>
        <v/>
      </c>
      <c r="AC35" t="str">
        <f t="shared" si="8"/>
        <v/>
      </c>
      <c r="AD35" t="str">
        <f t="shared" si="8"/>
        <v/>
      </c>
      <c r="AE35" t="str">
        <f t="shared" si="8"/>
        <v/>
      </c>
      <c r="AF35" t="str">
        <f t="shared" si="8"/>
        <v/>
      </c>
      <c r="AG35" t="str">
        <f t="shared" si="8"/>
        <v/>
      </c>
      <c r="AH35" t="str">
        <f t="shared" si="8"/>
        <v/>
      </c>
      <c r="AI35" t="str">
        <f t="shared" si="8"/>
        <v/>
      </c>
    </row>
    <row r="36" spans="1:35" ht="32.15" customHeight="1" x14ac:dyDescent="0.3">
      <c r="A36">
        <f t="shared" ref="A36:Q36" si="9">IF(A12="","",A12)</f>
        <v>2</v>
      </c>
      <c r="B36" t="str">
        <f t="shared" si="9"/>
        <v>．</v>
      </c>
      <c r="C36" t="str">
        <f t="shared" si="9"/>
        <v/>
      </c>
      <c r="D36" t="str">
        <f t="shared" si="9"/>
        <v>はじめに　ばすに</v>
      </c>
      <c r="O36" s="33">
        <f t="shared" ca="1" si="9"/>
        <v>10</v>
      </c>
      <c r="P36" s="33"/>
      <c r="Q36" t="str">
        <f t="shared" si="9"/>
        <v>人　のっていました。</v>
      </c>
    </row>
    <row r="37" spans="1:35" ht="32.15" customHeight="1" x14ac:dyDescent="0.3">
      <c r="A37" t="str">
        <f t="shared" ref="A37:K37" si="10">IF(A13="","",A13)</f>
        <v/>
      </c>
      <c r="B37" t="str">
        <f t="shared" si="10"/>
        <v/>
      </c>
      <c r="C37" t="str">
        <f t="shared" si="10"/>
        <v/>
      </c>
      <c r="D37" t="str">
        <f t="shared" si="10"/>
        <v>つぎに</v>
      </c>
      <c r="I37" s="33">
        <f t="shared" ca="1" si="10"/>
        <v>3</v>
      </c>
      <c r="J37" s="33"/>
      <c r="K37" t="str">
        <f t="shared" si="10"/>
        <v>人　おりました。</v>
      </c>
    </row>
    <row r="38" spans="1:35" ht="32.15" customHeight="1" x14ac:dyDescent="0.3">
      <c r="A38" t="str">
        <f t="shared" ref="A38:M38" si="11">IF(A14="","",A14)</f>
        <v/>
      </c>
      <c r="B38" t="str">
        <f t="shared" si="11"/>
        <v/>
      </c>
      <c r="C38" t="str">
        <f t="shared" si="11"/>
        <v/>
      </c>
      <c r="D38" t="str">
        <f t="shared" si="11"/>
        <v>そのつぎに</v>
      </c>
      <c r="K38" s="33">
        <f t="shared" ca="1" si="11"/>
        <v>6</v>
      </c>
      <c r="L38" s="33"/>
      <c r="M38" t="str">
        <f t="shared" si="11"/>
        <v>にん　おりました。</v>
      </c>
    </row>
    <row r="39" spans="1:35" ht="32.15" customHeight="1" x14ac:dyDescent="0.3">
      <c r="A39" t="str">
        <f t="shared" ref="A39:D39" si="12">IF(A15="","",A15)</f>
        <v/>
      </c>
      <c r="B39" t="str">
        <f t="shared" si="12"/>
        <v/>
      </c>
      <c r="C39" t="str">
        <f t="shared" si="12"/>
        <v/>
      </c>
      <c r="D39" t="str">
        <f t="shared" si="12"/>
        <v>なんにん のって いますか。</v>
      </c>
    </row>
    <row r="40" spans="1:35" ht="32.15" customHeight="1" x14ac:dyDescent="0.3">
      <c r="A40" t="str">
        <f t="shared" ref="A40:C40" si="13">IF(A16="","",A16)</f>
        <v/>
      </c>
      <c r="B40" t="str">
        <f t="shared" si="13"/>
        <v/>
      </c>
      <c r="C40" t="str">
        <f t="shared" si="13"/>
        <v>（しき）</v>
      </c>
      <c r="J40" s="35">
        <f ca="1">O36</f>
        <v>10</v>
      </c>
      <c r="K40" s="35"/>
      <c r="L40" s="35" t="s">
        <v>121</v>
      </c>
      <c r="M40" s="35"/>
      <c r="N40" s="35">
        <f ca="1">I37</f>
        <v>3</v>
      </c>
      <c r="O40" s="35"/>
      <c r="P40" s="35" t="s">
        <v>121</v>
      </c>
      <c r="Q40" s="35"/>
      <c r="R40" s="35">
        <f ca="1">K38</f>
        <v>6</v>
      </c>
      <c r="S40" s="35"/>
      <c r="T40" s="35" t="s">
        <v>122</v>
      </c>
      <c r="U40" s="35"/>
      <c r="V40" s="35">
        <f ca="1">J40-N40-R40</f>
        <v>1</v>
      </c>
      <c r="W40" s="35"/>
    </row>
    <row r="41" spans="1:35" ht="32.15" customHeight="1" x14ac:dyDescent="0.3">
      <c r="A41" t="str">
        <f t="shared" ref="A41:AG41" si="14">IF(A17="","",A17)</f>
        <v/>
      </c>
      <c r="B41" t="str">
        <f t="shared" si="14"/>
        <v/>
      </c>
      <c r="C41" t="str">
        <f t="shared" si="14"/>
        <v/>
      </c>
      <c r="D41" t="str">
        <f t="shared" si="14"/>
        <v/>
      </c>
      <c r="E41" t="str">
        <f t="shared" si="14"/>
        <v/>
      </c>
      <c r="F41" t="str">
        <f t="shared" si="14"/>
        <v/>
      </c>
      <c r="G41" t="str">
        <f t="shared" si="14"/>
        <v/>
      </c>
      <c r="H41" t="str">
        <f t="shared" si="14"/>
        <v/>
      </c>
      <c r="I41" t="str">
        <f t="shared" si="14"/>
        <v/>
      </c>
      <c r="J41" t="str">
        <f t="shared" si="14"/>
        <v/>
      </c>
      <c r="K41" t="str">
        <f t="shared" si="14"/>
        <v/>
      </c>
      <c r="L41" t="str">
        <f t="shared" si="14"/>
        <v/>
      </c>
      <c r="M41" t="str">
        <f t="shared" si="14"/>
        <v/>
      </c>
      <c r="N41" t="str">
        <f t="shared" si="14"/>
        <v/>
      </c>
      <c r="O41" t="str">
        <f t="shared" si="14"/>
        <v/>
      </c>
      <c r="P41" t="str">
        <f t="shared" si="14"/>
        <v/>
      </c>
      <c r="Q41" t="str">
        <f t="shared" si="14"/>
        <v/>
      </c>
      <c r="R41" t="str">
        <f t="shared" si="14"/>
        <v/>
      </c>
      <c r="S41" t="str">
        <f t="shared" si="14"/>
        <v/>
      </c>
      <c r="T41" t="str">
        <f t="shared" si="14"/>
        <v/>
      </c>
      <c r="U41" t="str">
        <f t="shared" si="14"/>
        <v/>
      </c>
      <c r="V41" t="str">
        <f t="shared" si="14"/>
        <v/>
      </c>
      <c r="W41" t="str">
        <f t="shared" si="14"/>
        <v/>
      </c>
      <c r="X41" t="str">
        <f t="shared" si="14"/>
        <v/>
      </c>
      <c r="Y41" t="str">
        <f t="shared" si="14"/>
        <v/>
      </c>
      <c r="Z41" s="2" t="str">
        <f t="shared" si="14"/>
        <v>こたえ</v>
      </c>
      <c r="AA41" s="2"/>
      <c r="AB41" s="2"/>
      <c r="AC41" s="2"/>
      <c r="AD41" s="2"/>
      <c r="AE41" s="36">
        <f ca="1">V40</f>
        <v>1</v>
      </c>
      <c r="AF41" s="36"/>
      <c r="AG41" s="2" t="str">
        <f t="shared" si="14"/>
        <v>にん</v>
      </c>
      <c r="AH41" s="2"/>
      <c r="AI41" s="2"/>
    </row>
    <row r="42" spans="1:35" ht="32.15" customHeight="1" x14ac:dyDescent="0.3">
      <c r="A42" t="str">
        <f t="shared" ref="A42:AI42" si="15">IF(A18="","",A18)</f>
        <v/>
      </c>
      <c r="B42" t="str">
        <f t="shared" si="15"/>
        <v/>
      </c>
      <c r="C42" t="str">
        <f t="shared" si="15"/>
        <v/>
      </c>
      <c r="D42" t="str">
        <f t="shared" si="15"/>
        <v/>
      </c>
      <c r="E42" t="str">
        <f t="shared" si="15"/>
        <v/>
      </c>
      <c r="F42" t="str">
        <f t="shared" si="15"/>
        <v/>
      </c>
      <c r="G42" t="str">
        <f t="shared" si="15"/>
        <v/>
      </c>
      <c r="H42" t="str">
        <f t="shared" si="15"/>
        <v/>
      </c>
      <c r="I42" t="str">
        <f t="shared" si="15"/>
        <v/>
      </c>
      <c r="J42" t="str">
        <f t="shared" si="15"/>
        <v/>
      </c>
      <c r="K42" t="str">
        <f t="shared" si="15"/>
        <v/>
      </c>
      <c r="L42" t="str">
        <f t="shared" si="15"/>
        <v/>
      </c>
      <c r="M42" t="str">
        <f t="shared" si="15"/>
        <v/>
      </c>
      <c r="N42" t="str">
        <f t="shared" si="15"/>
        <v/>
      </c>
      <c r="O42" t="str">
        <f t="shared" si="15"/>
        <v/>
      </c>
      <c r="P42" t="str">
        <f t="shared" si="15"/>
        <v/>
      </c>
      <c r="Q42" t="str">
        <f t="shared" si="15"/>
        <v/>
      </c>
      <c r="R42" t="str">
        <f t="shared" si="15"/>
        <v/>
      </c>
      <c r="S42" t="str">
        <f t="shared" si="15"/>
        <v/>
      </c>
      <c r="T42" t="str">
        <f t="shared" si="15"/>
        <v/>
      </c>
      <c r="U42" t="str">
        <f t="shared" si="15"/>
        <v/>
      </c>
      <c r="V42" t="str">
        <f t="shared" si="15"/>
        <v/>
      </c>
      <c r="W42" t="str">
        <f t="shared" si="15"/>
        <v/>
      </c>
      <c r="X42" t="str">
        <f t="shared" si="15"/>
        <v/>
      </c>
      <c r="Y42" t="str">
        <f t="shared" si="15"/>
        <v/>
      </c>
      <c r="Z42" t="str">
        <f t="shared" si="15"/>
        <v/>
      </c>
      <c r="AA42" t="str">
        <f t="shared" si="15"/>
        <v/>
      </c>
      <c r="AB42" t="str">
        <f t="shared" si="15"/>
        <v/>
      </c>
      <c r="AC42" t="str">
        <f t="shared" si="15"/>
        <v/>
      </c>
      <c r="AD42" t="str">
        <f t="shared" si="15"/>
        <v/>
      </c>
      <c r="AE42" t="str">
        <f t="shared" si="15"/>
        <v/>
      </c>
      <c r="AF42" t="str">
        <f t="shared" si="15"/>
        <v/>
      </c>
      <c r="AG42" t="str">
        <f t="shared" si="15"/>
        <v/>
      </c>
      <c r="AH42" t="str">
        <f t="shared" si="15"/>
        <v/>
      </c>
      <c r="AI42" t="str">
        <f t="shared" si="15"/>
        <v/>
      </c>
    </row>
    <row r="43" spans="1:35" ht="32.15" customHeight="1" x14ac:dyDescent="0.3">
      <c r="A43">
        <f t="shared" ref="A43:D43" si="16">IF(A19="","",A19)</f>
        <v>3</v>
      </c>
      <c r="B43" t="str">
        <f t="shared" si="16"/>
        <v>．</v>
      </c>
      <c r="C43" t="str">
        <f t="shared" si="16"/>
        <v/>
      </c>
      <c r="D43" t="str">
        <f t="shared" si="16"/>
        <v>はじめに　くるまが</v>
      </c>
      <c r="O43" s="33">
        <f ca="1">IF(P19="","",P19)</f>
        <v>10</v>
      </c>
      <c r="P43" s="33"/>
      <c r="Q43" t="str">
        <f>IF(R19="","",R19)</f>
        <v>だい　ありました。</v>
      </c>
    </row>
    <row r="44" spans="1:35" ht="32.15" customHeight="1" x14ac:dyDescent="0.3">
      <c r="A44" s="20">
        <f t="shared" ref="A44:N44" ca="1" si="17">IF(A20="","",A20)</f>
        <v>3</v>
      </c>
      <c r="B44" t="str">
        <f t="shared" si="17"/>
        <v/>
      </c>
      <c r="C44" t="str">
        <f t="shared" si="17"/>
        <v/>
      </c>
      <c r="D44" t="str">
        <f t="shared" si="17"/>
        <v>つぎに</v>
      </c>
      <c r="H44" s="33">
        <f t="shared" ca="1" si="17"/>
        <v>9</v>
      </c>
      <c r="I44" s="33"/>
      <c r="J44" t="str">
        <f t="shared" si="17"/>
        <v>だい</v>
      </c>
      <c r="N44" t="str">
        <f t="shared" ca="1" si="17"/>
        <v>でていきました。</v>
      </c>
    </row>
    <row r="45" spans="1:35" ht="32.15" customHeight="1" x14ac:dyDescent="0.3">
      <c r="A45" t="str">
        <f t="shared" ref="A45:Q45" si="18">IF(A21="","",A21)</f>
        <v/>
      </c>
      <c r="B45" t="str">
        <f t="shared" si="18"/>
        <v/>
      </c>
      <c r="C45" t="str">
        <f t="shared" si="18"/>
        <v/>
      </c>
      <c r="D45" t="str">
        <f t="shared" si="18"/>
        <v>そのつぎに</v>
      </c>
      <c r="K45" s="33">
        <f t="shared" ca="1" si="18"/>
        <v>8</v>
      </c>
      <c r="L45" s="33"/>
      <c r="M45" t="str">
        <f t="shared" si="18"/>
        <v>だい</v>
      </c>
      <c r="Q45" t="str">
        <f t="shared" ca="1" si="18"/>
        <v>はいってました</v>
      </c>
    </row>
    <row r="46" spans="1:35" ht="32.15" customHeight="1" x14ac:dyDescent="0.3">
      <c r="A46" t="str">
        <f t="shared" ref="A46:AI46" si="19">IF(A22="","",A22)</f>
        <v/>
      </c>
      <c r="B46" t="str">
        <f t="shared" si="19"/>
        <v/>
      </c>
      <c r="C46" t="str">
        <f t="shared" si="19"/>
        <v/>
      </c>
      <c r="D46" t="str">
        <f t="shared" si="19"/>
        <v>なんだいに なりましたか。</v>
      </c>
      <c r="AI46" t="str">
        <f t="shared" si="19"/>
        <v/>
      </c>
    </row>
    <row r="47" spans="1:35" ht="32.15" customHeight="1" x14ac:dyDescent="0.3">
      <c r="A47" t="str">
        <f t="shared" ref="A47:C47" si="20">IF(A23="","",A23)</f>
        <v/>
      </c>
      <c r="B47" t="str">
        <f t="shared" si="20"/>
        <v/>
      </c>
      <c r="C47" t="str">
        <f t="shared" si="20"/>
        <v>（しき）</v>
      </c>
      <c r="J47" s="35">
        <f ca="1">O43</f>
        <v>10</v>
      </c>
      <c r="K47" s="35"/>
      <c r="L47" s="35" t="str">
        <f ca="1">IF($A$44=3,"－","＋")</f>
        <v>－</v>
      </c>
      <c r="M47" s="35"/>
      <c r="N47" s="35">
        <f ca="1">H44</f>
        <v>9</v>
      </c>
      <c r="O47" s="35"/>
      <c r="P47" s="35" t="str">
        <f ca="1">IF($A$44=3,"＋","－")</f>
        <v>＋</v>
      </c>
      <c r="Q47" s="35"/>
      <c r="R47" s="35">
        <f ca="1">K45</f>
        <v>8</v>
      </c>
      <c r="S47" s="35"/>
      <c r="T47" s="35" t="s">
        <v>122</v>
      </c>
      <c r="U47" s="35"/>
      <c r="V47" s="35">
        <f ca="1">IF($A$44=3,J47-N47+R47,J47+N47-R47)</f>
        <v>9</v>
      </c>
      <c r="W47" s="35"/>
    </row>
    <row r="48" spans="1:35" ht="32.15" customHeight="1" x14ac:dyDescent="0.3">
      <c r="A48" t="str">
        <f t="shared" ref="A48:AG48" si="21">IF(A24="","",A24)</f>
        <v/>
      </c>
      <c r="B48" t="str">
        <f t="shared" si="21"/>
        <v/>
      </c>
      <c r="C48" t="str">
        <f t="shared" si="21"/>
        <v/>
      </c>
      <c r="D48" t="str">
        <f t="shared" si="21"/>
        <v/>
      </c>
      <c r="E48" t="str">
        <f t="shared" si="21"/>
        <v/>
      </c>
      <c r="F48" t="str">
        <f t="shared" si="21"/>
        <v/>
      </c>
      <c r="G48" t="str">
        <f t="shared" si="21"/>
        <v/>
      </c>
      <c r="H48" t="str">
        <f t="shared" si="21"/>
        <v/>
      </c>
      <c r="I48" t="str">
        <f t="shared" si="21"/>
        <v/>
      </c>
      <c r="J48" t="str">
        <f t="shared" si="21"/>
        <v/>
      </c>
      <c r="K48" t="str">
        <f t="shared" si="21"/>
        <v/>
      </c>
      <c r="L48" t="str">
        <f t="shared" si="21"/>
        <v/>
      </c>
      <c r="M48" t="str">
        <f t="shared" si="21"/>
        <v/>
      </c>
      <c r="N48" t="str">
        <f t="shared" si="21"/>
        <v/>
      </c>
      <c r="O48" t="str">
        <f t="shared" si="21"/>
        <v/>
      </c>
      <c r="P48" t="str">
        <f t="shared" si="21"/>
        <v/>
      </c>
      <c r="Q48" t="str">
        <f t="shared" si="21"/>
        <v/>
      </c>
      <c r="R48" t="str">
        <f t="shared" si="21"/>
        <v/>
      </c>
      <c r="S48" t="str">
        <f t="shared" si="21"/>
        <v/>
      </c>
      <c r="T48" t="str">
        <f t="shared" si="21"/>
        <v/>
      </c>
      <c r="U48" t="str">
        <f t="shared" si="21"/>
        <v/>
      </c>
      <c r="V48" t="str">
        <f t="shared" si="21"/>
        <v/>
      </c>
      <c r="W48" t="str">
        <f t="shared" si="21"/>
        <v/>
      </c>
      <c r="X48" t="str">
        <f t="shared" si="21"/>
        <v/>
      </c>
      <c r="Y48" t="str">
        <f t="shared" si="21"/>
        <v/>
      </c>
      <c r="Z48" s="2" t="str">
        <f t="shared" si="21"/>
        <v>こたえ</v>
      </c>
      <c r="AA48" s="2"/>
      <c r="AB48" s="2"/>
      <c r="AC48" s="2"/>
      <c r="AD48" s="2"/>
      <c r="AE48" s="36">
        <f ca="1">V47</f>
        <v>9</v>
      </c>
      <c r="AF48" s="36"/>
      <c r="AG48" s="2" t="str">
        <f t="shared" si="21"/>
        <v>だい</v>
      </c>
      <c r="AH48" s="2"/>
      <c r="AI48" s="2"/>
    </row>
    <row r="49" ht="30" customHeight="1" x14ac:dyDescent="0.3"/>
    <row r="50" ht="30" customHeight="1" x14ac:dyDescent="0.3"/>
    <row r="51" ht="30" customHeight="1" x14ac:dyDescent="0.3"/>
    <row r="52" ht="30" customHeight="1" x14ac:dyDescent="0.3"/>
    <row r="53" ht="30" customHeight="1" x14ac:dyDescent="0.3"/>
    <row r="54" ht="30" customHeight="1" x14ac:dyDescent="0.3"/>
    <row r="55" ht="30" customHeight="1" x14ac:dyDescent="0.3"/>
    <row r="56" ht="30" customHeight="1" x14ac:dyDescent="0.3"/>
    <row r="57" ht="30" customHeight="1" x14ac:dyDescent="0.3"/>
    <row r="58" ht="30" customHeight="1" x14ac:dyDescent="0.3"/>
  </sheetData>
  <mergeCells count="46">
    <mergeCell ref="AG25:AH25"/>
    <mergeCell ref="AG1:AH1"/>
    <mergeCell ref="N5:O5"/>
    <mergeCell ref="H6:I6"/>
    <mergeCell ref="K7:L7"/>
    <mergeCell ref="H20:I20"/>
    <mergeCell ref="K21:L21"/>
    <mergeCell ref="I13:J13"/>
    <mergeCell ref="K14:L14"/>
    <mergeCell ref="AE17:AF17"/>
    <mergeCell ref="P19:Q19"/>
    <mergeCell ref="AE10:AF10"/>
    <mergeCell ref="O12:P12"/>
    <mergeCell ref="I37:J37"/>
    <mergeCell ref="V47:W47"/>
    <mergeCell ref="N29:O29"/>
    <mergeCell ref="L47:M47"/>
    <mergeCell ref="N47:O47"/>
    <mergeCell ref="K38:L38"/>
    <mergeCell ref="R33:S33"/>
    <mergeCell ref="L33:M33"/>
    <mergeCell ref="N33:O33"/>
    <mergeCell ref="J40:K40"/>
    <mergeCell ref="L40:M40"/>
    <mergeCell ref="N40:O40"/>
    <mergeCell ref="T33:U33"/>
    <mergeCell ref="V33:W33"/>
    <mergeCell ref="AE34:AF34"/>
    <mergeCell ref="J33:K33"/>
    <mergeCell ref="P33:Q33"/>
    <mergeCell ref="H30:I30"/>
    <mergeCell ref="K31:L31"/>
    <mergeCell ref="O36:P36"/>
    <mergeCell ref="AE48:AF48"/>
    <mergeCell ref="P40:Q40"/>
    <mergeCell ref="O43:P43"/>
    <mergeCell ref="H44:I44"/>
    <mergeCell ref="K45:L45"/>
    <mergeCell ref="J47:K47"/>
    <mergeCell ref="R40:S40"/>
    <mergeCell ref="T40:U40"/>
    <mergeCell ref="V40:W40"/>
    <mergeCell ref="AE41:AF41"/>
    <mergeCell ref="P47:Q47"/>
    <mergeCell ref="R47:S47"/>
    <mergeCell ref="T47:U47"/>
  </mergeCells>
  <phoneticPr fontId="8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N48"/>
  <sheetViews>
    <sheetView workbookViewId="0">
      <selection activeCell="AK1" sqref="AK1:AN1048576"/>
    </sheetView>
  </sheetViews>
  <sheetFormatPr defaultRowHeight="19" x14ac:dyDescent="0.3"/>
  <cols>
    <col min="1" max="35" width="1.625" customWidth="1"/>
    <col min="36" max="36" width="8.625" customWidth="1"/>
    <col min="37" max="37" width="8.625" hidden="1" customWidth="1"/>
    <col min="38" max="40" width="0" hidden="1" customWidth="1"/>
  </cols>
  <sheetData>
    <row r="1" spans="1:40" ht="25" customHeight="1" x14ac:dyDescent="0.3">
      <c r="D1" s="3" t="s">
        <v>93</v>
      </c>
      <c r="AE1" s="2" t="s">
        <v>7</v>
      </c>
      <c r="AF1" s="2"/>
      <c r="AG1" s="29"/>
      <c r="AH1" s="29"/>
    </row>
    <row r="2" spans="1:40" ht="25" customHeight="1" x14ac:dyDescent="0.3">
      <c r="D2" s="3"/>
    </row>
    <row r="3" spans="1:40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0" ht="25" customHeight="1" x14ac:dyDescent="0.3">
      <c r="A4" s="1"/>
    </row>
    <row r="5" spans="1:40" ht="32.15" customHeight="1" x14ac:dyDescent="0.3">
      <c r="A5" s="1" t="s">
        <v>1</v>
      </c>
      <c r="D5">
        <f ca="1">VLOOKUP(A6,$AL$5:$AN$40,2,FALSE)</f>
        <v>7</v>
      </c>
      <c r="E5" s="33" t="s">
        <v>39</v>
      </c>
      <c r="F5" s="33"/>
      <c r="G5">
        <f ca="1">VLOOKUP(A6,$AL$5:$AN$40,3,FALSE)</f>
        <v>7</v>
      </c>
      <c r="AK5">
        <f ca="1">RAND()</f>
        <v>0.21627733920453229</v>
      </c>
      <c r="AL5">
        <f ca="1">RANK(AK5,$AK$5:$AK$40)</f>
        <v>27</v>
      </c>
      <c r="AM5">
        <v>2</v>
      </c>
      <c r="AN5">
        <v>9</v>
      </c>
    </row>
    <row r="6" spans="1:40" ht="32.15" customHeight="1" x14ac:dyDescent="0.3">
      <c r="A6" s="20">
        <v>1</v>
      </c>
      <c r="AK6">
        <f t="shared" ref="AK6:AK40" ca="1" si="0">RAND()</f>
        <v>0.21013696207042054</v>
      </c>
      <c r="AL6">
        <f t="shared" ref="AL6:AL40" ca="1" si="1">RANK(AK6,$AK$5:$AK$40)</f>
        <v>28</v>
      </c>
      <c r="AM6">
        <v>3</v>
      </c>
      <c r="AN6">
        <v>8</v>
      </c>
    </row>
    <row r="7" spans="1:40" ht="32.15" customHeight="1" x14ac:dyDescent="0.3">
      <c r="A7" s="1" t="s">
        <v>40</v>
      </c>
      <c r="D7">
        <f ca="1">VLOOKUP(A8,$AL$5:$AN$40,2,FALSE)</f>
        <v>8</v>
      </c>
      <c r="E7" s="33" t="s">
        <v>13</v>
      </c>
      <c r="F7" s="33"/>
      <c r="G7">
        <f ca="1">VLOOKUP(A8,$AL$5:$AN$40,3,FALSE)</f>
        <v>6</v>
      </c>
      <c r="AK7">
        <f t="shared" ca="1" si="0"/>
        <v>3.0861108291354467E-2</v>
      </c>
      <c r="AL7">
        <f t="shared" ca="1" si="1"/>
        <v>35</v>
      </c>
      <c r="AM7">
        <v>3</v>
      </c>
      <c r="AN7">
        <v>9</v>
      </c>
    </row>
    <row r="8" spans="1:40" ht="32.15" customHeight="1" x14ac:dyDescent="0.3">
      <c r="A8" s="20">
        <v>2</v>
      </c>
      <c r="AK8">
        <f t="shared" ca="1" si="0"/>
        <v>0.6498080758981265</v>
      </c>
      <c r="AL8">
        <f t="shared" ca="1" si="1"/>
        <v>9</v>
      </c>
      <c r="AM8">
        <v>4</v>
      </c>
      <c r="AN8">
        <v>7</v>
      </c>
    </row>
    <row r="9" spans="1:40" ht="32.15" customHeight="1" x14ac:dyDescent="0.3">
      <c r="A9" s="1" t="s">
        <v>41</v>
      </c>
      <c r="D9">
        <f ca="1">VLOOKUP(A10,$AL$5:$AN$40,2,FALSE)</f>
        <v>8</v>
      </c>
      <c r="E9" s="33" t="s">
        <v>13</v>
      </c>
      <c r="F9" s="33"/>
      <c r="G9">
        <f ca="1">VLOOKUP(A10,$AL$5:$AN$40,3,FALSE)</f>
        <v>5</v>
      </c>
      <c r="AK9">
        <f t="shared" ca="1" si="0"/>
        <v>1.0147681733020941E-2</v>
      </c>
      <c r="AL9">
        <f t="shared" ca="1" si="1"/>
        <v>36</v>
      </c>
      <c r="AM9">
        <v>4</v>
      </c>
      <c r="AN9">
        <v>8</v>
      </c>
    </row>
    <row r="10" spans="1:40" ht="32.15" customHeight="1" x14ac:dyDescent="0.3">
      <c r="A10" s="20">
        <v>3</v>
      </c>
      <c r="AK10">
        <f t="shared" ca="1" si="0"/>
        <v>0.61167250002544105</v>
      </c>
      <c r="AL10">
        <f t="shared" ca="1" si="1"/>
        <v>10</v>
      </c>
      <c r="AM10">
        <v>4</v>
      </c>
      <c r="AN10">
        <v>9</v>
      </c>
    </row>
    <row r="11" spans="1:40" ht="32.15" customHeight="1" x14ac:dyDescent="0.3">
      <c r="A11" s="1" t="s">
        <v>42</v>
      </c>
      <c r="D11">
        <f ca="1">VLOOKUP(A12,$AL$5:$AN$40,2,FALSE)</f>
        <v>9</v>
      </c>
      <c r="E11" s="33" t="s">
        <v>13</v>
      </c>
      <c r="F11" s="33"/>
      <c r="G11">
        <f ca="1">VLOOKUP(A12,$AL$5:$AN$40,3,FALSE)</f>
        <v>4</v>
      </c>
      <c r="AK11">
        <f t="shared" ca="1" si="0"/>
        <v>0.45268684589576802</v>
      </c>
      <c r="AL11">
        <f t="shared" ca="1" si="1"/>
        <v>19</v>
      </c>
      <c r="AM11">
        <v>5</v>
      </c>
      <c r="AN11">
        <v>6</v>
      </c>
    </row>
    <row r="12" spans="1:40" ht="32.15" customHeight="1" x14ac:dyDescent="0.3">
      <c r="A12" s="20">
        <v>4</v>
      </c>
      <c r="AK12">
        <f t="shared" ca="1" si="0"/>
        <v>0.46631185327335856</v>
      </c>
      <c r="AL12">
        <f t="shared" ca="1" si="1"/>
        <v>17</v>
      </c>
      <c r="AM12">
        <v>5</v>
      </c>
      <c r="AN12">
        <v>7</v>
      </c>
    </row>
    <row r="13" spans="1:40" ht="32.15" customHeight="1" x14ac:dyDescent="0.3">
      <c r="A13" s="1" t="s">
        <v>43</v>
      </c>
      <c r="D13">
        <f ca="1">VLOOKUP(A14,$AL$5:$AN$40,2,FALSE)</f>
        <v>8</v>
      </c>
      <c r="E13" s="33" t="s">
        <v>13</v>
      </c>
      <c r="F13" s="33"/>
      <c r="G13">
        <f ca="1">VLOOKUP(A14,$AL$5:$AN$40,3,FALSE)</f>
        <v>7</v>
      </c>
      <c r="AK13">
        <f t="shared" ca="1" si="0"/>
        <v>0.45679347740348597</v>
      </c>
      <c r="AL13">
        <f t="shared" ca="1" si="1"/>
        <v>18</v>
      </c>
      <c r="AM13">
        <v>5</v>
      </c>
      <c r="AN13">
        <v>8</v>
      </c>
    </row>
    <row r="14" spans="1:40" ht="32.15" customHeight="1" x14ac:dyDescent="0.3">
      <c r="A14" s="20">
        <v>5</v>
      </c>
      <c r="AK14">
        <f t="shared" ca="1" si="0"/>
        <v>5.5522468802703173E-2</v>
      </c>
      <c r="AL14">
        <f t="shared" ca="1" si="1"/>
        <v>33</v>
      </c>
      <c r="AM14">
        <v>5</v>
      </c>
      <c r="AN14">
        <v>9</v>
      </c>
    </row>
    <row r="15" spans="1:40" ht="32.15" customHeight="1" x14ac:dyDescent="0.3">
      <c r="A15" s="1" t="s">
        <v>44</v>
      </c>
      <c r="D15">
        <f ca="1">VLOOKUP(A16,$AL$5:$AN$40,2,FALSE)</f>
        <v>9</v>
      </c>
      <c r="E15" s="33" t="s">
        <v>13</v>
      </c>
      <c r="F15" s="33"/>
      <c r="G15">
        <f ca="1">VLOOKUP(A16,$AL$5:$AN$40,3,FALSE)</f>
        <v>7</v>
      </c>
      <c r="AK15">
        <f t="shared" ca="1" si="0"/>
        <v>0.11063631200951873</v>
      </c>
      <c r="AL15">
        <f t="shared" ca="1" si="1"/>
        <v>31</v>
      </c>
      <c r="AM15">
        <v>6</v>
      </c>
      <c r="AN15">
        <v>5</v>
      </c>
    </row>
    <row r="16" spans="1:40" ht="32.15" customHeight="1" x14ac:dyDescent="0.3">
      <c r="A16" s="20">
        <v>6</v>
      </c>
      <c r="AK16">
        <f t="shared" ca="1" si="0"/>
        <v>7.9328149030229556E-2</v>
      </c>
      <c r="AL16">
        <f t="shared" ca="1" si="1"/>
        <v>32</v>
      </c>
      <c r="AM16">
        <v>6</v>
      </c>
      <c r="AN16">
        <v>6</v>
      </c>
    </row>
    <row r="17" spans="1:40" ht="32.15" customHeight="1" x14ac:dyDescent="0.3">
      <c r="A17" s="1" t="s">
        <v>45</v>
      </c>
      <c r="D17">
        <f ca="1">VLOOKUP(A18,$AL$5:$AN$40,2,FALSE)</f>
        <v>6</v>
      </c>
      <c r="E17" s="33" t="s">
        <v>13</v>
      </c>
      <c r="F17" s="33"/>
      <c r="G17">
        <f ca="1">VLOOKUP(A18,$AL$5:$AN$40,3,FALSE)</f>
        <v>7</v>
      </c>
      <c r="AK17">
        <f t="shared" ca="1" si="0"/>
        <v>0.68595599957107178</v>
      </c>
      <c r="AL17">
        <f t="shared" ca="1" si="1"/>
        <v>7</v>
      </c>
      <c r="AM17">
        <v>6</v>
      </c>
      <c r="AN17">
        <v>7</v>
      </c>
    </row>
    <row r="18" spans="1:40" ht="32.15" customHeight="1" x14ac:dyDescent="0.3">
      <c r="A18" s="20">
        <v>7</v>
      </c>
      <c r="AK18">
        <f t="shared" ca="1" si="0"/>
        <v>0.13128798058865188</v>
      </c>
      <c r="AL18">
        <f t="shared" ca="1" si="1"/>
        <v>30</v>
      </c>
      <c r="AM18">
        <v>6</v>
      </c>
      <c r="AN18">
        <v>8</v>
      </c>
    </row>
    <row r="19" spans="1:40" ht="32.15" customHeight="1" x14ac:dyDescent="0.3">
      <c r="A19" s="1" t="s">
        <v>46</v>
      </c>
      <c r="D19">
        <f ca="1">VLOOKUP(A20,$AL$5:$AN$40,2,FALSE)</f>
        <v>9</v>
      </c>
      <c r="E19" s="33" t="s">
        <v>13</v>
      </c>
      <c r="F19" s="33"/>
      <c r="G19">
        <f ca="1">VLOOKUP(A20,$AL$5:$AN$40,3,FALSE)</f>
        <v>2</v>
      </c>
      <c r="AK19">
        <f t="shared" ca="1" si="0"/>
        <v>0.60345001403186416</v>
      </c>
      <c r="AL19">
        <f t="shared" ca="1" si="1"/>
        <v>11</v>
      </c>
      <c r="AM19">
        <v>6</v>
      </c>
      <c r="AN19">
        <v>9</v>
      </c>
    </row>
    <row r="20" spans="1:40" ht="32.15" customHeight="1" x14ac:dyDescent="0.3">
      <c r="A20" s="20">
        <v>8</v>
      </c>
      <c r="AK20">
        <f t="shared" ca="1" si="0"/>
        <v>0.20605858521225162</v>
      </c>
      <c r="AL20">
        <f t="shared" ca="1" si="1"/>
        <v>29</v>
      </c>
      <c r="AM20">
        <v>7</v>
      </c>
      <c r="AN20">
        <v>4</v>
      </c>
    </row>
    <row r="21" spans="1:40" ht="32.15" customHeight="1" x14ac:dyDescent="0.3">
      <c r="A21" s="1" t="s">
        <v>47</v>
      </c>
      <c r="D21">
        <f ca="1">VLOOKUP(A22,$AL$5:$AN$40,2,FALSE)</f>
        <v>4</v>
      </c>
      <c r="E21" s="33" t="s">
        <v>13</v>
      </c>
      <c r="F21" s="33"/>
      <c r="G21">
        <f ca="1">VLOOKUP(A22,$AL$5:$AN$40,3,FALSE)</f>
        <v>7</v>
      </c>
      <c r="AK21">
        <f t="shared" ca="1" si="0"/>
        <v>0.32483359389395017</v>
      </c>
      <c r="AL21">
        <f t="shared" ca="1" si="1"/>
        <v>24</v>
      </c>
      <c r="AM21">
        <v>7</v>
      </c>
      <c r="AN21">
        <v>5</v>
      </c>
    </row>
    <row r="22" spans="1:40" ht="32.15" customHeight="1" x14ac:dyDescent="0.3">
      <c r="A22" s="20">
        <v>9</v>
      </c>
      <c r="AK22">
        <f t="shared" ca="1" si="0"/>
        <v>0.34125181259052462</v>
      </c>
      <c r="AL22">
        <f t="shared" ca="1" si="1"/>
        <v>23</v>
      </c>
      <c r="AM22">
        <v>7</v>
      </c>
      <c r="AN22">
        <v>6</v>
      </c>
    </row>
    <row r="23" spans="1:40" ht="32.15" customHeight="1" x14ac:dyDescent="0.3">
      <c r="A23" s="1" t="s">
        <v>48</v>
      </c>
      <c r="D23">
        <f ca="1">VLOOKUP(A24,$AL$5:$AN$40,2,FALSE)</f>
        <v>4</v>
      </c>
      <c r="E23" s="33" t="s">
        <v>13</v>
      </c>
      <c r="F23" s="33"/>
      <c r="G23">
        <f ca="1">VLOOKUP(A24,$AL$5:$AN$40,3,FALSE)</f>
        <v>9</v>
      </c>
      <c r="AK23">
        <f t="shared" ca="1" si="0"/>
        <v>0.97689468998271189</v>
      </c>
      <c r="AL23">
        <f t="shared" ca="1" si="1"/>
        <v>1</v>
      </c>
      <c r="AM23">
        <v>7</v>
      </c>
      <c r="AN23">
        <v>7</v>
      </c>
    </row>
    <row r="24" spans="1:40" ht="32.15" customHeight="1" x14ac:dyDescent="0.3">
      <c r="A24" s="20">
        <v>10</v>
      </c>
      <c r="AK24">
        <f t="shared" ca="1" si="0"/>
        <v>0.59545017640793052</v>
      </c>
      <c r="AL24">
        <f t="shared" ca="1" si="1"/>
        <v>12</v>
      </c>
      <c r="AM24">
        <v>7</v>
      </c>
      <c r="AN24">
        <v>8</v>
      </c>
    </row>
    <row r="25" spans="1:40" ht="25" customHeight="1" x14ac:dyDescent="0.3">
      <c r="D25" s="3" t="str">
        <f>IF(D1="","",D1)</f>
        <v>たしざん</v>
      </c>
      <c r="AE25" s="2" t="str">
        <f>IF(AE1="","",AE1)</f>
        <v>№</v>
      </c>
      <c r="AF25" s="2"/>
      <c r="AG25" s="29" t="str">
        <f>IF(AG1="","",AG1)</f>
        <v/>
      </c>
      <c r="AH25" s="29"/>
      <c r="AK25">
        <f t="shared" ca="1" si="0"/>
        <v>0.57805365154001009</v>
      </c>
      <c r="AL25">
        <f t="shared" ca="1" si="1"/>
        <v>13</v>
      </c>
      <c r="AM25">
        <v>7</v>
      </c>
      <c r="AN25">
        <v>9</v>
      </c>
    </row>
    <row r="26" spans="1:40" ht="25" customHeight="1" x14ac:dyDescent="0.3">
      <c r="D26" s="3"/>
      <c r="AK26">
        <f t="shared" ca="1" si="0"/>
        <v>0.41823632042210801</v>
      </c>
      <c r="AL26">
        <f t="shared" ca="1" si="1"/>
        <v>22</v>
      </c>
      <c r="AM26">
        <v>8</v>
      </c>
      <c r="AN26">
        <v>3</v>
      </c>
    </row>
    <row r="27" spans="1:40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>
        <f t="shared" ca="1" si="0"/>
        <v>0.27955306991033302</v>
      </c>
      <c r="AL27">
        <f t="shared" ca="1" si="1"/>
        <v>26</v>
      </c>
      <c r="AM27">
        <v>8</v>
      </c>
      <c r="AN27">
        <v>4</v>
      </c>
    </row>
    <row r="28" spans="1:40" ht="25" customHeight="1" x14ac:dyDescent="0.3">
      <c r="A28" t="str">
        <f t="shared" ref="A28:AI34" si="2">IF(A4="","",A4)</f>
        <v/>
      </c>
      <c r="B28" t="str">
        <f t="shared" si="2"/>
        <v/>
      </c>
      <c r="C28" t="str">
        <f t="shared" si="2"/>
        <v/>
      </c>
      <c r="D28" t="str">
        <f t="shared" si="2"/>
        <v/>
      </c>
      <c r="E28" t="str">
        <f t="shared" si="2"/>
        <v/>
      </c>
      <c r="F28" t="str">
        <f t="shared" si="2"/>
        <v/>
      </c>
      <c r="G28" t="str">
        <f t="shared" si="2"/>
        <v/>
      </c>
      <c r="H28" t="str">
        <f t="shared" si="2"/>
        <v/>
      </c>
      <c r="I28" t="str">
        <f t="shared" si="2"/>
        <v/>
      </c>
      <c r="J28" t="str">
        <f t="shared" si="2"/>
        <v/>
      </c>
      <c r="K28" t="str">
        <f t="shared" si="2"/>
        <v/>
      </c>
      <c r="L28" t="str">
        <f t="shared" si="2"/>
        <v/>
      </c>
      <c r="M28" t="str">
        <f t="shared" si="2"/>
        <v/>
      </c>
      <c r="N28" t="str">
        <f t="shared" si="2"/>
        <v/>
      </c>
      <c r="O28" t="str">
        <f t="shared" si="2"/>
        <v/>
      </c>
      <c r="P28" t="str">
        <f t="shared" si="2"/>
        <v/>
      </c>
      <c r="Q28" t="str">
        <f t="shared" si="2"/>
        <v/>
      </c>
      <c r="R28" t="str">
        <f t="shared" si="2"/>
        <v/>
      </c>
      <c r="S28" t="str">
        <f t="shared" si="2"/>
        <v/>
      </c>
      <c r="T28" t="str">
        <f t="shared" si="2"/>
        <v/>
      </c>
      <c r="U28" t="str">
        <f t="shared" si="2"/>
        <v/>
      </c>
      <c r="V28" t="str">
        <f t="shared" si="2"/>
        <v/>
      </c>
      <c r="W28" t="str">
        <f t="shared" si="2"/>
        <v/>
      </c>
      <c r="X28" t="str">
        <f t="shared" si="2"/>
        <v/>
      </c>
      <c r="Y28" t="str">
        <f t="shared" si="2"/>
        <v/>
      </c>
      <c r="Z28" t="str">
        <f t="shared" si="2"/>
        <v/>
      </c>
      <c r="AA28" t="str">
        <f t="shared" si="2"/>
        <v/>
      </c>
      <c r="AB28" t="str">
        <f t="shared" si="2"/>
        <v/>
      </c>
      <c r="AC28" t="str">
        <f t="shared" si="2"/>
        <v/>
      </c>
      <c r="AD28" t="str">
        <f t="shared" si="2"/>
        <v/>
      </c>
      <c r="AE28" t="str">
        <f t="shared" si="2"/>
        <v/>
      </c>
      <c r="AF28" t="str">
        <f t="shared" si="2"/>
        <v/>
      </c>
      <c r="AG28" t="str">
        <f t="shared" si="2"/>
        <v/>
      </c>
      <c r="AH28" t="str">
        <f t="shared" si="2"/>
        <v/>
      </c>
      <c r="AI28" t="str">
        <f t="shared" si="2"/>
        <v/>
      </c>
      <c r="AK28">
        <f t="shared" ca="1" si="0"/>
        <v>0.77087296061727761</v>
      </c>
      <c r="AL28">
        <f t="shared" ca="1" si="1"/>
        <v>3</v>
      </c>
      <c r="AM28">
        <v>8</v>
      </c>
      <c r="AN28">
        <v>5</v>
      </c>
    </row>
    <row r="29" spans="1:40" ht="32.15" customHeight="1" x14ac:dyDescent="0.3">
      <c r="A29" t="str">
        <f t="shared" si="2"/>
        <v>(1)</v>
      </c>
      <c r="D29">
        <f t="shared" ca="1" si="2"/>
        <v>7</v>
      </c>
      <c r="E29" s="33" t="str">
        <f t="shared" si="2"/>
        <v>＋</v>
      </c>
      <c r="F29" s="33"/>
      <c r="G29">
        <f t="shared" ca="1" si="2"/>
        <v>7</v>
      </c>
      <c r="H29" s="33" t="s">
        <v>37</v>
      </c>
      <c r="I29" s="33"/>
      <c r="J29" s="39">
        <f ca="1">D29+G29</f>
        <v>14</v>
      </c>
      <c r="K29" s="39"/>
      <c r="L29" t="str">
        <f t="shared" si="2"/>
        <v/>
      </c>
      <c r="M29" t="str">
        <f t="shared" si="2"/>
        <v/>
      </c>
      <c r="N29" t="str">
        <f t="shared" si="2"/>
        <v/>
      </c>
      <c r="O29" t="str">
        <f t="shared" si="2"/>
        <v/>
      </c>
      <c r="P29" t="str">
        <f t="shared" si="2"/>
        <v/>
      </c>
      <c r="Q29" t="str">
        <f t="shared" si="2"/>
        <v/>
      </c>
      <c r="R29" t="str">
        <f t="shared" si="2"/>
        <v/>
      </c>
      <c r="S29" t="str">
        <f t="shared" si="2"/>
        <v/>
      </c>
      <c r="T29" t="str">
        <f t="shared" si="2"/>
        <v/>
      </c>
      <c r="U29" t="str">
        <f t="shared" si="2"/>
        <v/>
      </c>
      <c r="V29" t="str">
        <f t="shared" si="2"/>
        <v/>
      </c>
      <c r="W29" t="str">
        <f t="shared" si="2"/>
        <v/>
      </c>
      <c r="X29" t="str">
        <f t="shared" si="2"/>
        <v/>
      </c>
      <c r="Y29" t="str">
        <f t="shared" si="2"/>
        <v/>
      </c>
      <c r="Z29" t="str">
        <f t="shared" si="2"/>
        <v/>
      </c>
      <c r="AA29" t="str">
        <f t="shared" si="2"/>
        <v/>
      </c>
      <c r="AB29" t="str">
        <f t="shared" si="2"/>
        <v/>
      </c>
      <c r="AC29" t="str">
        <f t="shared" si="2"/>
        <v/>
      </c>
      <c r="AD29" t="str">
        <f t="shared" si="2"/>
        <v/>
      </c>
      <c r="AE29" t="str">
        <f t="shared" si="2"/>
        <v/>
      </c>
      <c r="AF29" t="str">
        <f t="shared" si="2"/>
        <v/>
      </c>
      <c r="AG29" t="str">
        <f t="shared" si="2"/>
        <v/>
      </c>
      <c r="AH29" t="str">
        <f t="shared" si="2"/>
        <v/>
      </c>
      <c r="AI29" t="str">
        <f t="shared" si="2"/>
        <v/>
      </c>
      <c r="AK29">
        <f t="shared" ca="1" si="0"/>
        <v>0.90411895841669543</v>
      </c>
      <c r="AL29">
        <f t="shared" ca="1" si="1"/>
        <v>2</v>
      </c>
      <c r="AM29">
        <v>8</v>
      </c>
      <c r="AN29">
        <v>6</v>
      </c>
    </row>
    <row r="30" spans="1:40" ht="32.15" customHeight="1" x14ac:dyDescent="0.3">
      <c r="A30" s="20">
        <f t="shared" si="2"/>
        <v>1</v>
      </c>
      <c r="D30" t="str">
        <f t="shared" si="2"/>
        <v/>
      </c>
      <c r="E30" t="str">
        <f t="shared" si="2"/>
        <v/>
      </c>
      <c r="G30" t="str">
        <f t="shared" si="2"/>
        <v/>
      </c>
      <c r="H30" t="str">
        <f t="shared" si="2"/>
        <v/>
      </c>
      <c r="I30" t="str">
        <f t="shared" si="2"/>
        <v/>
      </c>
      <c r="J30" t="str">
        <f t="shared" si="2"/>
        <v/>
      </c>
      <c r="K30" t="str">
        <f t="shared" si="2"/>
        <v/>
      </c>
      <c r="L30" t="str">
        <f t="shared" si="2"/>
        <v/>
      </c>
      <c r="M30" t="str">
        <f t="shared" si="2"/>
        <v/>
      </c>
      <c r="N30" t="str">
        <f t="shared" si="2"/>
        <v/>
      </c>
      <c r="O30" t="str">
        <f t="shared" si="2"/>
        <v/>
      </c>
      <c r="P30" t="str">
        <f t="shared" si="2"/>
        <v/>
      </c>
      <c r="Q30" t="str">
        <f t="shared" si="2"/>
        <v/>
      </c>
      <c r="R30" t="str">
        <f t="shared" si="2"/>
        <v/>
      </c>
      <c r="S30" t="str">
        <f t="shared" si="2"/>
        <v/>
      </c>
      <c r="T30" t="str">
        <f t="shared" si="2"/>
        <v/>
      </c>
      <c r="U30" t="str">
        <f t="shared" si="2"/>
        <v/>
      </c>
      <c r="V30" t="str">
        <f t="shared" si="2"/>
        <v/>
      </c>
      <c r="W30" t="str">
        <f t="shared" si="2"/>
        <v/>
      </c>
      <c r="X30" t="str">
        <f t="shared" si="2"/>
        <v/>
      </c>
      <c r="Y30" t="str">
        <f t="shared" si="2"/>
        <v/>
      </c>
      <c r="Z30" t="str">
        <f t="shared" si="2"/>
        <v/>
      </c>
      <c r="AA30" t="str">
        <f t="shared" si="2"/>
        <v/>
      </c>
      <c r="AB30" t="str">
        <f t="shared" si="2"/>
        <v/>
      </c>
      <c r="AC30" t="str">
        <f t="shared" si="2"/>
        <v/>
      </c>
      <c r="AD30" t="str">
        <f t="shared" si="2"/>
        <v/>
      </c>
      <c r="AE30" t="str">
        <f t="shared" si="2"/>
        <v/>
      </c>
      <c r="AF30" t="str">
        <f t="shared" si="2"/>
        <v/>
      </c>
      <c r="AG30" t="str">
        <f t="shared" si="2"/>
        <v/>
      </c>
      <c r="AH30" t="str">
        <f t="shared" si="2"/>
        <v/>
      </c>
      <c r="AI30" t="str">
        <f t="shared" si="2"/>
        <v/>
      </c>
      <c r="AK30">
        <f t="shared" ca="1" si="0"/>
        <v>0.69891455213569287</v>
      </c>
      <c r="AL30">
        <f t="shared" ca="1" si="1"/>
        <v>5</v>
      </c>
      <c r="AM30">
        <v>8</v>
      </c>
      <c r="AN30">
        <v>7</v>
      </c>
    </row>
    <row r="31" spans="1:40" ht="32.15" customHeight="1" x14ac:dyDescent="0.3">
      <c r="A31" t="str">
        <f t="shared" si="2"/>
        <v>(2)</v>
      </c>
      <c r="D31">
        <f t="shared" ca="1" si="2"/>
        <v>8</v>
      </c>
      <c r="E31" s="33" t="str">
        <f t="shared" si="2"/>
        <v>＋</v>
      </c>
      <c r="F31" s="33"/>
      <c r="G31">
        <f t="shared" ca="1" si="2"/>
        <v>6</v>
      </c>
      <c r="H31" s="33" t="s">
        <v>37</v>
      </c>
      <c r="I31" s="33"/>
      <c r="J31" s="39">
        <f ca="1">D31+G31</f>
        <v>14</v>
      </c>
      <c r="K31" s="39"/>
      <c r="L31" t="str">
        <f t="shared" si="2"/>
        <v/>
      </c>
      <c r="M31" t="str">
        <f t="shared" si="2"/>
        <v/>
      </c>
      <c r="N31" t="str">
        <f t="shared" si="2"/>
        <v/>
      </c>
      <c r="O31" t="str">
        <f t="shared" si="2"/>
        <v/>
      </c>
      <c r="P31" t="str">
        <f t="shared" si="2"/>
        <v/>
      </c>
      <c r="Q31" t="str">
        <f t="shared" si="2"/>
        <v/>
      </c>
      <c r="R31" t="str">
        <f t="shared" si="2"/>
        <v/>
      </c>
      <c r="S31" t="str">
        <f t="shared" si="2"/>
        <v/>
      </c>
      <c r="T31" t="str">
        <f t="shared" si="2"/>
        <v/>
      </c>
      <c r="U31" t="str">
        <f t="shared" si="2"/>
        <v/>
      </c>
      <c r="V31" t="str">
        <f t="shared" si="2"/>
        <v/>
      </c>
      <c r="W31" t="str">
        <f t="shared" si="2"/>
        <v/>
      </c>
      <c r="X31" t="str">
        <f t="shared" si="2"/>
        <v/>
      </c>
      <c r="Y31" t="str">
        <f t="shared" si="2"/>
        <v/>
      </c>
      <c r="Z31" t="str">
        <f t="shared" si="2"/>
        <v/>
      </c>
      <c r="AA31" t="str">
        <f t="shared" si="2"/>
        <v/>
      </c>
      <c r="AB31" t="str">
        <f t="shared" si="2"/>
        <v/>
      </c>
      <c r="AC31" t="str">
        <f t="shared" si="2"/>
        <v/>
      </c>
      <c r="AD31" t="str">
        <f t="shared" si="2"/>
        <v/>
      </c>
      <c r="AE31" t="str">
        <f t="shared" si="2"/>
        <v/>
      </c>
      <c r="AF31" t="str">
        <f t="shared" si="2"/>
        <v/>
      </c>
      <c r="AG31" t="str">
        <f t="shared" si="2"/>
        <v/>
      </c>
      <c r="AH31" t="str">
        <f t="shared" si="2"/>
        <v/>
      </c>
      <c r="AI31" t="str">
        <f t="shared" si="2"/>
        <v/>
      </c>
      <c r="AK31">
        <f t="shared" ca="1" si="0"/>
        <v>0.44305884975994603</v>
      </c>
      <c r="AL31">
        <f t="shared" ca="1" si="1"/>
        <v>21</v>
      </c>
      <c r="AM31">
        <v>8</v>
      </c>
      <c r="AN31">
        <v>8</v>
      </c>
    </row>
    <row r="32" spans="1:40" ht="32.15" customHeight="1" x14ac:dyDescent="0.3">
      <c r="A32" s="20">
        <f t="shared" si="2"/>
        <v>2</v>
      </c>
      <c r="D32" t="str">
        <f t="shared" si="2"/>
        <v/>
      </c>
      <c r="E32" t="str">
        <f t="shared" si="2"/>
        <v/>
      </c>
      <c r="G32" t="str">
        <f t="shared" si="2"/>
        <v/>
      </c>
      <c r="H32" t="str">
        <f t="shared" si="2"/>
        <v/>
      </c>
      <c r="I32" t="str">
        <f t="shared" si="2"/>
        <v/>
      </c>
      <c r="J32" t="str">
        <f t="shared" si="2"/>
        <v/>
      </c>
      <c r="K32" t="str">
        <f t="shared" si="2"/>
        <v/>
      </c>
      <c r="L32" t="str">
        <f t="shared" si="2"/>
        <v/>
      </c>
      <c r="M32" t="str">
        <f t="shared" si="2"/>
        <v/>
      </c>
      <c r="N32" t="str">
        <f t="shared" si="2"/>
        <v/>
      </c>
      <c r="O32" t="str">
        <f t="shared" si="2"/>
        <v/>
      </c>
      <c r="P32" t="str">
        <f t="shared" si="2"/>
        <v/>
      </c>
      <c r="Q32" t="str">
        <f t="shared" si="2"/>
        <v/>
      </c>
      <c r="R32" t="str">
        <f t="shared" si="2"/>
        <v/>
      </c>
      <c r="S32" t="str">
        <f t="shared" si="2"/>
        <v/>
      </c>
      <c r="T32" t="str">
        <f t="shared" si="2"/>
        <v/>
      </c>
      <c r="U32" t="str">
        <f t="shared" si="2"/>
        <v/>
      </c>
      <c r="V32" t="str">
        <f t="shared" si="2"/>
        <v/>
      </c>
      <c r="W32" t="str">
        <f t="shared" si="2"/>
        <v/>
      </c>
      <c r="X32" t="str">
        <f t="shared" si="2"/>
        <v/>
      </c>
      <c r="Y32" t="str">
        <f t="shared" si="2"/>
        <v/>
      </c>
      <c r="Z32" t="str">
        <f t="shared" si="2"/>
        <v/>
      </c>
      <c r="AA32" t="str">
        <f t="shared" si="2"/>
        <v/>
      </c>
      <c r="AB32" t="str">
        <f t="shared" si="2"/>
        <v/>
      </c>
      <c r="AC32" t="str">
        <f t="shared" si="2"/>
        <v/>
      </c>
      <c r="AD32" t="str">
        <f t="shared" si="2"/>
        <v/>
      </c>
      <c r="AE32" t="str">
        <f t="shared" si="2"/>
        <v/>
      </c>
      <c r="AF32" t="str">
        <f t="shared" si="2"/>
        <v/>
      </c>
      <c r="AG32" t="str">
        <f t="shared" si="2"/>
        <v/>
      </c>
      <c r="AH32" t="str">
        <f t="shared" si="2"/>
        <v/>
      </c>
      <c r="AI32" t="str">
        <f t="shared" si="2"/>
        <v/>
      </c>
      <c r="AK32">
        <f t="shared" ca="1" si="0"/>
        <v>4.2591201797121392E-2</v>
      </c>
      <c r="AL32">
        <f t="shared" ca="1" si="1"/>
        <v>34</v>
      </c>
      <c r="AM32">
        <v>8</v>
      </c>
      <c r="AN32">
        <v>9</v>
      </c>
    </row>
    <row r="33" spans="1:40" ht="32.15" customHeight="1" x14ac:dyDescent="0.3">
      <c r="A33" t="str">
        <f t="shared" si="2"/>
        <v>(3)</v>
      </c>
      <c r="D33">
        <f t="shared" ca="1" si="2"/>
        <v>8</v>
      </c>
      <c r="E33" s="33" t="str">
        <f t="shared" si="2"/>
        <v>＋</v>
      </c>
      <c r="F33" s="33"/>
      <c r="G33">
        <f t="shared" ca="1" si="2"/>
        <v>5</v>
      </c>
      <c r="H33" s="33" t="s">
        <v>37</v>
      </c>
      <c r="I33" s="33"/>
      <c r="J33" s="39">
        <f ca="1">D33+G33</f>
        <v>13</v>
      </c>
      <c r="K33" s="39"/>
      <c r="L33" t="str">
        <f t="shared" si="2"/>
        <v/>
      </c>
      <c r="M33" t="str">
        <f t="shared" si="2"/>
        <v/>
      </c>
      <c r="N33" t="str">
        <f t="shared" si="2"/>
        <v/>
      </c>
      <c r="O33" t="str">
        <f t="shared" si="2"/>
        <v/>
      </c>
      <c r="P33" t="str">
        <f t="shared" si="2"/>
        <v/>
      </c>
      <c r="Q33" t="str">
        <f t="shared" si="2"/>
        <v/>
      </c>
      <c r="R33" t="str">
        <f t="shared" si="2"/>
        <v/>
      </c>
      <c r="S33" t="str">
        <f t="shared" si="2"/>
        <v/>
      </c>
      <c r="T33" t="str">
        <f t="shared" si="2"/>
        <v/>
      </c>
      <c r="U33" t="str">
        <f t="shared" si="2"/>
        <v/>
      </c>
      <c r="V33" t="str">
        <f t="shared" si="2"/>
        <v/>
      </c>
      <c r="W33" t="str">
        <f t="shared" si="2"/>
        <v/>
      </c>
      <c r="X33" t="str">
        <f t="shared" si="2"/>
        <v/>
      </c>
      <c r="Y33" t="str">
        <f t="shared" si="2"/>
        <v/>
      </c>
      <c r="Z33" t="str">
        <f t="shared" si="2"/>
        <v/>
      </c>
      <c r="AA33" t="str">
        <f t="shared" si="2"/>
        <v/>
      </c>
      <c r="AB33" t="str">
        <f t="shared" si="2"/>
        <v/>
      </c>
      <c r="AC33" t="str">
        <f t="shared" si="2"/>
        <v/>
      </c>
      <c r="AD33" t="str">
        <f t="shared" si="2"/>
        <v/>
      </c>
      <c r="AE33" t="str">
        <f t="shared" si="2"/>
        <v/>
      </c>
      <c r="AF33" t="str">
        <f t="shared" si="2"/>
        <v/>
      </c>
      <c r="AG33" t="str">
        <f t="shared" si="2"/>
        <v/>
      </c>
      <c r="AH33" t="str">
        <f t="shared" si="2"/>
        <v/>
      </c>
      <c r="AI33" t="str">
        <f t="shared" si="2"/>
        <v/>
      </c>
      <c r="AK33">
        <f t="shared" ca="1" si="0"/>
        <v>0.68360517274383714</v>
      </c>
      <c r="AL33">
        <f t="shared" ca="1" si="1"/>
        <v>8</v>
      </c>
      <c r="AM33">
        <v>9</v>
      </c>
      <c r="AN33">
        <v>2</v>
      </c>
    </row>
    <row r="34" spans="1:40" ht="32.15" customHeight="1" x14ac:dyDescent="0.3">
      <c r="A34" s="20">
        <f t="shared" si="2"/>
        <v>3</v>
      </c>
      <c r="D34" t="str">
        <f t="shared" si="2"/>
        <v/>
      </c>
      <c r="E34" t="str">
        <f t="shared" si="2"/>
        <v/>
      </c>
      <c r="G34" t="str">
        <f t="shared" si="2"/>
        <v/>
      </c>
      <c r="H34" t="str">
        <f t="shared" si="2"/>
        <v/>
      </c>
      <c r="I34" t="str">
        <f t="shared" si="2"/>
        <v/>
      </c>
      <c r="J34" t="str">
        <f t="shared" si="2"/>
        <v/>
      </c>
      <c r="K34" t="str">
        <f t="shared" si="2"/>
        <v/>
      </c>
      <c r="L34" t="str">
        <f t="shared" si="2"/>
        <v/>
      </c>
      <c r="M34" t="str">
        <f t="shared" si="2"/>
        <v/>
      </c>
      <c r="N34" t="str">
        <f t="shared" si="2"/>
        <v/>
      </c>
      <c r="O34" t="str">
        <f t="shared" si="2"/>
        <v/>
      </c>
      <c r="P34" t="str">
        <f t="shared" si="2"/>
        <v/>
      </c>
      <c r="Q34" t="str">
        <f t="shared" si="2"/>
        <v/>
      </c>
      <c r="R34" t="str">
        <f t="shared" si="2"/>
        <v/>
      </c>
      <c r="S34" t="str">
        <f t="shared" si="2"/>
        <v/>
      </c>
      <c r="T34" t="str">
        <f t="shared" si="2"/>
        <v/>
      </c>
      <c r="U34" t="str">
        <f t="shared" si="2"/>
        <v/>
      </c>
      <c r="V34" t="str">
        <f t="shared" si="2"/>
        <v/>
      </c>
      <c r="W34" t="str">
        <f t="shared" si="2"/>
        <v/>
      </c>
      <c r="X34" t="str">
        <f t="shared" si="2"/>
        <v/>
      </c>
      <c r="Y34" t="str">
        <f t="shared" si="2"/>
        <v/>
      </c>
      <c r="Z34" t="str">
        <f t="shared" si="2"/>
        <v/>
      </c>
      <c r="AA34" t="str">
        <f t="shared" si="2"/>
        <v/>
      </c>
      <c r="AB34" t="str">
        <f t="shared" si="2"/>
        <v/>
      </c>
      <c r="AC34" t="str">
        <f t="shared" si="2"/>
        <v/>
      </c>
      <c r="AD34" t="str">
        <f t="shared" si="2"/>
        <v/>
      </c>
      <c r="AE34" t="str">
        <f t="shared" si="2"/>
        <v/>
      </c>
      <c r="AF34" t="str">
        <f t="shared" si="2"/>
        <v/>
      </c>
      <c r="AG34" t="str">
        <f t="shared" si="2"/>
        <v/>
      </c>
      <c r="AH34" t="str">
        <f>IF(AH10="","",AH10)</f>
        <v/>
      </c>
      <c r="AI34" t="str">
        <f>IF(AI10="","",AI10)</f>
        <v/>
      </c>
      <c r="AK34">
        <f t="shared" ca="1" si="0"/>
        <v>0.52289105335203434</v>
      </c>
      <c r="AL34">
        <f t="shared" ca="1" si="1"/>
        <v>15</v>
      </c>
      <c r="AM34">
        <v>9</v>
      </c>
      <c r="AN34">
        <v>3</v>
      </c>
    </row>
    <row r="35" spans="1:40" ht="32.15" customHeight="1" x14ac:dyDescent="0.3">
      <c r="A35" t="str">
        <f t="shared" ref="A35:AI41" si="3">IF(A11="","",A11)</f>
        <v>(4)</v>
      </c>
      <c r="D35">
        <f t="shared" ca="1" si="3"/>
        <v>9</v>
      </c>
      <c r="E35" s="33" t="str">
        <f t="shared" si="3"/>
        <v>＋</v>
      </c>
      <c r="F35" s="33"/>
      <c r="G35">
        <f t="shared" ca="1" si="3"/>
        <v>4</v>
      </c>
      <c r="H35" s="33" t="s">
        <v>37</v>
      </c>
      <c r="I35" s="33"/>
      <c r="J35" s="39">
        <f ca="1">D35+G35</f>
        <v>13</v>
      </c>
      <c r="K35" s="39"/>
      <c r="L35" t="str">
        <f t="shared" si="3"/>
        <v/>
      </c>
      <c r="M35" t="str">
        <f t="shared" si="3"/>
        <v/>
      </c>
      <c r="N35" t="str">
        <f t="shared" si="3"/>
        <v/>
      </c>
      <c r="O35" t="str">
        <f t="shared" si="3"/>
        <v/>
      </c>
      <c r="P35" t="str">
        <f t="shared" si="3"/>
        <v/>
      </c>
      <c r="Q35" t="str">
        <f t="shared" si="3"/>
        <v/>
      </c>
      <c r="R35" t="str">
        <f t="shared" si="3"/>
        <v/>
      </c>
      <c r="S35" t="str">
        <f t="shared" si="3"/>
        <v/>
      </c>
      <c r="T35" t="str">
        <f t="shared" si="3"/>
        <v/>
      </c>
      <c r="U35" t="str">
        <f t="shared" si="3"/>
        <v/>
      </c>
      <c r="V35" t="str">
        <f t="shared" si="3"/>
        <v/>
      </c>
      <c r="W35" t="str">
        <f t="shared" si="3"/>
        <v/>
      </c>
      <c r="X35" t="str">
        <f t="shared" si="3"/>
        <v/>
      </c>
      <c r="Y35" t="str">
        <f t="shared" si="3"/>
        <v/>
      </c>
      <c r="Z35" t="str">
        <f t="shared" si="3"/>
        <v/>
      </c>
      <c r="AA35" t="str">
        <f t="shared" si="3"/>
        <v/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K35">
        <f t="shared" ca="1" si="0"/>
        <v>0.73178002235223272</v>
      </c>
      <c r="AL35">
        <f t="shared" ca="1" si="1"/>
        <v>4</v>
      </c>
      <c r="AM35">
        <v>9</v>
      </c>
      <c r="AN35">
        <v>4</v>
      </c>
    </row>
    <row r="36" spans="1:40" ht="32.15" customHeight="1" x14ac:dyDescent="0.3">
      <c r="A36" s="20">
        <f t="shared" si="3"/>
        <v>4</v>
      </c>
      <c r="D36" t="str">
        <f t="shared" si="3"/>
        <v/>
      </c>
      <c r="E36" t="str">
        <f t="shared" si="3"/>
        <v/>
      </c>
      <c r="G36" t="str">
        <f t="shared" si="3"/>
        <v/>
      </c>
      <c r="H36" t="str">
        <f t="shared" si="3"/>
        <v/>
      </c>
      <c r="I36" t="str">
        <f t="shared" si="3"/>
        <v/>
      </c>
      <c r="J36" t="str">
        <f t="shared" si="3"/>
        <v/>
      </c>
      <c r="K36" t="str">
        <f t="shared" si="3"/>
        <v/>
      </c>
      <c r="L36" t="str">
        <f t="shared" si="3"/>
        <v/>
      </c>
      <c r="M36" t="str">
        <f t="shared" si="3"/>
        <v/>
      </c>
      <c r="N36" t="str">
        <f t="shared" si="3"/>
        <v/>
      </c>
      <c r="O36" t="str">
        <f t="shared" si="3"/>
        <v/>
      </c>
      <c r="P36" t="str">
        <f t="shared" si="3"/>
        <v/>
      </c>
      <c r="Q36" t="str">
        <f t="shared" si="3"/>
        <v/>
      </c>
      <c r="R36" t="str">
        <f t="shared" si="3"/>
        <v/>
      </c>
      <c r="S36" t="str">
        <f t="shared" si="3"/>
        <v/>
      </c>
      <c r="T36" t="str">
        <f t="shared" si="3"/>
        <v/>
      </c>
      <c r="U36" t="str">
        <f t="shared" si="3"/>
        <v/>
      </c>
      <c r="V36" t="str">
        <f t="shared" si="3"/>
        <v/>
      </c>
      <c r="W36" t="str">
        <f t="shared" si="3"/>
        <v/>
      </c>
      <c r="X36" t="str">
        <f t="shared" si="3"/>
        <v/>
      </c>
      <c r="Y36" t="str">
        <f t="shared" si="3"/>
        <v/>
      </c>
      <c r="Z36" t="str">
        <f t="shared" si="3"/>
        <v/>
      </c>
      <c r="AA36" t="str">
        <f t="shared" si="3"/>
        <v/>
      </c>
      <c r="AB36" t="str">
        <f t="shared" si="3"/>
        <v/>
      </c>
      <c r="AC36" t="str">
        <f t="shared" si="3"/>
        <v/>
      </c>
      <c r="AD36" t="str">
        <f t="shared" si="3"/>
        <v/>
      </c>
      <c r="AE36" t="str">
        <f t="shared" si="3"/>
        <v/>
      </c>
      <c r="AF36" t="str">
        <f t="shared" si="3"/>
        <v/>
      </c>
      <c r="AG36" t="str">
        <f t="shared" si="3"/>
        <v/>
      </c>
      <c r="AH36" t="str">
        <f t="shared" si="3"/>
        <v/>
      </c>
      <c r="AI36" t="str">
        <f t="shared" si="3"/>
        <v/>
      </c>
      <c r="AK36">
        <f t="shared" ca="1" si="0"/>
        <v>0.32390415421045315</v>
      </c>
      <c r="AL36">
        <f t="shared" ca="1" si="1"/>
        <v>25</v>
      </c>
      <c r="AM36">
        <v>9</v>
      </c>
      <c r="AN36">
        <v>5</v>
      </c>
    </row>
    <row r="37" spans="1:40" ht="32.15" customHeight="1" x14ac:dyDescent="0.3">
      <c r="A37" t="str">
        <f t="shared" si="3"/>
        <v>(5)</v>
      </c>
      <c r="D37">
        <f t="shared" ca="1" si="3"/>
        <v>8</v>
      </c>
      <c r="E37" s="33" t="str">
        <f t="shared" si="3"/>
        <v>＋</v>
      </c>
      <c r="F37" s="33"/>
      <c r="G37">
        <f t="shared" ca="1" si="3"/>
        <v>7</v>
      </c>
      <c r="H37" s="33" t="s">
        <v>37</v>
      </c>
      <c r="I37" s="33"/>
      <c r="J37" s="39">
        <f ca="1">D37+G37</f>
        <v>15</v>
      </c>
      <c r="K37" s="39"/>
      <c r="L37" t="str">
        <f t="shared" si="3"/>
        <v/>
      </c>
      <c r="M37" t="str">
        <f t="shared" si="3"/>
        <v/>
      </c>
      <c r="N37" t="str">
        <f t="shared" si="3"/>
        <v/>
      </c>
      <c r="O37" t="str">
        <f t="shared" si="3"/>
        <v/>
      </c>
      <c r="P37" t="str">
        <f t="shared" si="3"/>
        <v/>
      </c>
      <c r="Q37" t="str">
        <f t="shared" si="3"/>
        <v/>
      </c>
      <c r="R37" t="str">
        <f t="shared" si="3"/>
        <v/>
      </c>
      <c r="S37" t="str">
        <f t="shared" si="3"/>
        <v/>
      </c>
      <c r="T37" t="str">
        <f t="shared" si="3"/>
        <v/>
      </c>
      <c r="U37" t="str">
        <f t="shared" si="3"/>
        <v/>
      </c>
      <c r="V37" t="str">
        <f t="shared" si="3"/>
        <v/>
      </c>
      <c r="W37" t="str">
        <f t="shared" si="3"/>
        <v/>
      </c>
      <c r="X37" t="str">
        <f t="shared" si="3"/>
        <v/>
      </c>
      <c r="Y37" t="str">
        <f t="shared" si="3"/>
        <v/>
      </c>
      <c r="Z37" t="str">
        <f t="shared" si="3"/>
        <v/>
      </c>
      <c r="AA37" t="str">
        <f t="shared" si="3"/>
        <v/>
      </c>
      <c r="AB37" t="str">
        <f t="shared" si="3"/>
        <v/>
      </c>
      <c r="AC37" t="str">
        <f t="shared" si="3"/>
        <v/>
      </c>
      <c r="AD37" t="str">
        <f t="shared" si="3"/>
        <v/>
      </c>
      <c r="AE37" t="str">
        <f t="shared" si="3"/>
        <v/>
      </c>
      <c r="AF37" t="str">
        <f t="shared" si="3"/>
        <v/>
      </c>
      <c r="AG37" t="str">
        <f t="shared" si="3"/>
        <v/>
      </c>
      <c r="AH37" t="str">
        <f t="shared" si="3"/>
        <v/>
      </c>
      <c r="AI37" t="str">
        <f t="shared" si="3"/>
        <v/>
      </c>
      <c r="AK37">
        <f t="shared" ca="1" si="0"/>
        <v>0.44539295006725588</v>
      </c>
      <c r="AL37">
        <f t="shared" ca="1" si="1"/>
        <v>20</v>
      </c>
      <c r="AM37">
        <v>9</v>
      </c>
      <c r="AN37">
        <v>6</v>
      </c>
    </row>
    <row r="38" spans="1:40" ht="32.15" customHeight="1" x14ac:dyDescent="0.3">
      <c r="A38" s="20">
        <f t="shared" si="3"/>
        <v>5</v>
      </c>
      <c r="D38" t="str">
        <f t="shared" si="3"/>
        <v/>
      </c>
      <c r="E38" t="str">
        <f t="shared" si="3"/>
        <v/>
      </c>
      <c r="G38" t="str">
        <f t="shared" si="3"/>
        <v/>
      </c>
      <c r="H38" t="str">
        <f t="shared" si="3"/>
        <v/>
      </c>
      <c r="I38" t="str">
        <f t="shared" si="3"/>
        <v/>
      </c>
      <c r="J38" t="str">
        <f t="shared" si="3"/>
        <v/>
      </c>
      <c r="K38" t="str">
        <f t="shared" si="3"/>
        <v/>
      </c>
      <c r="L38" t="str">
        <f t="shared" si="3"/>
        <v/>
      </c>
      <c r="M38" t="str">
        <f t="shared" si="3"/>
        <v/>
      </c>
      <c r="N38" t="str">
        <f t="shared" si="3"/>
        <v/>
      </c>
      <c r="O38" t="str">
        <f t="shared" si="3"/>
        <v/>
      </c>
      <c r="P38" t="str">
        <f t="shared" si="3"/>
        <v/>
      </c>
      <c r="Q38" t="str">
        <f t="shared" si="3"/>
        <v/>
      </c>
      <c r="R38" t="str">
        <f t="shared" si="3"/>
        <v/>
      </c>
      <c r="S38" t="str">
        <f t="shared" si="3"/>
        <v/>
      </c>
      <c r="T38" t="str">
        <f t="shared" si="3"/>
        <v/>
      </c>
      <c r="U38" t="str">
        <f t="shared" si="3"/>
        <v/>
      </c>
      <c r="V38" t="str">
        <f t="shared" si="3"/>
        <v/>
      </c>
      <c r="W38" t="str">
        <f t="shared" si="3"/>
        <v/>
      </c>
      <c r="X38" t="str">
        <f t="shared" si="3"/>
        <v/>
      </c>
      <c r="Y38" t="str">
        <f t="shared" si="3"/>
        <v/>
      </c>
      <c r="Z38" t="str">
        <f t="shared" si="3"/>
        <v/>
      </c>
      <c r="AA38" t="str">
        <f t="shared" si="3"/>
        <v/>
      </c>
      <c r="AB38" t="str">
        <f t="shared" si="3"/>
        <v/>
      </c>
      <c r="AC38" t="str">
        <f t="shared" si="3"/>
        <v/>
      </c>
      <c r="AD38" t="str">
        <f t="shared" si="3"/>
        <v/>
      </c>
      <c r="AE38" t="str">
        <f t="shared" si="3"/>
        <v/>
      </c>
      <c r="AF38" t="str">
        <f t="shared" si="3"/>
        <v/>
      </c>
      <c r="AG38" t="str">
        <f t="shared" si="3"/>
        <v/>
      </c>
      <c r="AH38" t="str">
        <f t="shared" si="3"/>
        <v/>
      </c>
      <c r="AI38" t="str">
        <f t="shared" si="3"/>
        <v/>
      </c>
      <c r="AK38">
        <f t="shared" ca="1" si="0"/>
        <v>0.68667550493461682</v>
      </c>
      <c r="AL38">
        <f t="shared" ca="1" si="1"/>
        <v>6</v>
      </c>
      <c r="AM38">
        <v>9</v>
      </c>
      <c r="AN38">
        <v>7</v>
      </c>
    </row>
    <row r="39" spans="1:40" ht="32.15" customHeight="1" x14ac:dyDescent="0.3">
      <c r="A39" t="str">
        <f t="shared" si="3"/>
        <v>(6)</v>
      </c>
      <c r="D39">
        <f t="shared" ca="1" si="3"/>
        <v>9</v>
      </c>
      <c r="E39" s="33" t="str">
        <f t="shared" si="3"/>
        <v>＋</v>
      </c>
      <c r="F39" s="33"/>
      <c r="G39">
        <f t="shared" ca="1" si="3"/>
        <v>7</v>
      </c>
      <c r="H39" s="33" t="s">
        <v>37</v>
      </c>
      <c r="I39" s="33"/>
      <c r="J39" s="39">
        <f ca="1">D39+G39</f>
        <v>16</v>
      </c>
      <c r="K39" s="39"/>
      <c r="L39" t="str">
        <f t="shared" si="3"/>
        <v/>
      </c>
      <c r="M39" t="str">
        <f t="shared" si="3"/>
        <v/>
      </c>
      <c r="N39" t="str">
        <f t="shared" si="3"/>
        <v/>
      </c>
      <c r="O39" t="str">
        <f t="shared" si="3"/>
        <v/>
      </c>
      <c r="P39" t="str">
        <f t="shared" si="3"/>
        <v/>
      </c>
      <c r="Q39" t="str">
        <f t="shared" si="3"/>
        <v/>
      </c>
      <c r="R39" t="str">
        <f t="shared" si="3"/>
        <v/>
      </c>
      <c r="S39" t="str">
        <f t="shared" si="3"/>
        <v/>
      </c>
      <c r="T39" t="str">
        <f t="shared" si="3"/>
        <v/>
      </c>
      <c r="U39" t="str">
        <f t="shared" si="3"/>
        <v/>
      </c>
      <c r="V39" t="str">
        <f t="shared" si="3"/>
        <v/>
      </c>
      <c r="W39" t="str">
        <f t="shared" si="3"/>
        <v/>
      </c>
      <c r="X39" t="str">
        <f t="shared" si="3"/>
        <v/>
      </c>
      <c r="Y39" t="str">
        <f t="shared" si="3"/>
        <v/>
      </c>
      <c r="Z39" t="str">
        <f t="shared" si="3"/>
        <v/>
      </c>
      <c r="AA39" t="str">
        <f t="shared" si="3"/>
        <v/>
      </c>
      <c r="AB39" t="str">
        <f t="shared" si="3"/>
        <v/>
      </c>
      <c r="AC39" t="str">
        <f t="shared" si="3"/>
        <v/>
      </c>
      <c r="AD39" t="str">
        <f t="shared" si="3"/>
        <v/>
      </c>
      <c r="AE39" t="str">
        <f t="shared" si="3"/>
        <v/>
      </c>
      <c r="AF39" t="str">
        <f t="shared" si="3"/>
        <v/>
      </c>
      <c r="AG39" t="str">
        <f t="shared" si="3"/>
        <v/>
      </c>
      <c r="AH39" t="str">
        <f t="shared" si="3"/>
        <v/>
      </c>
      <c r="AI39" t="str">
        <f t="shared" si="3"/>
        <v/>
      </c>
      <c r="AK39">
        <f t="shared" ca="1" si="0"/>
        <v>0.53758278725832331</v>
      </c>
      <c r="AL39">
        <f t="shared" ca="1" si="1"/>
        <v>14</v>
      </c>
      <c r="AM39">
        <v>9</v>
      </c>
      <c r="AN39">
        <v>8</v>
      </c>
    </row>
    <row r="40" spans="1:40" ht="32.15" customHeight="1" x14ac:dyDescent="0.3">
      <c r="A40" s="20">
        <f t="shared" si="3"/>
        <v>6</v>
      </c>
      <c r="D40" t="str">
        <f t="shared" si="3"/>
        <v/>
      </c>
      <c r="E40" t="str">
        <f t="shared" si="3"/>
        <v/>
      </c>
      <c r="G40" t="str">
        <f t="shared" si="3"/>
        <v/>
      </c>
      <c r="H40" t="str">
        <f t="shared" ref="H40:K44" si="4">IF(H16="","",H16)</f>
        <v/>
      </c>
      <c r="I40" t="str">
        <f t="shared" si="4"/>
        <v/>
      </c>
      <c r="J40" t="str">
        <f t="shared" si="4"/>
        <v/>
      </c>
      <c r="K40" t="str">
        <f t="shared" si="4"/>
        <v/>
      </c>
      <c r="L40" t="str">
        <f t="shared" si="3"/>
        <v/>
      </c>
      <c r="M40" t="str">
        <f t="shared" si="3"/>
        <v/>
      </c>
      <c r="N40" t="str">
        <f t="shared" si="3"/>
        <v/>
      </c>
      <c r="O40" t="str">
        <f t="shared" si="3"/>
        <v/>
      </c>
      <c r="P40" t="str">
        <f t="shared" si="3"/>
        <v/>
      </c>
      <c r="Q40" t="str">
        <f t="shared" si="3"/>
        <v/>
      </c>
      <c r="R40" t="str">
        <f t="shared" si="3"/>
        <v/>
      </c>
      <c r="S40" t="str">
        <f t="shared" si="3"/>
        <v/>
      </c>
      <c r="T40" t="str">
        <f t="shared" si="3"/>
        <v/>
      </c>
      <c r="U40" t="str">
        <f t="shared" si="3"/>
        <v/>
      </c>
      <c r="V40" t="str">
        <f t="shared" si="3"/>
        <v/>
      </c>
      <c r="W40" t="str">
        <f t="shared" si="3"/>
        <v/>
      </c>
      <c r="X40" t="str">
        <f t="shared" si="3"/>
        <v/>
      </c>
      <c r="Y40" t="str">
        <f t="shared" si="3"/>
        <v/>
      </c>
      <c r="Z40" t="str">
        <f t="shared" si="3"/>
        <v/>
      </c>
      <c r="AA40" t="str">
        <f t="shared" si="3"/>
        <v/>
      </c>
      <c r="AB40" t="str">
        <f t="shared" si="3"/>
        <v/>
      </c>
      <c r="AC40" t="str">
        <f t="shared" si="3"/>
        <v/>
      </c>
      <c r="AD40" t="str">
        <f t="shared" si="3"/>
        <v/>
      </c>
      <c r="AE40" t="str">
        <f t="shared" si="3"/>
        <v/>
      </c>
      <c r="AF40" t="str">
        <f t="shared" si="3"/>
        <v/>
      </c>
      <c r="AG40" t="str">
        <f t="shared" si="3"/>
        <v/>
      </c>
      <c r="AH40" t="str">
        <f t="shared" si="3"/>
        <v/>
      </c>
      <c r="AI40" t="str">
        <f t="shared" si="3"/>
        <v/>
      </c>
      <c r="AK40">
        <f t="shared" ca="1" si="0"/>
        <v>0.52187234567020624</v>
      </c>
      <c r="AL40">
        <f t="shared" ca="1" si="1"/>
        <v>16</v>
      </c>
      <c r="AM40">
        <v>9</v>
      </c>
      <c r="AN40">
        <v>9</v>
      </c>
    </row>
    <row r="41" spans="1:40" ht="32.15" customHeight="1" x14ac:dyDescent="0.3">
      <c r="A41" t="str">
        <f t="shared" si="3"/>
        <v>(7)</v>
      </c>
      <c r="D41">
        <f t="shared" ca="1" si="3"/>
        <v>6</v>
      </c>
      <c r="E41" s="33" t="str">
        <f t="shared" si="3"/>
        <v>＋</v>
      </c>
      <c r="F41" s="33"/>
      <c r="G41">
        <f t="shared" ca="1" si="3"/>
        <v>7</v>
      </c>
      <c r="H41" s="33" t="s">
        <v>37</v>
      </c>
      <c r="I41" s="33"/>
      <c r="J41" s="39">
        <f ca="1">D41+G41</f>
        <v>13</v>
      </c>
      <c r="K41" s="39"/>
      <c r="L41" t="str">
        <f t="shared" si="3"/>
        <v/>
      </c>
      <c r="M41" t="str">
        <f t="shared" si="3"/>
        <v/>
      </c>
      <c r="N41" t="str">
        <f t="shared" si="3"/>
        <v/>
      </c>
      <c r="O41" t="str">
        <f t="shared" si="3"/>
        <v/>
      </c>
      <c r="P41" t="str">
        <f t="shared" si="3"/>
        <v/>
      </c>
      <c r="Q41" t="str">
        <f t="shared" si="3"/>
        <v/>
      </c>
      <c r="R41" t="str">
        <f t="shared" si="3"/>
        <v/>
      </c>
      <c r="S41" t="str">
        <f t="shared" si="3"/>
        <v/>
      </c>
      <c r="T41" t="str">
        <f t="shared" si="3"/>
        <v/>
      </c>
      <c r="U41" t="str">
        <f t="shared" si="3"/>
        <v/>
      </c>
      <c r="V41" t="str">
        <f t="shared" si="3"/>
        <v/>
      </c>
      <c r="W41" t="str">
        <f t="shared" si="3"/>
        <v/>
      </c>
      <c r="X41" t="str">
        <f t="shared" si="3"/>
        <v/>
      </c>
      <c r="Y41" t="str">
        <f t="shared" si="3"/>
        <v/>
      </c>
      <c r="Z41" t="str">
        <f t="shared" si="3"/>
        <v/>
      </c>
      <c r="AA41" t="str">
        <f t="shared" si="3"/>
        <v/>
      </c>
      <c r="AB41" t="str">
        <f t="shared" si="3"/>
        <v/>
      </c>
      <c r="AC41" t="str">
        <f t="shared" si="3"/>
        <v/>
      </c>
      <c r="AD41" t="str">
        <f t="shared" si="3"/>
        <v/>
      </c>
      <c r="AE41" t="str">
        <f t="shared" si="3"/>
        <v/>
      </c>
      <c r="AF41" t="str">
        <f t="shared" si="3"/>
        <v/>
      </c>
      <c r="AG41" t="str">
        <f t="shared" si="3"/>
        <v/>
      </c>
      <c r="AH41" t="str">
        <f>IF(AH17="","",AH17)</f>
        <v/>
      </c>
      <c r="AI41" t="str">
        <f>IF(AI17="","",AI17)</f>
        <v/>
      </c>
    </row>
    <row r="42" spans="1:40" ht="32.15" customHeight="1" x14ac:dyDescent="0.3">
      <c r="A42" s="20">
        <f t="shared" ref="A42:AI48" si="5">IF(A18="","",A18)</f>
        <v>7</v>
      </c>
      <c r="D42" t="str">
        <f t="shared" si="5"/>
        <v/>
      </c>
      <c r="E42" t="str">
        <f t="shared" si="5"/>
        <v/>
      </c>
      <c r="G42" t="str">
        <f t="shared" si="5"/>
        <v/>
      </c>
      <c r="H42" t="str">
        <f t="shared" si="4"/>
        <v/>
      </c>
      <c r="I42" t="str">
        <f t="shared" si="4"/>
        <v/>
      </c>
      <c r="J42" t="str">
        <f t="shared" si="4"/>
        <v/>
      </c>
      <c r="K42" t="str">
        <f t="shared" si="4"/>
        <v/>
      </c>
      <c r="L42" t="str">
        <f t="shared" si="5"/>
        <v/>
      </c>
      <c r="M42" t="str">
        <f t="shared" si="5"/>
        <v/>
      </c>
      <c r="N42" t="str">
        <f t="shared" si="5"/>
        <v/>
      </c>
      <c r="O42" t="str">
        <f t="shared" si="5"/>
        <v/>
      </c>
      <c r="P42" t="str">
        <f t="shared" si="5"/>
        <v/>
      </c>
      <c r="Q42" t="str">
        <f t="shared" si="5"/>
        <v/>
      </c>
      <c r="R42" t="str">
        <f t="shared" si="5"/>
        <v/>
      </c>
      <c r="S42" t="str">
        <f t="shared" si="5"/>
        <v/>
      </c>
      <c r="T42" t="str">
        <f t="shared" si="5"/>
        <v/>
      </c>
      <c r="U42" t="str">
        <f t="shared" si="5"/>
        <v/>
      </c>
      <c r="V42" t="str">
        <f t="shared" si="5"/>
        <v/>
      </c>
      <c r="W42" t="str">
        <f t="shared" si="5"/>
        <v/>
      </c>
      <c r="X42" t="str">
        <f t="shared" si="5"/>
        <v/>
      </c>
      <c r="Y42" t="str">
        <f t="shared" si="5"/>
        <v/>
      </c>
      <c r="Z42" t="str">
        <f t="shared" si="5"/>
        <v/>
      </c>
      <c r="AA42" t="str">
        <f t="shared" si="5"/>
        <v/>
      </c>
      <c r="AB42" t="str">
        <f t="shared" si="5"/>
        <v/>
      </c>
      <c r="AC42" t="str">
        <f t="shared" si="5"/>
        <v/>
      </c>
      <c r="AD42" t="str">
        <f t="shared" si="5"/>
        <v/>
      </c>
      <c r="AE42" t="str">
        <f t="shared" si="5"/>
        <v/>
      </c>
      <c r="AF42" t="str">
        <f t="shared" si="5"/>
        <v/>
      </c>
      <c r="AG42" t="str">
        <f t="shared" si="5"/>
        <v/>
      </c>
      <c r="AH42" t="str">
        <f t="shared" si="5"/>
        <v/>
      </c>
      <c r="AI42" t="str">
        <f t="shared" si="5"/>
        <v/>
      </c>
    </row>
    <row r="43" spans="1:40" ht="32.15" customHeight="1" x14ac:dyDescent="0.3">
      <c r="A43" t="str">
        <f t="shared" si="5"/>
        <v>(8)</v>
      </c>
      <c r="D43">
        <f t="shared" ca="1" si="5"/>
        <v>9</v>
      </c>
      <c r="E43" s="33" t="str">
        <f t="shared" si="5"/>
        <v>＋</v>
      </c>
      <c r="F43" s="33"/>
      <c r="G43">
        <f t="shared" ca="1" si="5"/>
        <v>2</v>
      </c>
      <c r="H43" s="33" t="s">
        <v>37</v>
      </c>
      <c r="I43" s="33"/>
      <c r="J43" s="39">
        <f ca="1">D43+G43</f>
        <v>11</v>
      </c>
      <c r="K43" s="39"/>
      <c r="L43" t="str">
        <f t="shared" si="5"/>
        <v/>
      </c>
      <c r="M43" t="str">
        <f t="shared" si="5"/>
        <v/>
      </c>
      <c r="N43" t="str">
        <f t="shared" si="5"/>
        <v/>
      </c>
      <c r="O43" t="str">
        <f t="shared" si="5"/>
        <v/>
      </c>
      <c r="P43" t="str">
        <f t="shared" si="5"/>
        <v/>
      </c>
      <c r="Q43" t="str">
        <f t="shared" si="5"/>
        <v/>
      </c>
      <c r="R43" t="str">
        <f t="shared" si="5"/>
        <v/>
      </c>
      <c r="S43" t="str">
        <f t="shared" si="5"/>
        <v/>
      </c>
      <c r="T43" t="str">
        <f t="shared" si="5"/>
        <v/>
      </c>
      <c r="U43" t="str">
        <f t="shared" si="5"/>
        <v/>
      </c>
      <c r="V43" t="str">
        <f t="shared" si="5"/>
        <v/>
      </c>
      <c r="W43" t="str">
        <f t="shared" si="5"/>
        <v/>
      </c>
      <c r="X43" t="str">
        <f t="shared" si="5"/>
        <v/>
      </c>
      <c r="Y43" t="str">
        <f t="shared" si="5"/>
        <v/>
      </c>
      <c r="Z43" t="str">
        <f t="shared" si="5"/>
        <v/>
      </c>
      <c r="AA43" t="str">
        <f t="shared" si="5"/>
        <v/>
      </c>
      <c r="AB43" t="str">
        <f t="shared" si="5"/>
        <v/>
      </c>
      <c r="AC43" t="str">
        <f t="shared" si="5"/>
        <v/>
      </c>
      <c r="AD43" t="str">
        <f t="shared" si="5"/>
        <v/>
      </c>
      <c r="AE43" t="str">
        <f t="shared" si="5"/>
        <v/>
      </c>
      <c r="AF43" t="str">
        <f t="shared" si="5"/>
        <v/>
      </c>
      <c r="AG43" t="str">
        <f t="shared" si="5"/>
        <v/>
      </c>
      <c r="AH43" t="str">
        <f t="shared" si="5"/>
        <v/>
      </c>
      <c r="AI43" t="str">
        <f t="shared" si="5"/>
        <v/>
      </c>
    </row>
    <row r="44" spans="1:40" ht="32.15" customHeight="1" x14ac:dyDescent="0.3">
      <c r="A44" s="20">
        <f t="shared" si="5"/>
        <v>8</v>
      </c>
      <c r="D44" t="str">
        <f t="shared" si="5"/>
        <v/>
      </c>
      <c r="E44" t="str">
        <f t="shared" si="5"/>
        <v/>
      </c>
      <c r="G44" t="str">
        <f t="shared" si="5"/>
        <v/>
      </c>
      <c r="H44" t="str">
        <f t="shared" si="4"/>
        <v/>
      </c>
      <c r="I44" t="str">
        <f t="shared" si="4"/>
        <v/>
      </c>
      <c r="J44" t="str">
        <f t="shared" si="4"/>
        <v/>
      </c>
      <c r="K44" t="str">
        <f t="shared" si="4"/>
        <v/>
      </c>
      <c r="L44" t="str">
        <f t="shared" si="5"/>
        <v/>
      </c>
      <c r="M44" t="str">
        <f t="shared" si="5"/>
        <v/>
      </c>
      <c r="N44" t="str">
        <f t="shared" si="5"/>
        <v/>
      </c>
      <c r="O44" t="str">
        <f t="shared" si="5"/>
        <v/>
      </c>
      <c r="P44" t="str">
        <f t="shared" si="5"/>
        <v/>
      </c>
      <c r="Q44" t="str">
        <f t="shared" si="5"/>
        <v/>
      </c>
      <c r="R44" t="str">
        <f t="shared" si="5"/>
        <v/>
      </c>
      <c r="S44" t="str">
        <f t="shared" si="5"/>
        <v/>
      </c>
      <c r="T44" t="str">
        <f t="shared" si="5"/>
        <v/>
      </c>
      <c r="U44" t="str">
        <f t="shared" si="5"/>
        <v/>
      </c>
      <c r="V44" t="str">
        <f t="shared" si="5"/>
        <v/>
      </c>
      <c r="W44" t="str">
        <f t="shared" si="5"/>
        <v/>
      </c>
      <c r="X44" t="str">
        <f t="shared" si="5"/>
        <v/>
      </c>
      <c r="Y44" t="str">
        <f t="shared" si="5"/>
        <v/>
      </c>
      <c r="Z44" t="str">
        <f t="shared" si="5"/>
        <v/>
      </c>
      <c r="AA44" t="str">
        <f t="shared" si="5"/>
        <v/>
      </c>
      <c r="AB44" t="str">
        <f t="shared" si="5"/>
        <v/>
      </c>
      <c r="AC44" t="str">
        <f t="shared" si="5"/>
        <v/>
      </c>
      <c r="AD44" t="str">
        <f t="shared" si="5"/>
        <v/>
      </c>
      <c r="AE44" t="str">
        <f t="shared" si="5"/>
        <v/>
      </c>
      <c r="AF44" t="str">
        <f t="shared" si="5"/>
        <v/>
      </c>
      <c r="AG44" t="str">
        <f t="shared" si="5"/>
        <v/>
      </c>
      <c r="AH44" t="str">
        <f t="shared" si="5"/>
        <v/>
      </c>
      <c r="AI44" t="str">
        <f t="shared" si="5"/>
        <v/>
      </c>
    </row>
    <row r="45" spans="1:40" ht="32.15" customHeight="1" x14ac:dyDescent="0.3">
      <c r="A45" t="str">
        <f t="shared" si="5"/>
        <v>(9)</v>
      </c>
      <c r="D45">
        <f t="shared" ca="1" si="5"/>
        <v>4</v>
      </c>
      <c r="E45" s="33" t="str">
        <f t="shared" si="5"/>
        <v>＋</v>
      </c>
      <c r="F45" s="33"/>
      <c r="G45">
        <f t="shared" ca="1" si="5"/>
        <v>7</v>
      </c>
      <c r="H45" s="33" t="s">
        <v>37</v>
      </c>
      <c r="I45" s="33"/>
      <c r="J45" s="39">
        <f ca="1">D45+G45</f>
        <v>11</v>
      </c>
      <c r="K45" s="39"/>
      <c r="L45" t="str">
        <f t="shared" si="5"/>
        <v/>
      </c>
      <c r="M45" t="str">
        <f t="shared" si="5"/>
        <v/>
      </c>
      <c r="N45" t="str">
        <f t="shared" si="5"/>
        <v/>
      </c>
      <c r="O45" t="str">
        <f t="shared" si="5"/>
        <v/>
      </c>
      <c r="P45" t="str">
        <f t="shared" si="5"/>
        <v/>
      </c>
      <c r="Q45" t="str">
        <f t="shared" si="5"/>
        <v/>
      </c>
      <c r="R45" t="str">
        <f t="shared" si="5"/>
        <v/>
      </c>
      <c r="S45" t="str">
        <f t="shared" si="5"/>
        <v/>
      </c>
      <c r="T45" t="str">
        <f t="shared" si="5"/>
        <v/>
      </c>
      <c r="U45" t="str">
        <f t="shared" si="5"/>
        <v/>
      </c>
      <c r="V45" t="str">
        <f t="shared" si="5"/>
        <v/>
      </c>
      <c r="W45" t="str">
        <f t="shared" si="5"/>
        <v/>
      </c>
      <c r="X45" t="str">
        <f t="shared" si="5"/>
        <v/>
      </c>
      <c r="Y45" t="str">
        <f t="shared" si="5"/>
        <v/>
      </c>
      <c r="Z45" t="str">
        <f t="shared" si="5"/>
        <v/>
      </c>
      <c r="AA45" t="str">
        <f t="shared" si="5"/>
        <v/>
      </c>
      <c r="AB45" t="str">
        <f t="shared" si="5"/>
        <v/>
      </c>
      <c r="AC45" t="str">
        <f t="shared" si="5"/>
        <v/>
      </c>
      <c r="AD45" t="str">
        <f t="shared" si="5"/>
        <v/>
      </c>
      <c r="AE45" t="str">
        <f t="shared" si="5"/>
        <v/>
      </c>
      <c r="AF45" t="str">
        <f t="shared" si="5"/>
        <v/>
      </c>
      <c r="AG45" t="str">
        <f t="shared" si="5"/>
        <v/>
      </c>
      <c r="AH45" t="str">
        <f t="shared" si="5"/>
        <v/>
      </c>
      <c r="AI45" t="str">
        <f t="shared" si="5"/>
        <v/>
      </c>
    </row>
    <row r="46" spans="1:40" ht="32.15" customHeight="1" x14ac:dyDescent="0.3">
      <c r="A46" s="20">
        <f t="shared" si="5"/>
        <v>9</v>
      </c>
      <c r="D46" t="str">
        <f t="shared" si="5"/>
        <v/>
      </c>
      <c r="E46" t="str">
        <f t="shared" si="5"/>
        <v/>
      </c>
      <c r="G46" t="str">
        <f t="shared" si="5"/>
        <v/>
      </c>
      <c r="H46" t="str">
        <f>IF(H22="","",H22)</f>
        <v/>
      </c>
      <c r="I46" t="str">
        <f>IF(I22="","",I22)</f>
        <v/>
      </c>
      <c r="J46" t="str">
        <f>IF(J22="","",J22)</f>
        <v/>
      </c>
      <c r="K46" t="str">
        <f>IF(K22="","",K22)</f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</row>
    <row r="47" spans="1:40" ht="32.15" customHeight="1" x14ac:dyDescent="0.3">
      <c r="A47" t="str">
        <f t="shared" si="5"/>
        <v>(10)</v>
      </c>
      <c r="D47">
        <f t="shared" ca="1" si="5"/>
        <v>4</v>
      </c>
      <c r="E47" s="33" t="str">
        <f t="shared" si="5"/>
        <v>＋</v>
      </c>
      <c r="F47" s="33"/>
      <c r="G47">
        <f t="shared" ca="1" si="5"/>
        <v>9</v>
      </c>
      <c r="H47" s="33" t="s">
        <v>37</v>
      </c>
      <c r="I47" s="33"/>
      <c r="J47" s="39">
        <f ca="1">D47+G47</f>
        <v>13</v>
      </c>
      <c r="K47" s="39"/>
      <c r="L47" t="str">
        <f t="shared" si="5"/>
        <v/>
      </c>
      <c r="M47" t="str">
        <f t="shared" si="5"/>
        <v/>
      </c>
      <c r="N47" t="str">
        <f t="shared" si="5"/>
        <v/>
      </c>
      <c r="O47" t="str">
        <f t="shared" si="5"/>
        <v/>
      </c>
      <c r="P47" t="str">
        <f t="shared" si="5"/>
        <v/>
      </c>
      <c r="Q47" t="str">
        <f t="shared" si="5"/>
        <v/>
      </c>
      <c r="R47" t="str">
        <f t="shared" si="5"/>
        <v/>
      </c>
      <c r="S47" t="str">
        <f t="shared" si="5"/>
        <v/>
      </c>
      <c r="T47" t="str">
        <f t="shared" si="5"/>
        <v/>
      </c>
      <c r="U47" t="str">
        <f t="shared" si="5"/>
        <v/>
      </c>
      <c r="V47" t="str">
        <f t="shared" si="5"/>
        <v/>
      </c>
      <c r="W47" t="str">
        <f t="shared" si="5"/>
        <v/>
      </c>
      <c r="X47" t="str">
        <f t="shared" si="5"/>
        <v/>
      </c>
      <c r="Y47" t="str">
        <f t="shared" si="5"/>
        <v/>
      </c>
      <c r="Z47" t="str">
        <f t="shared" si="5"/>
        <v/>
      </c>
      <c r="AA47" t="str">
        <f t="shared" si="5"/>
        <v/>
      </c>
      <c r="AB47" t="str">
        <f t="shared" si="5"/>
        <v/>
      </c>
      <c r="AC47" t="str">
        <f t="shared" si="5"/>
        <v/>
      </c>
      <c r="AD47" t="str">
        <f t="shared" si="5"/>
        <v/>
      </c>
      <c r="AE47" t="str">
        <f t="shared" si="5"/>
        <v/>
      </c>
      <c r="AF47" t="str">
        <f t="shared" si="5"/>
        <v/>
      </c>
      <c r="AG47" t="str">
        <f t="shared" si="5"/>
        <v/>
      </c>
      <c r="AH47" t="str">
        <f t="shared" si="5"/>
        <v/>
      </c>
      <c r="AI47" t="str">
        <f t="shared" si="5"/>
        <v/>
      </c>
    </row>
    <row r="48" spans="1:40" ht="32.15" customHeight="1" x14ac:dyDescent="0.3">
      <c r="A48" s="20">
        <f t="shared" si="5"/>
        <v>10</v>
      </c>
      <c r="D48" t="str">
        <f t="shared" si="5"/>
        <v/>
      </c>
      <c r="E48" t="str">
        <f t="shared" si="5"/>
        <v/>
      </c>
      <c r="G48" t="str">
        <f t="shared" si="5"/>
        <v/>
      </c>
      <c r="H48" t="str">
        <f t="shared" si="5"/>
        <v/>
      </c>
      <c r="I48" t="str">
        <f t="shared" si="5"/>
        <v/>
      </c>
      <c r="J48" t="str">
        <f t="shared" si="5"/>
        <v/>
      </c>
      <c r="K48" t="str">
        <f t="shared" si="5"/>
        <v/>
      </c>
      <c r="L48" t="str">
        <f t="shared" si="5"/>
        <v/>
      </c>
      <c r="M48" t="str">
        <f t="shared" si="5"/>
        <v/>
      </c>
      <c r="N48" t="str">
        <f t="shared" si="5"/>
        <v/>
      </c>
      <c r="O48" t="str">
        <f t="shared" si="5"/>
        <v/>
      </c>
      <c r="P48" t="str">
        <f t="shared" si="5"/>
        <v/>
      </c>
      <c r="Q48" t="str">
        <f t="shared" si="5"/>
        <v/>
      </c>
      <c r="R48" t="str">
        <f t="shared" si="5"/>
        <v/>
      </c>
      <c r="S48" t="str">
        <f t="shared" si="5"/>
        <v/>
      </c>
      <c r="T48" t="str">
        <f t="shared" si="5"/>
        <v/>
      </c>
      <c r="U48" t="str">
        <f t="shared" si="5"/>
        <v/>
      </c>
      <c r="V48" t="str">
        <f t="shared" si="5"/>
        <v/>
      </c>
      <c r="W48" t="str">
        <f t="shared" si="5"/>
        <v/>
      </c>
      <c r="X48" t="str">
        <f t="shared" si="5"/>
        <v/>
      </c>
      <c r="Y48" t="str">
        <f t="shared" si="5"/>
        <v/>
      </c>
      <c r="Z48" t="str">
        <f t="shared" si="5"/>
        <v/>
      </c>
      <c r="AA48" t="str">
        <f t="shared" si="5"/>
        <v/>
      </c>
      <c r="AB48" t="str">
        <f t="shared" si="5"/>
        <v/>
      </c>
      <c r="AC48" t="str">
        <f t="shared" si="5"/>
        <v/>
      </c>
      <c r="AD48" t="str">
        <f t="shared" si="5"/>
        <v/>
      </c>
      <c r="AE48" t="str">
        <f t="shared" si="5"/>
        <v/>
      </c>
      <c r="AF48" t="str">
        <f t="shared" si="5"/>
        <v/>
      </c>
      <c r="AG48" t="str">
        <f t="shared" si="5"/>
        <v/>
      </c>
      <c r="AH48" t="str">
        <f>IF(AH24="","",AH24)</f>
        <v/>
      </c>
      <c r="AI48" t="str">
        <f>IF(AI24="","",AI24)</f>
        <v/>
      </c>
    </row>
  </sheetData>
  <mergeCells count="42">
    <mergeCell ref="H47:I47"/>
    <mergeCell ref="E47:F47"/>
    <mergeCell ref="H43:I43"/>
    <mergeCell ref="E43:F43"/>
    <mergeCell ref="E45:F45"/>
    <mergeCell ref="H45:I45"/>
    <mergeCell ref="E41:F41"/>
    <mergeCell ref="H41:I41"/>
    <mergeCell ref="H35:I35"/>
    <mergeCell ref="E35:F35"/>
    <mergeCell ref="E37:F37"/>
    <mergeCell ref="H37:I37"/>
    <mergeCell ref="E21:F21"/>
    <mergeCell ref="E23:F23"/>
    <mergeCell ref="E29:F29"/>
    <mergeCell ref="H29:I29"/>
    <mergeCell ref="H39:I39"/>
    <mergeCell ref="E39:F39"/>
    <mergeCell ref="AG25:AH25"/>
    <mergeCell ref="AG1:AH1"/>
    <mergeCell ref="J33:K33"/>
    <mergeCell ref="J35:K35"/>
    <mergeCell ref="E13:F13"/>
    <mergeCell ref="E15:F15"/>
    <mergeCell ref="E17:F17"/>
    <mergeCell ref="E19:F19"/>
    <mergeCell ref="E5:F5"/>
    <mergeCell ref="E7:F7"/>
    <mergeCell ref="E9:F9"/>
    <mergeCell ref="E11:F11"/>
    <mergeCell ref="H31:I31"/>
    <mergeCell ref="E31:F31"/>
    <mergeCell ref="E33:F33"/>
    <mergeCell ref="H33:I33"/>
    <mergeCell ref="J45:K45"/>
    <mergeCell ref="J47:K47"/>
    <mergeCell ref="J29:K29"/>
    <mergeCell ref="J31:K31"/>
    <mergeCell ref="J37:K37"/>
    <mergeCell ref="J39:K39"/>
    <mergeCell ref="J41:K41"/>
    <mergeCell ref="J43:K43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1274A-3917-4E31-951B-02C593EA7F45}">
  <dimension ref="A1:AN48"/>
  <sheetViews>
    <sheetView zoomScaleNormal="100" workbookViewId="0"/>
  </sheetViews>
  <sheetFormatPr defaultRowHeight="19" x14ac:dyDescent="0.3"/>
  <cols>
    <col min="1" max="35" width="1.625" customWidth="1"/>
    <col min="36" max="36" width="8.625" customWidth="1"/>
    <col min="37" max="37" width="8.625" hidden="1" customWidth="1"/>
    <col min="38" max="40" width="0" hidden="1" customWidth="1"/>
  </cols>
  <sheetData>
    <row r="1" spans="1:40" ht="25" customHeight="1" x14ac:dyDescent="0.3">
      <c r="D1" s="3" t="s">
        <v>93</v>
      </c>
      <c r="AE1" s="2" t="s">
        <v>0</v>
      </c>
      <c r="AF1" s="2"/>
      <c r="AG1" s="29"/>
      <c r="AH1" s="29"/>
    </row>
    <row r="2" spans="1:40" ht="25" customHeight="1" x14ac:dyDescent="0.3">
      <c r="D2" s="3"/>
    </row>
    <row r="3" spans="1:40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0" ht="25" customHeight="1" x14ac:dyDescent="0.3">
      <c r="A4" s="1"/>
    </row>
    <row r="5" spans="1:40" ht="32.15" customHeight="1" x14ac:dyDescent="0.3">
      <c r="A5" s="1">
        <v>1</v>
      </c>
      <c r="B5" t="s">
        <v>128</v>
      </c>
      <c r="D5" t="s">
        <v>168</v>
      </c>
      <c r="J5" s="37">
        <f ca="1">VLOOKUP($A$5,$AL$5:$AN$40,2,FALSE)</f>
        <v>8</v>
      </c>
      <c r="K5" s="37"/>
      <c r="L5" t="s">
        <v>255</v>
      </c>
      <c r="AK5">
        <f ca="1">RAND()</f>
        <v>0.34485049106651011</v>
      </c>
      <c r="AL5">
        <f ca="1">RANK(AK5,$AK$5:$AK$40)</f>
        <v>22</v>
      </c>
      <c r="AM5">
        <v>2</v>
      </c>
      <c r="AN5">
        <v>9</v>
      </c>
    </row>
    <row r="6" spans="1:40" ht="32.15" customHeight="1" x14ac:dyDescent="0.3">
      <c r="A6" s="20"/>
      <c r="D6" s="37">
        <f ca="1">VLOOKUP($A$5,$AL$5:$AN$40,3,FALSE)</f>
        <v>8</v>
      </c>
      <c r="E6" s="37"/>
      <c r="F6" t="s">
        <v>256</v>
      </c>
      <c r="AK6">
        <f t="shared" ref="AK6:AK40" ca="1" si="0">RAND()</f>
        <v>0.65170672337885116</v>
      </c>
      <c r="AL6">
        <f t="shared" ref="AL6:AL40" ca="1" si="1">RANK(AK6,$AK$5:$AK$40)</f>
        <v>13</v>
      </c>
      <c r="AM6">
        <v>3</v>
      </c>
      <c r="AN6">
        <v>8</v>
      </c>
    </row>
    <row r="7" spans="1:40" ht="32.15" customHeight="1" x14ac:dyDescent="0.3">
      <c r="A7" s="1"/>
      <c r="C7" t="s">
        <v>129</v>
      </c>
      <c r="AK7">
        <f t="shared" ca="1" si="0"/>
        <v>0.3087630245083044</v>
      </c>
      <c r="AL7">
        <f t="shared" ca="1" si="1"/>
        <v>25</v>
      </c>
      <c r="AM7">
        <v>3</v>
      </c>
      <c r="AN7">
        <v>9</v>
      </c>
    </row>
    <row r="8" spans="1:40" ht="32.15" customHeight="1" x14ac:dyDescent="0.3">
      <c r="A8" s="20"/>
      <c r="AK8">
        <f t="shared" ca="1" si="0"/>
        <v>0.1554680574968953</v>
      </c>
      <c r="AL8">
        <f t="shared" ca="1" si="1"/>
        <v>32</v>
      </c>
      <c r="AM8">
        <v>4</v>
      </c>
      <c r="AN8">
        <v>7</v>
      </c>
    </row>
    <row r="9" spans="1:40" ht="32.15" customHeight="1" x14ac:dyDescent="0.3">
      <c r="A9" s="1"/>
      <c r="Y9" s="2" t="s">
        <v>130</v>
      </c>
      <c r="Z9" s="2"/>
      <c r="AA9" s="2"/>
      <c r="AB9" s="2"/>
      <c r="AC9" s="2"/>
      <c r="AD9" s="2"/>
      <c r="AE9" s="2"/>
      <c r="AF9" s="2" t="s">
        <v>145</v>
      </c>
      <c r="AG9" s="2"/>
      <c r="AH9" s="2"/>
      <c r="AK9">
        <f t="shared" ca="1" si="0"/>
        <v>0.33246075354105276</v>
      </c>
      <c r="AL9">
        <f t="shared" ca="1" si="1"/>
        <v>24</v>
      </c>
      <c r="AM9">
        <v>4</v>
      </c>
      <c r="AN9">
        <v>8</v>
      </c>
    </row>
    <row r="10" spans="1:40" ht="32.15" customHeight="1" x14ac:dyDescent="0.3">
      <c r="A10" s="20"/>
      <c r="AK10">
        <f t="shared" ca="1" si="0"/>
        <v>0.86529838319483809</v>
      </c>
      <c r="AL10">
        <f t="shared" ca="1" si="1"/>
        <v>3</v>
      </c>
      <c r="AM10">
        <v>4</v>
      </c>
      <c r="AN10">
        <v>9</v>
      </c>
    </row>
    <row r="11" spans="1:40" ht="32.15" customHeight="1" x14ac:dyDescent="0.3">
      <c r="A11" s="1">
        <v>2</v>
      </c>
      <c r="B11" t="s">
        <v>128</v>
      </c>
      <c r="D11" t="s">
        <v>146</v>
      </c>
      <c r="M11" s="37">
        <f ca="1">VLOOKUP($A$11,$AL$5:$AN$40,2,FALSE)</f>
        <v>7</v>
      </c>
      <c r="N11" s="37"/>
      <c r="O11" t="s">
        <v>169</v>
      </c>
      <c r="AK11">
        <f t="shared" ca="1" si="0"/>
        <v>0.73823606823984267</v>
      </c>
      <c r="AL11">
        <f t="shared" ca="1" si="1"/>
        <v>9</v>
      </c>
      <c r="AM11">
        <v>5</v>
      </c>
      <c r="AN11">
        <v>6</v>
      </c>
    </row>
    <row r="12" spans="1:40" ht="32.15" customHeight="1" x14ac:dyDescent="0.3">
      <c r="A12" s="20"/>
      <c r="D12" t="s">
        <v>170</v>
      </c>
      <c r="M12" s="37">
        <f ca="1">VLOOKUP($A$11,$AL$5:$AN$40,3,FALSE)</f>
        <v>6</v>
      </c>
      <c r="N12" s="37"/>
      <c r="O12" t="s">
        <v>171</v>
      </c>
      <c r="AK12">
        <f t="shared" ca="1" si="0"/>
        <v>0.72834878034739536</v>
      </c>
      <c r="AL12">
        <f t="shared" ca="1" si="1"/>
        <v>10</v>
      </c>
      <c r="AM12">
        <v>5</v>
      </c>
      <c r="AN12">
        <v>7</v>
      </c>
    </row>
    <row r="13" spans="1:40" ht="32.15" customHeight="1" x14ac:dyDescent="0.3">
      <c r="A13" s="1"/>
      <c r="D13" t="s">
        <v>172</v>
      </c>
      <c r="AK13">
        <f t="shared" ca="1" si="0"/>
        <v>0.50748112603949425</v>
      </c>
      <c r="AL13">
        <f t="shared" ca="1" si="1"/>
        <v>16</v>
      </c>
      <c r="AM13">
        <v>5</v>
      </c>
      <c r="AN13">
        <v>8</v>
      </c>
    </row>
    <row r="14" spans="1:40" ht="32.15" customHeight="1" x14ac:dyDescent="0.3">
      <c r="A14" s="20"/>
      <c r="C14" t="s">
        <v>129</v>
      </c>
      <c r="AK14">
        <f t="shared" ca="1" si="0"/>
        <v>0.26820856271411553</v>
      </c>
      <c r="AL14">
        <f t="shared" ca="1" si="1"/>
        <v>29</v>
      </c>
      <c r="AM14">
        <v>5</v>
      </c>
      <c r="AN14">
        <v>9</v>
      </c>
    </row>
    <row r="15" spans="1:40" ht="32.15" customHeight="1" x14ac:dyDescent="0.3">
      <c r="A15" s="1"/>
      <c r="AK15">
        <f t="shared" ca="1" si="0"/>
        <v>0.57321187707260768</v>
      </c>
      <c r="AL15">
        <f t="shared" ca="1" si="1"/>
        <v>14</v>
      </c>
      <c r="AM15">
        <v>6</v>
      </c>
      <c r="AN15">
        <v>5</v>
      </c>
    </row>
    <row r="16" spans="1:40" ht="32.15" customHeight="1" x14ac:dyDescent="0.3">
      <c r="A16" s="20"/>
      <c r="Y16" s="2" t="s">
        <v>130</v>
      </c>
      <c r="Z16" s="2"/>
      <c r="AA16" s="2"/>
      <c r="AB16" s="2"/>
      <c r="AC16" s="2"/>
      <c r="AD16" s="2"/>
      <c r="AE16" s="2"/>
      <c r="AF16" s="2" t="s">
        <v>173</v>
      </c>
      <c r="AG16" s="2"/>
      <c r="AH16" s="2"/>
      <c r="AK16">
        <f t="shared" ca="1" si="0"/>
        <v>0.84799952675512413</v>
      </c>
      <c r="AL16">
        <f t="shared" ca="1" si="1"/>
        <v>4</v>
      </c>
      <c r="AM16">
        <v>6</v>
      </c>
      <c r="AN16">
        <v>6</v>
      </c>
    </row>
    <row r="17" spans="1:40" ht="32.15" customHeight="1" x14ac:dyDescent="0.3">
      <c r="A17" s="1"/>
      <c r="AK17">
        <f t="shared" ca="1" si="0"/>
        <v>0.36266485433493889</v>
      </c>
      <c r="AL17">
        <f t="shared" ca="1" si="1"/>
        <v>20</v>
      </c>
      <c r="AM17">
        <v>6</v>
      </c>
      <c r="AN17">
        <v>7</v>
      </c>
    </row>
    <row r="18" spans="1:40" ht="32.15" customHeight="1" x14ac:dyDescent="0.3">
      <c r="A18">
        <v>3</v>
      </c>
      <c r="B18" t="s">
        <v>128</v>
      </c>
      <c r="D18" t="s">
        <v>174</v>
      </c>
      <c r="T18" s="33">
        <f ca="1">VLOOKUP($A$18,$AL$5:$AN$40,2,FALSE)</f>
        <v>4</v>
      </c>
      <c r="U18" s="33"/>
      <c r="V18" t="s">
        <v>175</v>
      </c>
      <c r="AK18">
        <f t="shared" ca="1" si="0"/>
        <v>0.28884646927922808</v>
      </c>
      <c r="AL18">
        <f t="shared" ca="1" si="1"/>
        <v>26</v>
      </c>
      <c r="AM18">
        <v>6</v>
      </c>
      <c r="AN18">
        <v>8</v>
      </c>
    </row>
    <row r="19" spans="1:40" ht="32.15" customHeight="1" x14ac:dyDescent="0.3">
      <c r="A19" s="1"/>
      <c r="D19" t="s">
        <v>176</v>
      </c>
      <c r="N19" s="33">
        <f ca="1">VLOOKUP($A$18,$AL$5:$AN$40,3,FALSE)</f>
        <v>9</v>
      </c>
      <c r="O19" s="33"/>
      <c r="P19" t="s">
        <v>177</v>
      </c>
      <c r="AK19">
        <f t="shared" ca="1" si="0"/>
        <v>0.14239473830419758</v>
      </c>
      <c r="AL19">
        <f t="shared" ca="1" si="1"/>
        <v>34</v>
      </c>
      <c r="AM19">
        <v>6</v>
      </c>
      <c r="AN19">
        <v>9</v>
      </c>
    </row>
    <row r="20" spans="1:40" ht="32.15" customHeight="1" x14ac:dyDescent="0.3">
      <c r="D20" t="s">
        <v>178</v>
      </c>
      <c r="AK20">
        <f t="shared" ca="1" si="0"/>
        <v>0.75343567040839809</v>
      </c>
      <c r="AL20">
        <f t="shared" ca="1" si="1"/>
        <v>8</v>
      </c>
      <c r="AM20">
        <v>7</v>
      </c>
      <c r="AN20">
        <v>4</v>
      </c>
    </row>
    <row r="21" spans="1:40" ht="32.15" customHeight="1" x14ac:dyDescent="0.3">
      <c r="A21" s="1"/>
      <c r="C21" t="s">
        <v>129</v>
      </c>
      <c r="AK21">
        <f t="shared" ca="1" si="0"/>
        <v>0.36062312375438133</v>
      </c>
      <c r="AL21">
        <f t="shared" ca="1" si="1"/>
        <v>21</v>
      </c>
      <c r="AM21">
        <v>7</v>
      </c>
      <c r="AN21">
        <v>5</v>
      </c>
    </row>
    <row r="22" spans="1:40" ht="32.15" customHeight="1" x14ac:dyDescent="0.3">
      <c r="AK22">
        <f t="shared" ca="1" si="0"/>
        <v>0.88440783420132951</v>
      </c>
      <c r="AL22">
        <f t="shared" ca="1" si="1"/>
        <v>2</v>
      </c>
      <c r="AM22">
        <v>7</v>
      </c>
      <c r="AN22">
        <v>6</v>
      </c>
    </row>
    <row r="23" spans="1:40" ht="32.15" customHeight="1" x14ac:dyDescent="0.3">
      <c r="A23" s="1"/>
      <c r="Y23" s="2" t="s">
        <v>130</v>
      </c>
      <c r="Z23" s="2"/>
      <c r="AA23" s="2"/>
      <c r="AB23" s="2"/>
      <c r="AC23" s="2"/>
      <c r="AD23" s="2"/>
      <c r="AE23" s="2"/>
      <c r="AF23" s="2" t="s">
        <v>173</v>
      </c>
      <c r="AG23" s="2"/>
      <c r="AH23" s="2"/>
      <c r="AK23">
        <f t="shared" ca="1" si="0"/>
        <v>9.484691825690339E-2</v>
      </c>
      <c r="AL23">
        <f t="shared" ca="1" si="1"/>
        <v>35</v>
      </c>
      <c r="AM23">
        <v>7</v>
      </c>
      <c r="AN23">
        <v>7</v>
      </c>
    </row>
    <row r="24" spans="1:40" ht="32.15" customHeight="1" x14ac:dyDescent="0.3">
      <c r="AK24">
        <f t="shared" ca="1" si="0"/>
        <v>0.69952179336656617</v>
      </c>
      <c r="AL24">
        <f t="shared" ca="1" si="1"/>
        <v>11</v>
      </c>
      <c r="AM24">
        <v>7</v>
      </c>
      <c r="AN24">
        <v>8</v>
      </c>
    </row>
    <row r="25" spans="1:40" ht="25" customHeight="1" x14ac:dyDescent="0.3">
      <c r="D25" s="3" t="str">
        <f>IF(D1="","",D1)</f>
        <v>たしざん</v>
      </c>
      <c r="AE25" s="2" t="str">
        <f>IF(AE1="","",AE1)</f>
        <v>№</v>
      </c>
      <c r="AF25" s="2"/>
      <c r="AG25" s="29" t="str">
        <f>IF(AG1="","",AG1)</f>
        <v/>
      </c>
      <c r="AH25" s="29"/>
      <c r="AK25">
        <f t="shared" ca="1" si="0"/>
        <v>0.27843610532217355</v>
      </c>
      <c r="AL25">
        <f t="shared" ca="1" si="1"/>
        <v>28</v>
      </c>
      <c r="AM25">
        <v>7</v>
      </c>
      <c r="AN25">
        <v>9</v>
      </c>
    </row>
    <row r="26" spans="1:40" ht="25" customHeight="1" x14ac:dyDescent="0.3">
      <c r="D26" s="3"/>
      <c r="AK26">
        <f t="shared" ca="1" si="0"/>
        <v>0.28057145566888775</v>
      </c>
      <c r="AL26">
        <f t="shared" ca="1" si="1"/>
        <v>27</v>
      </c>
      <c r="AM26">
        <v>8</v>
      </c>
      <c r="AN26">
        <v>3</v>
      </c>
    </row>
    <row r="27" spans="1:40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>
        <f t="shared" ca="1" si="0"/>
        <v>0.54927140207015435</v>
      </c>
      <c r="AL27">
        <f t="shared" ca="1" si="1"/>
        <v>15</v>
      </c>
      <c r="AM27">
        <v>8</v>
      </c>
      <c r="AN27">
        <v>4</v>
      </c>
    </row>
    <row r="28" spans="1:40" ht="25" customHeight="1" x14ac:dyDescent="0.3">
      <c r="A28" t="str">
        <f t="shared" ref="A28:AI29" si="2">IF(A4="","",A4)</f>
        <v/>
      </c>
      <c r="B28" t="str">
        <f t="shared" si="2"/>
        <v/>
      </c>
      <c r="C28" t="str">
        <f t="shared" si="2"/>
        <v/>
      </c>
      <c r="D28" t="str">
        <f t="shared" si="2"/>
        <v/>
      </c>
      <c r="E28" t="str">
        <f t="shared" si="2"/>
        <v/>
      </c>
      <c r="F28" t="str">
        <f t="shared" si="2"/>
        <v/>
      </c>
      <c r="G28" t="str">
        <f t="shared" si="2"/>
        <v/>
      </c>
      <c r="H28" t="str">
        <f t="shared" si="2"/>
        <v/>
      </c>
      <c r="I28" t="str">
        <f t="shared" si="2"/>
        <v/>
      </c>
      <c r="J28" t="str">
        <f t="shared" si="2"/>
        <v/>
      </c>
      <c r="K28" t="str">
        <f t="shared" si="2"/>
        <v/>
      </c>
      <c r="L28" t="str">
        <f t="shared" si="2"/>
        <v/>
      </c>
      <c r="M28" t="str">
        <f t="shared" si="2"/>
        <v/>
      </c>
      <c r="N28" t="str">
        <f t="shared" si="2"/>
        <v/>
      </c>
      <c r="O28" t="str">
        <f t="shared" si="2"/>
        <v/>
      </c>
      <c r="P28" t="str">
        <f t="shared" si="2"/>
        <v/>
      </c>
      <c r="Q28" t="str">
        <f t="shared" si="2"/>
        <v/>
      </c>
      <c r="R28" t="str">
        <f t="shared" si="2"/>
        <v/>
      </c>
      <c r="S28" t="str">
        <f t="shared" si="2"/>
        <v/>
      </c>
      <c r="T28" t="str">
        <f t="shared" si="2"/>
        <v/>
      </c>
      <c r="U28" t="str">
        <f t="shared" si="2"/>
        <v/>
      </c>
      <c r="V28" t="str">
        <f t="shared" si="2"/>
        <v/>
      </c>
      <c r="W28" t="str">
        <f t="shared" si="2"/>
        <v/>
      </c>
      <c r="X28" t="str">
        <f t="shared" si="2"/>
        <v/>
      </c>
      <c r="Y28" t="str">
        <f t="shared" si="2"/>
        <v/>
      </c>
      <c r="Z28" t="str">
        <f t="shared" si="2"/>
        <v/>
      </c>
      <c r="AA28" t="str">
        <f t="shared" si="2"/>
        <v/>
      </c>
      <c r="AB28" t="str">
        <f t="shared" si="2"/>
        <v/>
      </c>
      <c r="AC28" t="str">
        <f t="shared" si="2"/>
        <v/>
      </c>
      <c r="AD28" t="str">
        <f t="shared" si="2"/>
        <v/>
      </c>
      <c r="AE28" t="str">
        <f t="shared" si="2"/>
        <v/>
      </c>
      <c r="AF28" t="str">
        <f t="shared" si="2"/>
        <v/>
      </c>
      <c r="AG28" t="str">
        <f t="shared" si="2"/>
        <v/>
      </c>
      <c r="AH28" t="str">
        <f t="shared" si="2"/>
        <v/>
      </c>
      <c r="AI28" t="str">
        <f t="shared" si="2"/>
        <v/>
      </c>
      <c r="AK28">
        <f t="shared" ca="1" si="0"/>
        <v>0.22194939364908051</v>
      </c>
      <c r="AL28">
        <f t="shared" ca="1" si="1"/>
        <v>30</v>
      </c>
      <c r="AM28">
        <v>8</v>
      </c>
      <c r="AN28">
        <v>5</v>
      </c>
    </row>
    <row r="29" spans="1:40" ht="32.15" customHeight="1" x14ac:dyDescent="0.3">
      <c r="A29">
        <f t="shared" si="2"/>
        <v>1</v>
      </c>
      <c r="B29" t="str">
        <f t="shared" ref="B29:L29" si="3">IF(B5="","",B5)</f>
        <v>．</v>
      </c>
      <c r="C29" t="str">
        <f t="shared" si="3"/>
        <v/>
      </c>
      <c r="D29" t="str">
        <f t="shared" si="3"/>
        <v>こどもが</v>
      </c>
      <c r="J29" s="33">
        <f t="shared" ca="1" si="3"/>
        <v>8</v>
      </c>
      <c r="K29" s="33"/>
      <c r="L29" t="str">
        <f t="shared" si="3"/>
        <v>人 います。</v>
      </c>
      <c r="AK29">
        <f t="shared" ca="1" si="0"/>
        <v>0.16796454885507051</v>
      </c>
      <c r="AL29">
        <f t="shared" ca="1" si="1"/>
        <v>31</v>
      </c>
      <c r="AM29">
        <v>8</v>
      </c>
      <c r="AN29">
        <v>6</v>
      </c>
    </row>
    <row r="30" spans="1:40" ht="32.15" customHeight="1" x14ac:dyDescent="0.3">
      <c r="A30" t="str">
        <f t="shared" ref="A30:AI37" si="4">IF(A6="","",A6)</f>
        <v/>
      </c>
      <c r="B30" t="str">
        <f t="shared" si="4"/>
        <v/>
      </c>
      <c r="C30" t="str">
        <f t="shared" si="4"/>
        <v/>
      </c>
      <c r="D30" s="33">
        <f t="shared" ca="1" si="4"/>
        <v>8</v>
      </c>
      <c r="E30" s="33"/>
      <c r="F30" t="str">
        <f t="shared" si="4"/>
        <v>人 くると、なん人になりますか。</v>
      </c>
      <c r="AK30">
        <f t="shared" ca="1" si="0"/>
        <v>0.33429835093074411</v>
      </c>
      <c r="AL30">
        <f t="shared" ca="1" si="1"/>
        <v>23</v>
      </c>
      <c r="AM30">
        <v>8</v>
      </c>
      <c r="AN30">
        <v>7</v>
      </c>
    </row>
    <row r="31" spans="1:40" ht="32.15" customHeight="1" x14ac:dyDescent="0.3">
      <c r="A31" t="str">
        <f t="shared" si="4"/>
        <v/>
      </c>
      <c r="B31" t="str">
        <f t="shared" si="4"/>
        <v/>
      </c>
      <c r="C31" t="str">
        <f t="shared" si="4"/>
        <v>（しき）</v>
      </c>
      <c r="AK31">
        <f t="shared" ca="1" si="0"/>
        <v>0.98340219604416756</v>
      </c>
      <c r="AL31">
        <f t="shared" ca="1" si="1"/>
        <v>1</v>
      </c>
      <c r="AM31">
        <v>8</v>
      </c>
      <c r="AN31">
        <v>8</v>
      </c>
    </row>
    <row r="32" spans="1:40" ht="32.15" customHeight="1" x14ac:dyDescent="0.3">
      <c r="A32" t="str">
        <f t="shared" si="4"/>
        <v/>
      </c>
      <c r="B32" t="str">
        <f t="shared" si="4"/>
        <v/>
      </c>
      <c r="C32" t="str">
        <f t="shared" si="4"/>
        <v/>
      </c>
      <c r="D32" t="str">
        <f t="shared" si="4"/>
        <v/>
      </c>
      <c r="E32" t="str">
        <f t="shared" si="4"/>
        <v/>
      </c>
      <c r="F32" t="str">
        <f t="shared" si="4"/>
        <v/>
      </c>
      <c r="G32" t="str">
        <f t="shared" si="4"/>
        <v/>
      </c>
      <c r="H32" s="35">
        <f ca="1">J29</f>
        <v>8</v>
      </c>
      <c r="I32" s="35"/>
      <c r="J32" s="35" t="s">
        <v>120</v>
      </c>
      <c r="K32" s="35"/>
      <c r="L32" s="35">
        <f ca="1">D30</f>
        <v>8</v>
      </c>
      <c r="M32" s="35"/>
      <c r="N32" s="35" t="s">
        <v>122</v>
      </c>
      <c r="O32" s="35"/>
      <c r="P32" s="35">
        <f ca="1">H32+L32</f>
        <v>16</v>
      </c>
      <c r="Q32" s="35"/>
      <c r="R32" t="str">
        <f t="shared" si="4"/>
        <v/>
      </c>
      <c r="S32" t="str">
        <f t="shared" si="4"/>
        <v/>
      </c>
      <c r="T32" t="str">
        <f t="shared" si="4"/>
        <v/>
      </c>
      <c r="U32" t="str">
        <f t="shared" si="4"/>
        <v/>
      </c>
      <c r="V32" t="str">
        <f t="shared" si="4"/>
        <v/>
      </c>
      <c r="W32" t="str">
        <f t="shared" si="4"/>
        <v/>
      </c>
      <c r="X32" t="str">
        <f t="shared" si="4"/>
        <v/>
      </c>
      <c r="Y32" t="str">
        <f t="shared" si="4"/>
        <v/>
      </c>
      <c r="Z32" t="str">
        <f t="shared" si="4"/>
        <v/>
      </c>
      <c r="AA32" t="str">
        <f t="shared" si="4"/>
        <v/>
      </c>
      <c r="AB32" t="str">
        <f t="shared" si="4"/>
        <v/>
      </c>
      <c r="AC32" t="str">
        <f t="shared" si="4"/>
        <v/>
      </c>
      <c r="AD32" t="str">
        <f t="shared" si="4"/>
        <v/>
      </c>
      <c r="AE32" t="str">
        <f t="shared" si="4"/>
        <v/>
      </c>
      <c r="AF32" t="str">
        <f t="shared" si="4"/>
        <v/>
      </c>
      <c r="AG32" t="str">
        <f t="shared" si="4"/>
        <v/>
      </c>
      <c r="AH32" t="str">
        <f t="shared" si="4"/>
        <v/>
      </c>
      <c r="AI32" t="str">
        <f t="shared" si="4"/>
        <v/>
      </c>
      <c r="AK32">
        <f t="shared" ca="1" si="0"/>
        <v>0.65801978028760089</v>
      </c>
      <c r="AL32">
        <f t="shared" ca="1" si="1"/>
        <v>12</v>
      </c>
      <c r="AM32">
        <v>8</v>
      </c>
      <c r="AN32">
        <v>9</v>
      </c>
    </row>
    <row r="33" spans="1:40" ht="32.15" customHeight="1" x14ac:dyDescent="0.3">
      <c r="A33" t="str">
        <f t="shared" si="4"/>
        <v/>
      </c>
      <c r="B33" t="str">
        <f t="shared" si="4"/>
        <v/>
      </c>
      <c r="C33" t="str">
        <f t="shared" si="4"/>
        <v/>
      </c>
      <c r="D33" t="str">
        <f t="shared" si="4"/>
        <v/>
      </c>
      <c r="E33" t="str">
        <f t="shared" si="4"/>
        <v/>
      </c>
      <c r="F33" t="str">
        <f t="shared" si="4"/>
        <v/>
      </c>
      <c r="G33" t="str">
        <f t="shared" si="4"/>
        <v/>
      </c>
      <c r="H33" t="str">
        <f t="shared" si="4"/>
        <v/>
      </c>
      <c r="I33" t="str">
        <f t="shared" si="4"/>
        <v/>
      </c>
      <c r="J33" t="str">
        <f t="shared" si="4"/>
        <v/>
      </c>
      <c r="K33" t="str">
        <f t="shared" si="4"/>
        <v/>
      </c>
      <c r="L33" t="str">
        <f t="shared" si="4"/>
        <v/>
      </c>
      <c r="M33" t="str">
        <f t="shared" si="4"/>
        <v/>
      </c>
      <c r="N33" t="str">
        <f t="shared" si="4"/>
        <v/>
      </c>
      <c r="O33" t="str">
        <f t="shared" si="4"/>
        <v/>
      </c>
      <c r="P33" t="str">
        <f t="shared" si="4"/>
        <v/>
      </c>
      <c r="Q33" t="str">
        <f t="shared" si="4"/>
        <v/>
      </c>
      <c r="R33" t="str">
        <f t="shared" si="4"/>
        <v/>
      </c>
      <c r="S33" t="str">
        <f t="shared" si="4"/>
        <v/>
      </c>
      <c r="T33" t="str">
        <f t="shared" si="4"/>
        <v/>
      </c>
      <c r="U33" t="str">
        <f t="shared" si="4"/>
        <v/>
      </c>
      <c r="V33" t="str">
        <f t="shared" si="4"/>
        <v/>
      </c>
      <c r="W33" t="str">
        <f t="shared" si="4"/>
        <v/>
      </c>
      <c r="X33" t="str">
        <f t="shared" si="4"/>
        <v/>
      </c>
      <c r="Y33" s="2" t="str">
        <f t="shared" si="4"/>
        <v>こたえ</v>
      </c>
      <c r="Z33" s="2"/>
      <c r="AA33" s="2"/>
      <c r="AB33" s="2"/>
      <c r="AC33" s="2"/>
      <c r="AD33" s="36">
        <f ca="1">P32</f>
        <v>16</v>
      </c>
      <c r="AE33" s="36"/>
      <c r="AF33" s="2" t="str">
        <f t="shared" si="4"/>
        <v>にん</v>
      </c>
      <c r="AG33" s="2"/>
      <c r="AH33" s="2"/>
      <c r="AK33">
        <f t="shared" ca="1" si="0"/>
        <v>0.36399239789041515</v>
      </c>
      <c r="AL33">
        <f t="shared" ca="1" si="1"/>
        <v>19</v>
      </c>
      <c r="AM33">
        <v>9</v>
      </c>
      <c r="AN33">
        <v>2</v>
      </c>
    </row>
    <row r="34" spans="1:40" ht="32.15" customHeight="1" x14ac:dyDescent="0.3">
      <c r="A34" t="str">
        <f t="shared" si="4"/>
        <v/>
      </c>
      <c r="B34" t="str">
        <f t="shared" si="4"/>
        <v/>
      </c>
      <c r="C34" t="str">
        <f t="shared" si="4"/>
        <v/>
      </c>
      <c r="D34" t="str">
        <f t="shared" si="4"/>
        <v/>
      </c>
      <c r="E34" t="str">
        <f t="shared" si="4"/>
        <v/>
      </c>
      <c r="F34" t="str">
        <f t="shared" si="4"/>
        <v/>
      </c>
      <c r="G34" t="str">
        <f t="shared" si="4"/>
        <v/>
      </c>
      <c r="H34" t="str">
        <f t="shared" si="4"/>
        <v/>
      </c>
      <c r="I34" t="str">
        <f t="shared" si="4"/>
        <v/>
      </c>
      <c r="J34" t="str">
        <f t="shared" si="4"/>
        <v/>
      </c>
      <c r="K34" t="str">
        <f t="shared" si="4"/>
        <v/>
      </c>
      <c r="L34" t="str">
        <f t="shared" si="4"/>
        <v/>
      </c>
      <c r="M34" t="str">
        <f t="shared" si="4"/>
        <v/>
      </c>
      <c r="N34" t="str">
        <f t="shared" si="4"/>
        <v/>
      </c>
      <c r="O34" t="str">
        <f t="shared" si="4"/>
        <v/>
      </c>
      <c r="P34" t="str">
        <f t="shared" si="4"/>
        <v/>
      </c>
      <c r="Q34" t="str">
        <f t="shared" si="4"/>
        <v/>
      </c>
      <c r="R34" t="str">
        <f t="shared" si="4"/>
        <v/>
      </c>
      <c r="S34" t="str">
        <f t="shared" si="4"/>
        <v/>
      </c>
      <c r="T34" t="str">
        <f t="shared" si="4"/>
        <v/>
      </c>
      <c r="U34" t="str">
        <f t="shared" si="4"/>
        <v/>
      </c>
      <c r="V34" t="str">
        <f t="shared" si="4"/>
        <v/>
      </c>
      <c r="W34" t="str">
        <f t="shared" si="4"/>
        <v/>
      </c>
      <c r="X34" t="str">
        <f t="shared" si="4"/>
        <v/>
      </c>
      <c r="Y34" t="str">
        <f t="shared" si="4"/>
        <v/>
      </c>
      <c r="Z34" t="str">
        <f t="shared" si="4"/>
        <v/>
      </c>
      <c r="AA34" t="str">
        <f t="shared" si="4"/>
        <v/>
      </c>
      <c r="AB34" t="str">
        <f t="shared" si="4"/>
        <v/>
      </c>
      <c r="AC34" t="str">
        <f t="shared" si="4"/>
        <v/>
      </c>
      <c r="AD34" t="str">
        <f t="shared" si="4"/>
        <v/>
      </c>
      <c r="AE34" t="str">
        <f t="shared" si="4"/>
        <v/>
      </c>
      <c r="AF34" t="str">
        <f t="shared" si="4"/>
        <v/>
      </c>
      <c r="AG34" t="str">
        <f t="shared" si="4"/>
        <v/>
      </c>
      <c r="AH34" t="str">
        <f t="shared" si="4"/>
        <v/>
      </c>
      <c r="AI34" t="str">
        <f t="shared" si="4"/>
        <v/>
      </c>
      <c r="AK34">
        <f t="shared" ca="1" si="0"/>
        <v>0.83477686719652611</v>
      </c>
      <c r="AL34">
        <f t="shared" ca="1" si="1"/>
        <v>5</v>
      </c>
      <c r="AM34">
        <v>9</v>
      </c>
      <c r="AN34">
        <v>3</v>
      </c>
    </row>
    <row r="35" spans="1:40" ht="32.15" customHeight="1" x14ac:dyDescent="0.3">
      <c r="A35">
        <f t="shared" si="4"/>
        <v>2</v>
      </c>
      <c r="B35" t="str">
        <f t="shared" si="4"/>
        <v>．</v>
      </c>
      <c r="C35" t="str">
        <f t="shared" si="4"/>
        <v/>
      </c>
      <c r="D35" t="str">
        <f t="shared" si="4"/>
        <v>あかいはなが</v>
      </c>
      <c r="M35" s="33">
        <f t="shared" ca="1" si="4"/>
        <v>7</v>
      </c>
      <c r="N35" s="33"/>
      <c r="O35" t="str">
        <f t="shared" si="4"/>
        <v>つ、</v>
      </c>
      <c r="AI35" t="str">
        <f t="shared" si="4"/>
        <v/>
      </c>
      <c r="AK35">
        <f t="shared" ca="1" si="0"/>
        <v>0.4865975303310599</v>
      </c>
      <c r="AL35">
        <f t="shared" ca="1" si="1"/>
        <v>17</v>
      </c>
      <c r="AM35">
        <v>9</v>
      </c>
      <c r="AN35">
        <v>4</v>
      </c>
    </row>
    <row r="36" spans="1:40" ht="32.15" customHeight="1" x14ac:dyDescent="0.3">
      <c r="A36" t="str">
        <f t="shared" si="4"/>
        <v/>
      </c>
      <c r="B36" t="str">
        <f t="shared" si="4"/>
        <v/>
      </c>
      <c r="C36" t="str">
        <f t="shared" si="4"/>
        <v/>
      </c>
      <c r="D36" t="str">
        <f t="shared" si="4"/>
        <v>しろいはなが</v>
      </c>
      <c r="M36" s="33">
        <f t="shared" ca="1" si="4"/>
        <v>6</v>
      </c>
      <c r="N36" s="33"/>
      <c r="O36" t="str">
        <f t="shared" si="4"/>
        <v>つ さいています。</v>
      </c>
      <c r="AI36" t="str">
        <f t="shared" si="4"/>
        <v/>
      </c>
      <c r="AK36">
        <f t="shared" ca="1" si="0"/>
        <v>9.4549402154949891E-2</v>
      </c>
      <c r="AL36">
        <f t="shared" ca="1" si="1"/>
        <v>36</v>
      </c>
      <c r="AM36">
        <v>9</v>
      </c>
      <c r="AN36">
        <v>5</v>
      </c>
    </row>
    <row r="37" spans="1:40" ht="32.15" customHeight="1" x14ac:dyDescent="0.3">
      <c r="A37" t="str">
        <f t="shared" si="4"/>
        <v/>
      </c>
      <c r="B37" t="str">
        <f t="shared" si="4"/>
        <v/>
      </c>
      <c r="C37" t="str">
        <f t="shared" si="4"/>
        <v/>
      </c>
      <c r="D37" t="str">
        <f t="shared" si="4"/>
        <v>あわせて いくつ さいていますか。</v>
      </c>
      <c r="AI37" t="str">
        <f t="shared" ref="AI37" si="5">IF(AI13="","",AI13)</f>
        <v/>
      </c>
      <c r="AK37">
        <f t="shared" ca="1" si="0"/>
        <v>0.7909209281847086</v>
      </c>
      <c r="AL37">
        <f t="shared" ca="1" si="1"/>
        <v>6</v>
      </c>
      <c r="AM37">
        <v>9</v>
      </c>
      <c r="AN37">
        <v>6</v>
      </c>
    </row>
    <row r="38" spans="1:40" ht="32.15" customHeight="1" x14ac:dyDescent="0.3">
      <c r="A38" t="str">
        <f t="shared" ref="A38:AI45" si="6">IF(A14="","",A14)</f>
        <v/>
      </c>
      <c r="B38" t="str">
        <f t="shared" si="6"/>
        <v/>
      </c>
      <c r="C38" t="str">
        <f t="shared" si="6"/>
        <v>（しき）</v>
      </c>
      <c r="AI38" t="str">
        <f t="shared" si="6"/>
        <v/>
      </c>
      <c r="AK38">
        <f t="shared" ca="1" si="0"/>
        <v>0.7629568318757044</v>
      </c>
      <c r="AL38">
        <f t="shared" ca="1" si="1"/>
        <v>7</v>
      </c>
      <c r="AM38">
        <v>9</v>
      </c>
      <c r="AN38">
        <v>7</v>
      </c>
    </row>
    <row r="39" spans="1:40" ht="32.15" customHeight="1" x14ac:dyDescent="0.3">
      <c r="A39" t="str">
        <f t="shared" si="6"/>
        <v/>
      </c>
      <c r="B39" t="str">
        <f t="shared" si="6"/>
        <v/>
      </c>
      <c r="C39" t="str">
        <f t="shared" si="6"/>
        <v/>
      </c>
      <c r="D39" t="str">
        <f t="shared" si="6"/>
        <v/>
      </c>
      <c r="E39" t="str">
        <f t="shared" si="6"/>
        <v/>
      </c>
      <c r="F39" t="str">
        <f t="shared" si="6"/>
        <v/>
      </c>
      <c r="G39" t="str">
        <f t="shared" si="6"/>
        <v/>
      </c>
      <c r="H39" s="35">
        <f ca="1">M35</f>
        <v>7</v>
      </c>
      <c r="I39" s="35"/>
      <c r="J39" s="35" t="s">
        <v>120</v>
      </c>
      <c r="K39" s="35"/>
      <c r="L39" s="35">
        <f ca="1">M36</f>
        <v>6</v>
      </c>
      <c r="M39" s="35"/>
      <c r="N39" s="35" t="s">
        <v>122</v>
      </c>
      <c r="O39" s="35"/>
      <c r="P39" s="35">
        <f ca="1">H39+L39</f>
        <v>13</v>
      </c>
      <c r="Q39" s="35"/>
      <c r="R39" t="str">
        <f t="shared" si="6"/>
        <v/>
      </c>
      <c r="S39" t="str">
        <f t="shared" si="6"/>
        <v/>
      </c>
      <c r="T39" t="str">
        <f t="shared" si="6"/>
        <v/>
      </c>
      <c r="U39" t="str">
        <f t="shared" si="6"/>
        <v/>
      </c>
      <c r="V39" t="str">
        <f t="shared" si="6"/>
        <v/>
      </c>
      <c r="W39" t="str">
        <f t="shared" si="6"/>
        <v/>
      </c>
      <c r="X39" t="str">
        <f t="shared" si="6"/>
        <v/>
      </c>
      <c r="Y39" t="str">
        <f t="shared" si="6"/>
        <v/>
      </c>
      <c r="Z39" t="str">
        <f t="shared" si="6"/>
        <v/>
      </c>
      <c r="AA39" t="str">
        <f t="shared" si="6"/>
        <v/>
      </c>
      <c r="AB39" t="str">
        <f t="shared" si="6"/>
        <v/>
      </c>
      <c r="AC39" t="str">
        <f t="shared" si="6"/>
        <v/>
      </c>
      <c r="AD39" t="str">
        <f t="shared" si="6"/>
        <v/>
      </c>
      <c r="AE39" t="str">
        <f t="shared" si="6"/>
        <v/>
      </c>
      <c r="AF39" t="str">
        <f t="shared" si="6"/>
        <v/>
      </c>
      <c r="AG39" t="str">
        <f t="shared" si="6"/>
        <v/>
      </c>
      <c r="AH39" t="str">
        <f t="shared" si="6"/>
        <v/>
      </c>
      <c r="AI39" t="str">
        <f t="shared" si="6"/>
        <v/>
      </c>
      <c r="AK39">
        <f t="shared" ca="1" si="0"/>
        <v>0.39475750917726338</v>
      </c>
      <c r="AL39">
        <f t="shared" ca="1" si="1"/>
        <v>18</v>
      </c>
      <c r="AM39">
        <v>9</v>
      </c>
      <c r="AN39">
        <v>8</v>
      </c>
    </row>
    <row r="40" spans="1:40" ht="32.15" customHeight="1" x14ac:dyDescent="0.3">
      <c r="A40" t="str">
        <f t="shared" si="6"/>
        <v/>
      </c>
      <c r="B40" t="str">
        <f t="shared" si="6"/>
        <v/>
      </c>
      <c r="C40" t="str">
        <f t="shared" si="6"/>
        <v/>
      </c>
      <c r="D40" t="str">
        <f t="shared" si="6"/>
        <v/>
      </c>
      <c r="E40" t="str">
        <f t="shared" si="6"/>
        <v/>
      </c>
      <c r="F40" t="str">
        <f t="shared" si="6"/>
        <v/>
      </c>
      <c r="G40" t="str">
        <f t="shared" si="6"/>
        <v/>
      </c>
      <c r="H40" t="str">
        <f t="shared" si="6"/>
        <v/>
      </c>
      <c r="I40" t="str">
        <f t="shared" si="6"/>
        <v/>
      </c>
      <c r="J40" t="str">
        <f t="shared" si="6"/>
        <v/>
      </c>
      <c r="K40" t="str">
        <f t="shared" si="6"/>
        <v/>
      </c>
      <c r="L40" t="str">
        <f t="shared" si="6"/>
        <v/>
      </c>
      <c r="M40" t="str">
        <f t="shared" si="6"/>
        <v/>
      </c>
      <c r="N40" t="str">
        <f t="shared" si="6"/>
        <v/>
      </c>
      <c r="O40" t="str">
        <f t="shared" si="6"/>
        <v/>
      </c>
      <c r="P40" t="str">
        <f t="shared" si="6"/>
        <v/>
      </c>
      <c r="Q40" t="str">
        <f t="shared" si="6"/>
        <v/>
      </c>
      <c r="R40" t="str">
        <f t="shared" si="6"/>
        <v/>
      </c>
      <c r="S40" t="str">
        <f t="shared" si="6"/>
        <v/>
      </c>
      <c r="T40" t="str">
        <f t="shared" si="6"/>
        <v/>
      </c>
      <c r="U40" t="str">
        <f t="shared" si="6"/>
        <v/>
      </c>
      <c r="V40" t="str">
        <f t="shared" si="6"/>
        <v/>
      </c>
      <c r="W40" t="str">
        <f t="shared" si="6"/>
        <v/>
      </c>
      <c r="X40" t="str">
        <f t="shared" si="6"/>
        <v/>
      </c>
      <c r="Y40" s="2" t="str">
        <f t="shared" si="6"/>
        <v>こたえ</v>
      </c>
      <c r="Z40" s="2"/>
      <c r="AA40" s="2"/>
      <c r="AB40" s="2"/>
      <c r="AC40" s="2"/>
      <c r="AD40" s="36">
        <f ca="1">P39</f>
        <v>13</v>
      </c>
      <c r="AE40" s="36"/>
      <c r="AF40" s="2" t="str">
        <f t="shared" si="6"/>
        <v>つ</v>
      </c>
      <c r="AG40" s="2"/>
      <c r="AH40" s="2"/>
      <c r="AI40" t="str">
        <f t="shared" si="6"/>
        <v/>
      </c>
      <c r="AK40">
        <f t="shared" ca="1" si="0"/>
        <v>0.14462656898436865</v>
      </c>
      <c r="AL40">
        <f t="shared" ca="1" si="1"/>
        <v>33</v>
      </c>
      <c r="AM40">
        <v>9</v>
      </c>
      <c r="AN40">
        <v>9</v>
      </c>
    </row>
    <row r="41" spans="1:40" ht="32.15" customHeight="1" x14ac:dyDescent="0.3">
      <c r="A41" t="str">
        <f t="shared" si="6"/>
        <v/>
      </c>
      <c r="B41" t="str">
        <f t="shared" si="6"/>
        <v/>
      </c>
      <c r="C41" t="str">
        <f t="shared" si="6"/>
        <v/>
      </c>
      <c r="D41" t="str">
        <f t="shared" si="6"/>
        <v/>
      </c>
      <c r="E41" t="str">
        <f t="shared" si="6"/>
        <v/>
      </c>
      <c r="F41" t="str">
        <f t="shared" si="6"/>
        <v/>
      </c>
      <c r="G41" t="str">
        <f t="shared" si="6"/>
        <v/>
      </c>
      <c r="H41" t="str">
        <f t="shared" si="6"/>
        <v/>
      </c>
      <c r="I41" t="str">
        <f t="shared" si="6"/>
        <v/>
      </c>
      <c r="J41" t="str">
        <f t="shared" si="6"/>
        <v/>
      </c>
      <c r="K41" t="str">
        <f t="shared" si="6"/>
        <v/>
      </c>
      <c r="L41" t="str">
        <f t="shared" si="6"/>
        <v/>
      </c>
      <c r="M41" t="str">
        <f t="shared" si="6"/>
        <v/>
      </c>
      <c r="N41" t="str">
        <f t="shared" si="6"/>
        <v/>
      </c>
      <c r="O41" t="str">
        <f t="shared" si="6"/>
        <v/>
      </c>
      <c r="P41" t="str">
        <f t="shared" si="6"/>
        <v/>
      </c>
      <c r="Q41" t="str">
        <f t="shared" si="6"/>
        <v/>
      </c>
      <c r="R41" t="str">
        <f t="shared" si="6"/>
        <v/>
      </c>
      <c r="S41" t="str">
        <f t="shared" si="6"/>
        <v/>
      </c>
      <c r="T41" t="str">
        <f t="shared" si="6"/>
        <v/>
      </c>
      <c r="U41" t="str">
        <f t="shared" si="6"/>
        <v/>
      </c>
      <c r="V41" t="str">
        <f t="shared" si="6"/>
        <v/>
      </c>
      <c r="W41" t="str">
        <f t="shared" si="6"/>
        <v/>
      </c>
      <c r="X41" t="str">
        <f t="shared" si="6"/>
        <v/>
      </c>
      <c r="Y41" t="str">
        <f t="shared" si="6"/>
        <v/>
      </c>
      <c r="Z41" t="str">
        <f t="shared" si="6"/>
        <v/>
      </c>
      <c r="AA41" t="str">
        <f t="shared" si="6"/>
        <v/>
      </c>
      <c r="AB41" t="str">
        <f t="shared" si="6"/>
        <v/>
      </c>
      <c r="AC41" t="str">
        <f t="shared" si="6"/>
        <v/>
      </c>
      <c r="AD41" t="str">
        <f t="shared" si="6"/>
        <v/>
      </c>
      <c r="AE41" t="str">
        <f t="shared" si="6"/>
        <v/>
      </c>
      <c r="AF41" t="str">
        <f t="shared" si="6"/>
        <v/>
      </c>
      <c r="AG41" t="str">
        <f t="shared" si="6"/>
        <v/>
      </c>
      <c r="AH41" t="str">
        <f t="shared" si="6"/>
        <v/>
      </c>
      <c r="AI41" t="str">
        <f t="shared" si="6"/>
        <v/>
      </c>
    </row>
    <row r="42" spans="1:40" ht="32.15" customHeight="1" x14ac:dyDescent="0.3">
      <c r="A42">
        <f t="shared" si="6"/>
        <v>3</v>
      </c>
      <c r="B42" t="str">
        <f t="shared" si="6"/>
        <v>．</v>
      </c>
      <c r="C42" t="str">
        <f t="shared" si="6"/>
        <v/>
      </c>
      <c r="D42" t="str">
        <f t="shared" si="6"/>
        <v>おにぎりが　あおいはこに</v>
      </c>
      <c r="T42" s="33">
        <f t="shared" ca="1" si="6"/>
        <v>4</v>
      </c>
      <c r="U42" s="33"/>
      <c r="V42" t="str">
        <f t="shared" si="6"/>
        <v>こ、</v>
      </c>
    </row>
    <row r="43" spans="1:40" ht="32.15" customHeight="1" x14ac:dyDescent="0.3">
      <c r="A43" t="str">
        <f t="shared" si="6"/>
        <v/>
      </c>
      <c r="B43" t="str">
        <f t="shared" si="6"/>
        <v/>
      </c>
      <c r="C43" t="str">
        <f t="shared" si="6"/>
        <v/>
      </c>
      <c r="D43" t="str">
        <f t="shared" si="6"/>
        <v>きいろいはこに</v>
      </c>
      <c r="M43" t="str">
        <f t="shared" si="6"/>
        <v/>
      </c>
      <c r="N43" s="33">
        <f t="shared" ca="1" si="6"/>
        <v>9</v>
      </c>
      <c r="O43" s="33"/>
      <c r="P43" t="str">
        <f t="shared" si="6"/>
        <v>こ はいっています。</v>
      </c>
    </row>
    <row r="44" spans="1:40" ht="32.15" customHeight="1" x14ac:dyDescent="0.3">
      <c r="A44" t="str">
        <f t="shared" si="6"/>
        <v/>
      </c>
      <c r="B44" t="str">
        <f t="shared" si="6"/>
        <v/>
      </c>
      <c r="C44" t="str">
        <f t="shared" si="6"/>
        <v/>
      </c>
      <c r="D44" t="str">
        <f t="shared" si="6"/>
        <v>あわせてなんこありますか。</v>
      </c>
    </row>
    <row r="45" spans="1:40" ht="32.15" customHeight="1" x14ac:dyDescent="0.3">
      <c r="A45" t="str">
        <f t="shared" si="6"/>
        <v/>
      </c>
      <c r="B45" t="str">
        <f t="shared" si="6"/>
        <v/>
      </c>
      <c r="C45" t="str">
        <f t="shared" si="6"/>
        <v>（しき）</v>
      </c>
    </row>
    <row r="46" spans="1:40" ht="32.15" customHeight="1" x14ac:dyDescent="0.3">
      <c r="A46" t="str">
        <f t="shared" ref="A46:AI48" si="7">IF(A22="","",A22)</f>
        <v/>
      </c>
      <c r="B46" t="str">
        <f t="shared" si="7"/>
        <v/>
      </c>
      <c r="C46" t="str">
        <f t="shared" si="7"/>
        <v/>
      </c>
      <c r="D46" t="str">
        <f t="shared" si="7"/>
        <v/>
      </c>
      <c r="E46" t="str">
        <f t="shared" si="7"/>
        <v/>
      </c>
      <c r="F46" t="str">
        <f t="shared" si="7"/>
        <v/>
      </c>
      <c r="G46" t="str">
        <f t="shared" si="7"/>
        <v/>
      </c>
      <c r="H46" s="35">
        <f ca="1">T42</f>
        <v>4</v>
      </c>
      <c r="I46" s="35"/>
      <c r="J46" s="35" t="s">
        <v>120</v>
      </c>
      <c r="K46" s="35"/>
      <c r="L46" s="35">
        <f ca="1">N43</f>
        <v>9</v>
      </c>
      <c r="M46" s="35"/>
      <c r="N46" s="35" t="s">
        <v>122</v>
      </c>
      <c r="O46" s="35"/>
      <c r="P46" s="35">
        <f ca="1">H46+L46</f>
        <v>13</v>
      </c>
      <c r="Q46" s="35"/>
      <c r="R46" t="str">
        <f t="shared" si="7"/>
        <v/>
      </c>
      <c r="S46" t="str">
        <f t="shared" si="7"/>
        <v/>
      </c>
      <c r="T46" t="str">
        <f t="shared" si="7"/>
        <v/>
      </c>
      <c r="U46" t="str">
        <f t="shared" si="7"/>
        <v/>
      </c>
      <c r="V46" t="str">
        <f t="shared" si="7"/>
        <v/>
      </c>
      <c r="W46" t="str">
        <f t="shared" si="7"/>
        <v/>
      </c>
      <c r="X46" t="str">
        <f t="shared" si="7"/>
        <v/>
      </c>
      <c r="Y46" t="str">
        <f t="shared" si="7"/>
        <v/>
      </c>
      <c r="Z46" t="str">
        <f t="shared" si="7"/>
        <v/>
      </c>
      <c r="AA46" t="str">
        <f t="shared" si="7"/>
        <v/>
      </c>
      <c r="AB46" t="str">
        <f t="shared" si="7"/>
        <v/>
      </c>
      <c r="AC46" t="str">
        <f t="shared" si="7"/>
        <v/>
      </c>
      <c r="AD46" t="str">
        <f t="shared" si="7"/>
        <v/>
      </c>
      <c r="AE46" t="str">
        <f t="shared" si="7"/>
        <v/>
      </c>
      <c r="AF46" t="str">
        <f t="shared" si="7"/>
        <v/>
      </c>
      <c r="AG46" t="str">
        <f t="shared" si="7"/>
        <v/>
      </c>
      <c r="AH46" t="str">
        <f t="shared" si="7"/>
        <v/>
      </c>
      <c r="AI46" t="str">
        <f t="shared" si="7"/>
        <v/>
      </c>
    </row>
    <row r="47" spans="1:40" ht="32.15" customHeight="1" x14ac:dyDescent="0.3">
      <c r="A47" t="str">
        <f t="shared" si="7"/>
        <v/>
      </c>
      <c r="B47" t="str">
        <f t="shared" si="7"/>
        <v/>
      </c>
      <c r="C47" t="str">
        <f t="shared" si="7"/>
        <v/>
      </c>
      <c r="D47" t="str">
        <f t="shared" si="7"/>
        <v/>
      </c>
      <c r="E47" t="str">
        <f t="shared" si="7"/>
        <v/>
      </c>
      <c r="F47" t="str">
        <f t="shared" si="7"/>
        <v/>
      </c>
      <c r="G47" t="str">
        <f t="shared" si="7"/>
        <v/>
      </c>
      <c r="H47" t="str">
        <f t="shared" si="7"/>
        <v/>
      </c>
      <c r="I47" t="str">
        <f t="shared" si="7"/>
        <v/>
      </c>
      <c r="J47" t="str">
        <f t="shared" si="7"/>
        <v/>
      </c>
      <c r="K47" t="str">
        <f t="shared" si="7"/>
        <v/>
      </c>
      <c r="L47" t="str">
        <f t="shared" si="7"/>
        <v/>
      </c>
      <c r="M47" t="str">
        <f t="shared" si="7"/>
        <v/>
      </c>
      <c r="N47" t="str">
        <f t="shared" si="7"/>
        <v/>
      </c>
      <c r="O47" t="str">
        <f t="shared" si="7"/>
        <v/>
      </c>
      <c r="P47" t="str">
        <f t="shared" si="7"/>
        <v/>
      </c>
      <c r="Q47" t="str">
        <f t="shared" si="7"/>
        <v/>
      </c>
      <c r="R47" t="str">
        <f t="shared" si="7"/>
        <v/>
      </c>
      <c r="S47" t="str">
        <f t="shared" si="7"/>
        <v/>
      </c>
      <c r="T47" t="str">
        <f t="shared" si="7"/>
        <v/>
      </c>
      <c r="U47" t="str">
        <f t="shared" si="7"/>
        <v/>
      </c>
      <c r="V47" t="str">
        <f t="shared" si="7"/>
        <v/>
      </c>
      <c r="W47" t="str">
        <f t="shared" si="7"/>
        <v/>
      </c>
      <c r="X47" t="str">
        <f t="shared" si="7"/>
        <v/>
      </c>
      <c r="Y47" s="2" t="str">
        <f t="shared" si="7"/>
        <v>こたえ</v>
      </c>
      <c r="Z47" s="2"/>
      <c r="AA47" s="2"/>
      <c r="AB47" s="2"/>
      <c r="AC47" s="2"/>
      <c r="AD47" s="36">
        <f ca="1">P46</f>
        <v>13</v>
      </c>
      <c r="AE47" s="36"/>
      <c r="AF47" s="2" t="str">
        <f t="shared" si="7"/>
        <v>つ</v>
      </c>
      <c r="AG47" s="2"/>
    </row>
    <row r="48" spans="1:40" ht="32.15" customHeight="1" x14ac:dyDescent="0.3">
      <c r="A48" t="str">
        <f t="shared" si="7"/>
        <v/>
      </c>
      <c r="B48" t="str">
        <f t="shared" si="7"/>
        <v/>
      </c>
      <c r="C48" t="str">
        <f t="shared" si="7"/>
        <v/>
      </c>
      <c r="D48" t="str">
        <f t="shared" si="7"/>
        <v/>
      </c>
      <c r="E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</row>
  </sheetData>
  <mergeCells count="32">
    <mergeCell ref="T42:U42"/>
    <mergeCell ref="N43:O43"/>
    <mergeCell ref="AD47:AE47"/>
    <mergeCell ref="H46:I46"/>
    <mergeCell ref="J46:K46"/>
    <mergeCell ref="L46:M46"/>
    <mergeCell ref="N46:O46"/>
    <mergeCell ref="P46:Q46"/>
    <mergeCell ref="AD40:AE40"/>
    <mergeCell ref="H32:I32"/>
    <mergeCell ref="J32:K32"/>
    <mergeCell ref="L32:M32"/>
    <mergeCell ref="N32:O32"/>
    <mergeCell ref="P32:Q32"/>
    <mergeCell ref="AD33:AE33"/>
    <mergeCell ref="M35:N35"/>
    <mergeCell ref="M36:N36"/>
    <mergeCell ref="L39:M39"/>
    <mergeCell ref="N39:O39"/>
    <mergeCell ref="P39:Q39"/>
    <mergeCell ref="D6:E6"/>
    <mergeCell ref="M11:N11"/>
    <mergeCell ref="M12:N12"/>
    <mergeCell ref="H39:I39"/>
    <mergeCell ref="J39:K39"/>
    <mergeCell ref="J29:K29"/>
    <mergeCell ref="D30:E30"/>
    <mergeCell ref="AG25:AH25"/>
    <mergeCell ref="T18:U18"/>
    <mergeCell ref="N19:O19"/>
    <mergeCell ref="AG1:AH1"/>
    <mergeCell ref="J5:K5"/>
  </mergeCells>
  <phoneticPr fontId="8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N48"/>
  <sheetViews>
    <sheetView workbookViewId="0">
      <selection activeCell="AS9" sqref="AS9"/>
    </sheetView>
  </sheetViews>
  <sheetFormatPr defaultRowHeight="19" x14ac:dyDescent="0.3"/>
  <cols>
    <col min="1" max="35" width="1.625" customWidth="1"/>
    <col min="36" max="36" width="8.625" customWidth="1"/>
    <col min="37" max="37" width="8.625" hidden="1" customWidth="1"/>
    <col min="38" max="40" width="0" hidden="1" customWidth="1"/>
  </cols>
  <sheetData>
    <row r="1" spans="1:40" ht="25" customHeight="1" x14ac:dyDescent="0.3">
      <c r="D1" s="3" t="s">
        <v>94</v>
      </c>
      <c r="AE1" s="2" t="s">
        <v>0</v>
      </c>
      <c r="AF1" s="2"/>
      <c r="AG1" s="29"/>
      <c r="AH1" s="29"/>
    </row>
    <row r="2" spans="1:40" ht="25" customHeight="1" x14ac:dyDescent="0.3">
      <c r="D2" s="3"/>
    </row>
    <row r="3" spans="1:40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0" ht="25" customHeight="1" x14ac:dyDescent="0.3">
      <c r="A4" s="1"/>
    </row>
    <row r="5" spans="1:40" ht="32.15" customHeight="1" x14ac:dyDescent="0.3">
      <c r="A5" s="1" t="s">
        <v>49</v>
      </c>
      <c r="D5" s="32">
        <f ca="1">VLOOKUP(A6,$AL$5:$AN$40,2,FALSE)</f>
        <v>13</v>
      </c>
      <c r="E5" s="32"/>
      <c r="F5" s="33" t="s">
        <v>36</v>
      </c>
      <c r="G5" s="33"/>
      <c r="H5">
        <f ca="1">VLOOKUP(A6,$AL$5:$AN$40,3,FALSE)</f>
        <v>6</v>
      </c>
      <c r="AK5">
        <f ca="1">RAND()</f>
        <v>0.89593930866206561</v>
      </c>
      <c r="AL5">
        <f ca="1">RANK(AK5,$AK$5:$AK$40)</f>
        <v>4</v>
      </c>
      <c r="AM5">
        <v>11</v>
      </c>
      <c r="AN5">
        <v>2</v>
      </c>
    </row>
    <row r="6" spans="1:40" ht="32.15" customHeight="1" x14ac:dyDescent="0.3">
      <c r="A6" s="20">
        <v>1</v>
      </c>
      <c r="AK6">
        <f t="shared" ref="AK6:AK40" ca="1" si="0">RAND()</f>
        <v>0.18737487128795405</v>
      </c>
      <c r="AL6">
        <f t="shared" ref="AL6:AL40" ca="1" si="1">RANK(AK6,$AK$5:$AK$40)</f>
        <v>25</v>
      </c>
      <c r="AM6">
        <v>11</v>
      </c>
      <c r="AN6">
        <v>3</v>
      </c>
    </row>
    <row r="7" spans="1:40" ht="32.15" customHeight="1" x14ac:dyDescent="0.3">
      <c r="A7" s="1" t="s">
        <v>50</v>
      </c>
      <c r="D7" s="32">
        <f ca="1">VLOOKUP(A8,$AL$5:$AN$40,2,FALSE)</f>
        <v>13</v>
      </c>
      <c r="E7" s="32"/>
      <c r="F7" s="33" t="s">
        <v>24</v>
      </c>
      <c r="G7" s="33"/>
      <c r="H7">
        <f ca="1">VLOOKUP(A8,$AL$5:$AN$40,3,FALSE)</f>
        <v>9</v>
      </c>
      <c r="AK7">
        <f t="shared" ca="1" si="0"/>
        <v>0.55365941923343842</v>
      </c>
      <c r="AL7">
        <f t="shared" ca="1" si="1"/>
        <v>13</v>
      </c>
      <c r="AM7">
        <v>11</v>
      </c>
      <c r="AN7">
        <v>4</v>
      </c>
    </row>
    <row r="8" spans="1:40" ht="32.15" customHeight="1" x14ac:dyDescent="0.3">
      <c r="A8" s="20">
        <v>2</v>
      </c>
      <c r="AK8">
        <f t="shared" ca="1" si="0"/>
        <v>0.48835150617742373</v>
      </c>
      <c r="AL8">
        <f t="shared" ca="1" si="1"/>
        <v>14</v>
      </c>
      <c r="AM8">
        <v>11</v>
      </c>
      <c r="AN8">
        <v>5</v>
      </c>
    </row>
    <row r="9" spans="1:40" ht="32.15" customHeight="1" x14ac:dyDescent="0.3">
      <c r="A9" s="1" t="s">
        <v>51</v>
      </c>
      <c r="D9" s="32">
        <f ca="1">VLOOKUP(A10,$AL$5:$AN$40,2,FALSE)</f>
        <v>15</v>
      </c>
      <c r="E9" s="32"/>
      <c r="F9" s="33" t="s">
        <v>24</v>
      </c>
      <c r="G9" s="33"/>
      <c r="H9">
        <f ca="1">VLOOKUP(A10,$AL$5:$AN$40,3,FALSE)</f>
        <v>7</v>
      </c>
      <c r="AK9">
        <f t="shared" ca="1" si="0"/>
        <v>5.8129414261015699E-2</v>
      </c>
      <c r="AL9">
        <f t="shared" ca="1" si="1"/>
        <v>33</v>
      </c>
      <c r="AM9">
        <v>11</v>
      </c>
      <c r="AN9">
        <v>6</v>
      </c>
    </row>
    <row r="10" spans="1:40" ht="32.15" customHeight="1" x14ac:dyDescent="0.3">
      <c r="A10" s="20">
        <v>3</v>
      </c>
      <c r="AK10">
        <f t="shared" ca="1" si="0"/>
        <v>3.2065721073652242E-2</v>
      </c>
      <c r="AL10">
        <f t="shared" ca="1" si="1"/>
        <v>35</v>
      </c>
      <c r="AM10">
        <v>11</v>
      </c>
      <c r="AN10">
        <v>7</v>
      </c>
    </row>
    <row r="11" spans="1:40" ht="32.15" customHeight="1" x14ac:dyDescent="0.3">
      <c r="A11" s="1" t="s">
        <v>52</v>
      </c>
      <c r="D11" s="32">
        <f ca="1">VLOOKUP(A12,$AL$5:$AN$40,2,FALSE)</f>
        <v>11</v>
      </c>
      <c r="E11" s="32"/>
      <c r="F11" s="33" t="s">
        <v>24</v>
      </c>
      <c r="G11" s="33"/>
      <c r="H11">
        <f ca="1">VLOOKUP(A12,$AL$5:$AN$40,3,FALSE)</f>
        <v>2</v>
      </c>
      <c r="AK11">
        <f t="shared" ca="1" si="0"/>
        <v>0.33153292624757424</v>
      </c>
      <c r="AL11">
        <f t="shared" ca="1" si="1"/>
        <v>20</v>
      </c>
      <c r="AM11">
        <v>11</v>
      </c>
      <c r="AN11">
        <v>8</v>
      </c>
    </row>
    <row r="12" spans="1:40" ht="32.15" customHeight="1" x14ac:dyDescent="0.3">
      <c r="A12" s="20">
        <v>4</v>
      </c>
      <c r="AK12">
        <f t="shared" ca="1" si="0"/>
        <v>9.9628575424368426E-2</v>
      </c>
      <c r="AL12">
        <f t="shared" ca="1" si="1"/>
        <v>31</v>
      </c>
      <c r="AM12">
        <v>11</v>
      </c>
      <c r="AN12">
        <v>9</v>
      </c>
    </row>
    <row r="13" spans="1:40" ht="32.15" customHeight="1" x14ac:dyDescent="0.3">
      <c r="A13" s="1" t="s">
        <v>53</v>
      </c>
      <c r="D13" s="32">
        <f ca="1">VLOOKUP(A14,$AL$5:$AN$40,2,FALSE)</f>
        <v>16</v>
      </c>
      <c r="E13" s="32"/>
      <c r="F13" s="33" t="s">
        <v>24</v>
      </c>
      <c r="G13" s="33"/>
      <c r="H13">
        <f ca="1">VLOOKUP(A14,$AL$5:$AN$40,3,FALSE)</f>
        <v>9</v>
      </c>
      <c r="AK13">
        <f t="shared" ca="1" si="0"/>
        <v>0.78365746309259732</v>
      </c>
      <c r="AL13">
        <f t="shared" ca="1" si="1"/>
        <v>9</v>
      </c>
      <c r="AM13">
        <v>12</v>
      </c>
      <c r="AN13">
        <v>3</v>
      </c>
    </row>
    <row r="14" spans="1:40" ht="32.15" customHeight="1" x14ac:dyDescent="0.3">
      <c r="A14" s="20">
        <v>5</v>
      </c>
      <c r="AK14">
        <f t="shared" ca="1" si="0"/>
        <v>6.0358920911038005E-2</v>
      </c>
      <c r="AL14">
        <f t="shared" ca="1" si="1"/>
        <v>32</v>
      </c>
      <c r="AM14">
        <v>12</v>
      </c>
      <c r="AN14">
        <v>4</v>
      </c>
    </row>
    <row r="15" spans="1:40" ht="32.15" customHeight="1" x14ac:dyDescent="0.3">
      <c r="A15" s="1" t="s">
        <v>54</v>
      </c>
      <c r="D15" s="32">
        <f ca="1">VLOOKUP(A16,$AL$5:$AN$40,2,FALSE)</f>
        <v>14</v>
      </c>
      <c r="E15" s="32"/>
      <c r="F15" s="33" t="s">
        <v>24</v>
      </c>
      <c r="G15" s="33"/>
      <c r="H15">
        <f ca="1">VLOOKUP(A16,$AL$5:$AN$40,3,FALSE)</f>
        <v>6</v>
      </c>
      <c r="AK15">
        <f t="shared" ca="1" si="0"/>
        <v>0.63890315175749335</v>
      </c>
      <c r="AL15">
        <f t="shared" ca="1" si="1"/>
        <v>10</v>
      </c>
      <c r="AM15">
        <v>12</v>
      </c>
      <c r="AN15">
        <v>5</v>
      </c>
    </row>
    <row r="16" spans="1:40" ht="32.15" customHeight="1" x14ac:dyDescent="0.3">
      <c r="A16" s="20">
        <v>6</v>
      </c>
      <c r="AK16">
        <f t="shared" ca="1" si="0"/>
        <v>0.17518051573589544</v>
      </c>
      <c r="AL16">
        <f t="shared" ca="1" si="1"/>
        <v>26</v>
      </c>
      <c r="AM16">
        <v>12</v>
      </c>
      <c r="AN16">
        <v>6</v>
      </c>
    </row>
    <row r="17" spans="1:40" ht="32.15" customHeight="1" x14ac:dyDescent="0.3">
      <c r="A17" s="1" t="s">
        <v>55</v>
      </c>
      <c r="D17" s="32">
        <f ca="1">VLOOKUP(A18,$AL$5:$AN$40,2,FALSE)</f>
        <v>15</v>
      </c>
      <c r="E17" s="32"/>
      <c r="F17" s="33" t="s">
        <v>24</v>
      </c>
      <c r="G17" s="33"/>
      <c r="H17">
        <f ca="1">VLOOKUP(A18,$AL$5:$AN$40,3,FALSE)</f>
        <v>6</v>
      </c>
      <c r="AK17">
        <f t="shared" ca="1" si="0"/>
        <v>0.2116646775103358</v>
      </c>
      <c r="AL17">
        <f t="shared" ca="1" si="1"/>
        <v>24</v>
      </c>
      <c r="AM17">
        <v>12</v>
      </c>
      <c r="AN17">
        <v>7</v>
      </c>
    </row>
    <row r="18" spans="1:40" ht="32.15" customHeight="1" x14ac:dyDescent="0.3">
      <c r="A18" s="20">
        <v>7</v>
      </c>
      <c r="AK18">
        <f t="shared" ca="1" si="0"/>
        <v>0.11819873976128703</v>
      </c>
      <c r="AL18">
        <f t="shared" ca="1" si="1"/>
        <v>29</v>
      </c>
      <c r="AM18">
        <v>12</v>
      </c>
      <c r="AN18">
        <v>8</v>
      </c>
    </row>
    <row r="19" spans="1:40" ht="32.15" customHeight="1" x14ac:dyDescent="0.3">
      <c r="A19" s="1" t="s">
        <v>56</v>
      </c>
      <c r="D19" s="32">
        <f ca="1">VLOOKUP(A20,$AL$5:$AN$40,2,FALSE)</f>
        <v>15</v>
      </c>
      <c r="E19" s="32"/>
      <c r="F19" s="33" t="s">
        <v>24</v>
      </c>
      <c r="G19" s="33"/>
      <c r="H19">
        <f ca="1">VLOOKUP(A20,$AL$5:$AN$40,3,FALSE)</f>
        <v>9</v>
      </c>
      <c r="AK19">
        <f t="shared" ca="1" si="0"/>
        <v>0.4303244941057125</v>
      </c>
      <c r="AL19">
        <f t="shared" ca="1" si="1"/>
        <v>16</v>
      </c>
      <c r="AM19">
        <v>12</v>
      </c>
      <c r="AN19">
        <v>9</v>
      </c>
    </row>
    <row r="20" spans="1:40" ht="32.15" customHeight="1" x14ac:dyDescent="0.3">
      <c r="A20" s="20">
        <v>8</v>
      </c>
      <c r="AK20">
        <f t="shared" ca="1" si="0"/>
        <v>0.16699355560914053</v>
      </c>
      <c r="AL20">
        <f t="shared" ca="1" si="1"/>
        <v>28</v>
      </c>
      <c r="AM20">
        <v>13</v>
      </c>
      <c r="AN20">
        <v>4</v>
      </c>
    </row>
    <row r="21" spans="1:40" ht="32.15" customHeight="1" x14ac:dyDescent="0.3">
      <c r="A21" s="1" t="s">
        <v>57</v>
      </c>
      <c r="D21" s="32">
        <f ca="1">VLOOKUP(A22,$AL$5:$AN$40,2,FALSE)</f>
        <v>12</v>
      </c>
      <c r="E21" s="32"/>
      <c r="F21" s="33" t="s">
        <v>24</v>
      </c>
      <c r="G21" s="33"/>
      <c r="H21">
        <f ca="1">VLOOKUP(A22,$AL$5:$AN$40,3,FALSE)</f>
        <v>3</v>
      </c>
      <c r="AK21">
        <f t="shared" ca="1" si="0"/>
        <v>0.32054670547110087</v>
      </c>
      <c r="AL21">
        <f t="shared" ca="1" si="1"/>
        <v>21</v>
      </c>
      <c r="AM21">
        <v>13</v>
      </c>
      <c r="AN21">
        <v>5</v>
      </c>
    </row>
    <row r="22" spans="1:40" ht="32.15" customHeight="1" x14ac:dyDescent="0.3">
      <c r="A22" s="20">
        <v>9</v>
      </c>
      <c r="AK22">
        <f t="shared" ca="1" si="0"/>
        <v>0.97154037221822465</v>
      </c>
      <c r="AL22">
        <f t="shared" ca="1" si="1"/>
        <v>1</v>
      </c>
      <c r="AM22">
        <v>13</v>
      </c>
      <c r="AN22">
        <v>6</v>
      </c>
    </row>
    <row r="23" spans="1:40" ht="32.15" customHeight="1" x14ac:dyDescent="0.3">
      <c r="A23" s="1" t="s">
        <v>58</v>
      </c>
      <c r="D23" s="32">
        <f ca="1">VLOOKUP(A24,$AL$5:$AN$40,2,FALSE)</f>
        <v>12</v>
      </c>
      <c r="E23" s="32"/>
      <c r="F23" s="33" t="s">
        <v>24</v>
      </c>
      <c r="G23" s="33"/>
      <c r="H23">
        <f ca="1">VLOOKUP(A24,$AL$5:$AN$40,3,FALSE)</f>
        <v>5</v>
      </c>
      <c r="AK23">
        <f t="shared" ca="1" si="0"/>
        <v>0.10331086896279795</v>
      </c>
      <c r="AL23">
        <f t="shared" ca="1" si="1"/>
        <v>30</v>
      </c>
      <c r="AM23">
        <v>13</v>
      </c>
      <c r="AN23">
        <v>7</v>
      </c>
    </row>
    <row r="24" spans="1:40" ht="32.15" customHeight="1" x14ac:dyDescent="0.3">
      <c r="A24" s="20">
        <v>10</v>
      </c>
      <c r="AK24">
        <f t="shared" ca="1" si="0"/>
        <v>0.41725374803718596</v>
      </c>
      <c r="AL24">
        <f t="shared" ca="1" si="1"/>
        <v>17</v>
      </c>
      <c r="AM24">
        <v>13</v>
      </c>
      <c r="AN24">
        <v>8</v>
      </c>
    </row>
    <row r="25" spans="1:40" ht="25" customHeight="1" x14ac:dyDescent="0.3">
      <c r="D25" s="3" t="str">
        <f>IF(D1="","",D1)</f>
        <v>ひきざん</v>
      </c>
      <c r="AE25" s="2" t="str">
        <f>IF(AE1="","",AE1)</f>
        <v>№</v>
      </c>
      <c r="AF25" s="2"/>
      <c r="AG25" s="29" t="str">
        <f>IF(AG1="","",AG1)</f>
        <v/>
      </c>
      <c r="AH25" s="29"/>
      <c r="AK25">
        <f t="shared" ca="1" si="0"/>
        <v>0.95245893053067976</v>
      </c>
      <c r="AL25">
        <f t="shared" ca="1" si="1"/>
        <v>2</v>
      </c>
      <c r="AM25">
        <v>13</v>
      </c>
      <c r="AN25">
        <v>9</v>
      </c>
    </row>
    <row r="26" spans="1:40" ht="25" customHeight="1" x14ac:dyDescent="0.3">
      <c r="D26" s="3"/>
      <c r="AK26">
        <f t="shared" ca="1" si="0"/>
        <v>0.26148055939567094</v>
      </c>
      <c r="AL26">
        <f t="shared" ca="1" si="1"/>
        <v>22</v>
      </c>
      <c r="AM26">
        <v>14</v>
      </c>
      <c r="AN26">
        <v>5</v>
      </c>
    </row>
    <row r="27" spans="1:40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>
        <f t="shared" ca="1" si="0"/>
        <v>0.86130034167932246</v>
      </c>
      <c r="AL27">
        <f t="shared" ca="1" si="1"/>
        <v>6</v>
      </c>
      <c r="AM27">
        <v>14</v>
      </c>
      <c r="AN27">
        <v>6</v>
      </c>
    </row>
    <row r="28" spans="1:40" ht="25" customHeight="1" x14ac:dyDescent="0.3">
      <c r="A28" t="str">
        <f t="shared" ref="A28:P29" si="2">IF(A4="","",A4)</f>
        <v/>
      </c>
      <c r="B28" t="str">
        <f t="shared" si="2"/>
        <v/>
      </c>
      <c r="C28" t="str">
        <f t="shared" si="2"/>
        <v/>
      </c>
      <c r="D28" t="str">
        <f t="shared" si="2"/>
        <v/>
      </c>
      <c r="E28" t="str">
        <f t="shared" si="2"/>
        <v/>
      </c>
      <c r="F28" t="str">
        <f t="shared" si="2"/>
        <v/>
      </c>
      <c r="G28" t="str">
        <f t="shared" si="2"/>
        <v/>
      </c>
      <c r="H28" t="str">
        <f t="shared" si="2"/>
        <v/>
      </c>
      <c r="I28" t="str">
        <f t="shared" si="2"/>
        <v/>
      </c>
      <c r="J28" t="str">
        <f t="shared" si="2"/>
        <v/>
      </c>
      <c r="K28" t="str">
        <f t="shared" si="2"/>
        <v/>
      </c>
      <c r="L28" t="str">
        <f t="shared" si="2"/>
        <v/>
      </c>
      <c r="M28" t="str">
        <f t="shared" si="2"/>
        <v/>
      </c>
      <c r="N28" t="str">
        <f t="shared" si="2"/>
        <v/>
      </c>
      <c r="O28" t="str">
        <f t="shared" si="2"/>
        <v/>
      </c>
      <c r="P28" t="str">
        <f t="shared" si="2"/>
        <v/>
      </c>
      <c r="Q28" t="str">
        <f>IF(Q4="","",Q4)</f>
        <v/>
      </c>
      <c r="R28" t="str">
        <f t="shared" ref="R28:AI29" si="3">IF(R4="","",R4)</f>
        <v/>
      </c>
      <c r="S28" t="str">
        <f t="shared" si="3"/>
        <v/>
      </c>
      <c r="T28" t="str">
        <f t="shared" si="3"/>
        <v/>
      </c>
      <c r="U28" t="str">
        <f t="shared" si="3"/>
        <v/>
      </c>
      <c r="V28" t="str">
        <f t="shared" si="3"/>
        <v/>
      </c>
      <c r="W28" t="str">
        <f t="shared" si="3"/>
        <v/>
      </c>
      <c r="X28" t="str">
        <f t="shared" si="3"/>
        <v/>
      </c>
      <c r="Y28" t="str">
        <f t="shared" si="3"/>
        <v/>
      </c>
      <c r="Z28" t="str">
        <f t="shared" si="3"/>
        <v/>
      </c>
      <c r="AA28" t="str">
        <f t="shared" si="3"/>
        <v/>
      </c>
      <c r="AB28" t="str">
        <f t="shared" si="3"/>
        <v/>
      </c>
      <c r="AC28" t="str">
        <f t="shared" si="3"/>
        <v/>
      </c>
      <c r="AD28" t="str">
        <f t="shared" si="3"/>
        <v/>
      </c>
      <c r="AE28" t="str">
        <f t="shared" si="3"/>
        <v/>
      </c>
      <c r="AF28" t="str">
        <f t="shared" si="3"/>
        <v/>
      </c>
      <c r="AG28" t="str">
        <f t="shared" si="3"/>
        <v/>
      </c>
      <c r="AH28" t="str">
        <f t="shared" si="3"/>
        <v/>
      </c>
      <c r="AI28" t="str">
        <f t="shared" si="3"/>
        <v/>
      </c>
      <c r="AK28">
        <f t="shared" ca="1" si="0"/>
        <v>0.40719356502838944</v>
      </c>
      <c r="AL28">
        <f t="shared" ca="1" si="1"/>
        <v>18</v>
      </c>
      <c r="AM28">
        <v>14</v>
      </c>
      <c r="AN28">
        <v>7</v>
      </c>
    </row>
    <row r="29" spans="1:40" ht="32.15" customHeight="1" x14ac:dyDescent="0.3">
      <c r="A29" t="str">
        <f t="shared" ref="A29:A48" si="4">IF(A5="","",A5)</f>
        <v>(1)</v>
      </c>
      <c r="D29" s="32">
        <f t="shared" ca="1" si="2"/>
        <v>13</v>
      </c>
      <c r="E29" s="32"/>
      <c r="F29" s="33" t="str">
        <f t="shared" si="2"/>
        <v>－</v>
      </c>
      <c r="G29" s="33"/>
      <c r="H29">
        <f t="shared" ca="1" si="2"/>
        <v>6</v>
      </c>
      <c r="I29" s="34" t="s">
        <v>37</v>
      </c>
      <c r="J29" s="34"/>
      <c r="K29" s="39">
        <f ca="1">D29-H29</f>
        <v>7</v>
      </c>
      <c r="L29" s="39"/>
      <c r="M29" t="str">
        <f t="shared" si="2"/>
        <v/>
      </c>
      <c r="N29" t="str">
        <f t="shared" si="2"/>
        <v/>
      </c>
      <c r="O29" t="str">
        <f t="shared" si="2"/>
        <v/>
      </c>
      <c r="P29" t="str">
        <f t="shared" si="2"/>
        <v/>
      </c>
      <c r="Q29" t="str">
        <f>IF(Q5="","",Q5)</f>
        <v/>
      </c>
      <c r="R29" t="str">
        <f t="shared" ref="R29:AF29" si="5">IF(R5="","",R5)</f>
        <v/>
      </c>
      <c r="S29" t="str">
        <f t="shared" si="5"/>
        <v/>
      </c>
      <c r="T29" t="str">
        <f t="shared" si="5"/>
        <v/>
      </c>
      <c r="U29" t="str">
        <f t="shared" si="5"/>
        <v/>
      </c>
      <c r="V29" t="str">
        <f t="shared" si="5"/>
        <v/>
      </c>
      <c r="W29" t="str">
        <f t="shared" si="5"/>
        <v/>
      </c>
      <c r="X29" t="str">
        <f t="shared" si="5"/>
        <v/>
      </c>
      <c r="Y29" t="str">
        <f t="shared" si="5"/>
        <v/>
      </c>
      <c r="Z29" t="str">
        <f t="shared" si="5"/>
        <v/>
      </c>
      <c r="AA29" t="str">
        <f t="shared" si="5"/>
        <v/>
      </c>
      <c r="AB29" t="str">
        <f t="shared" si="5"/>
        <v/>
      </c>
      <c r="AC29" t="str">
        <f t="shared" si="5"/>
        <v/>
      </c>
      <c r="AD29" t="str">
        <f t="shared" si="5"/>
        <v/>
      </c>
      <c r="AE29" t="str">
        <f t="shared" si="5"/>
        <v/>
      </c>
      <c r="AF29" t="str">
        <f t="shared" si="5"/>
        <v/>
      </c>
      <c r="AG29" t="str">
        <f t="shared" si="3"/>
        <v/>
      </c>
      <c r="AH29" t="str">
        <f t="shared" si="3"/>
        <v/>
      </c>
      <c r="AI29" t="str">
        <f t="shared" si="3"/>
        <v/>
      </c>
      <c r="AK29">
        <f t="shared" ca="1" si="0"/>
        <v>5.3701679637428557E-2</v>
      </c>
      <c r="AL29">
        <f t="shared" ca="1" si="1"/>
        <v>34</v>
      </c>
      <c r="AM29">
        <v>14</v>
      </c>
      <c r="AN29">
        <v>8</v>
      </c>
    </row>
    <row r="30" spans="1:40" ht="32.15" customHeight="1" x14ac:dyDescent="0.3">
      <c r="A30" s="20">
        <f t="shared" si="4"/>
        <v>1</v>
      </c>
      <c r="D30" t="str">
        <f t="shared" ref="D30:AI30" si="6">IF(D6="","",D6)</f>
        <v/>
      </c>
      <c r="E30" t="str">
        <f t="shared" si="6"/>
        <v/>
      </c>
      <c r="F30" t="str">
        <f t="shared" si="6"/>
        <v/>
      </c>
      <c r="H30" t="str">
        <f t="shared" si="6"/>
        <v/>
      </c>
      <c r="I30" t="str">
        <f t="shared" si="6"/>
        <v/>
      </c>
      <c r="J30" t="str">
        <f t="shared" si="6"/>
        <v/>
      </c>
      <c r="K30" t="str">
        <f t="shared" si="6"/>
        <v/>
      </c>
      <c r="L30" t="str">
        <f t="shared" si="6"/>
        <v/>
      </c>
      <c r="M30" t="str">
        <f t="shared" si="6"/>
        <v/>
      </c>
      <c r="N30" t="str">
        <f t="shared" si="6"/>
        <v/>
      </c>
      <c r="O30" t="str">
        <f t="shared" si="6"/>
        <v/>
      </c>
      <c r="P30" t="str">
        <f t="shared" si="6"/>
        <v/>
      </c>
      <c r="Q30" t="str">
        <f t="shared" si="6"/>
        <v/>
      </c>
      <c r="R30" t="str">
        <f t="shared" si="6"/>
        <v/>
      </c>
      <c r="S30" t="str">
        <f t="shared" si="6"/>
        <v/>
      </c>
      <c r="T30" t="str">
        <f t="shared" si="6"/>
        <v/>
      </c>
      <c r="U30" t="str">
        <f t="shared" si="6"/>
        <v/>
      </c>
      <c r="V30" t="str">
        <f t="shared" si="6"/>
        <v/>
      </c>
      <c r="W30" t="str">
        <f t="shared" si="6"/>
        <v/>
      </c>
      <c r="X30" t="str">
        <f t="shared" si="6"/>
        <v/>
      </c>
      <c r="Y30" t="str">
        <f t="shared" si="6"/>
        <v/>
      </c>
      <c r="Z30" t="str">
        <f t="shared" si="6"/>
        <v/>
      </c>
      <c r="AA30" t="str">
        <f t="shared" si="6"/>
        <v/>
      </c>
      <c r="AB30" t="str">
        <f t="shared" si="6"/>
        <v/>
      </c>
      <c r="AC30" t="str">
        <f t="shared" si="6"/>
        <v/>
      </c>
      <c r="AD30" t="str">
        <f t="shared" si="6"/>
        <v/>
      </c>
      <c r="AE30" t="str">
        <f t="shared" si="6"/>
        <v/>
      </c>
      <c r="AF30" t="str">
        <f t="shared" si="6"/>
        <v/>
      </c>
      <c r="AG30" t="str">
        <f t="shared" si="6"/>
        <v/>
      </c>
      <c r="AH30" t="str">
        <f t="shared" si="6"/>
        <v/>
      </c>
      <c r="AI30" t="str">
        <f t="shared" si="6"/>
        <v/>
      </c>
      <c r="AK30">
        <f t="shared" ca="1" si="0"/>
        <v>0.46174566416510998</v>
      </c>
      <c r="AL30">
        <f t="shared" ca="1" si="1"/>
        <v>15</v>
      </c>
      <c r="AM30">
        <v>14</v>
      </c>
      <c r="AN30">
        <v>9</v>
      </c>
    </row>
    <row r="31" spans="1:40" ht="32.15" customHeight="1" x14ac:dyDescent="0.3">
      <c r="A31" t="str">
        <f t="shared" si="4"/>
        <v>(2)</v>
      </c>
      <c r="D31" s="32">
        <f t="shared" ref="D31:AI31" ca="1" si="7">IF(D7="","",D7)</f>
        <v>13</v>
      </c>
      <c r="E31" s="32"/>
      <c r="F31" s="33" t="str">
        <f t="shared" si="7"/>
        <v>－</v>
      </c>
      <c r="G31" s="33"/>
      <c r="H31">
        <f t="shared" ca="1" si="7"/>
        <v>9</v>
      </c>
      <c r="I31" s="34" t="s">
        <v>37</v>
      </c>
      <c r="J31" s="34"/>
      <c r="K31" s="39">
        <f ca="1">D31-H31</f>
        <v>4</v>
      </c>
      <c r="L31" s="39"/>
      <c r="M31" t="str">
        <f t="shared" si="7"/>
        <v/>
      </c>
      <c r="N31" t="str">
        <f t="shared" si="7"/>
        <v/>
      </c>
      <c r="O31" t="str">
        <f t="shared" si="7"/>
        <v/>
      </c>
      <c r="P31" t="str">
        <f t="shared" si="7"/>
        <v/>
      </c>
      <c r="Q31" t="str">
        <f t="shared" si="7"/>
        <v/>
      </c>
      <c r="R31" t="str">
        <f t="shared" si="7"/>
        <v/>
      </c>
      <c r="S31" t="str">
        <f t="shared" si="7"/>
        <v/>
      </c>
      <c r="T31" t="str">
        <f t="shared" si="7"/>
        <v/>
      </c>
      <c r="U31" t="str">
        <f t="shared" si="7"/>
        <v/>
      </c>
      <c r="V31" t="str">
        <f t="shared" si="7"/>
        <v/>
      </c>
      <c r="W31" t="str">
        <f t="shared" si="7"/>
        <v/>
      </c>
      <c r="X31" t="str">
        <f t="shared" si="7"/>
        <v/>
      </c>
      <c r="Y31" t="str">
        <f t="shared" si="7"/>
        <v/>
      </c>
      <c r="Z31" t="str">
        <f t="shared" si="7"/>
        <v/>
      </c>
      <c r="AA31" t="str">
        <f t="shared" si="7"/>
        <v/>
      </c>
      <c r="AB31" t="str">
        <f t="shared" si="7"/>
        <v/>
      </c>
      <c r="AC31" t="str">
        <f t="shared" si="7"/>
        <v/>
      </c>
      <c r="AD31" t="str">
        <f t="shared" si="7"/>
        <v/>
      </c>
      <c r="AE31" t="str">
        <f t="shared" si="7"/>
        <v/>
      </c>
      <c r="AF31" t="str">
        <f t="shared" si="7"/>
        <v/>
      </c>
      <c r="AG31" t="str">
        <f t="shared" si="7"/>
        <v/>
      </c>
      <c r="AH31" t="str">
        <f t="shared" si="7"/>
        <v/>
      </c>
      <c r="AI31" t="str">
        <f t="shared" si="7"/>
        <v/>
      </c>
      <c r="AK31">
        <f t="shared" ca="1" si="0"/>
        <v>0.84358506453019844</v>
      </c>
      <c r="AL31">
        <f t="shared" ca="1" si="1"/>
        <v>7</v>
      </c>
      <c r="AM31">
        <v>15</v>
      </c>
      <c r="AN31">
        <v>6</v>
      </c>
    </row>
    <row r="32" spans="1:40" ht="32.15" customHeight="1" x14ac:dyDescent="0.3">
      <c r="A32" s="20">
        <f t="shared" si="4"/>
        <v>2</v>
      </c>
      <c r="D32" t="str">
        <f t="shared" ref="D32:AI32" si="8">IF(D8="","",D8)</f>
        <v/>
      </c>
      <c r="E32" t="str">
        <f t="shared" si="8"/>
        <v/>
      </c>
      <c r="F32" t="str">
        <f t="shared" si="8"/>
        <v/>
      </c>
      <c r="H32" t="str">
        <f t="shared" si="8"/>
        <v/>
      </c>
      <c r="I32" t="str">
        <f t="shared" si="8"/>
        <v/>
      </c>
      <c r="J32" t="str">
        <f t="shared" si="8"/>
        <v/>
      </c>
      <c r="K32" t="str">
        <f t="shared" si="8"/>
        <v/>
      </c>
      <c r="L32" t="str">
        <f t="shared" si="8"/>
        <v/>
      </c>
      <c r="M32" t="str">
        <f t="shared" si="8"/>
        <v/>
      </c>
      <c r="N32" t="str">
        <f t="shared" si="8"/>
        <v/>
      </c>
      <c r="O32" t="str">
        <f t="shared" si="8"/>
        <v/>
      </c>
      <c r="P32" t="str">
        <f t="shared" si="8"/>
        <v/>
      </c>
      <c r="Q32" t="str">
        <f t="shared" si="8"/>
        <v/>
      </c>
      <c r="R32" t="str">
        <f t="shared" si="8"/>
        <v/>
      </c>
      <c r="S32" t="str">
        <f t="shared" si="8"/>
        <v/>
      </c>
      <c r="T32" t="str">
        <f t="shared" si="8"/>
        <v/>
      </c>
      <c r="U32" t="str">
        <f t="shared" si="8"/>
        <v/>
      </c>
      <c r="V32" t="str">
        <f t="shared" si="8"/>
        <v/>
      </c>
      <c r="W32" t="str">
        <f t="shared" si="8"/>
        <v/>
      </c>
      <c r="X32" t="str">
        <f t="shared" si="8"/>
        <v/>
      </c>
      <c r="Y32" t="str">
        <f t="shared" si="8"/>
        <v/>
      </c>
      <c r="Z32" t="str">
        <f t="shared" si="8"/>
        <v/>
      </c>
      <c r="AA32" t="str">
        <f t="shared" si="8"/>
        <v/>
      </c>
      <c r="AB32" t="str">
        <f t="shared" si="8"/>
        <v/>
      </c>
      <c r="AC32" t="str">
        <f t="shared" si="8"/>
        <v/>
      </c>
      <c r="AD32" t="str">
        <f t="shared" si="8"/>
        <v/>
      </c>
      <c r="AE32" t="str">
        <f t="shared" si="8"/>
        <v/>
      </c>
      <c r="AF32" t="str">
        <f t="shared" si="8"/>
        <v/>
      </c>
      <c r="AG32" t="str">
        <f t="shared" si="8"/>
        <v/>
      </c>
      <c r="AH32" t="str">
        <f t="shared" si="8"/>
        <v/>
      </c>
      <c r="AI32" t="str">
        <f t="shared" si="8"/>
        <v/>
      </c>
      <c r="AK32">
        <f t="shared" ca="1" si="0"/>
        <v>0.93128775139133257</v>
      </c>
      <c r="AL32">
        <f t="shared" ca="1" si="1"/>
        <v>3</v>
      </c>
      <c r="AM32">
        <v>15</v>
      </c>
      <c r="AN32">
        <v>7</v>
      </c>
    </row>
    <row r="33" spans="1:40" ht="32.15" customHeight="1" x14ac:dyDescent="0.3">
      <c r="A33" t="str">
        <f t="shared" si="4"/>
        <v>(3)</v>
      </c>
      <c r="D33" s="32">
        <f t="shared" ref="D33:AI33" ca="1" si="9">IF(D9="","",D9)</f>
        <v>15</v>
      </c>
      <c r="E33" s="32"/>
      <c r="F33" s="33" t="str">
        <f t="shared" si="9"/>
        <v>－</v>
      </c>
      <c r="G33" s="33"/>
      <c r="H33">
        <f t="shared" ca="1" si="9"/>
        <v>7</v>
      </c>
      <c r="I33" s="34" t="s">
        <v>37</v>
      </c>
      <c r="J33" s="34"/>
      <c r="K33" s="39">
        <f ca="1">D33-H33</f>
        <v>8</v>
      </c>
      <c r="L33" s="39"/>
      <c r="M33" t="str">
        <f t="shared" si="9"/>
        <v/>
      </c>
      <c r="N33" t="str">
        <f t="shared" si="9"/>
        <v/>
      </c>
      <c r="O33" t="str">
        <f t="shared" si="9"/>
        <v/>
      </c>
      <c r="P33" t="str">
        <f t="shared" si="9"/>
        <v/>
      </c>
      <c r="Q33" t="str">
        <f t="shared" si="9"/>
        <v/>
      </c>
      <c r="R33" t="str">
        <f t="shared" si="9"/>
        <v/>
      </c>
      <c r="S33" t="str">
        <f t="shared" si="9"/>
        <v/>
      </c>
      <c r="T33" t="str">
        <f t="shared" si="9"/>
        <v/>
      </c>
      <c r="U33" t="str">
        <f t="shared" si="9"/>
        <v/>
      </c>
      <c r="V33" t="str">
        <f t="shared" si="9"/>
        <v/>
      </c>
      <c r="W33" t="str">
        <f t="shared" si="9"/>
        <v/>
      </c>
      <c r="X33" t="str">
        <f t="shared" si="9"/>
        <v/>
      </c>
      <c r="Y33" t="str">
        <f t="shared" si="9"/>
        <v/>
      </c>
      <c r="Z33" t="str">
        <f t="shared" si="9"/>
        <v/>
      </c>
      <c r="AA33" t="str">
        <f t="shared" si="9"/>
        <v/>
      </c>
      <c r="AB33" t="str">
        <f t="shared" si="9"/>
        <v/>
      </c>
      <c r="AC33" t="str">
        <f t="shared" si="9"/>
        <v/>
      </c>
      <c r="AD33" t="str">
        <f t="shared" si="9"/>
        <v/>
      </c>
      <c r="AE33" t="str">
        <f t="shared" si="9"/>
        <v/>
      </c>
      <c r="AF33" t="str">
        <f t="shared" si="9"/>
        <v/>
      </c>
      <c r="AG33" t="str">
        <f t="shared" si="9"/>
        <v/>
      </c>
      <c r="AH33" t="str">
        <f t="shared" si="9"/>
        <v/>
      </c>
      <c r="AI33" t="str">
        <f t="shared" si="9"/>
        <v/>
      </c>
      <c r="AK33">
        <f t="shared" ca="1" si="0"/>
        <v>0.60936705786770273</v>
      </c>
      <c r="AL33">
        <f t="shared" ca="1" si="1"/>
        <v>11</v>
      </c>
      <c r="AM33">
        <v>15</v>
      </c>
      <c r="AN33">
        <v>8</v>
      </c>
    </row>
    <row r="34" spans="1:40" ht="32.15" customHeight="1" x14ac:dyDescent="0.3">
      <c r="A34" s="20">
        <f t="shared" si="4"/>
        <v>3</v>
      </c>
      <c r="D34" t="str">
        <f t="shared" ref="D34:AI34" si="10">IF(D10="","",D10)</f>
        <v/>
      </c>
      <c r="E34" t="str">
        <f t="shared" si="10"/>
        <v/>
      </c>
      <c r="F34" t="str">
        <f t="shared" si="10"/>
        <v/>
      </c>
      <c r="H34" t="str">
        <f t="shared" si="10"/>
        <v/>
      </c>
      <c r="I34" t="str">
        <f t="shared" si="10"/>
        <v/>
      </c>
      <c r="J34" t="str">
        <f t="shared" si="10"/>
        <v/>
      </c>
      <c r="K34" t="str">
        <f t="shared" si="10"/>
        <v/>
      </c>
      <c r="L34" t="str">
        <f t="shared" si="10"/>
        <v/>
      </c>
      <c r="M34" t="str">
        <f t="shared" si="10"/>
        <v/>
      </c>
      <c r="N34" t="str">
        <f t="shared" si="10"/>
        <v/>
      </c>
      <c r="O34" t="str">
        <f t="shared" si="10"/>
        <v/>
      </c>
      <c r="P34" t="str">
        <f t="shared" si="10"/>
        <v/>
      </c>
      <c r="Q34" t="str">
        <f t="shared" si="10"/>
        <v/>
      </c>
      <c r="R34" t="str">
        <f t="shared" si="10"/>
        <v/>
      </c>
      <c r="S34" t="str">
        <f t="shared" si="10"/>
        <v/>
      </c>
      <c r="T34" t="str">
        <f t="shared" si="10"/>
        <v/>
      </c>
      <c r="U34" t="str">
        <f t="shared" si="10"/>
        <v/>
      </c>
      <c r="V34" t="str">
        <f t="shared" si="10"/>
        <v/>
      </c>
      <c r="W34" t="str">
        <f t="shared" si="10"/>
        <v/>
      </c>
      <c r="X34" t="str">
        <f t="shared" si="10"/>
        <v/>
      </c>
      <c r="Y34" t="str">
        <f t="shared" si="10"/>
        <v/>
      </c>
      <c r="Z34" t="str">
        <f t="shared" si="10"/>
        <v/>
      </c>
      <c r="AA34" t="str">
        <f t="shared" si="10"/>
        <v/>
      </c>
      <c r="AB34" t="str">
        <f t="shared" si="10"/>
        <v/>
      </c>
      <c r="AC34" t="str">
        <f t="shared" si="10"/>
        <v/>
      </c>
      <c r="AD34" t="str">
        <f t="shared" si="10"/>
        <v/>
      </c>
      <c r="AE34" t="str">
        <f t="shared" si="10"/>
        <v/>
      </c>
      <c r="AF34" t="str">
        <f t="shared" si="10"/>
        <v/>
      </c>
      <c r="AG34" t="str">
        <f t="shared" si="10"/>
        <v/>
      </c>
      <c r="AH34" t="str">
        <f t="shared" si="10"/>
        <v/>
      </c>
      <c r="AI34" t="str">
        <f t="shared" si="10"/>
        <v/>
      </c>
      <c r="AK34">
        <f t="shared" ca="1" si="0"/>
        <v>0.79147861854407464</v>
      </c>
      <c r="AL34">
        <f t="shared" ca="1" si="1"/>
        <v>8</v>
      </c>
      <c r="AM34">
        <v>15</v>
      </c>
      <c r="AN34">
        <v>9</v>
      </c>
    </row>
    <row r="35" spans="1:40" ht="32.15" customHeight="1" x14ac:dyDescent="0.3">
      <c r="A35" t="str">
        <f t="shared" si="4"/>
        <v>(4)</v>
      </c>
      <c r="D35" s="32">
        <f t="shared" ref="D35:AI35" ca="1" si="11">IF(D11="","",D11)</f>
        <v>11</v>
      </c>
      <c r="E35" s="32"/>
      <c r="F35" s="33" t="str">
        <f t="shared" si="11"/>
        <v>－</v>
      </c>
      <c r="G35" s="33"/>
      <c r="H35">
        <f t="shared" ca="1" si="11"/>
        <v>2</v>
      </c>
      <c r="I35" s="34" t="s">
        <v>37</v>
      </c>
      <c r="J35" s="34"/>
      <c r="K35" s="39">
        <f ca="1">D35-H35</f>
        <v>9</v>
      </c>
      <c r="L35" s="39"/>
      <c r="M35" t="str">
        <f t="shared" si="11"/>
        <v/>
      </c>
      <c r="N35" t="str">
        <f t="shared" si="11"/>
        <v/>
      </c>
      <c r="O35" t="str">
        <f t="shared" si="11"/>
        <v/>
      </c>
      <c r="P35" t="str">
        <f t="shared" si="11"/>
        <v/>
      </c>
      <c r="Q35" t="str">
        <f t="shared" si="11"/>
        <v/>
      </c>
      <c r="R35" t="str">
        <f t="shared" si="11"/>
        <v/>
      </c>
      <c r="S35" t="str">
        <f t="shared" si="11"/>
        <v/>
      </c>
      <c r="T35" t="str">
        <f t="shared" si="11"/>
        <v/>
      </c>
      <c r="U35" t="str">
        <f t="shared" si="11"/>
        <v/>
      </c>
      <c r="V35" t="str">
        <f t="shared" si="11"/>
        <v/>
      </c>
      <c r="W35" t="str">
        <f t="shared" si="11"/>
        <v/>
      </c>
      <c r="X35" t="str">
        <f t="shared" si="11"/>
        <v/>
      </c>
      <c r="Y35" t="str">
        <f t="shared" si="11"/>
        <v/>
      </c>
      <c r="Z35" t="str">
        <f t="shared" si="11"/>
        <v/>
      </c>
      <c r="AA35" t="str">
        <f t="shared" si="11"/>
        <v/>
      </c>
      <c r="AB35" t="str">
        <f t="shared" si="11"/>
        <v/>
      </c>
      <c r="AC35" t="str">
        <f t="shared" si="11"/>
        <v/>
      </c>
      <c r="AD35" t="str">
        <f t="shared" si="11"/>
        <v/>
      </c>
      <c r="AE35" t="str">
        <f t="shared" si="11"/>
        <v/>
      </c>
      <c r="AF35" t="str">
        <f t="shared" si="11"/>
        <v/>
      </c>
      <c r="AG35" t="str">
        <f t="shared" si="11"/>
        <v/>
      </c>
      <c r="AH35" t="str">
        <f t="shared" si="11"/>
        <v/>
      </c>
      <c r="AI35" t="str">
        <f t="shared" si="11"/>
        <v/>
      </c>
      <c r="AK35">
        <f t="shared" ca="1" si="0"/>
        <v>0.17474476094488389</v>
      </c>
      <c r="AL35">
        <f t="shared" ca="1" si="1"/>
        <v>27</v>
      </c>
      <c r="AM35">
        <v>16</v>
      </c>
      <c r="AN35">
        <v>7</v>
      </c>
    </row>
    <row r="36" spans="1:40" ht="32.15" customHeight="1" x14ac:dyDescent="0.3">
      <c r="A36" s="20">
        <f t="shared" si="4"/>
        <v>4</v>
      </c>
      <c r="D36" t="str">
        <f t="shared" ref="D36:AI36" si="12">IF(D12="","",D12)</f>
        <v/>
      </c>
      <c r="E36" t="str">
        <f t="shared" si="12"/>
        <v/>
      </c>
      <c r="F36" t="str">
        <f t="shared" si="12"/>
        <v/>
      </c>
      <c r="H36" t="str">
        <f t="shared" si="12"/>
        <v/>
      </c>
      <c r="I36" t="str">
        <f t="shared" si="12"/>
        <v/>
      </c>
      <c r="J36" t="str">
        <f t="shared" si="12"/>
        <v/>
      </c>
      <c r="K36" t="str">
        <f t="shared" si="12"/>
        <v/>
      </c>
      <c r="L36" t="str">
        <f t="shared" si="12"/>
        <v/>
      </c>
      <c r="M36" t="str">
        <f t="shared" si="12"/>
        <v/>
      </c>
      <c r="N36" t="str">
        <f t="shared" si="12"/>
        <v/>
      </c>
      <c r="O36" t="str">
        <f t="shared" si="12"/>
        <v/>
      </c>
      <c r="P36" t="str">
        <f t="shared" si="12"/>
        <v/>
      </c>
      <c r="Q36" t="str">
        <f t="shared" si="12"/>
        <v/>
      </c>
      <c r="R36" t="str">
        <f t="shared" si="12"/>
        <v/>
      </c>
      <c r="S36" t="str">
        <f t="shared" si="12"/>
        <v/>
      </c>
      <c r="T36" t="str">
        <f t="shared" si="12"/>
        <v/>
      </c>
      <c r="U36" t="str">
        <f t="shared" si="12"/>
        <v/>
      </c>
      <c r="V36" t="str">
        <f t="shared" si="12"/>
        <v/>
      </c>
      <c r="W36" t="str">
        <f t="shared" si="12"/>
        <v/>
      </c>
      <c r="X36" t="str">
        <f t="shared" si="12"/>
        <v/>
      </c>
      <c r="Y36" t="str">
        <f t="shared" si="12"/>
        <v/>
      </c>
      <c r="Z36" t="str">
        <f t="shared" si="12"/>
        <v/>
      </c>
      <c r="AA36" t="str">
        <f t="shared" si="12"/>
        <v/>
      </c>
      <c r="AB36" t="str">
        <f t="shared" si="12"/>
        <v/>
      </c>
      <c r="AC36" t="str">
        <f t="shared" si="12"/>
        <v/>
      </c>
      <c r="AD36" t="str">
        <f t="shared" si="12"/>
        <v/>
      </c>
      <c r="AE36" t="str">
        <f t="shared" si="12"/>
        <v/>
      </c>
      <c r="AF36" t="str">
        <f t="shared" si="12"/>
        <v/>
      </c>
      <c r="AG36" t="str">
        <f t="shared" si="12"/>
        <v/>
      </c>
      <c r="AH36" t="str">
        <f t="shared" si="12"/>
        <v/>
      </c>
      <c r="AI36" t="str">
        <f t="shared" si="12"/>
        <v/>
      </c>
      <c r="AK36">
        <f t="shared" ca="1" si="0"/>
        <v>7.8845851589648408E-3</v>
      </c>
      <c r="AL36">
        <f t="shared" ca="1" si="1"/>
        <v>36</v>
      </c>
      <c r="AM36">
        <v>16</v>
      </c>
      <c r="AN36">
        <v>8</v>
      </c>
    </row>
    <row r="37" spans="1:40" ht="32.15" customHeight="1" x14ac:dyDescent="0.3">
      <c r="A37" t="str">
        <f t="shared" si="4"/>
        <v>(5)</v>
      </c>
      <c r="D37" s="32">
        <f t="shared" ref="D37:AI37" ca="1" si="13">IF(D13="","",D13)</f>
        <v>16</v>
      </c>
      <c r="E37" s="32"/>
      <c r="F37" s="33" t="str">
        <f t="shared" si="13"/>
        <v>－</v>
      </c>
      <c r="G37" s="33"/>
      <c r="H37">
        <f t="shared" ca="1" si="13"/>
        <v>9</v>
      </c>
      <c r="I37" s="34" t="s">
        <v>37</v>
      </c>
      <c r="J37" s="34"/>
      <c r="K37" s="39">
        <f ca="1">D37-H37</f>
        <v>7</v>
      </c>
      <c r="L37" s="39"/>
      <c r="M37" t="str">
        <f t="shared" si="13"/>
        <v/>
      </c>
      <c r="N37" t="str">
        <f t="shared" si="13"/>
        <v/>
      </c>
      <c r="O37" t="str">
        <f t="shared" si="13"/>
        <v/>
      </c>
      <c r="P37" t="str">
        <f t="shared" si="13"/>
        <v/>
      </c>
      <c r="Q37" t="str">
        <f t="shared" si="13"/>
        <v/>
      </c>
      <c r="R37" t="str">
        <f t="shared" si="13"/>
        <v/>
      </c>
      <c r="S37" t="str">
        <f t="shared" si="13"/>
        <v/>
      </c>
      <c r="T37" t="str">
        <f t="shared" si="13"/>
        <v/>
      </c>
      <c r="U37" t="str">
        <f t="shared" si="13"/>
        <v/>
      </c>
      <c r="V37" t="str">
        <f t="shared" si="13"/>
        <v/>
      </c>
      <c r="W37" t="str">
        <f t="shared" si="13"/>
        <v/>
      </c>
      <c r="X37" t="str">
        <f t="shared" si="13"/>
        <v/>
      </c>
      <c r="Y37" t="str">
        <f t="shared" si="13"/>
        <v/>
      </c>
      <c r="Z37" t="str">
        <f t="shared" si="13"/>
        <v/>
      </c>
      <c r="AA37" t="str">
        <f t="shared" si="13"/>
        <v/>
      </c>
      <c r="AB37" t="str">
        <f t="shared" si="13"/>
        <v/>
      </c>
      <c r="AC37" t="str">
        <f t="shared" si="13"/>
        <v/>
      </c>
      <c r="AD37" t="str">
        <f t="shared" si="13"/>
        <v/>
      </c>
      <c r="AE37" t="str">
        <f t="shared" si="13"/>
        <v/>
      </c>
      <c r="AF37" t="str">
        <f t="shared" si="13"/>
        <v/>
      </c>
      <c r="AG37" t="str">
        <f t="shared" si="13"/>
        <v/>
      </c>
      <c r="AH37" t="str">
        <f t="shared" si="13"/>
        <v/>
      </c>
      <c r="AI37" t="str">
        <f t="shared" si="13"/>
        <v/>
      </c>
      <c r="AK37">
        <f t="shared" ca="1" si="0"/>
        <v>0.89023797317181752</v>
      </c>
      <c r="AL37">
        <f t="shared" ca="1" si="1"/>
        <v>5</v>
      </c>
      <c r="AM37">
        <v>16</v>
      </c>
      <c r="AN37">
        <v>9</v>
      </c>
    </row>
    <row r="38" spans="1:40" ht="32.15" customHeight="1" x14ac:dyDescent="0.3">
      <c r="A38" s="20">
        <f t="shared" si="4"/>
        <v>5</v>
      </c>
      <c r="D38" t="str">
        <f t="shared" ref="D38:AI38" si="14">IF(D14="","",D14)</f>
        <v/>
      </c>
      <c r="E38" t="str">
        <f t="shared" si="14"/>
        <v/>
      </c>
      <c r="F38" t="str">
        <f t="shared" si="14"/>
        <v/>
      </c>
      <c r="H38" t="str">
        <f t="shared" si="14"/>
        <v/>
      </c>
      <c r="I38" t="str">
        <f t="shared" si="14"/>
        <v/>
      </c>
      <c r="J38" t="str">
        <f t="shared" si="14"/>
        <v/>
      </c>
      <c r="K38" t="str">
        <f t="shared" si="14"/>
        <v/>
      </c>
      <c r="L38" t="str">
        <f t="shared" si="14"/>
        <v/>
      </c>
      <c r="M38" t="str">
        <f t="shared" si="14"/>
        <v/>
      </c>
      <c r="N38" t="str">
        <f t="shared" si="14"/>
        <v/>
      </c>
      <c r="O38" t="str">
        <f t="shared" si="14"/>
        <v/>
      </c>
      <c r="P38" t="str">
        <f t="shared" si="14"/>
        <v/>
      </c>
      <c r="Q38" t="str">
        <f t="shared" si="14"/>
        <v/>
      </c>
      <c r="R38" t="str">
        <f t="shared" si="14"/>
        <v/>
      </c>
      <c r="S38" t="str">
        <f t="shared" si="14"/>
        <v/>
      </c>
      <c r="T38" t="str">
        <f t="shared" si="14"/>
        <v/>
      </c>
      <c r="U38" t="str">
        <f t="shared" si="14"/>
        <v/>
      </c>
      <c r="V38" t="str">
        <f t="shared" si="14"/>
        <v/>
      </c>
      <c r="W38" t="str">
        <f t="shared" si="14"/>
        <v/>
      </c>
      <c r="X38" t="str">
        <f t="shared" si="14"/>
        <v/>
      </c>
      <c r="Y38" t="str">
        <f t="shared" si="14"/>
        <v/>
      </c>
      <c r="Z38" t="str">
        <f t="shared" si="14"/>
        <v/>
      </c>
      <c r="AA38" t="str">
        <f t="shared" si="14"/>
        <v/>
      </c>
      <c r="AB38" t="str">
        <f t="shared" si="14"/>
        <v/>
      </c>
      <c r="AC38" t="str">
        <f t="shared" si="14"/>
        <v/>
      </c>
      <c r="AD38" t="str">
        <f t="shared" si="14"/>
        <v/>
      </c>
      <c r="AE38" t="str">
        <f t="shared" si="14"/>
        <v/>
      </c>
      <c r="AF38" t="str">
        <f t="shared" si="14"/>
        <v/>
      </c>
      <c r="AG38" t="str">
        <f t="shared" si="14"/>
        <v/>
      </c>
      <c r="AH38" t="str">
        <f t="shared" si="14"/>
        <v/>
      </c>
      <c r="AI38" t="str">
        <f t="shared" si="14"/>
        <v/>
      </c>
      <c r="AK38">
        <f t="shared" ca="1" si="0"/>
        <v>0.22033259480444245</v>
      </c>
      <c r="AL38">
        <f t="shared" ca="1" si="1"/>
        <v>23</v>
      </c>
      <c r="AM38">
        <v>17</v>
      </c>
      <c r="AN38">
        <v>8</v>
      </c>
    </row>
    <row r="39" spans="1:40" ht="32.15" customHeight="1" x14ac:dyDescent="0.3">
      <c r="A39" t="str">
        <f t="shared" si="4"/>
        <v>(6)</v>
      </c>
      <c r="D39" s="32">
        <f t="shared" ref="D39:AI39" ca="1" si="15">IF(D15="","",D15)</f>
        <v>14</v>
      </c>
      <c r="E39" s="32"/>
      <c r="F39" s="33" t="str">
        <f t="shared" si="15"/>
        <v>－</v>
      </c>
      <c r="G39" s="33"/>
      <c r="H39">
        <f t="shared" ca="1" si="15"/>
        <v>6</v>
      </c>
      <c r="I39" s="34" t="s">
        <v>37</v>
      </c>
      <c r="J39" s="34"/>
      <c r="K39" s="39">
        <f ca="1">D39-H39</f>
        <v>8</v>
      </c>
      <c r="L39" s="39"/>
      <c r="M39" t="str">
        <f t="shared" si="15"/>
        <v/>
      </c>
      <c r="N39" t="str">
        <f t="shared" si="15"/>
        <v/>
      </c>
      <c r="O39" t="str">
        <f t="shared" si="15"/>
        <v/>
      </c>
      <c r="P39" t="str">
        <f t="shared" si="15"/>
        <v/>
      </c>
      <c r="Q39" t="str">
        <f t="shared" si="15"/>
        <v/>
      </c>
      <c r="R39" t="str">
        <f t="shared" si="15"/>
        <v/>
      </c>
      <c r="S39" t="str">
        <f t="shared" si="15"/>
        <v/>
      </c>
      <c r="T39" t="str">
        <f t="shared" si="15"/>
        <v/>
      </c>
      <c r="U39" t="str">
        <f t="shared" si="15"/>
        <v/>
      </c>
      <c r="V39" t="str">
        <f t="shared" si="15"/>
        <v/>
      </c>
      <c r="W39" t="str">
        <f t="shared" si="15"/>
        <v/>
      </c>
      <c r="X39" t="str">
        <f t="shared" si="15"/>
        <v/>
      </c>
      <c r="Y39" t="str">
        <f t="shared" si="15"/>
        <v/>
      </c>
      <c r="Z39" t="str">
        <f t="shared" si="15"/>
        <v/>
      </c>
      <c r="AA39" t="str">
        <f t="shared" si="15"/>
        <v/>
      </c>
      <c r="AB39" t="str">
        <f t="shared" si="15"/>
        <v/>
      </c>
      <c r="AC39" t="str">
        <f t="shared" si="15"/>
        <v/>
      </c>
      <c r="AD39" t="str">
        <f t="shared" si="15"/>
        <v/>
      </c>
      <c r="AE39" t="str">
        <f t="shared" si="15"/>
        <v/>
      </c>
      <c r="AF39" t="str">
        <f t="shared" si="15"/>
        <v/>
      </c>
      <c r="AG39" t="str">
        <f t="shared" si="15"/>
        <v/>
      </c>
      <c r="AH39" t="str">
        <f t="shared" si="15"/>
        <v/>
      </c>
      <c r="AI39" t="str">
        <f t="shared" si="15"/>
        <v/>
      </c>
      <c r="AK39">
        <f t="shared" ca="1" si="0"/>
        <v>0.56896199306818207</v>
      </c>
      <c r="AL39">
        <f t="shared" ca="1" si="1"/>
        <v>12</v>
      </c>
      <c r="AM39">
        <v>17</v>
      </c>
      <c r="AN39">
        <v>9</v>
      </c>
    </row>
    <row r="40" spans="1:40" ht="32.15" customHeight="1" x14ac:dyDescent="0.3">
      <c r="A40" s="20">
        <f t="shared" si="4"/>
        <v>6</v>
      </c>
      <c r="D40" t="str">
        <f t="shared" ref="D40:AI40" si="16">IF(D16="","",D16)</f>
        <v/>
      </c>
      <c r="E40" t="str">
        <f t="shared" si="16"/>
        <v/>
      </c>
      <c r="F40" t="str">
        <f t="shared" si="16"/>
        <v/>
      </c>
      <c r="H40" t="str">
        <f t="shared" si="16"/>
        <v/>
      </c>
      <c r="I40" t="str">
        <f t="shared" si="16"/>
        <v/>
      </c>
      <c r="J40" t="str">
        <f t="shared" si="16"/>
        <v/>
      </c>
      <c r="K40" t="str">
        <f t="shared" si="16"/>
        <v/>
      </c>
      <c r="L40" t="str">
        <f t="shared" si="16"/>
        <v/>
      </c>
      <c r="M40" t="str">
        <f t="shared" si="16"/>
        <v/>
      </c>
      <c r="N40" t="str">
        <f t="shared" si="16"/>
        <v/>
      </c>
      <c r="O40" t="str">
        <f t="shared" si="16"/>
        <v/>
      </c>
      <c r="P40" t="str">
        <f t="shared" si="16"/>
        <v/>
      </c>
      <c r="Q40" t="str">
        <f t="shared" si="16"/>
        <v/>
      </c>
      <c r="R40" t="str">
        <f t="shared" si="16"/>
        <v/>
      </c>
      <c r="S40" t="str">
        <f t="shared" si="16"/>
        <v/>
      </c>
      <c r="T40" t="str">
        <f t="shared" si="16"/>
        <v/>
      </c>
      <c r="U40" t="str">
        <f t="shared" si="16"/>
        <v/>
      </c>
      <c r="V40" t="str">
        <f t="shared" si="16"/>
        <v/>
      </c>
      <c r="W40" t="str">
        <f t="shared" si="16"/>
        <v/>
      </c>
      <c r="X40" t="str">
        <f t="shared" si="16"/>
        <v/>
      </c>
      <c r="Y40" t="str">
        <f t="shared" si="16"/>
        <v/>
      </c>
      <c r="Z40" t="str">
        <f t="shared" si="16"/>
        <v/>
      </c>
      <c r="AA40" t="str">
        <f t="shared" si="16"/>
        <v/>
      </c>
      <c r="AB40" t="str">
        <f t="shared" si="16"/>
        <v/>
      </c>
      <c r="AC40" t="str">
        <f t="shared" si="16"/>
        <v/>
      </c>
      <c r="AD40" t="str">
        <f t="shared" si="16"/>
        <v/>
      </c>
      <c r="AE40" t="str">
        <f t="shared" si="16"/>
        <v/>
      </c>
      <c r="AF40" t="str">
        <f t="shared" si="16"/>
        <v/>
      </c>
      <c r="AG40" t="str">
        <f t="shared" si="16"/>
        <v/>
      </c>
      <c r="AH40" t="str">
        <f t="shared" si="16"/>
        <v/>
      </c>
      <c r="AI40" t="str">
        <f t="shared" si="16"/>
        <v/>
      </c>
      <c r="AK40">
        <f t="shared" ca="1" si="0"/>
        <v>0.39685283824150674</v>
      </c>
      <c r="AL40">
        <f t="shared" ca="1" si="1"/>
        <v>19</v>
      </c>
      <c r="AM40">
        <v>18</v>
      </c>
      <c r="AN40">
        <v>9</v>
      </c>
    </row>
    <row r="41" spans="1:40" ht="32.15" customHeight="1" x14ac:dyDescent="0.3">
      <c r="A41" t="str">
        <f t="shared" si="4"/>
        <v>(7)</v>
      </c>
      <c r="D41" s="32">
        <f t="shared" ref="D41:AI41" ca="1" si="17">IF(D17="","",D17)</f>
        <v>15</v>
      </c>
      <c r="E41" s="32"/>
      <c r="F41" s="33" t="str">
        <f t="shared" si="17"/>
        <v>－</v>
      </c>
      <c r="G41" s="33"/>
      <c r="H41">
        <f t="shared" ca="1" si="17"/>
        <v>6</v>
      </c>
      <c r="I41" s="34" t="s">
        <v>37</v>
      </c>
      <c r="J41" s="34"/>
      <c r="K41" s="39">
        <f ca="1">D41-H41</f>
        <v>9</v>
      </c>
      <c r="L41" s="39"/>
      <c r="M41" t="str">
        <f t="shared" si="17"/>
        <v/>
      </c>
      <c r="N41" t="str">
        <f t="shared" si="17"/>
        <v/>
      </c>
      <c r="O41" t="str">
        <f t="shared" si="17"/>
        <v/>
      </c>
      <c r="P41" t="str">
        <f t="shared" si="17"/>
        <v/>
      </c>
      <c r="Q41" t="str">
        <f t="shared" si="17"/>
        <v/>
      </c>
      <c r="R41" t="str">
        <f t="shared" si="17"/>
        <v/>
      </c>
      <c r="S41" t="str">
        <f t="shared" si="17"/>
        <v/>
      </c>
      <c r="T41" t="str">
        <f t="shared" si="17"/>
        <v/>
      </c>
      <c r="U41" t="str">
        <f t="shared" si="17"/>
        <v/>
      </c>
      <c r="V41" t="str">
        <f t="shared" si="17"/>
        <v/>
      </c>
      <c r="W41" t="str">
        <f t="shared" si="17"/>
        <v/>
      </c>
      <c r="X41" t="str">
        <f t="shared" si="17"/>
        <v/>
      </c>
      <c r="Y41" t="str">
        <f t="shared" si="17"/>
        <v/>
      </c>
      <c r="Z41" t="str">
        <f t="shared" si="17"/>
        <v/>
      </c>
      <c r="AA41" t="str">
        <f t="shared" si="17"/>
        <v/>
      </c>
      <c r="AB41" t="str">
        <f t="shared" si="17"/>
        <v/>
      </c>
      <c r="AC41" t="str">
        <f t="shared" si="17"/>
        <v/>
      </c>
      <c r="AD41" t="str">
        <f t="shared" si="17"/>
        <v/>
      </c>
      <c r="AE41" t="str">
        <f t="shared" si="17"/>
        <v/>
      </c>
      <c r="AF41" t="str">
        <f t="shared" si="17"/>
        <v/>
      </c>
      <c r="AG41" t="str">
        <f t="shared" si="17"/>
        <v/>
      </c>
      <c r="AH41" t="str">
        <f t="shared" si="17"/>
        <v/>
      </c>
      <c r="AI41" t="str">
        <f t="shared" si="17"/>
        <v/>
      </c>
    </row>
    <row r="42" spans="1:40" ht="32.15" customHeight="1" x14ac:dyDescent="0.3">
      <c r="A42" s="20">
        <f t="shared" si="4"/>
        <v>7</v>
      </c>
      <c r="D42" t="str">
        <f t="shared" ref="D42:AI42" si="18">IF(D18="","",D18)</f>
        <v/>
      </c>
      <c r="E42" t="str">
        <f t="shared" si="18"/>
        <v/>
      </c>
      <c r="F42" t="str">
        <f t="shared" si="18"/>
        <v/>
      </c>
      <c r="H42" t="str">
        <f t="shared" si="18"/>
        <v/>
      </c>
      <c r="I42" t="str">
        <f t="shared" si="18"/>
        <v/>
      </c>
      <c r="J42" t="str">
        <f t="shared" si="18"/>
        <v/>
      </c>
      <c r="K42" t="str">
        <f t="shared" si="18"/>
        <v/>
      </c>
      <c r="L42" t="str">
        <f t="shared" si="18"/>
        <v/>
      </c>
      <c r="M42" t="str">
        <f t="shared" si="18"/>
        <v/>
      </c>
      <c r="N42" t="str">
        <f t="shared" si="18"/>
        <v/>
      </c>
      <c r="O42" t="str">
        <f t="shared" si="18"/>
        <v/>
      </c>
      <c r="P42" t="str">
        <f t="shared" si="18"/>
        <v/>
      </c>
      <c r="Q42" t="str">
        <f t="shared" si="18"/>
        <v/>
      </c>
      <c r="R42" t="str">
        <f t="shared" si="18"/>
        <v/>
      </c>
      <c r="S42" t="str">
        <f t="shared" si="18"/>
        <v/>
      </c>
      <c r="T42" t="str">
        <f t="shared" si="18"/>
        <v/>
      </c>
      <c r="U42" t="str">
        <f t="shared" si="18"/>
        <v/>
      </c>
      <c r="V42" t="str">
        <f t="shared" si="18"/>
        <v/>
      </c>
      <c r="W42" t="str">
        <f t="shared" si="18"/>
        <v/>
      </c>
      <c r="X42" t="str">
        <f t="shared" si="18"/>
        <v/>
      </c>
      <c r="Y42" t="str">
        <f t="shared" si="18"/>
        <v/>
      </c>
      <c r="Z42" t="str">
        <f t="shared" si="18"/>
        <v/>
      </c>
      <c r="AA42" t="str">
        <f t="shared" si="18"/>
        <v/>
      </c>
      <c r="AB42" t="str">
        <f t="shared" si="18"/>
        <v/>
      </c>
      <c r="AC42" t="str">
        <f t="shared" si="18"/>
        <v/>
      </c>
      <c r="AD42" t="str">
        <f t="shared" si="18"/>
        <v/>
      </c>
      <c r="AE42" t="str">
        <f t="shared" si="18"/>
        <v/>
      </c>
      <c r="AF42" t="str">
        <f t="shared" si="18"/>
        <v/>
      </c>
      <c r="AG42" t="str">
        <f t="shared" si="18"/>
        <v/>
      </c>
      <c r="AH42" t="str">
        <f t="shared" si="18"/>
        <v/>
      </c>
      <c r="AI42" t="str">
        <f t="shared" si="18"/>
        <v/>
      </c>
    </row>
    <row r="43" spans="1:40" ht="32.15" customHeight="1" x14ac:dyDescent="0.3">
      <c r="A43" t="str">
        <f t="shared" si="4"/>
        <v>(8)</v>
      </c>
      <c r="D43" s="32">
        <f t="shared" ref="D43:AI43" ca="1" si="19">IF(D19="","",D19)</f>
        <v>15</v>
      </c>
      <c r="E43" s="32"/>
      <c r="F43" s="33" t="str">
        <f t="shared" si="19"/>
        <v>－</v>
      </c>
      <c r="G43" s="33"/>
      <c r="H43">
        <f t="shared" ca="1" si="19"/>
        <v>9</v>
      </c>
      <c r="I43" s="34" t="s">
        <v>37</v>
      </c>
      <c r="J43" s="34"/>
      <c r="K43" s="39">
        <f ca="1">D43-H43</f>
        <v>6</v>
      </c>
      <c r="L43" s="39"/>
      <c r="M43" t="str">
        <f t="shared" si="19"/>
        <v/>
      </c>
      <c r="N43" t="str">
        <f t="shared" si="19"/>
        <v/>
      </c>
      <c r="O43" t="str">
        <f t="shared" si="19"/>
        <v/>
      </c>
      <c r="P43" t="str">
        <f t="shared" si="19"/>
        <v/>
      </c>
      <c r="Q43" t="str">
        <f t="shared" si="19"/>
        <v/>
      </c>
      <c r="R43" t="str">
        <f t="shared" si="19"/>
        <v/>
      </c>
      <c r="S43" t="str">
        <f t="shared" si="19"/>
        <v/>
      </c>
      <c r="T43" t="str">
        <f t="shared" si="19"/>
        <v/>
      </c>
      <c r="U43" t="str">
        <f t="shared" si="19"/>
        <v/>
      </c>
      <c r="V43" t="str">
        <f t="shared" si="19"/>
        <v/>
      </c>
      <c r="W43" t="str">
        <f t="shared" si="19"/>
        <v/>
      </c>
      <c r="X43" t="str">
        <f t="shared" si="19"/>
        <v/>
      </c>
      <c r="Y43" t="str">
        <f t="shared" si="19"/>
        <v/>
      </c>
      <c r="Z43" t="str">
        <f t="shared" si="19"/>
        <v/>
      </c>
      <c r="AA43" t="str">
        <f t="shared" si="19"/>
        <v/>
      </c>
      <c r="AB43" t="str">
        <f t="shared" si="19"/>
        <v/>
      </c>
      <c r="AC43" t="str">
        <f t="shared" si="19"/>
        <v/>
      </c>
      <c r="AD43" t="str">
        <f t="shared" si="19"/>
        <v/>
      </c>
      <c r="AE43" t="str">
        <f t="shared" si="19"/>
        <v/>
      </c>
      <c r="AF43" t="str">
        <f t="shared" si="19"/>
        <v/>
      </c>
      <c r="AG43" t="str">
        <f t="shared" si="19"/>
        <v/>
      </c>
      <c r="AH43" t="str">
        <f t="shared" si="19"/>
        <v/>
      </c>
      <c r="AI43" t="str">
        <f t="shared" si="19"/>
        <v/>
      </c>
    </row>
    <row r="44" spans="1:40" ht="32.15" customHeight="1" x14ac:dyDescent="0.3">
      <c r="A44" s="20">
        <f t="shared" si="4"/>
        <v>8</v>
      </c>
      <c r="D44" t="str">
        <f t="shared" ref="D44:AI44" si="20">IF(D20="","",D20)</f>
        <v/>
      </c>
      <c r="E44" t="str">
        <f t="shared" si="20"/>
        <v/>
      </c>
      <c r="F44" t="str">
        <f t="shared" si="20"/>
        <v/>
      </c>
      <c r="H44" t="str">
        <f t="shared" si="20"/>
        <v/>
      </c>
      <c r="I44" t="str">
        <f t="shared" si="20"/>
        <v/>
      </c>
      <c r="J44" t="str">
        <f t="shared" si="20"/>
        <v/>
      </c>
      <c r="K44" t="str">
        <f t="shared" si="20"/>
        <v/>
      </c>
      <c r="L44" t="str">
        <f t="shared" si="20"/>
        <v/>
      </c>
      <c r="M44" t="str">
        <f t="shared" si="20"/>
        <v/>
      </c>
      <c r="N44" t="str">
        <f t="shared" si="20"/>
        <v/>
      </c>
      <c r="O44" t="str">
        <f t="shared" si="20"/>
        <v/>
      </c>
      <c r="P44" t="str">
        <f t="shared" si="20"/>
        <v/>
      </c>
      <c r="Q44" t="str">
        <f t="shared" si="20"/>
        <v/>
      </c>
      <c r="R44" t="str">
        <f t="shared" si="20"/>
        <v/>
      </c>
      <c r="S44" t="str">
        <f t="shared" si="20"/>
        <v/>
      </c>
      <c r="T44" t="str">
        <f t="shared" si="20"/>
        <v/>
      </c>
      <c r="U44" t="str">
        <f t="shared" si="20"/>
        <v/>
      </c>
      <c r="V44" t="str">
        <f t="shared" si="20"/>
        <v/>
      </c>
      <c r="W44" t="str">
        <f t="shared" si="20"/>
        <v/>
      </c>
      <c r="X44" t="str">
        <f t="shared" si="20"/>
        <v/>
      </c>
      <c r="Y44" t="str">
        <f t="shared" si="20"/>
        <v/>
      </c>
      <c r="Z44" t="str">
        <f t="shared" si="20"/>
        <v/>
      </c>
      <c r="AA44" t="str">
        <f t="shared" si="20"/>
        <v/>
      </c>
      <c r="AB44" t="str">
        <f t="shared" si="20"/>
        <v/>
      </c>
      <c r="AC44" t="str">
        <f t="shared" si="20"/>
        <v/>
      </c>
      <c r="AD44" t="str">
        <f t="shared" si="20"/>
        <v/>
      </c>
      <c r="AE44" t="str">
        <f t="shared" si="20"/>
        <v/>
      </c>
      <c r="AF44" t="str">
        <f t="shared" si="20"/>
        <v/>
      </c>
      <c r="AG44" t="str">
        <f t="shared" si="20"/>
        <v/>
      </c>
      <c r="AH44" t="str">
        <f t="shared" si="20"/>
        <v/>
      </c>
      <c r="AI44" t="str">
        <f t="shared" si="20"/>
        <v/>
      </c>
    </row>
    <row r="45" spans="1:40" ht="32.15" customHeight="1" x14ac:dyDescent="0.3">
      <c r="A45" t="str">
        <f t="shared" si="4"/>
        <v>(9)</v>
      </c>
      <c r="D45" s="32">
        <f t="shared" ref="D45:AI45" ca="1" si="21">IF(D21="","",D21)</f>
        <v>12</v>
      </c>
      <c r="E45" s="32"/>
      <c r="F45" s="33" t="str">
        <f t="shared" si="21"/>
        <v>－</v>
      </c>
      <c r="G45" s="33"/>
      <c r="H45">
        <f t="shared" ca="1" si="21"/>
        <v>3</v>
      </c>
      <c r="I45" s="34" t="s">
        <v>37</v>
      </c>
      <c r="J45" s="34"/>
      <c r="K45" s="39">
        <f ca="1">D45-H45</f>
        <v>9</v>
      </c>
      <c r="L45" s="39"/>
      <c r="M45" t="str">
        <f t="shared" si="21"/>
        <v/>
      </c>
      <c r="N45" t="str">
        <f t="shared" si="21"/>
        <v/>
      </c>
      <c r="O45" t="str">
        <f t="shared" si="21"/>
        <v/>
      </c>
      <c r="P45" t="str">
        <f t="shared" si="21"/>
        <v/>
      </c>
      <c r="Q45" t="str">
        <f t="shared" si="21"/>
        <v/>
      </c>
      <c r="R45" t="str">
        <f t="shared" si="21"/>
        <v/>
      </c>
      <c r="S45" t="str">
        <f t="shared" si="21"/>
        <v/>
      </c>
      <c r="T45" t="str">
        <f t="shared" si="21"/>
        <v/>
      </c>
      <c r="U45" t="str">
        <f t="shared" si="21"/>
        <v/>
      </c>
      <c r="V45" t="str">
        <f t="shared" si="21"/>
        <v/>
      </c>
      <c r="W45" t="str">
        <f t="shared" si="21"/>
        <v/>
      </c>
      <c r="X45" t="str">
        <f t="shared" si="21"/>
        <v/>
      </c>
      <c r="Y45" t="str">
        <f t="shared" si="21"/>
        <v/>
      </c>
      <c r="Z45" t="str">
        <f t="shared" si="21"/>
        <v/>
      </c>
      <c r="AA45" t="str">
        <f t="shared" si="21"/>
        <v/>
      </c>
      <c r="AB45" t="str">
        <f t="shared" si="21"/>
        <v/>
      </c>
      <c r="AC45" t="str">
        <f t="shared" si="21"/>
        <v/>
      </c>
      <c r="AD45" t="str">
        <f t="shared" si="21"/>
        <v/>
      </c>
      <c r="AE45" t="str">
        <f t="shared" si="21"/>
        <v/>
      </c>
      <c r="AF45" t="str">
        <f t="shared" si="21"/>
        <v/>
      </c>
      <c r="AG45" t="str">
        <f t="shared" si="21"/>
        <v/>
      </c>
      <c r="AH45" t="str">
        <f t="shared" si="21"/>
        <v/>
      </c>
      <c r="AI45" t="str">
        <f t="shared" si="21"/>
        <v/>
      </c>
    </row>
    <row r="46" spans="1:40" ht="32.15" customHeight="1" x14ac:dyDescent="0.3">
      <c r="A46" s="20">
        <f t="shared" si="4"/>
        <v>9</v>
      </c>
      <c r="D46" t="str">
        <f t="shared" ref="D46:AI46" si="22">IF(D22="","",D22)</f>
        <v/>
      </c>
      <c r="E46" t="str">
        <f t="shared" si="22"/>
        <v/>
      </c>
      <c r="F46" t="str">
        <f t="shared" si="22"/>
        <v/>
      </c>
      <c r="H46" t="str">
        <f t="shared" si="22"/>
        <v/>
      </c>
      <c r="I46" t="str">
        <f t="shared" si="22"/>
        <v/>
      </c>
      <c r="J46" t="str">
        <f t="shared" si="22"/>
        <v/>
      </c>
      <c r="K46" t="str">
        <f t="shared" si="22"/>
        <v/>
      </c>
      <c r="L46" t="str">
        <f t="shared" si="22"/>
        <v/>
      </c>
      <c r="M46" t="str">
        <f t="shared" si="22"/>
        <v/>
      </c>
      <c r="N46" t="str">
        <f t="shared" si="22"/>
        <v/>
      </c>
      <c r="O46" t="str">
        <f t="shared" si="22"/>
        <v/>
      </c>
      <c r="P46" t="str">
        <f t="shared" si="22"/>
        <v/>
      </c>
      <c r="Q46" t="str">
        <f t="shared" si="22"/>
        <v/>
      </c>
      <c r="R46" t="str">
        <f t="shared" si="22"/>
        <v/>
      </c>
      <c r="S46" t="str">
        <f t="shared" si="22"/>
        <v/>
      </c>
      <c r="T46" t="str">
        <f t="shared" si="22"/>
        <v/>
      </c>
      <c r="U46" t="str">
        <f t="shared" si="22"/>
        <v/>
      </c>
      <c r="V46" t="str">
        <f t="shared" si="22"/>
        <v/>
      </c>
      <c r="W46" t="str">
        <f t="shared" si="22"/>
        <v/>
      </c>
      <c r="X46" t="str">
        <f t="shared" si="22"/>
        <v/>
      </c>
      <c r="Y46" t="str">
        <f t="shared" si="22"/>
        <v/>
      </c>
      <c r="Z46" t="str">
        <f t="shared" si="22"/>
        <v/>
      </c>
      <c r="AA46" t="str">
        <f t="shared" si="22"/>
        <v/>
      </c>
      <c r="AB46" t="str">
        <f t="shared" si="22"/>
        <v/>
      </c>
      <c r="AC46" t="str">
        <f t="shared" si="22"/>
        <v/>
      </c>
      <c r="AD46" t="str">
        <f t="shared" si="22"/>
        <v/>
      </c>
      <c r="AE46" t="str">
        <f t="shared" si="22"/>
        <v/>
      </c>
      <c r="AF46" t="str">
        <f t="shared" si="22"/>
        <v/>
      </c>
      <c r="AG46" t="str">
        <f t="shared" si="22"/>
        <v/>
      </c>
      <c r="AH46" t="str">
        <f t="shared" si="22"/>
        <v/>
      </c>
      <c r="AI46" t="str">
        <f t="shared" si="22"/>
        <v/>
      </c>
    </row>
    <row r="47" spans="1:40" ht="32.15" customHeight="1" x14ac:dyDescent="0.3">
      <c r="A47" t="str">
        <f t="shared" si="4"/>
        <v>(10)</v>
      </c>
      <c r="D47" s="32">
        <f t="shared" ref="D47:AI47" ca="1" si="23">IF(D23="","",D23)</f>
        <v>12</v>
      </c>
      <c r="E47" s="32"/>
      <c r="F47" s="33" t="str">
        <f t="shared" si="23"/>
        <v>－</v>
      </c>
      <c r="G47" s="33"/>
      <c r="H47">
        <f t="shared" ca="1" si="23"/>
        <v>5</v>
      </c>
      <c r="I47" s="34" t="s">
        <v>37</v>
      </c>
      <c r="J47" s="34"/>
      <c r="K47" s="39">
        <f ca="1">D47-H47</f>
        <v>7</v>
      </c>
      <c r="L47" s="39"/>
      <c r="M47" t="str">
        <f t="shared" si="23"/>
        <v/>
      </c>
      <c r="N47" t="str">
        <f t="shared" si="23"/>
        <v/>
      </c>
      <c r="O47" t="str">
        <f t="shared" si="23"/>
        <v/>
      </c>
      <c r="P47" t="str">
        <f t="shared" si="23"/>
        <v/>
      </c>
      <c r="Q47" t="str">
        <f t="shared" si="23"/>
        <v/>
      </c>
      <c r="R47" t="str">
        <f t="shared" si="23"/>
        <v/>
      </c>
      <c r="S47" t="str">
        <f t="shared" si="23"/>
        <v/>
      </c>
      <c r="T47" t="str">
        <f t="shared" si="23"/>
        <v/>
      </c>
      <c r="U47" t="str">
        <f t="shared" si="23"/>
        <v/>
      </c>
      <c r="V47" t="str">
        <f t="shared" si="23"/>
        <v/>
      </c>
      <c r="W47" t="str">
        <f t="shared" si="23"/>
        <v/>
      </c>
      <c r="X47" t="str">
        <f t="shared" si="23"/>
        <v/>
      </c>
      <c r="Y47" t="str">
        <f t="shared" si="23"/>
        <v/>
      </c>
      <c r="Z47" t="str">
        <f t="shared" si="23"/>
        <v/>
      </c>
      <c r="AA47" t="str">
        <f t="shared" si="23"/>
        <v/>
      </c>
      <c r="AB47" t="str">
        <f t="shared" si="23"/>
        <v/>
      </c>
      <c r="AC47" t="str">
        <f t="shared" si="23"/>
        <v/>
      </c>
      <c r="AD47" t="str">
        <f t="shared" si="23"/>
        <v/>
      </c>
      <c r="AE47" t="str">
        <f t="shared" si="23"/>
        <v/>
      </c>
      <c r="AF47" t="str">
        <f t="shared" si="23"/>
        <v/>
      </c>
      <c r="AG47" t="str">
        <f t="shared" si="23"/>
        <v/>
      </c>
      <c r="AH47" t="str">
        <f t="shared" si="23"/>
        <v/>
      </c>
      <c r="AI47" t="str">
        <f t="shared" si="23"/>
        <v/>
      </c>
    </row>
    <row r="48" spans="1:40" ht="32.15" customHeight="1" x14ac:dyDescent="0.3">
      <c r="A48" s="20">
        <f t="shared" si="4"/>
        <v>10</v>
      </c>
      <c r="D48" t="str">
        <f t="shared" ref="D48:AI48" si="24">IF(D24="","",D24)</f>
        <v/>
      </c>
      <c r="E48" t="str">
        <f t="shared" si="24"/>
        <v/>
      </c>
      <c r="F48" t="str">
        <f t="shared" si="24"/>
        <v/>
      </c>
      <c r="G48" t="str">
        <f t="shared" si="24"/>
        <v/>
      </c>
      <c r="H48" t="str">
        <f t="shared" si="24"/>
        <v/>
      </c>
      <c r="I48" t="str">
        <f t="shared" si="24"/>
        <v/>
      </c>
      <c r="J48" t="str">
        <f t="shared" si="24"/>
        <v/>
      </c>
      <c r="K48" t="str">
        <f t="shared" si="24"/>
        <v/>
      </c>
      <c r="L48" t="str">
        <f t="shared" si="24"/>
        <v/>
      </c>
      <c r="M48" t="str">
        <f t="shared" si="24"/>
        <v/>
      </c>
      <c r="N48" t="str">
        <f t="shared" si="24"/>
        <v/>
      </c>
      <c r="O48" t="str">
        <f t="shared" si="24"/>
        <v/>
      </c>
      <c r="P48" t="str">
        <f t="shared" si="24"/>
        <v/>
      </c>
      <c r="Q48" t="str">
        <f t="shared" si="24"/>
        <v/>
      </c>
      <c r="R48" t="str">
        <f t="shared" si="24"/>
        <v/>
      </c>
      <c r="S48" t="str">
        <f t="shared" si="24"/>
        <v/>
      </c>
      <c r="T48" t="str">
        <f t="shared" si="24"/>
        <v/>
      </c>
      <c r="U48" t="str">
        <f t="shared" si="24"/>
        <v/>
      </c>
      <c r="V48" t="str">
        <f t="shared" si="24"/>
        <v/>
      </c>
      <c r="W48" t="str">
        <f t="shared" si="24"/>
        <v/>
      </c>
      <c r="X48" t="str">
        <f t="shared" si="24"/>
        <v/>
      </c>
      <c r="Y48" t="str">
        <f t="shared" si="24"/>
        <v/>
      </c>
      <c r="Z48" t="str">
        <f t="shared" si="24"/>
        <v/>
      </c>
      <c r="AA48" t="str">
        <f t="shared" si="24"/>
        <v/>
      </c>
      <c r="AB48" t="str">
        <f t="shared" si="24"/>
        <v/>
      </c>
      <c r="AC48" t="str">
        <f t="shared" si="24"/>
        <v/>
      </c>
      <c r="AD48" t="str">
        <f t="shared" si="24"/>
        <v/>
      </c>
      <c r="AE48" t="str">
        <f t="shared" si="24"/>
        <v/>
      </c>
      <c r="AF48" t="str">
        <f t="shared" si="24"/>
        <v/>
      </c>
      <c r="AG48" t="str">
        <f t="shared" si="24"/>
        <v/>
      </c>
      <c r="AH48" t="str">
        <f t="shared" si="24"/>
        <v/>
      </c>
      <c r="AI48" t="str">
        <f t="shared" si="24"/>
        <v/>
      </c>
    </row>
  </sheetData>
  <mergeCells count="62">
    <mergeCell ref="I47:J47"/>
    <mergeCell ref="F47:G47"/>
    <mergeCell ref="I43:J43"/>
    <mergeCell ref="F43:G43"/>
    <mergeCell ref="F45:G45"/>
    <mergeCell ref="I45:J45"/>
    <mergeCell ref="F41:G41"/>
    <mergeCell ref="I41:J41"/>
    <mergeCell ref="I35:J35"/>
    <mergeCell ref="F35:G35"/>
    <mergeCell ref="F37:G37"/>
    <mergeCell ref="I37:J37"/>
    <mergeCell ref="F21:G21"/>
    <mergeCell ref="F23:G23"/>
    <mergeCell ref="F29:G29"/>
    <mergeCell ref="I29:J29"/>
    <mergeCell ref="I39:J39"/>
    <mergeCell ref="F39:G39"/>
    <mergeCell ref="AG1:AH1"/>
    <mergeCell ref="AG25:AH25"/>
    <mergeCell ref="K33:L33"/>
    <mergeCell ref="K35:L35"/>
    <mergeCell ref="F13:G13"/>
    <mergeCell ref="F15:G15"/>
    <mergeCell ref="F17:G17"/>
    <mergeCell ref="F19:G19"/>
    <mergeCell ref="F5:G5"/>
    <mergeCell ref="F7:G7"/>
    <mergeCell ref="F9:G9"/>
    <mergeCell ref="F11:G11"/>
    <mergeCell ref="I31:J31"/>
    <mergeCell ref="F31:G31"/>
    <mergeCell ref="F33:G33"/>
    <mergeCell ref="I33:J33"/>
    <mergeCell ref="K45:L45"/>
    <mergeCell ref="K47:L47"/>
    <mergeCell ref="K29:L29"/>
    <mergeCell ref="K31:L31"/>
    <mergeCell ref="K37:L37"/>
    <mergeCell ref="K39:L39"/>
    <mergeCell ref="K41:L41"/>
    <mergeCell ref="K43:L43"/>
    <mergeCell ref="D29:E29"/>
    <mergeCell ref="D31:E31"/>
    <mergeCell ref="D5:E5"/>
    <mergeCell ref="D7:E7"/>
    <mergeCell ref="D9:E9"/>
    <mergeCell ref="D11:E11"/>
    <mergeCell ref="D13:E13"/>
    <mergeCell ref="D15:E15"/>
    <mergeCell ref="D17:E17"/>
    <mergeCell ref="D19:E19"/>
    <mergeCell ref="D21:E21"/>
    <mergeCell ref="D23:E23"/>
    <mergeCell ref="D45:E45"/>
    <mergeCell ref="D47:E47"/>
    <mergeCell ref="D33:E33"/>
    <mergeCell ref="D35:E35"/>
    <mergeCell ref="D37:E37"/>
    <mergeCell ref="D39:E39"/>
    <mergeCell ref="D41:E41"/>
    <mergeCell ref="D43:E43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5FACE-264F-4FA8-9E55-6346E7025B57}">
  <dimension ref="A1:AN48"/>
  <sheetViews>
    <sheetView zoomScaleNormal="100" workbookViewId="0"/>
  </sheetViews>
  <sheetFormatPr defaultRowHeight="19" x14ac:dyDescent="0.3"/>
  <cols>
    <col min="1" max="35" width="1.625" customWidth="1"/>
    <col min="36" max="36" width="8.625" customWidth="1"/>
    <col min="37" max="37" width="8.625" hidden="1" customWidth="1"/>
    <col min="38" max="40" width="0" hidden="1" customWidth="1"/>
  </cols>
  <sheetData>
    <row r="1" spans="1:40" ht="25" customHeight="1" x14ac:dyDescent="0.3">
      <c r="D1" s="3" t="s">
        <v>94</v>
      </c>
      <c r="AE1" s="2" t="s">
        <v>0</v>
      </c>
      <c r="AF1" s="2"/>
      <c r="AG1" s="29"/>
      <c r="AH1" s="29"/>
    </row>
    <row r="2" spans="1:40" ht="25" customHeight="1" x14ac:dyDescent="0.3">
      <c r="D2" s="3"/>
    </row>
    <row r="3" spans="1:40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0" ht="25" customHeight="1" x14ac:dyDescent="0.3">
      <c r="A4" s="1"/>
    </row>
    <row r="5" spans="1:40" ht="32.15" customHeight="1" x14ac:dyDescent="0.3">
      <c r="A5" s="1">
        <v>1</v>
      </c>
      <c r="B5" t="s">
        <v>179</v>
      </c>
      <c r="D5" t="s">
        <v>180</v>
      </c>
      <c r="J5" s="37">
        <f ca="1">VLOOKUP($A$5,$AL$5:$AN$40,2,FALSE)</f>
        <v>11</v>
      </c>
      <c r="K5" s="37"/>
      <c r="L5" t="s">
        <v>181</v>
      </c>
      <c r="AK5">
        <f ca="1">RAND()</f>
        <v>0.49068971817459861</v>
      </c>
      <c r="AL5">
        <f ca="1">RANK(AK5,$AK$5:$AK$40)</f>
        <v>18</v>
      </c>
      <c r="AM5">
        <v>11</v>
      </c>
      <c r="AN5">
        <v>2</v>
      </c>
    </row>
    <row r="6" spans="1:40" ht="32.15" customHeight="1" x14ac:dyDescent="0.3">
      <c r="D6" s="37">
        <f ca="1">VLOOKUP($A$5,$AL$5:$AN$40,3,FALSE)</f>
        <v>9</v>
      </c>
      <c r="E6" s="37"/>
      <c r="F6" t="s">
        <v>182</v>
      </c>
      <c r="AK6">
        <f t="shared" ref="AK6:AK40" ca="1" si="0">RAND()</f>
        <v>0.93853344522951609</v>
      </c>
      <c r="AL6">
        <f t="shared" ref="AL6:AL40" ca="1" si="1">RANK(AK6,$AK$5:$AK$40)</f>
        <v>6</v>
      </c>
      <c r="AM6">
        <v>11</v>
      </c>
      <c r="AN6">
        <v>3</v>
      </c>
    </row>
    <row r="7" spans="1:40" ht="32.15" customHeight="1" x14ac:dyDescent="0.3">
      <c r="A7" s="1"/>
      <c r="C7" t="s">
        <v>129</v>
      </c>
      <c r="AK7">
        <f t="shared" ca="1" si="0"/>
        <v>0.75953598696460523</v>
      </c>
      <c r="AL7">
        <f t="shared" ca="1" si="1"/>
        <v>12</v>
      </c>
      <c r="AM7">
        <v>11</v>
      </c>
      <c r="AN7">
        <v>4</v>
      </c>
    </row>
    <row r="8" spans="1:40" ht="32.15" customHeight="1" x14ac:dyDescent="0.3">
      <c r="AK8">
        <f t="shared" ca="1" si="0"/>
        <v>0.9739019862223397</v>
      </c>
      <c r="AL8">
        <f t="shared" ca="1" si="1"/>
        <v>2</v>
      </c>
      <c r="AM8">
        <v>11</v>
      </c>
      <c r="AN8">
        <v>5</v>
      </c>
    </row>
    <row r="9" spans="1:40" ht="32.15" customHeight="1" x14ac:dyDescent="0.3">
      <c r="A9" s="1"/>
      <c r="Z9" s="2" t="s">
        <v>130</v>
      </c>
      <c r="AA9" s="2"/>
      <c r="AB9" s="2"/>
      <c r="AC9" s="2"/>
      <c r="AD9" s="2"/>
      <c r="AE9" s="2"/>
      <c r="AF9" s="2"/>
      <c r="AG9" s="2" t="s">
        <v>183</v>
      </c>
      <c r="AH9" s="2"/>
      <c r="AK9">
        <f t="shared" ca="1" si="0"/>
        <v>0.78189951639983302</v>
      </c>
      <c r="AL9">
        <f t="shared" ca="1" si="1"/>
        <v>11</v>
      </c>
      <c r="AM9">
        <v>11</v>
      </c>
      <c r="AN9">
        <v>6</v>
      </c>
    </row>
    <row r="10" spans="1:40" ht="32.15" customHeight="1" x14ac:dyDescent="0.3">
      <c r="AK10">
        <f t="shared" ca="1" si="0"/>
        <v>0.31798565892922359</v>
      </c>
      <c r="AL10">
        <f t="shared" ca="1" si="1"/>
        <v>26</v>
      </c>
      <c r="AM10">
        <v>11</v>
      </c>
      <c r="AN10">
        <v>7</v>
      </c>
    </row>
    <row r="11" spans="1:40" ht="32.15" customHeight="1" x14ac:dyDescent="0.3">
      <c r="A11" s="1">
        <v>2</v>
      </c>
      <c r="B11" t="s">
        <v>128</v>
      </c>
      <c r="D11" t="s">
        <v>184</v>
      </c>
      <c r="V11" s="37">
        <f ca="1">IF($A$12=1,VLOOKUP($A$11,$AL$5:$AN$40,2,FALSE),VLOOKUP($A$11,$AL$5:$AN$40,3,FALSE))</f>
        <v>5</v>
      </c>
      <c r="W11" s="37"/>
      <c r="X11" t="s">
        <v>185</v>
      </c>
      <c r="AK11">
        <f t="shared" ca="1" si="0"/>
        <v>0.31061287510353097</v>
      </c>
      <c r="AL11">
        <f t="shared" ca="1" si="1"/>
        <v>27</v>
      </c>
      <c r="AM11">
        <v>11</v>
      </c>
      <c r="AN11">
        <v>8</v>
      </c>
    </row>
    <row r="12" spans="1:40" ht="32.15" customHeight="1" x14ac:dyDescent="0.3">
      <c r="A12" s="20">
        <f ca="1">INT(RAND()*2)+1</f>
        <v>2</v>
      </c>
      <c r="D12" t="s">
        <v>186</v>
      </c>
      <c r="I12" s="37">
        <f ca="1">IF($A$12=1,VLOOKUP($A$11,$AL$5:$AN$40,3,FALSE),VLOOKUP($A$11,$AL$5:$AN$40,2,FALSE))</f>
        <v>11</v>
      </c>
      <c r="J12" s="37"/>
      <c r="K12" t="s">
        <v>185</v>
      </c>
      <c r="AK12">
        <f t="shared" ca="1" si="0"/>
        <v>0.98863451840010852</v>
      </c>
      <c r="AL12">
        <f t="shared" ca="1" si="1"/>
        <v>1</v>
      </c>
      <c r="AM12">
        <v>11</v>
      </c>
      <c r="AN12">
        <v>9</v>
      </c>
    </row>
    <row r="13" spans="1:40" ht="32.15" customHeight="1" x14ac:dyDescent="0.3">
      <c r="A13" s="1"/>
      <c r="D13" t="s">
        <v>187</v>
      </c>
      <c r="AK13">
        <f t="shared" ca="1" si="0"/>
        <v>0.44585789656148733</v>
      </c>
      <c r="AL13">
        <f t="shared" ca="1" si="1"/>
        <v>20</v>
      </c>
      <c r="AM13">
        <v>12</v>
      </c>
      <c r="AN13">
        <v>3</v>
      </c>
    </row>
    <row r="14" spans="1:40" ht="32.15" customHeight="1" x14ac:dyDescent="0.3">
      <c r="C14" t="s">
        <v>129</v>
      </c>
      <c r="AK14">
        <f t="shared" ca="1" si="0"/>
        <v>0.83268129449155981</v>
      </c>
      <c r="AL14">
        <f t="shared" ca="1" si="1"/>
        <v>9</v>
      </c>
      <c r="AM14">
        <v>12</v>
      </c>
      <c r="AN14">
        <v>4</v>
      </c>
    </row>
    <row r="15" spans="1:40" ht="32.15" customHeight="1" x14ac:dyDescent="0.3">
      <c r="A15" s="1"/>
      <c r="AK15">
        <f t="shared" ca="1" si="0"/>
        <v>0.78984533360690867</v>
      </c>
      <c r="AL15">
        <f t="shared" ca="1" si="1"/>
        <v>10</v>
      </c>
      <c r="AM15">
        <v>12</v>
      </c>
      <c r="AN15">
        <v>5</v>
      </c>
    </row>
    <row r="16" spans="1:40" ht="32.15" customHeight="1" x14ac:dyDescent="0.3">
      <c r="K16" s="2" t="s">
        <v>130</v>
      </c>
      <c r="L16" s="2"/>
      <c r="M16" s="2"/>
      <c r="N16" s="2"/>
      <c r="O16" s="2"/>
      <c r="P16" s="2"/>
      <c r="Q16" s="2"/>
      <c r="R16" s="2"/>
      <c r="S16" s="2"/>
      <c r="T16" s="2" t="s">
        <v>188</v>
      </c>
      <c r="U16" s="2"/>
      <c r="V16" s="2"/>
      <c r="W16" s="2"/>
      <c r="X16" s="2"/>
      <c r="Y16" s="2"/>
      <c r="Z16" s="2"/>
      <c r="AA16" s="2"/>
      <c r="AB16" s="2" t="s">
        <v>189</v>
      </c>
      <c r="AC16" s="2"/>
      <c r="AD16" s="2"/>
      <c r="AE16" s="2"/>
      <c r="AF16" s="2"/>
      <c r="AG16" s="2"/>
      <c r="AH16" s="2"/>
      <c r="AK16">
        <f t="shared" ca="1" si="0"/>
        <v>0.48385009873088003</v>
      </c>
      <c r="AL16">
        <f t="shared" ca="1" si="1"/>
        <v>19</v>
      </c>
      <c r="AM16">
        <v>12</v>
      </c>
      <c r="AN16">
        <v>6</v>
      </c>
    </row>
    <row r="17" spans="1:40" ht="32.15" customHeight="1" x14ac:dyDescent="0.3">
      <c r="A17" s="1"/>
      <c r="AK17">
        <f t="shared" ca="1" si="0"/>
        <v>4.1343659384242337E-2</v>
      </c>
      <c r="AL17">
        <f t="shared" ca="1" si="1"/>
        <v>34</v>
      </c>
      <c r="AM17">
        <v>12</v>
      </c>
      <c r="AN17">
        <v>7</v>
      </c>
    </row>
    <row r="18" spans="1:40" ht="32.15" customHeight="1" x14ac:dyDescent="0.3">
      <c r="A18">
        <v>3</v>
      </c>
      <c r="B18" t="s">
        <v>128</v>
      </c>
      <c r="D18" t="s">
        <v>190</v>
      </c>
      <c r="J18" s="33">
        <f ca="1">VLOOKUP($A$18,$AL$5:$AN$40,2,FALSE)</f>
        <v>13</v>
      </c>
      <c r="K18" s="33"/>
      <c r="L18" t="s">
        <v>191</v>
      </c>
      <c r="AK18">
        <f t="shared" ca="1" si="0"/>
        <v>1.3284755350954081E-3</v>
      </c>
      <c r="AL18">
        <f t="shared" ca="1" si="1"/>
        <v>36</v>
      </c>
      <c r="AM18">
        <v>12</v>
      </c>
      <c r="AN18">
        <v>8</v>
      </c>
    </row>
    <row r="19" spans="1:40" ht="32.15" customHeight="1" x14ac:dyDescent="0.3">
      <c r="A19" s="1"/>
      <c r="D19" s="33">
        <f ca="1">VLOOKUP($A$18,$AL$5:$AN$40,3,FALSE)</f>
        <v>5</v>
      </c>
      <c r="E19" s="33"/>
      <c r="F19" t="s">
        <v>192</v>
      </c>
      <c r="AK19">
        <f t="shared" ca="1" si="0"/>
        <v>0.33807719840005368</v>
      </c>
      <c r="AL19">
        <f t="shared" ca="1" si="1"/>
        <v>23</v>
      </c>
      <c r="AM19">
        <v>12</v>
      </c>
      <c r="AN19">
        <v>9</v>
      </c>
    </row>
    <row r="20" spans="1:40" ht="32.15" customHeight="1" x14ac:dyDescent="0.3">
      <c r="C20" t="s">
        <v>129</v>
      </c>
      <c r="AK20">
        <f t="shared" ca="1" si="0"/>
        <v>0.32286245848343409</v>
      </c>
      <c r="AL20">
        <f t="shared" ca="1" si="1"/>
        <v>25</v>
      </c>
      <c r="AM20">
        <v>13</v>
      </c>
      <c r="AN20">
        <v>4</v>
      </c>
    </row>
    <row r="21" spans="1:40" ht="32.15" customHeight="1" x14ac:dyDescent="0.3">
      <c r="A21" s="1"/>
      <c r="AK21">
        <f t="shared" ca="1" si="0"/>
        <v>0.97185912273379027</v>
      </c>
      <c r="AL21">
        <f t="shared" ca="1" si="1"/>
        <v>3</v>
      </c>
      <c r="AM21">
        <v>13</v>
      </c>
      <c r="AN21">
        <v>5</v>
      </c>
    </row>
    <row r="22" spans="1:40" ht="32.15" customHeight="1" x14ac:dyDescent="0.3">
      <c r="Z22" s="2" t="s">
        <v>130</v>
      </c>
      <c r="AA22" s="2"/>
      <c r="AB22" s="2"/>
      <c r="AC22" s="2"/>
      <c r="AD22" s="2"/>
      <c r="AE22" s="2"/>
      <c r="AF22" s="2"/>
      <c r="AG22" s="2" t="s">
        <v>183</v>
      </c>
      <c r="AH22" s="2"/>
      <c r="AK22">
        <f t="shared" ca="1" si="0"/>
        <v>0.60220814960788738</v>
      </c>
      <c r="AL22">
        <f t="shared" ca="1" si="1"/>
        <v>16</v>
      </c>
      <c r="AM22">
        <v>13</v>
      </c>
      <c r="AN22">
        <v>6</v>
      </c>
    </row>
    <row r="23" spans="1:40" ht="32.15" customHeight="1" x14ac:dyDescent="0.3">
      <c r="A23" s="1"/>
      <c r="AK23">
        <f t="shared" ca="1" si="0"/>
        <v>0.91965492108452329</v>
      </c>
      <c r="AL23">
        <f t="shared" ca="1" si="1"/>
        <v>7</v>
      </c>
      <c r="AM23">
        <v>13</v>
      </c>
      <c r="AN23">
        <v>7</v>
      </c>
    </row>
    <row r="24" spans="1:40" ht="32.15" customHeight="1" x14ac:dyDescent="0.3">
      <c r="AK24">
        <f t="shared" ca="1" si="0"/>
        <v>0.22367066212454756</v>
      </c>
      <c r="AL24">
        <f t="shared" ca="1" si="1"/>
        <v>29</v>
      </c>
      <c r="AM24">
        <v>13</v>
      </c>
      <c r="AN24">
        <v>8</v>
      </c>
    </row>
    <row r="25" spans="1:40" ht="25" customHeight="1" x14ac:dyDescent="0.3">
      <c r="D25" s="3" t="str">
        <f>IF(D1="","",D1)</f>
        <v>ひきざん</v>
      </c>
      <c r="AE25" s="2" t="str">
        <f>IF(AE1="","",AE1)</f>
        <v>№</v>
      </c>
      <c r="AF25" s="2"/>
      <c r="AG25" s="29" t="str">
        <f>IF(AG1="","",AG1)</f>
        <v/>
      </c>
      <c r="AH25" s="29"/>
      <c r="AK25">
        <f t="shared" ca="1" si="0"/>
        <v>0.21112813992710278</v>
      </c>
      <c r="AL25">
        <f t="shared" ca="1" si="1"/>
        <v>31</v>
      </c>
      <c r="AM25">
        <v>13</v>
      </c>
      <c r="AN25">
        <v>9</v>
      </c>
    </row>
    <row r="26" spans="1:40" ht="25" customHeight="1" x14ac:dyDescent="0.3">
      <c r="D26" s="3"/>
      <c r="AK26">
        <f t="shared" ca="1" si="0"/>
        <v>0.52717373583492422</v>
      </c>
      <c r="AL26">
        <f t="shared" ca="1" si="1"/>
        <v>17</v>
      </c>
      <c r="AM26">
        <v>14</v>
      </c>
      <c r="AN26">
        <v>5</v>
      </c>
    </row>
    <row r="27" spans="1:40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>
        <f t="shared" ca="1" si="0"/>
        <v>0.33688004363501334</v>
      </c>
      <c r="AL27">
        <f t="shared" ca="1" si="1"/>
        <v>24</v>
      </c>
      <c r="AM27">
        <v>14</v>
      </c>
      <c r="AN27">
        <v>6</v>
      </c>
    </row>
    <row r="28" spans="1:40" ht="25" customHeight="1" x14ac:dyDescent="0.3">
      <c r="A28" t="str">
        <f t="shared" ref="A28:P29" si="2">IF(A4="","",A4)</f>
        <v/>
      </c>
      <c r="B28" t="str">
        <f t="shared" si="2"/>
        <v/>
      </c>
      <c r="C28" t="str">
        <f t="shared" si="2"/>
        <v/>
      </c>
      <c r="D28" t="str">
        <f t="shared" si="2"/>
        <v/>
      </c>
      <c r="E28" t="str">
        <f t="shared" si="2"/>
        <v/>
      </c>
      <c r="F28" t="str">
        <f t="shared" si="2"/>
        <v/>
      </c>
      <c r="G28" t="str">
        <f t="shared" si="2"/>
        <v/>
      </c>
      <c r="H28" t="str">
        <f t="shared" si="2"/>
        <v/>
      </c>
      <c r="I28" t="str">
        <f t="shared" si="2"/>
        <v/>
      </c>
      <c r="J28" t="str">
        <f t="shared" si="2"/>
        <v/>
      </c>
      <c r="K28" t="str">
        <f t="shared" si="2"/>
        <v/>
      </c>
      <c r="L28" t="str">
        <f t="shared" si="2"/>
        <v/>
      </c>
      <c r="M28" t="str">
        <f t="shared" si="2"/>
        <v/>
      </c>
      <c r="N28" t="str">
        <f t="shared" si="2"/>
        <v/>
      </c>
      <c r="O28" t="str">
        <f t="shared" si="2"/>
        <v/>
      </c>
      <c r="P28" t="str">
        <f t="shared" si="2"/>
        <v/>
      </c>
      <c r="Q28" t="str">
        <f>IF(Q4="","",Q4)</f>
        <v/>
      </c>
      <c r="R28" t="str">
        <f t="shared" ref="R28:AI28" si="3">IF(R4="","",R4)</f>
        <v/>
      </c>
      <c r="S28" t="str">
        <f t="shared" si="3"/>
        <v/>
      </c>
      <c r="T28" t="str">
        <f t="shared" si="3"/>
        <v/>
      </c>
      <c r="U28" t="str">
        <f t="shared" si="3"/>
        <v/>
      </c>
      <c r="V28" t="str">
        <f t="shared" si="3"/>
        <v/>
      </c>
      <c r="W28" t="str">
        <f t="shared" si="3"/>
        <v/>
      </c>
      <c r="X28" t="str">
        <f t="shared" si="3"/>
        <v/>
      </c>
      <c r="Y28" t="str">
        <f t="shared" si="3"/>
        <v/>
      </c>
      <c r="Z28" t="str">
        <f t="shared" si="3"/>
        <v/>
      </c>
      <c r="AA28" t="str">
        <f t="shared" si="3"/>
        <v/>
      </c>
      <c r="AB28" t="str">
        <f t="shared" si="3"/>
        <v/>
      </c>
      <c r="AC28" t="str">
        <f t="shared" si="3"/>
        <v/>
      </c>
      <c r="AD28" t="str">
        <f t="shared" si="3"/>
        <v/>
      </c>
      <c r="AE28" t="str">
        <f t="shared" si="3"/>
        <v/>
      </c>
      <c r="AF28" t="str">
        <f t="shared" si="3"/>
        <v/>
      </c>
      <c r="AG28" t="str">
        <f t="shared" si="3"/>
        <v/>
      </c>
      <c r="AH28" t="str">
        <f t="shared" si="3"/>
        <v/>
      </c>
      <c r="AI28" t="str">
        <f t="shared" si="3"/>
        <v/>
      </c>
      <c r="AK28">
        <f t="shared" ca="1" si="0"/>
        <v>0.21483196598125964</v>
      </c>
      <c r="AL28">
        <f t="shared" ca="1" si="1"/>
        <v>30</v>
      </c>
      <c r="AM28">
        <v>14</v>
      </c>
      <c r="AN28">
        <v>7</v>
      </c>
    </row>
    <row r="29" spans="1:40" ht="32.15" customHeight="1" x14ac:dyDescent="0.3">
      <c r="A29">
        <f t="shared" si="2"/>
        <v>1</v>
      </c>
      <c r="B29" t="str">
        <f t="shared" si="2"/>
        <v>.</v>
      </c>
      <c r="C29" t="str">
        <f t="shared" si="2"/>
        <v/>
      </c>
      <c r="D29" t="str">
        <f t="shared" si="2"/>
        <v>りんごが</v>
      </c>
      <c r="J29" s="33">
        <f t="shared" ca="1" si="2"/>
        <v>11</v>
      </c>
      <c r="K29" s="33"/>
      <c r="L29" t="str">
        <f t="shared" si="2"/>
        <v>こ なっています。</v>
      </c>
      <c r="AI29" t="str">
        <f t="shared" ref="AI29" si="4">IF(AI5="","",AI5)</f>
        <v/>
      </c>
      <c r="AK29">
        <f t="shared" ca="1" si="0"/>
        <v>4.5860147484922287E-2</v>
      </c>
      <c r="AL29">
        <f t="shared" ca="1" si="1"/>
        <v>33</v>
      </c>
      <c r="AM29">
        <v>14</v>
      </c>
      <c r="AN29">
        <v>8</v>
      </c>
    </row>
    <row r="30" spans="1:40" ht="32.15" customHeight="1" x14ac:dyDescent="0.3">
      <c r="A30" t="str">
        <f t="shared" ref="A30:AI30" si="5">IF(A6="","",A6)</f>
        <v/>
      </c>
      <c r="B30" t="str">
        <f t="shared" si="5"/>
        <v/>
      </c>
      <c r="C30" t="str">
        <f t="shared" si="5"/>
        <v/>
      </c>
      <c r="D30" s="33">
        <f t="shared" ca="1" si="5"/>
        <v>9</v>
      </c>
      <c r="E30" s="33"/>
      <c r="F30" t="str">
        <f t="shared" si="5"/>
        <v>こ とると、なんこ のこりますか。</v>
      </c>
      <c r="AI30" t="str">
        <f t="shared" si="5"/>
        <v/>
      </c>
      <c r="AK30">
        <f t="shared" ca="1" si="0"/>
        <v>0.86118994047461273</v>
      </c>
      <c r="AL30">
        <f t="shared" ca="1" si="1"/>
        <v>8</v>
      </c>
      <c r="AM30">
        <v>14</v>
      </c>
      <c r="AN30">
        <v>9</v>
      </c>
    </row>
    <row r="31" spans="1:40" ht="32.15" customHeight="1" x14ac:dyDescent="0.3">
      <c r="A31" t="str">
        <f t="shared" ref="A31:C31" si="6">IF(A7="","",A7)</f>
        <v/>
      </c>
      <c r="B31" t="str">
        <f t="shared" si="6"/>
        <v/>
      </c>
      <c r="C31" t="str">
        <f t="shared" si="6"/>
        <v>（しき）</v>
      </c>
      <c r="AK31">
        <f t="shared" ca="1" si="0"/>
        <v>0.62393040180415527</v>
      </c>
      <c r="AL31">
        <f t="shared" ca="1" si="1"/>
        <v>15</v>
      </c>
      <c r="AM31">
        <v>15</v>
      </c>
      <c r="AN31">
        <v>6</v>
      </c>
    </row>
    <row r="32" spans="1:40" ht="32.15" customHeight="1" x14ac:dyDescent="0.3">
      <c r="A32" t="str">
        <f t="shared" ref="A32:AI32" si="7">IF(A8="","",A8)</f>
        <v/>
      </c>
      <c r="B32" t="str">
        <f t="shared" si="7"/>
        <v/>
      </c>
      <c r="C32" t="str">
        <f t="shared" si="7"/>
        <v/>
      </c>
      <c r="D32" t="str">
        <f t="shared" si="7"/>
        <v/>
      </c>
      <c r="E32" t="str">
        <f t="shared" si="7"/>
        <v/>
      </c>
      <c r="F32" t="str">
        <f t="shared" si="7"/>
        <v/>
      </c>
      <c r="G32" t="str">
        <f t="shared" si="7"/>
        <v/>
      </c>
      <c r="H32" s="35">
        <f ca="1">J29</f>
        <v>11</v>
      </c>
      <c r="I32" s="35"/>
      <c r="J32" s="35" t="s">
        <v>121</v>
      </c>
      <c r="K32" s="35"/>
      <c r="L32" s="35">
        <f ca="1">D30</f>
        <v>9</v>
      </c>
      <c r="M32" s="35"/>
      <c r="N32" s="35" t="s">
        <v>122</v>
      </c>
      <c r="O32" s="35"/>
      <c r="P32" s="35">
        <f ca="1">H32-L32</f>
        <v>2</v>
      </c>
      <c r="Q32" s="35"/>
      <c r="R32" t="str">
        <f t="shared" si="7"/>
        <v/>
      </c>
      <c r="S32" t="str">
        <f t="shared" si="7"/>
        <v/>
      </c>
      <c r="T32" t="str">
        <f t="shared" si="7"/>
        <v/>
      </c>
      <c r="U32" t="str">
        <f t="shared" si="7"/>
        <v/>
      </c>
      <c r="V32" t="str">
        <f t="shared" si="7"/>
        <v/>
      </c>
      <c r="W32" t="str">
        <f t="shared" si="7"/>
        <v/>
      </c>
      <c r="X32" t="str">
        <f t="shared" si="7"/>
        <v/>
      </c>
      <c r="Y32" t="str">
        <f t="shared" si="7"/>
        <v/>
      </c>
      <c r="Z32" t="str">
        <f t="shared" si="7"/>
        <v/>
      </c>
      <c r="AA32" t="str">
        <f t="shared" si="7"/>
        <v/>
      </c>
      <c r="AB32" t="str">
        <f t="shared" si="7"/>
        <v/>
      </c>
      <c r="AC32" t="str">
        <f t="shared" si="7"/>
        <v/>
      </c>
      <c r="AD32" t="str">
        <f t="shared" si="7"/>
        <v/>
      </c>
      <c r="AE32" t="str">
        <f t="shared" si="7"/>
        <v/>
      </c>
      <c r="AF32" t="str">
        <f t="shared" si="7"/>
        <v/>
      </c>
      <c r="AG32" t="str">
        <f t="shared" si="7"/>
        <v/>
      </c>
      <c r="AH32" t="str">
        <f t="shared" si="7"/>
        <v/>
      </c>
      <c r="AI32" t="str">
        <f t="shared" si="7"/>
        <v/>
      </c>
      <c r="AK32">
        <f t="shared" ca="1" si="0"/>
        <v>2.8119023563382917E-2</v>
      </c>
      <c r="AL32">
        <f t="shared" ca="1" si="1"/>
        <v>35</v>
      </c>
      <c r="AM32">
        <v>15</v>
      </c>
      <c r="AN32">
        <v>7</v>
      </c>
    </row>
    <row r="33" spans="1:40" ht="32.15" customHeight="1" x14ac:dyDescent="0.3">
      <c r="A33" t="str">
        <f t="shared" ref="A33:AI33" si="8">IF(A9="","",A9)</f>
        <v/>
      </c>
      <c r="B33" t="str">
        <f t="shared" si="8"/>
        <v/>
      </c>
      <c r="C33" t="str">
        <f t="shared" si="8"/>
        <v/>
      </c>
      <c r="D33" t="str">
        <f t="shared" si="8"/>
        <v/>
      </c>
      <c r="E33" t="str">
        <f t="shared" si="8"/>
        <v/>
      </c>
      <c r="F33" t="str">
        <f t="shared" si="8"/>
        <v/>
      </c>
      <c r="G33" t="str">
        <f t="shared" si="8"/>
        <v/>
      </c>
      <c r="H33" t="str">
        <f t="shared" si="8"/>
        <v/>
      </c>
      <c r="I33" t="str">
        <f t="shared" si="8"/>
        <v/>
      </c>
      <c r="J33" t="str">
        <f t="shared" si="8"/>
        <v/>
      </c>
      <c r="K33" t="str">
        <f t="shared" si="8"/>
        <v/>
      </c>
      <c r="L33" t="str">
        <f t="shared" si="8"/>
        <v/>
      </c>
      <c r="M33" t="str">
        <f t="shared" si="8"/>
        <v/>
      </c>
      <c r="N33" t="str">
        <f t="shared" si="8"/>
        <v/>
      </c>
      <c r="O33" t="str">
        <f t="shared" si="8"/>
        <v/>
      </c>
      <c r="P33" t="str">
        <f t="shared" si="8"/>
        <v/>
      </c>
      <c r="Q33" t="str">
        <f t="shared" si="8"/>
        <v/>
      </c>
      <c r="R33" t="str">
        <f t="shared" si="8"/>
        <v/>
      </c>
      <c r="S33" t="str">
        <f t="shared" si="8"/>
        <v/>
      </c>
      <c r="T33" t="str">
        <f t="shared" si="8"/>
        <v/>
      </c>
      <c r="U33" t="str">
        <f t="shared" si="8"/>
        <v/>
      </c>
      <c r="V33" t="str">
        <f t="shared" si="8"/>
        <v/>
      </c>
      <c r="W33" t="str">
        <f t="shared" si="8"/>
        <v/>
      </c>
      <c r="X33" t="str">
        <f t="shared" si="8"/>
        <v/>
      </c>
      <c r="Y33" t="str">
        <f t="shared" si="8"/>
        <v/>
      </c>
      <c r="Z33" s="2" t="str">
        <f t="shared" si="8"/>
        <v>こたえ</v>
      </c>
      <c r="AA33" s="2"/>
      <c r="AB33" s="2"/>
      <c r="AC33" s="2"/>
      <c r="AD33" s="2"/>
      <c r="AE33" s="36">
        <f ca="1">P32</f>
        <v>2</v>
      </c>
      <c r="AF33" s="36"/>
      <c r="AG33" s="2" t="str">
        <f t="shared" si="8"/>
        <v>こ</v>
      </c>
      <c r="AH33" s="2"/>
      <c r="AI33" t="str">
        <f t="shared" si="8"/>
        <v/>
      </c>
      <c r="AK33">
        <f t="shared" ca="1" si="0"/>
        <v>0.94004385326161555</v>
      </c>
      <c r="AL33">
        <f t="shared" ca="1" si="1"/>
        <v>5</v>
      </c>
      <c r="AM33">
        <v>15</v>
      </c>
      <c r="AN33">
        <v>8</v>
      </c>
    </row>
    <row r="34" spans="1:40" ht="32.15" customHeight="1" x14ac:dyDescent="0.3">
      <c r="A34" t="str">
        <f t="shared" ref="A34:AI34" si="9">IF(A10="","",A10)</f>
        <v/>
      </c>
      <c r="B34" t="str">
        <f t="shared" si="9"/>
        <v/>
      </c>
      <c r="C34" t="str">
        <f t="shared" si="9"/>
        <v/>
      </c>
      <c r="D34" t="str">
        <f t="shared" si="9"/>
        <v/>
      </c>
      <c r="E34" t="str">
        <f t="shared" si="9"/>
        <v/>
      </c>
      <c r="F34" t="str">
        <f t="shared" si="9"/>
        <v/>
      </c>
      <c r="G34" t="str">
        <f t="shared" si="9"/>
        <v/>
      </c>
      <c r="H34" t="str">
        <f t="shared" si="9"/>
        <v/>
      </c>
      <c r="I34" t="str">
        <f t="shared" si="9"/>
        <v/>
      </c>
      <c r="J34" t="str">
        <f t="shared" si="9"/>
        <v/>
      </c>
      <c r="K34" t="str">
        <f t="shared" si="9"/>
        <v/>
      </c>
      <c r="L34" t="str">
        <f t="shared" si="9"/>
        <v/>
      </c>
      <c r="M34" t="str">
        <f t="shared" si="9"/>
        <v/>
      </c>
      <c r="N34" t="str">
        <f t="shared" si="9"/>
        <v/>
      </c>
      <c r="O34" t="str">
        <f t="shared" si="9"/>
        <v/>
      </c>
      <c r="P34" t="str">
        <f t="shared" si="9"/>
        <v/>
      </c>
      <c r="Q34" t="str">
        <f t="shared" si="9"/>
        <v/>
      </c>
      <c r="R34" t="str">
        <f t="shared" si="9"/>
        <v/>
      </c>
      <c r="S34" t="str">
        <f t="shared" si="9"/>
        <v/>
      </c>
      <c r="T34" t="str">
        <f t="shared" si="9"/>
        <v/>
      </c>
      <c r="U34" t="str">
        <f t="shared" si="9"/>
        <v/>
      </c>
      <c r="V34" t="str">
        <f t="shared" si="9"/>
        <v/>
      </c>
      <c r="W34" t="str">
        <f t="shared" si="9"/>
        <v/>
      </c>
      <c r="X34" t="str">
        <f t="shared" si="9"/>
        <v/>
      </c>
      <c r="Y34" t="str">
        <f t="shared" si="9"/>
        <v/>
      </c>
      <c r="Z34" t="str">
        <f t="shared" si="9"/>
        <v/>
      </c>
      <c r="AA34" t="str">
        <f t="shared" si="9"/>
        <v/>
      </c>
      <c r="AB34" t="str">
        <f t="shared" si="9"/>
        <v/>
      </c>
      <c r="AC34" t="str">
        <f t="shared" si="9"/>
        <v/>
      </c>
      <c r="AD34" t="str">
        <f t="shared" si="9"/>
        <v/>
      </c>
      <c r="AE34" t="str">
        <f t="shared" si="9"/>
        <v/>
      </c>
      <c r="AF34" t="str">
        <f t="shared" si="9"/>
        <v/>
      </c>
      <c r="AG34" t="str">
        <f t="shared" si="9"/>
        <v/>
      </c>
      <c r="AH34" t="str">
        <f t="shared" si="9"/>
        <v/>
      </c>
      <c r="AI34" t="str">
        <f t="shared" si="9"/>
        <v/>
      </c>
      <c r="AK34">
        <f t="shared" ca="1" si="0"/>
        <v>0.96359616300693918</v>
      </c>
      <c r="AL34">
        <f t="shared" ca="1" si="1"/>
        <v>4</v>
      </c>
      <c r="AM34">
        <v>15</v>
      </c>
      <c r="AN34">
        <v>9</v>
      </c>
    </row>
    <row r="35" spans="1:40" ht="32.15" customHeight="1" x14ac:dyDescent="0.3">
      <c r="A35">
        <f t="shared" ref="A35:AI35" si="10">IF(A11="","",A11)</f>
        <v>2</v>
      </c>
      <c r="B35" t="str">
        <f t="shared" si="10"/>
        <v>．</v>
      </c>
      <c r="C35" t="str">
        <f t="shared" si="10"/>
        <v/>
      </c>
      <c r="D35" t="str">
        <f t="shared" si="10"/>
        <v>たまいれをしました。あかは、</v>
      </c>
      <c r="V35" s="33">
        <f t="shared" ca="1" si="10"/>
        <v>5</v>
      </c>
      <c r="W35" s="33"/>
      <c r="X35" t="str">
        <f t="shared" si="10"/>
        <v>こ はいりました。</v>
      </c>
      <c r="AI35" t="str">
        <f t="shared" si="10"/>
        <v/>
      </c>
      <c r="AK35">
        <f t="shared" ca="1" si="0"/>
        <v>0.62532266766749001</v>
      </c>
      <c r="AL35">
        <f t="shared" ca="1" si="1"/>
        <v>14</v>
      </c>
      <c r="AM35">
        <v>16</v>
      </c>
      <c r="AN35">
        <v>7</v>
      </c>
    </row>
    <row r="36" spans="1:40" ht="32.15" customHeight="1" x14ac:dyDescent="0.3">
      <c r="A36" s="20">
        <f t="shared" ref="A36:AI36" ca="1" si="11">IF(A12="","",A12)</f>
        <v>2</v>
      </c>
      <c r="B36" t="str">
        <f t="shared" si="11"/>
        <v/>
      </c>
      <c r="C36" t="str">
        <f t="shared" si="11"/>
        <v/>
      </c>
      <c r="D36" t="str">
        <f t="shared" si="11"/>
        <v>しろは、</v>
      </c>
      <c r="H36" t="str">
        <f t="shared" si="11"/>
        <v/>
      </c>
      <c r="I36" s="33">
        <f t="shared" ca="1" si="11"/>
        <v>11</v>
      </c>
      <c r="J36" s="33"/>
      <c r="K36" t="str">
        <f t="shared" si="11"/>
        <v>こ はいりました。</v>
      </c>
      <c r="AI36" t="str">
        <f t="shared" si="11"/>
        <v/>
      </c>
      <c r="AK36">
        <f t="shared" ca="1" si="0"/>
        <v>0.39181071573785964</v>
      </c>
      <c r="AL36">
        <f t="shared" ca="1" si="1"/>
        <v>22</v>
      </c>
      <c r="AM36">
        <v>16</v>
      </c>
      <c r="AN36">
        <v>8</v>
      </c>
    </row>
    <row r="37" spans="1:40" ht="32.15" customHeight="1" x14ac:dyDescent="0.3">
      <c r="A37" t="str">
        <f t="shared" ref="A37:AI37" si="12">IF(A13="","",A13)</f>
        <v/>
      </c>
      <c r="B37" t="str">
        <f t="shared" si="12"/>
        <v/>
      </c>
      <c r="C37" t="str">
        <f t="shared" si="12"/>
        <v/>
      </c>
      <c r="D37" t="str">
        <f t="shared" si="12"/>
        <v>どちらが なんこ おおいですか</v>
      </c>
      <c r="AH37" t="str">
        <f t="shared" si="12"/>
        <v/>
      </c>
      <c r="AI37" t="str">
        <f t="shared" si="12"/>
        <v/>
      </c>
      <c r="AK37">
        <f t="shared" ca="1" si="0"/>
        <v>0.24753902766962887</v>
      </c>
      <c r="AL37">
        <f t="shared" ca="1" si="1"/>
        <v>28</v>
      </c>
      <c r="AM37">
        <v>16</v>
      </c>
      <c r="AN37">
        <v>9</v>
      </c>
    </row>
    <row r="38" spans="1:40" ht="32.15" customHeight="1" x14ac:dyDescent="0.3">
      <c r="A38" t="str">
        <f t="shared" ref="A38:C38" si="13">IF(A14="","",A14)</f>
        <v/>
      </c>
      <c r="B38" t="str">
        <f t="shared" si="13"/>
        <v/>
      </c>
      <c r="C38" t="str">
        <f t="shared" si="13"/>
        <v>（しき）</v>
      </c>
      <c r="AK38">
        <f t="shared" ca="1" si="0"/>
        <v>0.73024740148013789</v>
      </c>
      <c r="AL38">
        <f t="shared" ca="1" si="1"/>
        <v>13</v>
      </c>
      <c r="AM38">
        <v>17</v>
      </c>
      <c r="AN38">
        <v>8</v>
      </c>
    </row>
    <row r="39" spans="1:40" ht="32.15" customHeight="1" x14ac:dyDescent="0.3">
      <c r="A39" t="str">
        <f t="shared" ref="A39:AI39" si="14">IF(A15="","",A15)</f>
        <v/>
      </c>
      <c r="B39" t="str">
        <f t="shared" si="14"/>
        <v/>
      </c>
      <c r="C39" t="str">
        <f t="shared" si="14"/>
        <v/>
      </c>
      <c r="D39" t="str">
        <f t="shared" si="14"/>
        <v/>
      </c>
      <c r="E39" t="str">
        <f t="shared" si="14"/>
        <v/>
      </c>
      <c r="F39" t="str">
        <f t="shared" si="14"/>
        <v/>
      </c>
      <c r="G39" t="str">
        <f t="shared" si="14"/>
        <v/>
      </c>
      <c r="H39" s="35">
        <f ca="1">IF($A$36=1,$V$35,$I$36)</f>
        <v>11</v>
      </c>
      <c r="I39" s="35"/>
      <c r="J39" s="35" t="s">
        <v>121</v>
      </c>
      <c r="K39" s="35"/>
      <c r="L39" s="35">
        <f ca="1">IF($A$36=1,$I$36,$V$35)</f>
        <v>5</v>
      </c>
      <c r="M39" s="35"/>
      <c r="N39" s="35" t="s">
        <v>122</v>
      </c>
      <c r="O39" s="35"/>
      <c r="P39" s="35">
        <f ca="1">H39-L39</f>
        <v>6</v>
      </c>
      <c r="Q39" s="35"/>
      <c r="R39" t="str">
        <f t="shared" si="14"/>
        <v/>
      </c>
      <c r="S39" t="str">
        <f t="shared" si="14"/>
        <v/>
      </c>
      <c r="T39" t="str">
        <f t="shared" si="14"/>
        <v/>
      </c>
      <c r="U39" t="str">
        <f t="shared" si="14"/>
        <v/>
      </c>
      <c r="V39" t="str">
        <f t="shared" si="14"/>
        <v/>
      </c>
      <c r="W39" t="str">
        <f t="shared" si="14"/>
        <v/>
      </c>
      <c r="X39" t="str">
        <f t="shared" si="14"/>
        <v/>
      </c>
      <c r="Y39" t="str">
        <f t="shared" si="14"/>
        <v/>
      </c>
      <c r="Z39" t="str">
        <f t="shared" si="14"/>
        <v/>
      </c>
      <c r="AA39" t="str">
        <f t="shared" si="14"/>
        <v/>
      </c>
      <c r="AB39" t="str">
        <f t="shared" si="14"/>
        <v/>
      </c>
      <c r="AC39" t="str">
        <f t="shared" si="14"/>
        <v/>
      </c>
      <c r="AD39" t="str">
        <f t="shared" si="14"/>
        <v/>
      </c>
      <c r="AE39" t="str">
        <f t="shared" si="14"/>
        <v/>
      </c>
      <c r="AF39" t="str">
        <f t="shared" si="14"/>
        <v/>
      </c>
      <c r="AG39" t="str">
        <f t="shared" si="14"/>
        <v/>
      </c>
      <c r="AH39" t="str">
        <f t="shared" si="14"/>
        <v/>
      </c>
      <c r="AI39" t="str">
        <f t="shared" si="14"/>
        <v/>
      </c>
      <c r="AK39">
        <f t="shared" ca="1" si="0"/>
        <v>6.1210281198217587E-2</v>
      </c>
      <c r="AL39">
        <f t="shared" ca="1" si="1"/>
        <v>32</v>
      </c>
      <c r="AM39">
        <v>17</v>
      </c>
      <c r="AN39">
        <v>9</v>
      </c>
    </row>
    <row r="40" spans="1:40" ht="32.15" customHeight="1" x14ac:dyDescent="0.3">
      <c r="A40" t="str">
        <f t="shared" ref="A40:AB40" si="15">IF(A16="","",A16)</f>
        <v/>
      </c>
      <c r="B40" t="str">
        <f t="shared" si="15"/>
        <v/>
      </c>
      <c r="C40" t="str">
        <f t="shared" si="15"/>
        <v/>
      </c>
      <c r="D40" t="str">
        <f t="shared" si="15"/>
        <v/>
      </c>
      <c r="E40" t="str">
        <f t="shared" si="15"/>
        <v/>
      </c>
      <c r="F40" t="str">
        <f t="shared" si="15"/>
        <v/>
      </c>
      <c r="G40" t="str">
        <f t="shared" si="15"/>
        <v/>
      </c>
      <c r="H40" t="str">
        <f t="shared" si="15"/>
        <v/>
      </c>
      <c r="I40" t="str">
        <f t="shared" si="15"/>
        <v/>
      </c>
      <c r="J40" t="str">
        <f t="shared" si="15"/>
        <v/>
      </c>
      <c r="K40" s="2" t="str">
        <f t="shared" si="15"/>
        <v>こたえ</v>
      </c>
      <c r="L40" s="2"/>
      <c r="M40" s="2"/>
      <c r="N40" s="2"/>
      <c r="O40" s="2"/>
      <c r="P40" s="48" t="str">
        <f ca="1">IF($A$36=1,"あか","しろ")</f>
        <v>しろ</v>
      </c>
      <c r="Q40" s="48"/>
      <c r="R40" s="48"/>
      <c r="S40" s="48"/>
      <c r="T40" s="2" t="str">
        <f t="shared" si="15"/>
        <v>の ほうが</v>
      </c>
      <c r="U40" s="2"/>
      <c r="V40" s="2"/>
      <c r="W40" s="2"/>
      <c r="X40" s="2"/>
      <c r="Y40" s="2"/>
      <c r="Z40" s="36">
        <f ca="1">P39</f>
        <v>6</v>
      </c>
      <c r="AA40" s="36"/>
      <c r="AB40" s="2" t="str">
        <f t="shared" si="15"/>
        <v>こ おおい。</v>
      </c>
      <c r="AC40" s="2"/>
      <c r="AD40" s="2"/>
      <c r="AE40" s="2"/>
      <c r="AF40" s="2"/>
      <c r="AG40" s="2"/>
      <c r="AH40" s="2"/>
      <c r="AK40">
        <f t="shared" ca="1" si="0"/>
        <v>0.43191482634973455</v>
      </c>
      <c r="AL40">
        <f t="shared" ca="1" si="1"/>
        <v>21</v>
      </c>
      <c r="AM40">
        <v>18</v>
      </c>
      <c r="AN40">
        <v>9</v>
      </c>
    </row>
    <row r="41" spans="1:40" ht="32.15" customHeight="1" x14ac:dyDescent="0.3">
      <c r="A41" t="str">
        <f t="shared" ref="A41:AI41" si="16">IF(A17="","",A17)</f>
        <v/>
      </c>
      <c r="B41" t="str">
        <f t="shared" si="16"/>
        <v/>
      </c>
      <c r="C41" t="str">
        <f t="shared" si="16"/>
        <v/>
      </c>
      <c r="D41" t="str">
        <f t="shared" si="16"/>
        <v/>
      </c>
      <c r="E41" t="str">
        <f t="shared" si="16"/>
        <v/>
      </c>
      <c r="F41" t="str">
        <f t="shared" si="16"/>
        <v/>
      </c>
      <c r="G41" t="str">
        <f t="shared" si="16"/>
        <v/>
      </c>
      <c r="H41" t="str">
        <f t="shared" si="16"/>
        <v/>
      </c>
      <c r="I41" t="str">
        <f t="shared" si="16"/>
        <v/>
      </c>
      <c r="J41" t="str">
        <f t="shared" si="16"/>
        <v/>
      </c>
      <c r="K41" t="str">
        <f t="shared" si="16"/>
        <v/>
      </c>
      <c r="L41" t="str">
        <f t="shared" si="16"/>
        <v/>
      </c>
      <c r="M41" t="str">
        <f t="shared" si="16"/>
        <v/>
      </c>
      <c r="N41" t="str">
        <f t="shared" si="16"/>
        <v/>
      </c>
      <c r="O41" t="str">
        <f t="shared" si="16"/>
        <v/>
      </c>
      <c r="P41" t="str">
        <f t="shared" si="16"/>
        <v/>
      </c>
      <c r="Q41" t="str">
        <f t="shared" si="16"/>
        <v/>
      </c>
      <c r="R41" t="str">
        <f t="shared" si="16"/>
        <v/>
      </c>
      <c r="S41" t="str">
        <f t="shared" si="16"/>
        <v/>
      </c>
      <c r="T41" t="str">
        <f t="shared" si="16"/>
        <v/>
      </c>
      <c r="U41" t="str">
        <f t="shared" si="16"/>
        <v/>
      </c>
      <c r="V41" t="str">
        <f t="shared" si="16"/>
        <v/>
      </c>
      <c r="W41" t="str">
        <f t="shared" si="16"/>
        <v/>
      </c>
      <c r="X41" t="str">
        <f t="shared" si="16"/>
        <v/>
      </c>
      <c r="Y41" t="str">
        <f t="shared" si="16"/>
        <v/>
      </c>
      <c r="Z41" t="str">
        <f t="shared" si="16"/>
        <v/>
      </c>
      <c r="AA41" t="str">
        <f t="shared" si="16"/>
        <v/>
      </c>
      <c r="AB41" t="str">
        <f t="shared" si="16"/>
        <v/>
      </c>
      <c r="AC41" t="str">
        <f t="shared" si="16"/>
        <v/>
      </c>
      <c r="AD41" t="str">
        <f t="shared" si="16"/>
        <v/>
      </c>
      <c r="AE41" t="str">
        <f t="shared" si="16"/>
        <v/>
      </c>
      <c r="AF41" t="str">
        <f t="shared" si="16"/>
        <v/>
      </c>
      <c r="AG41" t="str">
        <f t="shared" si="16"/>
        <v/>
      </c>
      <c r="AH41" t="str">
        <f t="shared" si="16"/>
        <v/>
      </c>
      <c r="AI41" t="str">
        <f t="shared" si="16"/>
        <v/>
      </c>
    </row>
    <row r="42" spans="1:40" ht="32.15" customHeight="1" x14ac:dyDescent="0.3">
      <c r="A42">
        <f t="shared" ref="A42:AI42" si="17">IF(A18="","",A18)</f>
        <v>3</v>
      </c>
      <c r="B42" t="str">
        <f t="shared" si="17"/>
        <v>．</v>
      </c>
      <c r="C42" t="str">
        <f t="shared" si="17"/>
        <v/>
      </c>
      <c r="D42" t="str">
        <f t="shared" si="17"/>
        <v>みかんが</v>
      </c>
      <c r="J42" s="33">
        <f t="shared" ca="1" si="17"/>
        <v>13</v>
      </c>
      <c r="K42" s="33"/>
      <c r="L42" t="str">
        <f t="shared" si="17"/>
        <v>こ あります。</v>
      </c>
      <c r="AI42" t="str">
        <f t="shared" si="17"/>
        <v/>
      </c>
    </row>
    <row r="43" spans="1:40" ht="32.15" customHeight="1" x14ac:dyDescent="0.3">
      <c r="A43" t="str">
        <f t="shared" ref="A43:AI43" si="18">IF(A19="","",A19)</f>
        <v/>
      </c>
      <c r="B43" t="str">
        <f t="shared" si="18"/>
        <v/>
      </c>
      <c r="C43" t="str">
        <f t="shared" si="18"/>
        <v/>
      </c>
      <c r="D43" s="33">
        <f t="shared" ca="1" si="18"/>
        <v>5</v>
      </c>
      <c r="E43" s="33"/>
      <c r="F43" t="str">
        <f t="shared" si="18"/>
        <v>こ たべると、のこりは なんこですか。</v>
      </c>
      <c r="AI43" t="str">
        <f t="shared" si="18"/>
        <v/>
      </c>
    </row>
    <row r="44" spans="1:40" ht="32.15" customHeight="1" x14ac:dyDescent="0.3">
      <c r="A44" t="str">
        <f t="shared" ref="A44:AI44" si="19">IF(A20="","",A20)</f>
        <v/>
      </c>
      <c r="B44" t="str">
        <f t="shared" si="19"/>
        <v/>
      </c>
      <c r="C44" t="str">
        <f t="shared" si="19"/>
        <v>（しき）</v>
      </c>
      <c r="AI44" t="str">
        <f t="shared" si="19"/>
        <v/>
      </c>
    </row>
    <row r="45" spans="1:40" ht="32.15" customHeight="1" x14ac:dyDescent="0.3">
      <c r="A45" t="str">
        <f t="shared" ref="A45:AI45" si="20">IF(A21="","",A21)</f>
        <v/>
      </c>
      <c r="B45" t="str">
        <f t="shared" si="20"/>
        <v/>
      </c>
      <c r="C45" t="str">
        <f t="shared" si="20"/>
        <v/>
      </c>
      <c r="D45" t="str">
        <f t="shared" si="20"/>
        <v/>
      </c>
      <c r="E45" t="str">
        <f t="shared" si="20"/>
        <v/>
      </c>
      <c r="F45" t="str">
        <f t="shared" si="20"/>
        <v/>
      </c>
      <c r="G45" t="str">
        <f t="shared" si="20"/>
        <v/>
      </c>
      <c r="H45" s="35">
        <f ca="1">J42</f>
        <v>13</v>
      </c>
      <c r="I45" s="35"/>
      <c r="J45" s="35" t="s">
        <v>121</v>
      </c>
      <c r="K45" s="35"/>
      <c r="L45" s="35">
        <f ca="1">D43</f>
        <v>5</v>
      </c>
      <c r="M45" s="35"/>
      <c r="N45" s="35" t="s">
        <v>122</v>
      </c>
      <c r="O45" s="35"/>
      <c r="P45" s="35">
        <f ca="1">H45-L45</f>
        <v>8</v>
      </c>
      <c r="Q45" s="35"/>
      <c r="R45" t="str">
        <f t="shared" si="20"/>
        <v/>
      </c>
      <c r="S45" t="str">
        <f t="shared" si="20"/>
        <v/>
      </c>
      <c r="T45" t="str">
        <f t="shared" si="20"/>
        <v/>
      </c>
      <c r="U45" t="str">
        <f t="shared" si="20"/>
        <v/>
      </c>
      <c r="V45" t="str">
        <f t="shared" si="20"/>
        <v/>
      </c>
      <c r="W45" t="str">
        <f t="shared" si="20"/>
        <v/>
      </c>
      <c r="X45" t="str">
        <f t="shared" si="20"/>
        <v/>
      </c>
      <c r="Y45" t="str">
        <f t="shared" si="20"/>
        <v/>
      </c>
      <c r="Z45" t="str">
        <f t="shared" si="20"/>
        <v/>
      </c>
      <c r="AA45" t="str">
        <f t="shared" si="20"/>
        <v/>
      </c>
      <c r="AB45" t="str">
        <f t="shared" si="20"/>
        <v/>
      </c>
      <c r="AC45" t="str">
        <f t="shared" si="20"/>
        <v/>
      </c>
      <c r="AD45" t="str">
        <f t="shared" si="20"/>
        <v/>
      </c>
      <c r="AE45" t="str">
        <f t="shared" si="20"/>
        <v/>
      </c>
      <c r="AF45" t="str">
        <f t="shared" si="20"/>
        <v/>
      </c>
      <c r="AG45" t="str">
        <f t="shared" si="20"/>
        <v/>
      </c>
      <c r="AH45" t="str">
        <f t="shared" si="20"/>
        <v/>
      </c>
      <c r="AI45" t="str">
        <f t="shared" si="20"/>
        <v/>
      </c>
    </row>
    <row r="46" spans="1:40" ht="32.15" customHeight="1" x14ac:dyDescent="0.3">
      <c r="A46" t="str">
        <f t="shared" ref="A46:AI46" si="21">IF(A22="","",A22)</f>
        <v/>
      </c>
      <c r="B46" t="str">
        <f t="shared" si="21"/>
        <v/>
      </c>
      <c r="C46" t="str">
        <f t="shared" si="21"/>
        <v/>
      </c>
      <c r="D46" t="str">
        <f t="shared" si="21"/>
        <v/>
      </c>
      <c r="E46" t="str">
        <f t="shared" si="21"/>
        <v/>
      </c>
      <c r="F46" t="str">
        <f t="shared" si="21"/>
        <v/>
      </c>
      <c r="G46" t="str">
        <f t="shared" si="21"/>
        <v/>
      </c>
      <c r="H46" t="str">
        <f t="shared" si="21"/>
        <v/>
      </c>
      <c r="I46" t="str">
        <f t="shared" si="21"/>
        <v/>
      </c>
      <c r="J46" t="str">
        <f t="shared" si="21"/>
        <v/>
      </c>
      <c r="K46" t="str">
        <f t="shared" si="21"/>
        <v/>
      </c>
      <c r="L46" t="str">
        <f t="shared" si="21"/>
        <v/>
      </c>
      <c r="M46" t="str">
        <f t="shared" si="21"/>
        <v/>
      </c>
      <c r="N46" t="str">
        <f t="shared" si="21"/>
        <v/>
      </c>
      <c r="O46" t="str">
        <f t="shared" si="21"/>
        <v/>
      </c>
      <c r="P46" t="str">
        <f t="shared" si="21"/>
        <v/>
      </c>
      <c r="Q46" t="str">
        <f t="shared" si="21"/>
        <v/>
      </c>
      <c r="R46" t="str">
        <f t="shared" si="21"/>
        <v/>
      </c>
      <c r="S46" t="str">
        <f t="shared" si="21"/>
        <v/>
      </c>
      <c r="T46" t="str">
        <f t="shared" si="21"/>
        <v/>
      </c>
      <c r="U46" t="str">
        <f t="shared" si="21"/>
        <v/>
      </c>
      <c r="V46" t="str">
        <f t="shared" si="21"/>
        <v/>
      </c>
      <c r="W46" t="str">
        <f t="shared" si="21"/>
        <v/>
      </c>
      <c r="X46" t="str">
        <f t="shared" si="21"/>
        <v/>
      </c>
      <c r="Y46" t="str">
        <f t="shared" si="21"/>
        <v/>
      </c>
      <c r="Z46" s="2" t="str">
        <f t="shared" si="21"/>
        <v>こたえ</v>
      </c>
      <c r="AA46" s="2"/>
      <c r="AB46" s="2"/>
      <c r="AC46" s="2"/>
      <c r="AD46" s="2"/>
      <c r="AE46" s="36">
        <f ca="1">P45</f>
        <v>8</v>
      </c>
      <c r="AF46" s="36"/>
      <c r="AG46" s="2" t="str">
        <f t="shared" si="21"/>
        <v>こ</v>
      </c>
      <c r="AH46" s="2"/>
      <c r="AI46" t="str">
        <f t="shared" si="21"/>
        <v/>
      </c>
    </row>
    <row r="47" spans="1:40" ht="32.15" customHeight="1" x14ac:dyDescent="0.3">
      <c r="A47" t="str">
        <f t="shared" ref="A47:AI47" si="22">IF(A23="","",A23)</f>
        <v/>
      </c>
      <c r="B47" t="str">
        <f t="shared" si="22"/>
        <v/>
      </c>
      <c r="C47" t="str">
        <f t="shared" si="22"/>
        <v/>
      </c>
      <c r="D47" t="str">
        <f t="shared" si="22"/>
        <v/>
      </c>
      <c r="E47" t="str">
        <f t="shared" si="22"/>
        <v/>
      </c>
      <c r="F47" t="str">
        <f t="shared" si="22"/>
        <v/>
      </c>
      <c r="G47" t="str">
        <f t="shared" si="22"/>
        <v/>
      </c>
      <c r="H47" t="str">
        <f t="shared" si="22"/>
        <v/>
      </c>
      <c r="I47" t="str">
        <f t="shared" si="22"/>
        <v/>
      </c>
      <c r="J47" t="str">
        <f t="shared" si="22"/>
        <v/>
      </c>
      <c r="K47" t="str">
        <f t="shared" si="22"/>
        <v/>
      </c>
      <c r="L47" t="str">
        <f t="shared" si="22"/>
        <v/>
      </c>
      <c r="M47" t="str">
        <f t="shared" si="22"/>
        <v/>
      </c>
      <c r="N47" t="str">
        <f t="shared" si="22"/>
        <v/>
      </c>
      <c r="O47" t="str">
        <f t="shared" si="22"/>
        <v/>
      </c>
      <c r="P47" t="str">
        <f t="shared" si="22"/>
        <v/>
      </c>
      <c r="Q47" t="str">
        <f t="shared" si="22"/>
        <v/>
      </c>
      <c r="R47" t="str">
        <f t="shared" si="22"/>
        <v/>
      </c>
      <c r="S47" t="str">
        <f t="shared" si="22"/>
        <v/>
      </c>
      <c r="T47" t="str">
        <f t="shared" si="22"/>
        <v/>
      </c>
      <c r="U47" t="str">
        <f t="shared" si="22"/>
        <v/>
      </c>
      <c r="V47" t="str">
        <f t="shared" si="22"/>
        <v/>
      </c>
      <c r="W47" t="str">
        <f t="shared" si="22"/>
        <v/>
      </c>
      <c r="X47" t="str">
        <f t="shared" si="22"/>
        <v/>
      </c>
      <c r="Y47" t="str">
        <f t="shared" si="22"/>
        <v/>
      </c>
      <c r="Z47" t="str">
        <f t="shared" si="22"/>
        <v/>
      </c>
      <c r="AA47" t="str">
        <f t="shared" si="22"/>
        <v/>
      </c>
      <c r="AB47" t="str">
        <f t="shared" si="22"/>
        <v/>
      </c>
      <c r="AC47" t="str">
        <f t="shared" si="22"/>
        <v/>
      </c>
      <c r="AD47" t="str">
        <f t="shared" si="22"/>
        <v/>
      </c>
      <c r="AE47" t="str">
        <f t="shared" si="22"/>
        <v/>
      </c>
      <c r="AF47" t="str">
        <f t="shared" si="22"/>
        <v/>
      </c>
      <c r="AG47" t="str">
        <f t="shared" si="22"/>
        <v/>
      </c>
      <c r="AH47" t="str">
        <f t="shared" si="22"/>
        <v/>
      </c>
      <c r="AI47" t="str">
        <f t="shared" si="22"/>
        <v/>
      </c>
    </row>
    <row r="48" spans="1:40" ht="32.15" customHeight="1" x14ac:dyDescent="0.3">
      <c r="A48" t="str">
        <f t="shared" ref="A48:AI48" si="23">IF(A24="","",A24)</f>
        <v/>
      </c>
      <c r="B48" t="str">
        <f t="shared" si="23"/>
        <v/>
      </c>
      <c r="C48" t="str">
        <f t="shared" si="23"/>
        <v/>
      </c>
      <c r="D48" t="str">
        <f t="shared" si="23"/>
        <v/>
      </c>
      <c r="E48" t="str">
        <f t="shared" si="23"/>
        <v/>
      </c>
      <c r="F48" t="str">
        <f t="shared" si="23"/>
        <v/>
      </c>
      <c r="G48" t="str">
        <f t="shared" si="23"/>
        <v/>
      </c>
      <c r="H48" t="str">
        <f t="shared" si="23"/>
        <v/>
      </c>
      <c r="I48" t="str">
        <f t="shared" si="23"/>
        <v/>
      </c>
      <c r="J48" t="str">
        <f t="shared" si="23"/>
        <v/>
      </c>
      <c r="K48" t="str">
        <f t="shared" si="23"/>
        <v/>
      </c>
      <c r="L48" t="str">
        <f t="shared" si="23"/>
        <v/>
      </c>
      <c r="M48" t="str">
        <f t="shared" si="23"/>
        <v/>
      </c>
      <c r="N48" t="str">
        <f t="shared" si="23"/>
        <v/>
      </c>
      <c r="O48" t="str">
        <f t="shared" si="23"/>
        <v/>
      </c>
      <c r="P48" t="str">
        <f t="shared" si="23"/>
        <v/>
      </c>
      <c r="Q48" t="str">
        <f t="shared" si="23"/>
        <v/>
      </c>
      <c r="R48" t="str">
        <f t="shared" si="23"/>
        <v/>
      </c>
      <c r="S48" t="str">
        <f t="shared" si="23"/>
        <v/>
      </c>
      <c r="T48" t="str">
        <f t="shared" si="23"/>
        <v/>
      </c>
      <c r="U48" t="str">
        <f t="shared" si="23"/>
        <v/>
      </c>
      <c r="V48" t="str">
        <f t="shared" si="23"/>
        <v/>
      </c>
      <c r="W48" t="str">
        <f t="shared" si="23"/>
        <v/>
      </c>
      <c r="X48" t="str">
        <f t="shared" si="23"/>
        <v/>
      </c>
      <c r="Y48" t="str">
        <f t="shared" si="23"/>
        <v/>
      </c>
      <c r="Z48" t="str">
        <f t="shared" si="23"/>
        <v/>
      </c>
      <c r="AA48" t="str">
        <f t="shared" si="23"/>
        <v/>
      </c>
      <c r="AB48" t="str">
        <f t="shared" si="23"/>
        <v/>
      </c>
      <c r="AC48" t="str">
        <f t="shared" si="23"/>
        <v/>
      </c>
      <c r="AD48" t="str">
        <f t="shared" si="23"/>
        <v/>
      </c>
      <c r="AE48" t="str">
        <f t="shared" si="23"/>
        <v/>
      </c>
      <c r="AF48" t="str">
        <f t="shared" si="23"/>
        <v/>
      </c>
      <c r="AG48" t="str">
        <f t="shared" si="23"/>
        <v/>
      </c>
      <c r="AH48" t="str">
        <f t="shared" si="23"/>
        <v/>
      </c>
      <c r="AI48" t="str">
        <f t="shared" si="23"/>
        <v/>
      </c>
    </row>
  </sheetData>
  <mergeCells count="33">
    <mergeCell ref="AE46:AF46"/>
    <mergeCell ref="H45:I45"/>
    <mergeCell ref="J45:K45"/>
    <mergeCell ref="L45:M45"/>
    <mergeCell ref="N45:O45"/>
    <mergeCell ref="P45:Q45"/>
    <mergeCell ref="Z40:AA40"/>
    <mergeCell ref="P40:S40"/>
    <mergeCell ref="J42:K42"/>
    <mergeCell ref="D43:E43"/>
    <mergeCell ref="AG25:AH25"/>
    <mergeCell ref="L32:M32"/>
    <mergeCell ref="N32:O32"/>
    <mergeCell ref="P32:Q32"/>
    <mergeCell ref="AE33:AF33"/>
    <mergeCell ref="V35:W35"/>
    <mergeCell ref="I36:J36"/>
    <mergeCell ref="H39:I39"/>
    <mergeCell ref="J39:K39"/>
    <mergeCell ref="L39:M39"/>
    <mergeCell ref="N39:O39"/>
    <mergeCell ref="P39:Q39"/>
    <mergeCell ref="AG1:AH1"/>
    <mergeCell ref="J5:K5"/>
    <mergeCell ref="D6:E6"/>
    <mergeCell ref="V11:W11"/>
    <mergeCell ref="I12:J12"/>
    <mergeCell ref="J18:K18"/>
    <mergeCell ref="D19:E19"/>
    <mergeCell ref="J29:K29"/>
    <mergeCell ref="D30:E30"/>
    <mergeCell ref="H32:I32"/>
    <mergeCell ref="J32:K32"/>
  </mergeCells>
  <phoneticPr fontId="8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70"/>
  <sheetViews>
    <sheetView zoomScaleNormal="100" workbookViewId="0"/>
  </sheetViews>
  <sheetFormatPr defaultRowHeight="19" x14ac:dyDescent="0.3"/>
  <cols>
    <col min="1" max="35" width="1.625" customWidth="1"/>
    <col min="36" max="37" width="8.625" customWidth="1"/>
    <col min="38" max="39" width="8.75" style="19"/>
    <col min="40" max="42" width="8.75"/>
  </cols>
  <sheetData>
    <row r="1" spans="1:39" ht="25" customHeight="1" x14ac:dyDescent="0.3">
      <c r="D1" s="3" t="s">
        <v>86</v>
      </c>
      <c r="AE1" s="2" t="s">
        <v>0</v>
      </c>
      <c r="AF1" s="2"/>
      <c r="AG1" s="29"/>
      <c r="AH1" s="29"/>
      <c r="AI1" s="9"/>
    </row>
    <row r="2" spans="1:39" ht="25" customHeight="1" x14ac:dyDescent="0.3">
      <c r="D2" s="3"/>
    </row>
    <row r="3" spans="1:39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9" ht="21" customHeight="1" x14ac:dyDescent="0.3">
      <c r="A4" s="1" t="s">
        <v>1</v>
      </c>
      <c r="D4" t="s">
        <v>124</v>
      </c>
      <c r="AL4" s="19">
        <f t="shared" ref="AL4:AL9" ca="1" si="0">RAND()*7</f>
        <v>0.33599267559649615</v>
      </c>
      <c r="AM4" s="19">
        <f t="shared" ref="AM4:AM9" ca="1" si="1">RANK(AL4,$AL$4:$AL$9)</f>
        <v>6</v>
      </c>
    </row>
    <row r="5" spans="1:39" ht="21" customHeight="1" x14ac:dyDescent="0.3">
      <c r="AL5" s="19">
        <f t="shared" ca="1" si="0"/>
        <v>4.3122224127888273</v>
      </c>
      <c r="AM5" s="19">
        <f t="shared" ca="1" si="1"/>
        <v>3</v>
      </c>
    </row>
    <row r="6" spans="1:39" ht="21" customHeight="1" x14ac:dyDescent="0.3">
      <c r="D6">
        <f ca="1">AM4</f>
        <v>6</v>
      </c>
      <c r="F6" t="s">
        <v>9</v>
      </c>
      <c r="H6" s="2"/>
      <c r="I6" s="2"/>
      <c r="J6" s="2"/>
      <c r="AL6" s="19">
        <f t="shared" ca="1" si="0"/>
        <v>1.0601379903242454</v>
      </c>
      <c r="AM6" s="19">
        <f t="shared" ca="1" si="1"/>
        <v>5</v>
      </c>
    </row>
    <row r="7" spans="1:39" ht="21" customHeight="1" x14ac:dyDescent="0.3">
      <c r="AL7" s="19">
        <f t="shared" ca="1" si="0"/>
        <v>2.7234766434674813</v>
      </c>
      <c r="AM7" s="19">
        <f t="shared" ca="1" si="1"/>
        <v>4</v>
      </c>
    </row>
    <row r="8" spans="1:39" ht="21" customHeight="1" x14ac:dyDescent="0.3">
      <c r="D8">
        <f ca="1">AM5</f>
        <v>3</v>
      </c>
      <c r="F8" t="s">
        <v>9</v>
      </c>
      <c r="H8" s="2"/>
      <c r="I8" s="2"/>
      <c r="J8" s="2"/>
      <c r="AL8" s="19">
        <f t="shared" ca="1" si="0"/>
        <v>4.7256805783509543</v>
      </c>
      <c r="AM8" s="19">
        <f t="shared" ca="1" si="1"/>
        <v>2</v>
      </c>
    </row>
    <row r="9" spans="1:39" ht="21" customHeight="1" x14ac:dyDescent="0.3">
      <c r="AL9" s="19">
        <f t="shared" ca="1" si="0"/>
        <v>6.8359940265217816</v>
      </c>
      <c r="AM9" s="19">
        <f t="shared" ca="1" si="1"/>
        <v>1</v>
      </c>
    </row>
    <row r="10" spans="1:39" ht="21" customHeight="1" x14ac:dyDescent="0.3">
      <c r="D10">
        <f ca="1">AM6</f>
        <v>5</v>
      </c>
      <c r="F10" t="s">
        <v>9</v>
      </c>
      <c r="H10" s="2"/>
      <c r="I10" s="2"/>
      <c r="J10" s="2"/>
    </row>
    <row r="11" spans="1:39" ht="21" customHeight="1" x14ac:dyDescent="0.3"/>
    <row r="12" spans="1:39" ht="21" customHeight="1" x14ac:dyDescent="0.3">
      <c r="D12">
        <f ca="1">AM7</f>
        <v>4</v>
      </c>
      <c r="F12" t="s">
        <v>9</v>
      </c>
      <c r="H12" s="2"/>
      <c r="I12" s="2"/>
      <c r="J12" s="2"/>
    </row>
    <row r="13" spans="1:39" ht="21" customHeight="1" x14ac:dyDescent="0.3"/>
    <row r="14" spans="1:39" ht="21" customHeight="1" x14ac:dyDescent="0.3">
      <c r="D14">
        <f ca="1">AM8</f>
        <v>2</v>
      </c>
      <c r="F14" t="s">
        <v>9</v>
      </c>
      <c r="H14" s="2"/>
      <c r="I14" s="2"/>
      <c r="J14" s="2"/>
    </row>
    <row r="15" spans="1:39" ht="21" customHeight="1" x14ac:dyDescent="0.3"/>
    <row r="16" spans="1:39" ht="21" customHeight="1" x14ac:dyDescent="0.3">
      <c r="D16">
        <f ca="1">AM9</f>
        <v>1</v>
      </c>
      <c r="F16" t="s">
        <v>9</v>
      </c>
      <c r="H16" s="2"/>
      <c r="I16" s="2"/>
      <c r="J16" s="2"/>
    </row>
    <row r="17" spans="1:39" ht="21" customHeight="1" x14ac:dyDescent="0.3"/>
    <row r="18" spans="1:39" ht="21" customHeight="1" x14ac:dyDescent="0.3"/>
    <row r="19" spans="1:39" ht="21" customHeight="1" x14ac:dyDescent="0.3">
      <c r="A19" s="1" t="s">
        <v>112</v>
      </c>
      <c r="D19" t="s">
        <v>125</v>
      </c>
    </row>
    <row r="20" spans="1:39" ht="21" customHeight="1" x14ac:dyDescent="0.3">
      <c r="AL20" s="19">
        <f ca="1">RAND()*8</f>
        <v>0.97307196344676061</v>
      </c>
      <c r="AM20" s="19">
        <f ca="1">RANK(AL20,$AL$20:$AL$26)</f>
        <v>6</v>
      </c>
    </row>
    <row r="21" spans="1:39" ht="21" customHeight="1" x14ac:dyDescent="0.3">
      <c r="D21">
        <f ca="1">AM20</f>
        <v>6</v>
      </c>
      <c r="F21" t="s">
        <v>9</v>
      </c>
      <c r="H21" s="2"/>
      <c r="I21" s="2"/>
      <c r="J21" s="2"/>
      <c r="AL21" s="19">
        <f t="shared" ref="AL21:AL26" ca="1" si="2">RAND()*8</f>
        <v>0.57881718660490122</v>
      </c>
      <c r="AM21" s="19">
        <f t="shared" ref="AM21:AM26" ca="1" si="3">RANK(AL21,$AL$20:$AL$26)</f>
        <v>7</v>
      </c>
    </row>
    <row r="22" spans="1:39" ht="21" customHeight="1" x14ac:dyDescent="0.3">
      <c r="AL22" s="19">
        <f t="shared" ca="1" si="2"/>
        <v>1.7916937733676752</v>
      </c>
      <c r="AM22" s="19">
        <f t="shared" ca="1" si="3"/>
        <v>4</v>
      </c>
    </row>
    <row r="23" spans="1:39" ht="21" customHeight="1" x14ac:dyDescent="0.3">
      <c r="D23">
        <f ca="1">AM21</f>
        <v>7</v>
      </c>
      <c r="F23" t="s">
        <v>9</v>
      </c>
      <c r="H23" s="2"/>
      <c r="I23" s="2"/>
      <c r="J23" s="2"/>
      <c r="AL23" s="19">
        <f t="shared" ca="1" si="2"/>
        <v>5.6812304455337088</v>
      </c>
      <c r="AM23" s="19">
        <f t="shared" ca="1" si="3"/>
        <v>2</v>
      </c>
    </row>
    <row r="24" spans="1:39" ht="21" customHeight="1" x14ac:dyDescent="0.3">
      <c r="A24" s="1"/>
      <c r="AL24" s="19">
        <f t="shared" ca="1" si="2"/>
        <v>1.7153412280140019</v>
      </c>
      <c r="AM24" s="19">
        <f t="shared" ca="1" si="3"/>
        <v>5</v>
      </c>
    </row>
    <row r="25" spans="1:39" ht="21" customHeight="1" x14ac:dyDescent="0.3">
      <c r="D25">
        <f ca="1">AM22</f>
        <v>4</v>
      </c>
      <c r="F25" t="s">
        <v>9</v>
      </c>
      <c r="H25" s="2"/>
      <c r="I25" s="2"/>
      <c r="J25" s="2"/>
      <c r="AL25" s="19">
        <f t="shared" ca="1" si="2"/>
        <v>3.7195504266023329</v>
      </c>
      <c r="AM25" s="19">
        <f t="shared" ca="1" si="3"/>
        <v>3</v>
      </c>
    </row>
    <row r="26" spans="1:39" ht="21" customHeight="1" x14ac:dyDescent="0.3">
      <c r="AL26" s="19">
        <f t="shared" ca="1" si="2"/>
        <v>6.5823720390209655</v>
      </c>
      <c r="AM26" s="19">
        <f t="shared" ca="1" si="3"/>
        <v>1</v>
      </c>
    </row>
    <row r="27" spans="1:39" ht="21" customHeight="1" x14ac:dyDescent="0.3">
      <c r="D27">
        <f ca="1">AM23</f>
        <v>2</v>
      </c>
      <c r="F27" t="s">
        <v>9</v>
      </c>
      <c r="H27" s="2"/>
      <c r="I27" s="2"/>
      <c r="J27" s="2"/>
    </row>
    <row r="28" spans="1:39" ht="21" customHeight="1" x14ac:dyDescent="0.3"/>
    <row r="29" spans="1:39" ht="21" customHeight="1" x14ac:dyDescent="0.3">
      <c r="D29">
        <f ca="1">AM24</f>
        <v>5</v>
      </c>
      <c r="F29" t="s">
        <v>9</v>
      </c>
      <c r="H29" s="2"/>
      <c r="I29" s="2"/>
      <c r="J29" s="2"/>
    </row>
    <row r="30" spans="1:39" ht="21" customHeight="1" x14ac:dyDescent="0.3"/>
    <row r="31" spans="1:39" ht="21" customHeight="1" x14ac:dyDescent="0.3">
      <c r="D31">
        <f ca="1">AM25</f>
        <v>3</v>
      </c>
      <c r="F31" t="s">
        <v>9</v>
      </c>
      <c r="H31" s="2"/>
      <c r="I31" s="2"/>
      <c r="J31" s="2"/>
    </row>
    <row r="32" spans="1:39" ht="21" customHeight="1" x14ac:dyDescent="0.3"/>
    <row r="33" spans="1:35" ht="21" customHeight="1" x14ac:dyDescent="0.3">
      <c r="D33">
        <f ca="1">AM26</f>
        <v>1</v>
      </c>
      <c r="F33" t="s">
        <v>9</v>
      </c>
      <c r="H33" s="2"/>
      <c r="I33" s="2"/>
      <c r="J33" s="2"/>
    </row>
    <row r="34" spans="1:35" ht="21" customHeight="1" x14ac:dyDescent="0.3"/>
    <row r="35" spans="1:35" ht="21" customHeight="1" x14ac:dyDescent="0.3"/>
    <row r="36" spans="1:35" ht="25" customHeight="1" x14ac:dyDescent="0.3">
      <c r="D36" s="3" t="str">
        <f>IF(D1="","",D1)</f>
        <v>いくつといくつ</v>
      </c>
      <c r="AE36" s="2" t="str">
        <f>IF(AE1="","",AE1)</f>
        <v>№</v>
      </c>
      <c r="AF36" s="2"/>
      <c r="AG36" s="29" t="str">
        <f>IF(AG1="","",AG1)</f>
        <v/>
      </c>
      <c r="AH36" s="29" t="str">
        <f>IF(AH1="","",AH1)</f>
        <v/>
      </c>
    </row>
    <row r="37" spans="1:35" ht="25" customHeight="1" x14ac:dyDescent="0.3">
      <c r="D37" s="3"/>
    </row>
    <row r="38" spans="1:35" ht="25" customHeight="1" x14ac:dyDescent="0.3">
      <c r="E38" s="5" t="s">
        <v>95</v>
      </c>
      <c r="Q38" s="4" t="str">
        <f>IF(Q3="","",Q3)</f>
        <v>なまえ</v>
      </c>
      <c r="R38" s="2"/>
      <c r="S38" s="2"/>
      <c r="T38" s="2"/>
      <c r="U38" s="2"/>
      <c r="V38" s="10" t="str">
        <f>IF(V3="","",V3)</f>
        <v/>
      </c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1:35" ht="21" customHeight="1" x14ac:dyDescent="0.3">
      <c r="A39" s="1" t="str">
        <f>IF(A4="","",A4)</f>
        <v>(1)</v>
      </c>
      <c r="D39" t="str">
        <f>IF(D4="","",D4)</f>
        <v>７をつくりましょう。</v>
      </c>
    </row>
    <row r="40" spans="1:35" ht="21" customHeight="1" x14ac:dyDescent="0.3">
      <c r="A40" t="str">
        <f t="shared" ref="A40:AI40" si="4">IF(A5="","",A5)</f>
        <v/>
      </c>
      <c r="B40" t="str">
        <f t="shared" si="4"/>
        <v/>
      </c>
      <c r="C40" t="str">
        <f t="shared" si="4"/>
        <v/>
      </c>
      <c r="D40" t="str">
        <f t="shared" si="4"/>
        <v/>
      </c>
      <c r="F40" t="str">
        <f t="shared" si="4"/>
        <v/>
      </c>
      <c r="G40" t="str">
        <f t="shared" si="4"/>
        <v/>
      </c>
      <c r="H40" t="str">
        <f t="shared" si="4"/>
        <v/>
      </c>
      <c r="I40" t="str">
        <f t="shared" si="4"/>
        <v/>
      </c>
      <c r="J40" t="str">
        <f t="shared" si="4"/>
        <v/>
      </c>
      <c r="K40" t="str">
        <f t="shared" si="4"/>
        <v/>
      </c>
      <c r="L40" t="str">
        <f t="shared" si="4"/>
        <v/>
      </c>
      <c r="M40" t="str">
        <f t="shared" si="4"/>
        <v/>
      </c>
      <c r="N40" t="str">
        <f t="shared" si="4"/>
        <v/>
      </c>
      <c r="O40" t="str">
        <f t="shared" si="4"/>
        <v/>
      </c>
      <c r="P40" t="str">
        <f t="shared" si="4"/>
        <v/>
      </c>
      <c r="Q40" t="str">
        <f t="shared" si="4"/>
        <v/>
      </c>
      <c r="R40" t="str">
        <f t="shared" si="4"/>
        <v/>
      </c>
      <c r="S40" t="str">
        <f t="shared" si="4"/>
        <v/>
      </c>
      <c r="T40" t="str">
        <f t="shared" si="4"/>
        <v/>
      </c>
      <c r="U40" t="str">
        <f t="shared" si="4"/>
        <v/>
      </c>
      <c r="V40" t="str">
        <f t="shared" si="4"/>
        <v/>
      </c>
      <c r="W40" t="str">
        <f t="shared" si="4"/>
        <v/>
      </c>
      <c r="X40" t="str">
        <f t="shared" si="4"/>
        <v/>
      </c>
      <c r="Y40" t="str">
        <f t="shared" si="4"/>
        <v/>
      </c>
      <c r="Z40" t="str">
        <f t="shared" si="4"/>
        <v/>
      </c>
      <c r="AA40" t="str">
        <f t="shared" si="4"/>
        <v/>
      </c>
      <c r="AB40" t="str">
        <f t="shared" si="4"/>
        <v/>
      </c>
      <c r="AC40" t="str">
        <f t="shared" si="4"/>
        <v/>
      </c>
      <c r="AD40" t="str">
        <f t="shared" si="4"/>
        <v/>
      </c>
      <c r="AE40" t="str">
        <f t="shared" si="4"/>
        <v/>
      </c>
      <c r="AF40" t="str">
        <f t="shared" si="4"/>
        <v/>
      </c>
      <c r="AG40" t="str">
        <f t="shared" si="4"/>
        <v/>
      </c>
      <c r="AH40" t="str">
        <f t="shared" si="4"/>
        <v/>
      </c>
      <c r="AI40" t="str">
        <f t="shared" si="4"/>
        <v/>
      </c>
    </row>
    <row r="41" spans="1:35" ht="21" customHeight="1" x14ac:dyDescent="0.3">
      <c r="A41" t="str">
        <f t="shared" ref="A41:AI41" si="5">IF(A6="","",A6)</f>
        <v/>
      </c>
      <c r="B41" t="str">
        <f t="shared" si="5"/>
        <v/>
      </c>
      <c r="C41" t="str">
        <f t="shared" si="5"/>
        <v/>
      </c>
      <c r="D41">
        <f t="shared" ca="1" si="5"/>
        <v>6</v>
      </c>
      <c r="F41" t="str">
        <f t="shared" si="5"/>
        <v>と</v>
      </c>
      <c r="H41" s="2" t="str">
        <f t="shared" si="5"/>
        <v/>
      </c>
      <c r="I41" s="27">
        <f ca="1">7-D41</f>
        <v>1</v>
      </c>
      <c r="J41" s="2" t="str">
        <f t="shared" si="5"/>
        <v/>
      </c>
      <c r="K41" t="str">
        <f t="shared" si="5"/>
        <v/>
      </c>
      <c r="L41" t="str">
        <f t="shared" si="5"/>
        <v/>
      </c>
      <c r="M41" t="str">
        <f t="shared" si="5"/>
        <v/>
      </c>
      <c r="N41" t="str">
        <f t="shared" si="5"/>
        <v/>
      </c>
      <c r="O41" t="str">
        <f t="shared" si="5"/>
        <v/>
      </c>
      <c r="P41" t="str">
        <f t="shared" si="5"/>
        <v/>
      </c>
      <c r="Q41" t="str">
        <f t="shared" si="5"/>
        <v/>
      </c>
      <c r="R41" t="str">
        <f t="shared" si="5"/>
        <v/>
      </c>
      <c r="S41" t="str">
        <f t="shared" si="5"/>
        <v/>
      </c>
      <c r="T41" t="str">
        <f t="shared" si="5"/>
        <v/>
      </c>
      <c r="U41" t="str">
        <f t="shared" si="5"/>
        <v/>
      </c>
      <c r="V41" t="str">
        <f t="shared" si="5"/>
        <v/>
      </c>
      <c r="W41" t="str">
        <f t="shared" si="5"/>
        <v/>
      </c>
      <c r="X41" t="str">
        <f t="shared" si="5"/>
        <v/>
      </c>
      <c r="Y41" t="str">
        <f t="shared" si="5"/>
        <v/>
      </c>
      <c r="Z41" t="str">
        <f t="shared" si="5"/>
        <v/>
      </c>
      <c r="AA41" t="str">
        <f t="shared" si="5"/>
        <v/>
      </c>
      <c r="AB41" t="str">
        <f t="shared" si="5"/>
        <v/>
      </c>
      <c r="AC41" t="str">
        <f t="shared" si="5"/>
        <v/>
      </c>
      <c r="AD41" t="str">
        <f t="shared" si="5"/>
        <v/>
      </c>
      <c r="AE41" t="str">
        <f t="shared" si="5"/>
        <v/>
      </c>
      <c r="AF41" t="str">
        <f t="shared" si="5"/>
        <v/>
      </c>
      <c r="AG41" t="str">
        <f t="shared" si="5"/>
        <v/>
      </c>
      <c r="AH41" t="str">
        <f t="shared" si="5"/>
        <v/>
      </c>
      <c r="AI41" t="str">
        <f t="shared" si="5"/>
        <v/>
      </c>
    </row>
    <row r="42" spans="1:35" ht="21" customHeight="1" x14ac:dyDescent="0.3">
      <c r="A42" t="str">
        <f t="shared" ref="A42:AI42" si="6">IF(A7="","",A7)</f>
        <v/>
      </c>
      <c r="B42" t="str">
        <f t="shared" si="6"/>
        <v/>
      </c>
      <c r="C42" t="str">
        <f t="shared" si="6"/>
        <v/>
      </c>
      <c r="D42" t="str">
        <f t="shared" si="6"/>
        <v/>
      </c>
      <c r="F42" t="str">
        <f t="shared" si="6"/>
        <v/>
      </c>
      <c r="H42" t="str">
        <f t="shared" si="6"/>
        <v/>
      </c>
      <c r="I42" t="str">
        <f t="shared" si="6"/>
        <v/>
      </c>
      <c r="J42" t="str">
        <f t="shared" si="6"/>
        <v/>
      </c>
      <c r="K42" t="str">
        <f t="shared" si="6"/>
        <v/>
      </c>
      <c r="L42" t="str">
        <f t="shared" si="6"/>
        <v/>
      </c>
      <c r="M42" t="str">
        <f t="shared" si="6"/>
        <v/>
      </c>
      <c r="N42" t="str">
        <f t="shared" si="6"/>
        <v/>
      </c>
      <c r="O42" t="str">
        <f t="shared" si="6"/>
        <v/>
      </c>
      <c r="P42" t="str">
        <f t="shared" si="6"/>
        <v/>
      </c>
      <c r="Q42" t="str">
        <f t="shared" si="6"/>
        <v/>
      </c>
      <c r="R42" t="str">
        <f t="shared" si="6"/>
        <v/>
      </c>
      <c r="S42" t="str">
        <f t="shared" si="6"/>
        <v/>
      </c>
      <c r="T42" t="str">
        <f t="shared" si="6"/>
        <v/>
      </c>
      <c r="U42" t="str">
        <f t="shared" si="6"/>
        <v/>
      </c>
      <c r="V42" t="str">
        <f t="shared" si="6"/>
        <v/>
      </c>
      <c r="W42" t="str">
        <f t="shared" si="6"/>
        <v/>
      </c>
      <c r="X42" t="str">
        <f t="shared" si="6"/>
        <v/>
      </c>
      <c r="Y42" t="str">
        <f t="shared" si="6"/>
        <v/>
      </c>
      <c r="Z42" t="str">
        <f t="shared" si="6"/>
        <v/>
      </c>
      <c r="AA42" t="str">
        <f t="shared" si="6"/>
        <v/>
      </c>
      <c r="AB42" t="str">
        <f t="shared" si="6"/>
        <v/>
      </c>
      <c r="AC42" t="str">
        <f t="shared" si="6"/>
        <v/>
      </c>
      <c r="AD42" t="str">
        <f t="shared" si="6"/>
        <v/>
      </c>
      <c r="AE42" t="str">
        <f t="shared" si="6"/>
        <v/>
      </c>
      <c r="AF42" t="str">
        <f t="shared" si="6"/>
        <v/>
      </c>
      <c r="AG42" t="str">
        <f t="shared" si="6"/>
        <v/>
      </c>
      <c r="AH42" t="str">
        <f t="shared" si="6"/>
        <v/>
      </c>
      <c r="AI42" t="str">
        <f t="shared" si="6"/>
        <v/>
      </c>
    </row>
    <row r="43" spans="1:35" ht="21" customHeight="1" x14ac:dyDescent="0.3">
      <c r="A43" t="str">
        <f t="shared" ref="A43:AI43" si="7">IF(A8="","",A8)</f>
        <v/>
      </c>
      <c r="B43" t="str">
        <f t="shared" si="7"/>
        <v/>
      </c>
      <c r="C43" t="str">
        <f t="shared" si="7"/>
        <v/>
      </c>
      <c r="D43">
        <f t="shared" ca="1" si="7"/>
        <v>3</v>
      </c>
      <c r="F43" t="str">
        <f t="shared" si="7"/>
        <v>と</v>
      </c>
      <c r="H43" s="2" t="str">
        <f t="shared" si="7"/>
        <v/>
      </c>
      <c r="I43" s="27">
        <f ca="1">7-D43</f>
        <v>4</v>
      </c>
      <c r="J43" s="2" t="str">
        <f t="shared" si="7"/>
        <v/>
      </c>
      <c r="K43" t="str">
        <f t="shared" si="7"/>
        <v/>
      </c>
      <c r="L43" t="str">
        <f t="shared" si="7"/>
        <v/>
      </c>
      <c r="M43" t="str">
        <f t="shared" si="7"/>
        <v/>
      </c>
      <c r="N43" t="str">
        <f t="shared" si="7"/>
        <v/>
      </c>
      <c r="O43" t="str">
        <f t="shared" si="7"/>
        <v/>
      </c>
      <c r="P43" t="str">
        <f t="shared" si="7"/>
        <v/>
      </c>
      <c r="Q43" t="str">
        <f t="shared" si="7"/>
        <v/>
      </c>
      <c r="R43" t="str">
        <f t="shared" si="7"/>
        <v/>
      </c>
      <c r="S43" t="str">
        <f t="shared" si="7"/>
        <v/>
      </c>
      <c r="T43" t="str">
        <f t="shared" si="7"/>
        <v/>
      </c>
      <c r="U43" t="str">
        <f t="shared" si="7"/>
        <v/>
      </c>
      <c r="V43" t="str">
        <f t="shared" si="7"/>
        <v/>
      </c>
      <c r="W43" t="str">
        <f t="shared" si="7"/>
        <v/>
      </c>
      <c r="X43" t="str">
        <f t="shared" si="7"/>
        <v/>
      </c>
      <c r="Y43" t="str">
        <f t="shared" si="7"/>
        <v/>
      </c>
      <c r="Z43" t="str">
        <f t="shared" si="7"/>
        <v/>
      </c>
      <c r="AA43" t="str">
        <f t="shared" si="7"/>
        <v/>
      </c>
      <c r="AB43" t="str">
        <f t="shared" si="7"/>
        <v/>
      </c>
      <c r="AC43" t="str">
        <f t="shared" si="7"/>
        <v/>
      </c>
      <c r="AD43" t="str">
        <f t="shared" si="7"/>
        <v/>
      </c>
      <c r="AE43" t="str">
        <f t="shared" si="7"/>
        <v/>
      </c>
      <c r="AF43" t="str">
        <f t="shared" si="7"/>
        <v/>
      </c>
      <c r="AG43" t="str">
        <f t="shared" si="7"/>
        <v/>
      </c>
      <c r="AH43" t="str">
        <f t="shared" si="7"/>
        <v/>
      </c>
      <c r="AI43" t="str">
        <f t="shared" si="7"/>
        <v/>
      </c>
    </row>
    <row r="44" spans="1:35" ht="21" customHeight="1" x14ac:dyDescent="0.3">
      <c r="A44" t="str">
        <f t="shared" ref="A44:AI44" si="8">IF(A9="","",A9)</f>
        <v/>
      </c>
      <c r="B44" t="str">
        <f t="shared" si="8"/>
        <v/>
      </c>
      <c r="C44" t="str">
        <f t="shared" si="8"/>
        <v/>
      </c>
      <c r="D44" t="str">
        <f t="shared" si="8"/>
        <v/>
      </c>
      <c r="F44" t="str">
        <f t="shared" si="8"/>
        <v/>
      </c>
      <c r="H44" t="str">
        <f t="shared" si="8"/>
        <v/>
      </c>
      <c r="I44" t="str">
        <f t="shared" si="8"/>
        <v/>
      </c>
      <c r="J44" t="str">
        <f t="shared" si="8"/>
        <v/>
      </c>
      <c r="K44" t="str">
        <f t="shared" si="8"/>
        <v/>
      </c>
      <c r="L44" t="str">
        <f t="shared" si="8"/>
        <v/>
      </c>
      <c r="M44" t="str">
        <f t="shared" si="8"/>
        <v/>
      </c>
      <c r="N44" t="str">
        <f t="shared" si="8"/>
        <v/>
      </c>
      <c r="O44" t="str">
        <f t="shared" si="8"/>
        <v/>
      </c>
      <c r="P44" t="str">
        <f t="shared" si="8"/>
        <v/>
      </c>
      <c r="Q44" t="str">
        <f t="shared" si="8"/>
        <v/>
      </c>
      <c r="R44" t="str">
        <f t="shared" si="8"/>
        <v/>
      </c>
      <c r="S44" t="str">
        <f t="shared" si="8"/>
        <v/>
      </c>
      <c r="T44" t="str">
        <f t="shared" si="8"/>
        <v/>
      </c>
      <c r="U44" t="str">
        <f t="shared" si="8"/>
        <v/>
      </c>
      <c r="V44" t="str">
        <f t="shared" si="8"/>
        <v/>
      </c>
      <c r="W44" t="str">
        <f t="shared" si="8"/>
        <v/>
      </c>
      <c r="X44" t="str">
        <f t="shared" si="8"/>
        <v/>
      </c>
      <c r="Y44" t="str">
        <f t="shared" si="8"/>
        <v/>
      </c>
      <c r="Z44" t="str">
        <f t="shared" si="8"/>
        <v/>
      </c>
      <c r="AA44" t="str">
        <f t="shared" si="8"/>
        <v/>
      </c>
      <c r="AB44" t="str">
        <f t="shared" si="8"/>
        <v/>
      </c>
      <c r="AC44" t="str">
        <f t="shared" si="8"/>
        <v/>
      </c>
      <c r="AD44" t="str">
        <f t="shared" si="8"/>
        <v/>
      </c>
      <c r="AE44" t="str">
        <f t="shared" si="8"/>
        <v/>
      </c>
      <c r="AF44" t="str">
        <f t="shared" si="8"/>
        <v/>
      </c>
      <c r="AG44" t="str">
        <f t="shared" si="8"/>
        <v/>
      </c>
      <c r="AH44" t="str">
        <f t="shared" si="8"/>
        <v/>
      </c>
      <c r="AI44" t="str">
        <f t="shared" si="8"/>
        <v/>
      </c>
    </row>
    <row r="45" spans="1:35" ht="21" customHeight="1" x14ac:dyDescent="0.3">
      <c r="A45" t="str">
        <f t="shared" ref="A45:AI45" si="9">IF(A10="","",A10)</f>
        <v/>
      </c>
      <c r="B45" t="str">
        <f t="shared" si="9"/>
        <v/>
      </c>
      <c r="C45" t="str">
        <f t="shared" si="9"/>
        <v/>
      </c>
      <c r="D45">
        <f t="shared" ca="1" si="9"/>
        <v>5</v>
      </c>
      <c r="F45" t="str">
        <f t="shared" si="9"/>
        <v>と</v>
      </c>
      <c r="H45" s="2" t="str">
        <f t="shared" si="9"/>
        <v/>
      </c>
      <c r="I45" s="27">
        <f ca="1">7-D45</f>
        <v>2</v>
      </c>
      <c r="J45" s="2" t="str">
        <f t="shared" si="9"/>
        <v/>
      </c>
      <c r="K45" t="str">
        <f t="shared" si="9"/>
        <v/>
      </c>
      <c r="L45" t="str">
        <f t="shared" si="9"/>
        <v/>
      </c>
      <c r="M45" t="str">
        <f t="shared" si="9"/>
        <v/>
      </c>
      <c r="N45" t="str">
        <f t="shared" si="9"/>
        <v/>
      </c>
      <c r="O45" t="str">
        <f t="shared" si="9"/>
        <v/>
      </c>
      <c r="P45" t="str">
        <f t="shared" si="9"/>
        <v/>
      </c>
      <c r="Q45" t="str">
        <f t="shared" si="9"/>
        <v/>
      </c>
      <c r="R45" t="str">
        <f t="shared" si="9"/>
        <v/>
      </c>
      <c r="S45" t="str">
        <f t="shared" si="9"/>
        <v/>
      </c>
      <c r="T45" t="str">
        <f t="shared" si="9"/>
        <v/>
      </c>
      <c r="U45" t="str">
        <f t="shared" si="9"/>
        <v/>
      </c>
      <c r="V45" t="str">
        <f t="shared" si="9"/>
        <v/>
      </c>
      <c r="W45" t="str">
        <f t="shared" si="9"/>
        <v/>
      </c>
      <c r="X45" t="str">
        <f t="shared" si="9"/>
        <v/>
      </c>
      <c r="Y45" t="str">
        <f t="shared" si="9"/>
        <v/>
      </c>
      <c r="Z45" t="str">
        <f t="shared" si="9"/>
        <v/>
      </c>
      <c r="AA45" t="str">
        <f t="shared" si="9"/>
        <v/>
      </c>
      <c r="AB45" t="str">
        <f t="shared" si="9"/>
        <v/>
      </c>
      <c r="AC45" t="str">
        <f t="shared" si="9"/>
        <v/>
      </c>
      <c r="AD45" t="str">
        <f t="shared" si="9"/>
        <v/>
      </c>
      <c r="AE45" t="str">
        <f t="shared" si="9"/>
        <v/>
      </c>
      <c r="AF45" t="str">
        <f t="shared" si="9"/>
        <v/>
      </c>
      <c r="AG45" t="str">
        <f t="shared" si="9"/>
        <v/>
      </c>
      <c r="AH45" t="str">
        <f t="shared" si="9"/>
        <v/>
      </c>
      <c r="AI45" t="str">
        <f t="shared" si="9"/>
        <v/>
      </c>
    </row>
    <row r="46" spans="1:35" ht="21" customHeight="1" x14ac:dyDescent="0.3">
      <c r="A46" t="str">
        <f t="shared" ref="A46:AI46" si="10">IF(A11="","",A11)</f>
        <v/>
      </c>
      <c r="B46" t="str">
        <f t="shared" si="10"/>
        <v/>
      </c>
      <c r="C46" t="str">
        <f t="shared" si="10"/>
        <v/>
      </c>
      <c r="D46" t="str">
        <f t="shared" si="10"/>
        <v/>
      </c>
      <c r="F46" t="str">
        <f t="shared" si="10"/>
        <v/>
      </c>
      <c r="H46" t="str">
        <f t="shared" si="10"/>
        <v/>
      </c>
      <c r="I46" t="str">
        <f t="shared" si="10"/>
        <v/>
      </c>
      <c r="J46" t="str">
        <f t="shared" si="10"/>
        <v/>
      </c>
      <c r="K46" t="str">
        <f t="shared" si="10"/>
        <v/>
      </c>
      <c r="L46" t="str">
        <f t="shared" si="10"/>
        <v/>
      </c>
      <c r="M46" t="str">
        <f t="shared" si="10"/>
        <v/>
      </c>
      <c r="N46" t="str">
        <f t="shared" si="10"/>
        <v/>
      </c>
      <c r="O46" t="str">
        <f t="shared" si="10"/>
        <v/>
      </c>
      <c r="P46" t="str">
        <f t="shared" si="10"/>
        <v/>
      </c>
      <c r="Q46" t="str">
        <f t="shared" si="10"/>
        <v/>
      </c>
      <c r="R46" t="str">
        <f t="shared" si="10"/>
        <v/>
      </c>
      <c r="S46" t="str">
        <f t="shared" si="10"/>
        <v/>
      </c>
      <c r="T46" t="str">
        <f t="shared" si="10"/>
        <v/>
      </c>
      <c r="U46" t="str">
        <f t="shared" si="10"/>
        <v/>
      </c>
      <c r="V46" t="str">
        <f t="shared" si="10"/>
        <v/>
      </c>
      <c r="W46" t="str">
        <f t="shared" si="10"/>
        <v/>
      </c>
      <c r="X46" t="str">
        <f t="shared" si="10"/>
        <v/>
      </c>
      <c r="Y46" t="str">
        <f t="shared" si="10"/>
        <v/>
      </c>
      <c r="Z46" t="str">
        <f t="shared" si="10"/>
        <v/>
      </c>
      <c r="AA46" t="str">
        <f t="shared" si="10"/>
        <v/>
      </c>
      <c r="AB46" t="str">
        <f t="shared" si="10"/>
        <v/>
      </c>
      <c r="AC46" t="str">
        <f t="shared" si="10"/>
        <v/>
      </c>
      <c r="AD46" t="str">
        <f t="shared" si="10"/>
        <v/>
      </c>
      <c r="AE46" t="str">
        <f t="shared" si="10"/>
        <v/>
      </c>
      <c r="AF46" t="str">
        <f t="shared" si="10"/>
        <v/>
      </c>
      <c r="AG46" t="str">
        <f t="shared" si="10"/>
        <v/>
      </c>
      <c r="AH46" t="str">
        <f t="shared" si="10"/>
        <v/>
      </c>
      <c r="AI46" t="str">
        <f t="shared" si="10"/>
        <v/>
      </c>
    </row>
    <row r="47" spans="1:35" ht="21" customHeight="1" x14ac:dyDescent="0.3">
      <c r="A47" t="str">
        <f t="shared" ref="A47:AI47" si="11">IF(A12="","",A12)</f>
        <v/>
      </c>
      <c r="B47" t="str">
        <f t="shared" si="11"/>
        <v/>
      </c>
      <c r="C47" t="str">
        <f t="shared" si="11"/>
        <v/>
      </c>
      <c r="D47">
        <f t="shared" ca="1" si="11"/>
        <v>4</v>
      </c>
      <c r="F47" t="str">
        <f t="shared" si="11"/>
        <v>と</v>
      </c>
      <c r="H47" s="2" t="str">
        <f t="shared" si="11"/>
        <v/>
      </c>
      <c r="I47" s="27">
        <f ca="1">7-D47</f>
        <v>3</v>
      </c>
      <c r="J47" s="2" t="str">
        <f t="shared" si="11"/>
        <v/>
      </c>
      <c r="K47" t="str">
        <f t="shared" si="11"/>
        <v/>
      </c>
      <c r="L47" t="str">
        <f t="shared" si="11"/>
        <v/>
      </c>
      <c r="M47" t="str">
        <f t="shared" si="11"/>
        <v/>
      </c>
      <c r="N47" t="str">
        <f t="shared" si="11"/>
        <v/>
      </c>
      <c r="O47" t="str">
        <f t="shared" si="11"/>
        <v/>
      </c>
      <c r="P47" t="str">
        <f t="shared" si="11"/>
        <v/>
      </c>
      <c r="Q47" t="str">
        <f t="shared" si="11"/>
        <v/>
      </c>
      <c r="R47" t="str">
        <f t="shared" si="11"/>
        <v/>
      </c>
      <c r="S47" t="str">
        <f t="shared" si="11"/>
        <v/>
      </c>
      <c r="T47" t="str">
        <f t="shared" si="11"/>
        <v/>
      </c>
      <c r="U47" t="str">
        <f t="shared" si="11"/>
        <v/>
      </c>
      <c r="V47" t="str">
        <f t="shared" si="11"/>
        <v/>
      </c>
      <c r="W47" t="str">
        <f t="shared" si="11"/>
        <v/>
      </c>
      <c r="X47" t="str">
        <f t="shared" si="11"/>
        <v/>
      </c>
      <c r="Y47" t="str">
        <f t="shared" si="11"/>
        <v/>
      </c>
      <c r="Z47" t="str">
        <f t="shared" si="11"/>
        <v/>
      </c>
      <c r="AA47" t="str">
        <f t="shared" si="11"/>
        <v/>
      </c>
      <c r="AB47" t="str">
        <f t="shared" si="11"/>
        <v/>
      </c>
      <c r="AC47" t="str">
        <f t="shared" si="11"/>
        <v/>
      </c>
      <c r="AD47" t="str">
        <f t="shared" si="11"/>
        <v/>
      </c>
      <c r="AE47" t="str">
        <f t="shared" si="11"/>
        <v/>
      </c>
      <c r="AF47" t="str">
        <f t="shared" si="11"/>
        <v/>
      </c>
      <c r="AG47" t="str">
        <f t="shared" si="11"/>
        <v/>
      </c>
      <c r="AH47" t="str">
        <f t="shared" si="11"/>
        <v/>
      </c>
      <c r="AI47" t="str">
        <f t="shared" si="11"/>
        <v/>
      </c>
    </row>
    <row r="48" spans="1:35" ht="21" customHeight="1" x14ac:dyDescent="0.3">
      <c r="A48" t="str">
        <f t="shared" ref="A48:AI48" si="12">IF(A13="","",A13)</f>
        <v/>
      </c>
      <c r="B48" t="str">
        <f t="shared" si="12"/>
        <v/>
      </c>
      <c r="C48" t="str">
        <f t="shared" si="12"/>
        <v/>
      </c>
      <c r="D48" t="str">
        <f t="shared" si="12"/>
        <v/>
      </c>
      <c r="F48" t="str">
        <f t="shared" si="12"/>
        <v/>
      </c>
      <c r="H48" t="str">
        <f t="shared" si="12"/>
        <v/>
      </c>
      <c r="I48" t="str">
        <f t="shared" si="12"/>
        <v/>
      </c>
      <c r="J48" t="str">
        <f t="shared" si="12"/>
        <v/>
      </c>
      <c r="K48" t="str">
        <f t="shared" si="12"/>
        <v/>
      </c>
      <c r="L48" t="str">
        <f t="shared" si="12"/>
        <v/>
      </c>
      <c r="M48" t="str">
        <f t="shared" si="12"/>
        <v/>
      </c>
      <c r="N48" t="str">
        <f t="shared" si="12"/>
        <v/>
      </c>
      <c r="O48" t="str">
        <f t="shared" si="12"/>
        <v/>
      </c>
      <c r="P48" t="str">
        <f t="shared" si="12"/>
        <v/>
      </c>
      <c r="Q48" t="str">
        <f t="shared" si="12"/>
        <v/>
      </c>
      <c r="R48" t="str">
        <f t="shared" si="12"/>
        <v/>
      </c>
      <c r="S48" t="str">
        <f t="shared" si="12"/>
        <v/>
      </c>
      <c r="T48" t="str">
        <f t="shared" si="12"/>
        <v/>
      </c>
      <c r="U48" t="str">
        <f t="shared" si="12"/>
        <v/>
      </c>
      <c r="V48" t="str">
        <f t="shared" si="12"/>
        <v/>
      </c>
      <c r="W48" t="str">
        <f t="shared" si="12"/>
        <v/>
      </c>
      <c r="X48" t="str">
        <f t="shared" si="12"/>
        <v/>
      </c>
      <c r="Y48" t="str">
        <f t="shared" si="12"/>
        <v/>
      </c>
      <c r="Z48" t="str">
        <f t="shared" si="12"/>
        <v/>
      </c>
      <c r="AA48" t="str">
        <f t="shared" si="12"/>
        <v/>
      </c>
      <c r="AB48" t="str">
        <f t="shared" si="12"/>
        <v/>
      </c>
      <c r="AC48" t="str">
        <f t="shared" si="12"/>
        <v/>
      </c>
      <c r="AD48" t="str">
        <f t="shared" si="12"/>
        <v/>
      </c>
      <c r="AE48" t="str">
        <f t="shared" si="12"/>
        <v/>
      </c>
      <c r="AF48" t="str">
        <f t="shared" si="12"/>
        <v/>
      </c>
      <c r="AG48" t="str">
        <f t="shared" si="12"/>
        <v/>
      </c>
      <c r="AH48" t="str">
        <f t="shared" si="12"/>
        <v/>
      </c>
      <c r="AI48" t="str">
        <f t="shared" si="12"/>
        <v/>
      </c>
    </row>
    <row r="49" spans="1:35" ht="21" customHeight="1" x14ac:dyDescent="0.3">
      <c r="A49" t="str">
        <f t="shared" ref="A49:AI49" si="13">IF(A14="","",A14)</f>
        <v/>
      </c>
      <c r="B49" t="str">
        <f t="shared" si="13"/>
        <v/>
      </c>
      <c r="C49" t="str">
        <f t="shared" si="13"/>
        <v/>
      </c>
      <c r="D49">
        <f t="shared" ca="1" si="13"/>
        <v>2</v>
      </c>
      <c r="F49" t="str">
        <f t="shared" si="13"/>
        <v>と</v>
      </c>
      <c r="H49" s="2" t="str">
        <f t="shared" si="13"/>
        <v/>
      </c>
      <c r="I49" s="27">
        <f ca="1">7-D49</f>
        <v>5</v>
      </c>
      <c r="J49" s="2" t="str">
        <f t="shared" si="13"/>
        <v/>
      </c>
      <c r="K49" t="str">
        <f t="shared" si="13"/>
        <v/>
      </c>
      <c r="L49" t="str">
        <f t="shared" si="13"/>
        <v/>
      </c>
      <c r="M49" t="str">
        <f t="shared" si="13"/>
        <v/>
      </c>
      <c r="N49" t="str">
        <f t="shared" si="13"/>
        <v/>
      </c>
      <c r="O49" t="str">
        <f t="shared" si="13"/>
        <v/>
      </c>
      <c r="P49" t="str">
        <f t="shared" si="13"/>
        <v/>
      </c>
      <c r="Q49" t="str">
        <f t="shared" si="13"/>
        <v/>
      </c>
      <c r="R49" t="str">
        <f t="shared" si="13"/>
        <v/>
      </c>
      <c r="S49" t="str">
        <f t="shared" si="13"/>
        <v/>
      </c>
      <c r="T49" t="str">
        <f t="shared" si="13"/>
        <v/>
      </c>
      <c r="U49" t="str">
        <f t="shared" si="13"/>
        <v/>
      </c>
      <c r="V49" t="str">
        <f t="shared" si="13"/>
        <v/>
      </c>
      <c r="W49" t="str">
        <f t="shared" si="13"/>
        <v/>
      </c>
      <c r="X49" t="str">
        <f t="shared" si="13"/>
        <v/>
      </c>
      <c r="Y49" t="str">
        <f t="shared" si="13"/>
        <v/>
      </c>
      <c r="Z49" t="str">
        <f t="shared" si="13"/>
        <v/>
      </c>
      <c r="AA49" t="str">
        <f t="shared" si="13"/>
        <v/>
      </c>
      <c r="AB49" t="str">
        <f t="shared" si="13"/>
        <v/>
      </c>
      <c r="AC49" t="str">
        <f t="shared" si="13"/>
        <v/>
      </c>
      <c r="AD49" t="str">
        <f t="shared" si="13"/>
        <v/>
      </c>
      <c r="AE49" t="str">
        <f t="shared" si="13"/>
        <v/>
      </c>
      <c r="AF49" t="str">
        <f t="shared" si="13"/>
        <v/>
      </c>
      <c r="AG49" t="str">
        <f t="shared" si="13"/>
        <v/>
      </c>
      <c r="AH49" t="str">
        <f t="shared" si="13"/>
        <v/>
      </c>
      <c r="AI49" t="str">
        <f t="shared" si="13"/>
        <v/>
      </c>
    </row>
    <row r="50" spans="1:35" ht="21" customHeight="1" x14ac:dyDescent="0.3">
      <c r="A50" t="str">
        <f t="shared" ref="A50:AI50" si="14">IF(A15="","",A15)</f>
        <v/>
      </c>
      <c r="B50" t="str">
        <f t="shared" si="14"/>
        <v/>
      </c>
      <c r="C50" t="str">
        <f t="shared" si="14"/>
        <v/>
      </c>
      <c r="D50" t="str">
        <f t="shared" si="14"/>
        <v/>
      </c>
      <c r="F50" t="str">
        <f t="shared" si="14"/>
        <v/>
      </c>
      <c r="H50" t="str">
        <f t="shared" si="14"/>
        <v/>
      </c>
      <c r="I50" t="str">
        <f t="shared" si="14"/>
        <v/>
      </c>
      <c r="J50" t="str">
        <f t="shared" si="14"/>
        <v/>
      </c>
      <c r="K50" t="str">
        <f t="shared" si="14"/>
        <v/>
      </c>
      <c r="L50" t="str">
        <f t="shared" si="14"/>
        <v/>
      </c>
      <c r="M50" t="str">
        <f t="shared" si="14"/>
        <v/>
      </c>
      <c r="N50" t="str">
        <f t="shared" si="14"/>
        <v/>
      </c>
      <c r="O50" t="str">
        <f t="shared" si="14"/>
        <v/>
      </c>
      <c r="P50" t="str">
        <f t="shared" si="14"/>
        <v/>
      </c>
      <c r="Q50" t="str">
        <f t="shared" si="14"/>
        <v/>
      </c>
      <c r="R50" t="str">
        <f t="shared" si="14"/>
        <v/>
      </c>
      <c r="S50" t="str">
        <f t="shared" si="14"/>
        <v/>
      </c>
      <c r="T50" t="str">
        <f t="shared" si="14"/>
        <v/>
      </c>
      <c r="U50" t="str">
        <f t="shared" si="14"/>
        <v/>
      </c>
      <c r="V50" t="str">
        <f t="shared" si="14"/>
        <v/>
      </c>
      <c r="W50" t="str">
        <f t="shared" si="14"/>
        <v/>
      </c>
      <c r="X50" t="str">
        <f t="shared" si="14"/>
        <v/>
      </c>
      <c r="Y50" t="str">
        <f t="shared" si="14"/>
        <v/>
      </c>
      <c r="Z50" t="str">
        <f t="shared" si="14"/>
        <v/>
      </c>
      <c r="AA50" t="str">
        <f t="shared" si="14"/>
        <v/>
      </c>
      <c r="AB50" t="str">
        <f t="shared" si="14"/>
        <v/>
      </c>
      <c r="AC50" t="str">
        <f t="shared" si="14"/>
        <v/>
      </c>
      <c r="AD50" t="str">
        <f t="shared" si="14"/>
        <v/>
      </c>
      <c r="AE50" t="str">
        <f t="shared" si="14"/>
        <v/>
      </c>
      <c r="AF50" t="str">
        <f t="shared" si="14"/>
        <v/>
      </c>
      <c r="AG50" t="str">
        <f t="shared" si="14"/>
        <v/>
      </c>
      <c r="AH50" t="str">
        <f t="shared" si="14"/>
        <v/>
      </c>
      <c r="AI50" t="str">
        <f t="shared" si="14"/>
        <v/>
      </c>
    </row>
    <row r="51" spans="1:35" ht="21" customHeight="1" x14ac:dyDescent="0.3">
      <c r="A51" t="str">
        <f t="shared" ref="A51:AI51" si="15">IF(A16="","",A16)</f>
        <v/>
      </c>
      <c r="B51" t="str">
        <f t="shared" si="15"/>
        <v/>
      </c>
      <c r="C51" t="str">
        <f t="shared" si="15"/>
        <v/>
      </c>
      <c r="D51">
        <f t="shared" ca="1" si="15"/>
        <v>1</v>
      </c>
      <c r="F51" t="str">
        <f t="shared" si="15"/>
        <v>と</v>
      </c>
      <c r="H51" s="2" t="str">
        <f t="shared" si="15"/>
        <v/>
      </c>
      <c r="I51" s="27">
        <f ca="1">7-D51</f>
        <v>6</v>
      </c>
      <c r="J51" s="2" t="str">
        <f t="shared" si="15"/>
        <v/>
      </c>
      <c r="K51" t="str">
        <f t="shared" si="15"/>
        <v/>
      </c>
      <c r="L51" t="str">
        <f t="shared" si="15"/>
        <v/>
      </c>
      <c r="M51" t="str">
        <f t="shared" si="15"/>
        <v/>
      </c>
      <c r="N51" t="str">
        <f t="shared" si="15"/>
        <v/>
      </c>
      <c r="O51" t="str">
        <f t="shared" si="15"/>
        <v/>
      </c>
      <c r="P51" t="str">
        <f t="shared" si="15"/>
        <v/>
      </c>
      <c r="Q51" t="str">
        <f t="shared" si="15"/>
        <v/>
      </c>
      <c r="R51" t="str">
        <f t="shared" si="15"/>
        <v/>
      </c>
      <c r="S51" t="str">
        <f t="shared" si="15"/>
        <v/>
      </c>
      <c r="T51" t="str">
        <f t="shared" si="15"/>
        <v/>
      </c>
      <c r="U51" t="str">
        <f t="shared" si="15"/>
        <v/>
      </c>
      <c r="V51" t="str">
        <f t="shared" si="15"/>
        <v/>
      </c>
      <c r="W51" t="str">
        <f t="shared" si="15"/>
        <v/>
      </c>
      <c r="X51" t="str">
        <f t="shared" si="15"/>
        <v/>
      </c>
      <c r="Y51" t="str">
        <f t="shared" si="15"/>
        <v/>
      </c>
      <c r="Z51" t="str">
        <f t="shared" si="15"/>
        <v/>
      </c>
      <c r="AA51" t="str">
        <f t="shared" si="15"/>
        <v/>
      </c>
      <c r="AB51" t="str">
        <f t="shared" si="15"/>
        <v/>
      </c>
      <c r="AC51" t="str">
        <f t="shared" si="15"/>
        <v/>
      </c>
      <c r="AD51" t="str">
        <f t="shared" si="15"/>
        <v/>
      </c>
      <c r="AE51" t="str">
        <f t="shared" si="15"/>
        <v/>
      </c>
      <c r="AF51" t="str">
        <f t="shared" si="15"/>
        <v/>
      </c>
      <c r="AG51" t="str">
        <f t="shared" si="15"/>
        <v/>
      </c>
      <c r="AH51" t="str">
        <f t="shared" si="15"/>
        <v/>
      </c>
      <c r="AI51" t="str">
        <f t="shared" si="15"/>
        <v/>
      </c>
    </row>
    <row r="52" spans="1:35" ht="21" customHeight="1" x14ac:dyDescent="0.3">
      <c r="A52" t="str">
        <f t="shared" ref="A52:AI52" si="16">IF(A17="","",A17)</f>
        <v/>
      </c>
      <c r="B52" t="str">
        <f t="shared" si="16"/>
        <v/>
      </c>
      <c r="C52" t="str">
        <f t="shared" si="16"/>
        <v/>
      </c>
      <c r="D52" t="str">
        <f t="shared" si="16"/>
        <v/>
      </c>
      <c r="F52" t="str">
        <f t="shared" si="16"/>
        <v/>
      </c>
      <c r="H52" t="str">
        <f t="shared" si="16"/>
        <v/>
      </c>
      <c r="I52" t="str">
        <f t="shared" si="16"/>
        <v/>
      </c>
      <c r="J52" t="str">
        <f t="shared" si="16"/>
        <v/>
      </c>
      <c r="K52" t="str">
        <f t="shared" si="16"/>
        <v/>
      </c>
      <c r="L52" t="str">
        <f t="shared" si="16"/>
        <v/>
      </c>
      <c r="M52" t="str">
        <f t="shared" si="16"/>
        <v/>
      </c>
      <c r="N52" t="str">
        <f t="shared" si="16"/>
        <v/>
      </c>
      <c r="O52" t="str">
        <f t="shared" si="16"/>
        <v/>
      </c>
      <c r="P52" t="str">
        <f t="shared" si="16"/>
        <v/>
      </c>
      <c r="Q52" t="str">
        <f t="shared" si="16"/>
        <v/>
      </c>
      <c r="R52" t="str">
        <f t="shared" si="16"/>
        <v/>
      </c>
      <c r="S52" t="str">
        <f t="shared" si="16"/>
        <v/>
      </c>
      <c r="T52" t="str">
        <f t="shared" si="16"/>
        <v/>
      </c>
      <c r="U52" t="str">
        <f t="shared" si="16"/>
        <v/>
      </c>
      <c r="V52" t="str">
        <f t="shared" si="16"/>
        <v/>
      </c>
      <c r="W52" t="str">
        <f t="shared" si="16"/>
        <v/>
      </c>
      <c r="X52" t="str">
        <f t="shared" si="16"/>
        <v/>
      </c>
      <c r="Y52" t="str">
        <f t="shared" si="16"/>
        <v/>
      </c>
      <c r="Z52" t="str">
        <f t="shared" si="16"/>
        <v/>
      </c>
      <c r="AA52" t="str">
        <f t="shared" si="16"/>
        <v/>
      </c>
      <c r="AB52" t="str">
        <f t="shared" si="16"/>
        <v/>
      </c>
      <c r="AC52" t="str">
        <f t="shared" si="16"/>
        <v/>
      </c>
      <c r="AD52" t="str">
        <f t="shared" si="16"/>
        <v/>
      </c>
      <c r="AE52" t="str">
        <f t="shared" si="16"/>
        <v/>
      </c>
      <c r="AF52" t="str">
        <f t="shared" si="16"/>
        <v/>
      </c>
      <c r="AG52" t="str">
        <f t="shared" si="16"/>
        <v/>
      </c>
      <c r="AH52" t="str">
        <f t="shared" si="16"/>
        <v/>
      </c>
      <c r="AI52" t="str">
        <f t="shared" si="16"/>
        <v/>
      </c>
    </row>
    <row r="53" spans="1:35" ht="21" customHeight="1" x14ac:dyDescent="0.3">
      <c r="A53" t="str">
        <f t="shared" ref="A53:AI53" si="17">IF(A18="","",A18)</f>
        <v/>
      </c>
      <c r="B53" t="str">
        <f t="shared" si="17"/>
        <v/>
      </c>
      <c r="C53" t="str">
        <f t="shared" si="17"/>
        <v/>
      </c>
      <c r="D53" t="str">
        <f t="shared" si="17"/>
        <v/>
      </c>
      <c r="F53" t="str">
        <f t="shared" si="17"/>
        <v/>
      </c>
      <c r="H53" t="str">
        <f t="shared" si="17"/>
        <v/>
      </c>
      <c r="I53" t="str">
        <f t="shared" si="17"/>
        <v/>
      </c>
      <c r="J53" t="str">
        <f t="shared" si="17"/>
        <v/>
      </c>
      <c r="K53" t="str">
        <f t="shared" si="17"/>
        <v/>
      </c>
      <c r="L53" t="str">
        <f t="shared" si="17"/>
        <v/>
      </c>
      <c r="M53" t="str">
        <f t="shared" si="17"/>
        <v/>
      </c>
      <c r="N53" t="str">
        <f t="shared" si="17"/>
        <v/>
      </c>
      <c r="O53" t="str">
        <f t="shared" si="17"/>
        <v/>
      </c>
      <c r="P53" t="str">
        <f t="shared" si="17"/>
        <v/>
      </c>
      <c r="Q53" t="str">
        <f t="shared" si="17"/>
        <v/>
      </c>
      <c r="R53" t="str">
        <f t="shared" si="17"/>
        <v/>
      </c>
      <c r="S53" t="str">
        <f t="shared" si="17"/>
        <v/>
      </c>
      <c r="T53" t="str">
        <f t="shared" si="17"/>
        <v/>
      </c>
      <c r="U53" t="str">
        <f t="shared" si="17"/>
        <v/>
      </c>
      <c r="V53" t="str">
        <f t="shared" si="17"/>
        <v/>
      </c>
      <c r="W53" t="str">
        <f t="shared" si="17"/>
        <v/>
      </c>
      <c r="X53" t="str">
        <f t="shared" si="17"/>
        <v/>
      </c>
      <c r="Y53" t="str">
        <f t="shared" si="17"/>
        <v/>
      </c>
      <c r="Z53" t="str">
        <f t="shared" si="17"/>
        <v/>
      </c>
      <c r="AA53" t="str">
        <f t="shared" si="17"/>
        <v/>
      </c>
      <c r="AB53" t="str">
        <f t="shared" si="17"/>
        <v/>
      </c>
      <c r="AC53" t="str">
        <f t="shared" si="17"/>
        <v/>
      </c>
      <c r="AD53" t="str">
        <f t="shared" si="17"/>
        <v/>
      </c>
      <c r="AE53" t="str">
        <f t="shared" si="17"/>
        <v/>
      </c>
      <c r="AF53" t="str">
        <f t="shared" si="17"/>
        <v/>
      </c>
      <c r="AG53" t="str">
        <f t="shared" si="17"/>
        <v/>
      </c>
      <c r="AH53" t="str">
        <f t="shared" si="17"/>
        <v/>
      </c>
      <c r="AI53" t="str">
        <f t="shared" si="17"/>
        <v/>
      </c>
    </row>
    <row r="54" spans="1:35" ht="21" customHeight="1" x14ac:dyDescent="0.3">
      <c r="A54" s="1" t="str">
        <f>IF(A19="","",A19)</f>
        <v>(2)</v>
      </c>
      <c r="D54" t="str">
        <f>IF(D19="","",D19)</f>
        <v>８をつくりましょう。</v>
      </c>
    </row>
    <row r="55" spans="1:35" ht="21" customHeight="1" x14ac:dyDescent="0.3">
      <c r="A55" t="str">
        <f t="shared" ref="A55:AI55" si="18">IF(A20="","",A20)</f>
        <v/>
      </c>
      <c r="B55" t="str">
        <f t="shared" si="18"/>
        <v/>
      </c>
      <c r="C55" t="str">
        <f t="shared" si="18"/>
        <v/>
      </c>
      <c r="D55" t="str">
        <f t="shared" si="18"/>
        <v/>
      </c>
      <c r="F55" t="str">
        <f t="shared" si="18"/>
        <v/>
      </c>
      <c r="H55" t="str">
        <f t="shared" si="18"/>
        <v/>
      </c>
      <c r="I55" t="str">
        <f t="shared" si="18"/>
        <v/>
      </c>
      <c r="J55" t="str">
        <f t="shared" si="18"/>
        <v/>
      </c>
      <c r="K55" t="str">
        <f t="shared" si="18"/>
        <v/>
      </c>
      <c r="L55" t="str">
        <f t="shared" si="18"/>
        <v/>
      </c>
      <c r="M55" t="str">
        <f t="shared" si="18"/>
        <v/>
      </c>
      <c r="N55" t="str">
        <f t="shared" si="18"/>
        <v/>
      </c>
      <c r="O55" t="str">
        <f t="shared" si="18"/>
        <v/>
      </c>
      <c r="P55" t="str">
        <f t="shared" si="18"/>
        <v/>
      </c>
      <c r="Q55" t="str">
        <f t="shared" si="18"/>
        <v/>
      </c>
      <c r="R55" t="str">
        <f t="shared" si="18"/>
        <v/>
      </c>
      <c r="S55" t="str">
        <f t="shared" si="18"/>
        <v/>
      </c>
      <c r="T55" t="str">
        <f t="shared" si="18"/>
        <v/>
      </c>
      <c r="U55" t="str">
        <f t="shared" si="18"/>
        <v/>
      </c>
      <c r="V55" t="str">
        <f t="shared" si="18"/>
        <v/>
      </c>
      <c r="W55" t="str">
        <f t="shared" si="18"/>
        <v/>
      </c>
      <c r="X55" t="str">
        <f t="shared" si="18"/>
        <v/>
      </c>
      <c r="Y55" t="str">
        <f t="shared" si="18"/>
        <v/>
      </c>
      <c r="Z55" t="str">
        <f t="shared" si="18"/>
        <v/>
      </c>
      <c r="AA55" t="str">
        <f t="shared" si="18"/>
        <v/>
      </c>
      <c r="AB55" t="str">
        <f t="shared" si="18"/>
        <v/>
      </c>
      <c r="AC55" t="str">
        <f t="shared" si="18"/>
        <v/>
      </c>
      <c r="AD55" t="str">
        <f t="shared" si="18"/>
        <v/>
      </c>
      <c r="AE55" t="str">
        <f t="shared" si="18"/>
        <v/>
      </c>
      <c r="AF55" t="str">
        <f t="shared" si="18"/>
        <v/>
      </c>
      <c r="AG55" t="str">
        <f t="shared" si="18"/>
        <v/>
      </c>
      <c r="AH55" t="str">
        <f t="shared" si="18"/>
        <v/>
      </c>
      <c r="AI55" t="str">
        <f t="shared" si="18"/>
        <v/>
      </c>
    </row>
    <row r="56" spans="1:35" ht="21" customHeight="1" x14ac:dyDescent="0.3">
      <c r="A56" t="str">
        <f t="shared" ref="A56:AI56" si="19">IF(A21="","",A21)</f>
        <v/>
      </c>
      <c r="B56" t="str">
        <f t="shared" si="19"/>
        <v/>
      </c>
      <c r="C56" t="str">
        <f t="shared" si="19"/>
        <v/>
      </c>
      <c r="D56">
        <f t="shared" ca="1" si="19"/>
        <v>6</v>
      </c>
      <c r="F56" t="str">
        <f t="shared" si="19"/>
        <v>と</v>
      </c>
      <c r="H56" s="2" t="str">
        <f t="shared" si="19"/>
        <v/>
      </c>
      <c r="I56" s="27">
        <f ca="1">8-D56</f>
        <v>2</v>
      </c>
      <c r="J56" s="2" t="str">
        <f t="shared" si="19"/>
        <v/>
      </c>
      <c r="K56" t="str">
        <f t="shared" si="19"/>
        <v/>
      </c>
      <c r="L56" t="str">
        <f t="shared" si="19"/>
        <v/>
      </c>
      <c r="M56" t="str">
        <f t="shared" si="19"/>
        <v/>
      </c>
      <c r="N56" t="str">
        <f t="shared" si="19"/>
        <v/>
      </c>
      <c r="O56" t="str">
        <f t="shared" si="19"/>
        <v/>
      </c>
      <c r="P56" t="str">
        <f t="shared" si="19"/>
        <v/>
      </c>
      <c r="Q56" t="str">
        <f t="shared" si="19"/>
        <v/>
      </c>
      <c r="R56" t="str">
        <f t="shared" si="19"/>
        <v/>
      </c>
      <c r="S56" t="str">
        <f t="shared" si="19"/>
        <v/>
      </c>
      <c r="T56" t="str">
        <f t="shared" si="19"/>
        <v/>
      </c>
      <c r="U56" t="str">
        <f t="shared" si="19"/>
        <v/>
      </c>
      <c r="V56" t="str">
        <f t="shared" si="19"/>
        <v/>
      </c>
      <c r="W56" t="str">
        <f t="shared" si="19"/>
        <v/>
      </c>
      <c r="X56" t="str">
        <f t="shared" si="19"/>
        <v/>
      </c>
      <c r="Y56" t="str">
        <f t="shared" si="19"/>
        <v/>
      </c>
      <c r="Z56" t="str">
        <f t="shared" si="19"/>
        <v/>
      </c>
      <c r="AA56" t="str">
        <f t="shared" si="19"/>
        <v/>
      </c>
      <c r="AB56" t="str">
        <f t="shared" si="19"/>
        <v/>
      </c>
      <c r="AC56" t="str">
        <f t="shared" si="19"/>
        <v/>
      </c>
      <c r="AD56" t="str">
        <f t="shared" si="19"/>
        <v/>
      </c>
      <c r="AE56" t="str">
        <f t="shared" si="19"/>
        <v/>
      </c>
      <c r="AF56" t="str">
        <f t="shared" si="19"/>
        <v/>
      </c>
      <c r="AG56" t="str">
        <f t="shared" si="19"/>
        <v/>
      </c>
      <c r="AH56" t="str">
        <f t="shared" si="19"/>
        <v/>
      </c>
      <c r="AI56" t="str">
        <f t="shared" si="19"/>
        <v/>
      </c>
    </row>
    <row r="57" spans="1:35" ht="21" customHeight="1" x14ac:dyDescent="0.3">
      <c r="A57" t="str">
        <f t="shared" ref="A57:AI57" si="20">IF(A22="","",A22)</f>
        <v/>
      </c>
      <c r="B57" t="str">
        <f t="shared" si="20"/>
        <v/>
      </c>
      <c r="C57" t="str">
        <f t="shared" si="20"/>
        <v/>
      </c>
      <c r="D57" t="str">
        <f t="shared" si="20"/>
        <v/>
      </c>
      <c r="F57" t="str">
        <f t="shared" si="20"/>
        <v/>
      </c>
      <c r="H57" t="str">
        <f t="shared" si="20"/>
        <v/>
      </c>
      <c r="I57" t="str">
        <f t="shared" si="20"/>
        <v/>
      </c>
      <c r="J57" t="str">
        <f t="shared" si="20"/>
        <v/>
      </c>
      <c r="K57" t="str">
        <f t="shared" si="20"/>
        <v/>
      </c>
      <c r="L57" t="str">
        <f t="shared" si="20"/>
        <v/>
      </c>
      <c r="M57" t="str">
        <f t="shared" si="20"/>
        <v/>
      </c>
      <c r="N57" t="str">
        <f t="shared" si="20"/>
        <v/>
      </c>
      <c r="O57" t="str">
        <f t="shared" si="20"/>
        <v/>
      </c>
      <c r="P57" t="str">
        <f t="shared" si="20"/>
        <v/>
      </c>
      <c r="Q57" t="str">
        <f t="shared" si="20"/>
        <v/>
      </c>
      <c r="R57" t="str">
        <f t="shared" si="20"/>
        <v/>
      </c>
      <c r="S57" t="str">
        <f t="shared" si="20"/>
        <v/>
      </c>
      <c r="T57" t="str">
        <f t="shared" si="20"/>
        <v/>
      </c>
      <c r="U57" t="str">
        <f t="shared" si="20"/>
        <v/>
      </c>
      <c r="V57" t="str">
        <f t="shared" si="20"/>
        <v/>
      </c>
      <c r="W57" t="str">
        <f t="shared" si="20"/>
        <v/>
      </c>
      <c r="X57" t="str">
        <f t="shared" si="20"/>
        <v/>
      </c>
      <c r="Y57" t="str">
        <f t="shared" si="20"/>
        <v/>
      </c>
      <c r="Z57" t="str">
        <f t="shared" si="20"/>
        <v/>
      </c>
      <c r="AA57" t="str">
        <f t="shared" si="20"/>
        <v/>
      </c>
      <c r="AB57" t="str">
        <f t="shared" si="20"/>
        <v/>
      </c>
      <c r="AC57" t="str">
        <f t="shared" si="20"/>
        <v/>
      </c>
      <c r="AD57" t="str">
        <f t="shared" si="20"/>
        <v/>
      </c>
      <c r="AE57" t="str">
        <f t="shared" si="20"/>
        <v/>
      </c>
      <c r="AF57" t="str">
        <f t="shared" si="20"/>
        <v/>
      </c>
      <c r="AG57" t="str">
        <f t="shared" si="20"/>
        <v/>
      </c>
      <c r="AH57" t="str">
        <f t="shared" si="20"/>
        <v/>
      </c>
      <c r="AI57" t="str">
        <f t="shared" si="20"/>
        <v/>
      </c>
    </row>
    <row r="58" spans="1:35" ht="21" customHeight="1" x14ac:dyDescent="0.3">
      <c r="A58" t="str">
        <f t="shared" ref="A58:AI58" si="21">IF(A23="","",A23)</f>
        <v/>
      </c>
      <c r="B58" t="str">
        <f t="shared" si="21"/>
        <v/>
      </c>
      <c r="C58" t="str">
        <f t="shared" si="21"/>
        <v/>
      </c>
      <c r="D58">
        <f t="shared" ca="1" si="21"/>
        <v>7</v>
      </c>
      <c r="F58" t="str">
        <f t="shared" si="21"/>
        <v>と</v>
      </c>
      <c r="H58" s="2" t="str">
        <f t="shared" si="21"/>
        <v/>
      </c>
      <c r="I58" s="27">
        <f ca="1">8-D58</f>
        <v>1</v>
      </c>
      <c r="J58" s="2" t="str">
        <f t="shared" si="21"/>
        <v/>
      </c>
      <c r="K58" t="str">
        <f t="shared" si="21"/>
        <v/>
      </c>
      <c r="L58" t="str">
        <f t="shared" si="21"/>
        <v/>
      </c>
      <c r="M58" t="str">
        <f t="shared" si="21"/>
        <v/>
      </c>
      <c r="N58" t="str">
        <f t="shared" si="21"/>
        <v/>
      </c>
      <c r="O58" t="str">
        <f t="shared" si="21"/>
        <v/>
      </c>
      <c r="P58" t="str">
        <f t="shared" si="21"/>
        <v/>
      </c>
      <c r="Q58" t="str">
        <f t="shared" si="21"/>
        <v/>
      </c>
      <c r="R58" t="str">
        <f t="shared" si="21"/>
        <v/>
      </c>
      <c r="S58" t="str">
        <f t="shared" si="21"/>
        <v/>
      </c>
      <c r="T58" t="str">
        <f t="shared" si="21"/>
        <v/>
      </c>
      <c r="U58" t="str">
        <f t="shared" si="21"/>
        <v/>
      </c>
      <c r="V58" t="str">
        <f t="shared" si="21"/>
        <v/>
      </c>
      <c r="W58" t="str">
        <f t="shared" si="21"/>
        <v/>
      </c>
      <c r="X58" t="str">
        <f t="shared" si="21"/>
        <v/>
      </c>
      <c r="Y58" t="str">
        <f t="shared" si="21"/>
        <v/>
      </c>
      <c r="Z58" t="str">
        <f t="shared" si="21"/>
        <v/>
      </c>
      <c r="AA58" t="str">
        <f t="shared" si="21"/>
        <v/>
      </c>
      <c r="AB58" t="str">
        <f t="shared" si="21"/>
        <v/>
      </c>
      <c r="AC58" t="str">
        <f t="shared" si="21"/>
        <v/>
      </c>
      <c r="AD58" t="str">
        <f t="shared" si="21"/>
        <v/>
      </c>
      <c r="AE58" t="str">
        <f t="shared" si="21"/>
        <v/>
      </c>
      <c r="AF58" t="str">
        <f t="shared" si="21"/>
        <v/>
      </c>
      <c r="AG58" t="str">
        <f t="shared" si="21"/>
        <v/>
      </c>
      <c r="AH58" t="str">
        <f t="shared" si="21"/>
        <v/>
      </c>
      <c r="AI58" t="str">
        <f t="shared" si="21"/>
        <v/>
      </c>
    </row>
    <row r="59" spans="1:35" ht="21" customHeight="1" x14ac:dyDescent="0.3">
      <c r="A59" s="1" t="str">
        <f t="shared" ref="A59:AI59" si="22">IF(A24="","",A24)</f>
        <v/>
      </c>
      <c r="B59" t="str">
        <f t="shared" si="22"/>
        <v/>
      </c>
      <c r="C59" t="str">
        <f t="shared" si="22"/>
        <v/>
      </c>
      <c r="D59" t="str">
        <f t="shared" si="22"/>
        <v/>
      </c>
      <c r="F59" t="str">
        <f t="shared" si="22"/>
        <v/>
      </c>
      <c r="H59" t="str">
        <f t="shared" si="22"/>
        <v/>
      </c>
      <c r="I59" t="str">
        <f t="shared" si="22"/>
        <v/>
      </c>
      <c r="J59" t="str">
        <f t="shared" si="22"/>
        <v/>
      </c>
      <c r="K59" t="str">
        <f t="shared" si="22"/>
        <v/>
      </c>
      <c r="L59" t="str">
        <f t="shared" si="22"/>
        <v/>
      </c>
      <c r="M59" t="str">
        <f t="shared" si="22"/>
        <v/>
      </c>
      <c r="N59" t="str">
        <f t="shared" si="22"/>
        <v/>
      </c>
      <c r="O59" t="str">
        <f t="shared" si="22"/>
        <v/>
      </c>
      <c r="P59" t="str">
        <f t="shared" si="22"/>
        <v/>
      </c>
      <c r="Q59" t="str">
        <f t="shared" si="22"/>
        <v/>
      </c>
      <c r="R59" t="str">
        <f t="shared" si="22"/>
        <v/>
      </c>
      <c r="S59" t="str">
        <f t="shared" si="22"/>
        <v/>
      </c>
      <c r="T59" t="str">
        <f t="shared" si="22"/>
        <v/>
      </c>
      <c r="U59" t="str">
        <f t="shared" si="22"/>
        <v/>
      </c>
      <c r="V59" t="str">
        <f t="shared" si="22"/>
        <v/>
      </c>
      <c r="W59" t="str">
        <f t="shared" si="22"/>
        <v/>
      </c>
      <c r="X59" t="str">
        <f t="shared" si="22"/>
        <v/>
      </c>
      <c r="Y59" t="str">
        <f t="shared" si="22"/>
        <v/>
      </c>
      <c r="Z59" t="str">
        <f t="shared" si="22"/>
        <v/>
      </c>
      <c r="AA59" t="str">
        <f t="shared" si="22"/>
        <v/>
      </c>
      <c r="AB59" t="str">
        <f t="shared" si="22"/>
        <v/>
      </c>
      <c r="AC59" t="str">
        <f t="shared" si="22"/>
        <v/>
      </c>
      <c r="AD59" t="str">
        <f t="shared" si="22"/>
        <v/>
      </c>
      <c r="AE59" t="str">
        <f t="shared" si="22"/>
        <v/>
      </c>
      <c r="AF59" t="str">
        <f t="shared" si="22"/>
        <v/>
      </c>
      <c r="AG59" t="str">
        <f t="shared" si="22"/>
        <v/>
      </c>
      <c r="AH59" t="str">
        <f t="shared" si="22"/>
        <v/>
      </c>
      <c r="AI59" t="str">
        <f t="shared" si="22"/>
        <v/>
      </c>
    </row>
    <row r="60" spans="1:35" ht="21" customHeight="1" x14ac:dyDescent="0.3">
      <c r="A60" t="str">
        <f t="shared" ref="A60:AI60" si="23">IF(A25="","",A25)</f>
        <v/>
      </c>
      <c r="B60" t="str">
        <f t="shared" si="23"/>
        <v/>
      </c>
      <c r="C60" t="str">
        <f t="shared" si="23"/>
        <v/>
      </c>
      <c r="D60">
        <f t="shared" ca="1" si="23"/>
        <v>4</v>
      </c>
      <c r="F60" t="str">
        <f t="shared" si="23"/>
        <v>と</v>
      </c>
      <c r="H60" s="2" t="str">
        <f t="shared" si="23"/>
        <v/>
      </c>
      <c r="I60" s="27">
        <f ca="1">8-D60</f>
        <v>4</v>
      </c>
      <c r="J60" s="2" t="str">
        <f t="shared" si="23"/>
        <v/>
      </c>
      <c r="K60" t="str">
        <f t="shared" si="23"/>
        <v/>
      </c>
      <c r="L60" t="str">
        <f t="shared" si="23"/>
        <v/>
      </c>
      <c r="M60" t="str">
        <f t="shared" si="23"/>
        <v/>
      </c>
      <c r="N60" t="str">
        <f t="shared" si="23"/>
        <v/>
      </c>
      <c r="O60" t="str">
        <f t="shared" si="23"/>
        <v/>
      </c>
      <c r="P60" t="str">
        <f t="shared" si="23"/>
        <v/>
      </c>
      <c r="Q60" t="str">
        <f t="shared" si="23"/>
        <v/>
      </c>
      <c r="R60" t="str">
        <f t="shared" si="23"/>
        <v/>
      </c>
      <c r="S60" t="str">
        <f t="shared" si="23"/>
        <v/>
      </c>
      <c r="T60" t="str">
        <f t="shared" si="23"/>
        <v/>
      </c>
      <c r="U60" t="str">
        <f t="shared" si="23"/>
        <v/>
      </c>
      <c r="V60" t="str">
        <f t="shared" si="23"/>
        <v/>
      </c>
      <c r="W60" t="str">
        <f t="shared" si="23"/>
        <v/>
      </c>
      <c r="X60" t="str">
        <f t="shared" si="23"/>
        <v/>
      </c>
      <c r="Y60" t="str">
        <f t="shared" si="23"/>
        <v/>
      </c>
      <c r="Z60" t="str">
        <f t="shared" si="23"/>
        <v/>
      </c>
      <c r="AA60" t="str">
        <f t="shared" si="23"/>
        <v/>
      </c>
      <c r="AB60" t="str">
        <f t="shared" si="23"/>
        <v/>
      </c>
      <c r="AC60" t="str">
        <f t="shared" si="23"/>
        <v/>
      </c>
      <c r="AD60" t="str">
        <f t="shared" si="23"/>
        <v/>
      </c>
      <c r="AE60" t="str">
        <f t="shared" si="23"/>
        <v/>
      </c>
      <c r="AF60" t="str">
        <f t="shared" si="23"/>
        <v/>
      </c>
      <c r="AG60" t="str">
        <f t="shared" si="23"/>
        <v/>
      </c>
      <c r="AH60" t="str">
        <f t="shared" si="23"/>
        <v/>
      </c>
      <c r="AI60" t="str">
        <f t="shared" si="23"/>
        <v/>
      </c>
    </row>
    <row r="61" spans="1:35" ht="21" customHeight="1" x14ac:dyDescent="0.3">
      <c r="A61" t="str">
        <f t="shared" ref="A61:AI61" si="24">IF(A26="","",A26)</f>
        <v/>
      </c>
      <c r="B61" t="str">
        <f t="shared" si="24"/>
        <v/>
      </c>
      <c r="C61" t="str">
        <f t="shared" si="24"/>
        <v/>
      </c>
      <c r="D61" t="str">
        <f t="shared" si="24"/>
        <v/>
      </c>
      <c r="F61" t="str">
        <f t="shared" si="24"/>
        <v/>
      </c>
      <c r="H61" t="str">
        <f t="shared" si="24"/>
        <v/>
      </c>
      <c r="I61" t="str">
        <f t="shared" si="24"/>
        <v/>
      </c>
      <c r="J61" t="str">
        <f t="shared" si="24"/>
        <v/>
      </c>
      <c r="K61" t="str">
        <f t="shared" si="24"/>
        <v/>
      </c>
      <c r="L61" t="str">
        <f t="shared" si="24"/>
        <v/>
      </c>
      <c r="M61" t="str">
        <f t="shared" si="24"/>
        <v/>
      </c>
      <c r="N61" t="str">
        <f t="shared" si="24"/>
        <v/>
      </c>
      <c r="O61" t="str">
        <f t="shared" si="24"/>
        <v/>
      </c>
      <c r="P61" t="str">
        <f t="shared" si="24"/>
        <v/>
      </c>
      <c r="Q61" t="str">
        <f t="shared" si="24"/>
        <v/>
      </c>
      <c r="R61" t="str">
        <f t="shared" si="24"/>
        <v/>
      </c>
      <c r="S61" t="str">
        <f t="shared" si="24"/>
        <v/>
      </c>
      <c r="T61" t="str">
        <f t="shared" si="24"/>
        <v/>
      </c>
      <c r="U61" t="str">
        <f t="shared" si="24"/>
        <v/>
      </c>
      <c r="V61" t="str">
        <f t="shared" si="24"/>
        <v/>
      </c>
      <c r="W61" t="str">
        <f t="shared" si="24"/>
        <v/>
      </c>
      <c r="X61" t="str">
        <f t="shared" si="24"/>
        <v/>
      </c>
      <c r="Y61" t="str">
        <f t="shared" si="24"/>
        <v/>
      </c>
      <c r="Z61" t="str">
        <f t="shared" si="24"/>
        <v/>
      </c>
      <c r="AA61" t="str">
        <f t="shared" si="24"/>
        <v/>
      </c>
      <c r="AB61" t="str">
        <f t="shared" si="24"/>
        <v/>
      </c>
      <c r="AC61" t="str">
        <f t="shared" si="24"/>
        <v/>
      </c>
      <c r="AD61" t="str">
        <f t="shared" si="24"/>
        <v/>
      </c>
      <c r="AE61" t="str">
        <f t="shared" si="24"/>
        <v/>
      </c>
      <c r="AF61" t="str">
        <f t="shared" si="24"/>
        <v/>
      </c>
      <c r="AG61" t="str">
        <f t="shared" si="24"/>
        <v/>
      </c>
      <c r="AH61" t="str">
        <f t="shared" si="24"/>
        <v/>
      </c>
      <c r="AI61" t="str">
        <f t="shared" si="24"/>
        <v/>
      </c>
    </row>
    <row r="62" spans="1:35" ht="21" customHeight="1" x14ac:dyDescent="0.3">
      <c r="A62" t="str">
        <f t="shared" ref="A62:AI62" si="25">IF(A27="","",A27)</f>
        <v/>
      </c>
      <c r="B62" t="str">
        <f t="shared" si="25"/>
        <v/>
      </c>
      <c r="C62" t="str">
        <f t="shared" si="25"/>
        <v/>
      </c>
      <c r="D62">
        <f t="shared" ca="1" si="25"/>
        <v>2</v>
      </c>
      <c r="F62" t="str">
        <f t="shared" si="25"/>
        <v>と</v>
      </c>
      <c r="H62" s="2" t="str">
        <f t="shared" si="25"/>
        <v/>
      </c>
      <c r="I62" s="27">
        <f ca="1">8-D62</f>
        <v>6</v>
      </c>
      <c r="J62" s="2" t="str">
        <f t="shared" si="25"/>
        <v/>
      </c>
      <c r="K62" t="str">
        <f t="shared" si="25"/>
        <v/>
      </c>
      <c r="L62" t="str">
        <f t="shared" si="25"/>
        <v/>
      </c>
      <c r="M62" t="str">
        <f t="shared" si="25"/>
        <v/>
      </c>
      <c r="N62" t="str">
        <f t="shared" si="25"/>
        <v/>
      </c>
      <c r="O62" t="str">
        <f t="shared" si="25"/>
        <v/>
      </c>
      <c r="P62" t="str">
        <f t="shared" si="25"/>
        <v/>
      </c>
      <c r="Q62" t="str">
        <f t="shared" si="25"/>
        <v/>
      </c>
      <c r="R62" t="str">
        <f t="shared" si="25"/>
        <v/>
      </c>
      <c r="S62" t="str">
        <f t="shared" si="25"/>
        <v/>
      </c>
      <c r="T62" t="str">
        <f t="shared" si="25"/>
        <v/>
      </c>
      <c r="U62" t="str">
        <f t="shared" si="25"/>
        <v/>
      </c>
      <c r="V62" t="str">
        <f t="shared" si="25"/>
        <v/>
      </c>
      <c r="W62" t="str">
        <f t="shared" si="25"/>
        <v/>
      </c>
      <c r="X62" t="str">
        <f t="shared" si="25"/>
        <v/>
      </c>
      <c r="Y62" t="str">
        <f t="shared" si="25"/>
        <v/>
      </c>
      <c r="Z62" t="str">
        <f t="shared" si="25"/>
        <v/>
      </c>
      <c r="AA62" t="str">
        <f t="shared" si="25"/>
        <v/>
      </c>
      <c r="AB62" t="str">
        <f t="shared" si="25"/>
        <v/>
      </c>
      <c r="AC62" t="str">
        <f t="shared" si="25"/>
        <v/>
      </c>
      <c r="AD62" t="str">
        <f t="shared" si="25"/>
        <v/>
      </c>
      <c r="AE62" t="str">
        <f t="shared" si="25"/>
        <v/>
      </c>
      <c r="AF62" t="str">
        <f t="shared" si="25"/>
        <v/>
      </c>
      <c r="AG62" t="str">
        <f t="shared" si="25"/>
        <v/>
      </c>
      <c r="AH62" t="str">
        <f t="shared" si="25"/>
        <v/>
      </c>
      <c r="AI62" t="str">
        <f t="shared" si="25"/>
        <v/>
      </c>
    </row>
    <row r="63" spans="1:35" ht="21" customHeight="1" x14ac:dyDescent="0.3">
      <c r="A63" t="str">
        <f t="shared" ref="A63:AI63" si="26">IF(A28="","",A28)</f>
        <v/>
      </c>
      <c r="B63" t="str">
        <f t="shared" si="26"/>
        <v/>
      </c>
      <c r="C63" t="str">
        <f t="shared" si="26"/>
        <v/>
      </c>
      <c r="D63" t="str">
        <f t="shared" si="26"/>
        <v/>
      </c>
      <c r="F63" t="str">
        <f t="shared" si="26"/>
        <v/>
      </c>
      <c r="H63" t="str">
        <f t="shared" si="26"/>
        <v/>
      </c>
      <c r="I63" t="str">
        <f t="shared" si="26"/>
        <v/>
      </c>
      <c r="J63" t="str">
        <f t="shared" si="26"/>
        <v/>
      </c>
      <c r="K63" t="str">
        <f t="shared" si="26"/>
        <v/>
      </c>
      <c r="L63" t="str">
        <f t="shared" si="26"/>
        <v/>
      </c>
      <c r="M63" t="str">
        <f t="shared" si="26"/>
        <v/>
      </c>
      <c r="N63" t="str">
        <f t="shared" si="26"/>
        <v/>
      </c>
      <c r="O63" t="str">
        <f t="shared" si="26"/>
        <v/>
      </c>
      <c r="P63" t="str">
        <f t="shared" si="26"/>
        <v/>
      </c>
      <c r="Q63" t="str">
        <f t="shared" si="26"/>
        <v/>
      </c>
      <c r="R63" t="str">
        <f t="shared" si="26"/>
        <v/>
      </c>
      <c r="S63" t="str">
        <f t="shared" si="26"/>
        <v/>
      </c>
      <c r="T63" t="str">
        <f t="shared" si="26"/>
        <v/>
      </c>
      <c r="U63" t="str">
        <f t="shared" si="26"/>
        <v/>
      </c>
      <c r="V63" t="str">
        <f t="shared" si="26"/>
        <v/>
      </c>
      <c r="W63" t="str">
        <f t="shared" si="26"/>
        <v/>
      </c>
      <c r="X63" t="str">
        <f t="shared" si="26"/>
        <v/>
      </c>
      <c r="Y63" t="str">
        <f t="shared" si="26"/>
        <v/>
      </c>
      <c r="Z63" t="str">
        <f t="shared" si="26"/>
        <v/>
      </c>
      <c r="AA63" t="str">
        <f t="shared" si="26"/>
        <v/>
      </c>
      <c r="AB63" t="str">
        <f t="shared" si="26"/>
        <v/>
      </c>
      <c r="AC63" t="str">
        <f t="shared" si="26"/>
        <v/>
      </c>
      <c r="AD63" t="str">
        <f t="shared" si="26"/>
        <v/>
      </c>
      <c r="AE63" t="str">
        <f t="shared" si="26"/>
        <v/>
      </c>
      <c r="AF63" t="str">
        <f t="shared" si="26"/>
        <v/>
      </c>
      <c r="AG63" t="str">
        <f t="shared" si="26"/>
        <v/>
      </c>
      <c r="AH63" t="str">
        <f t="shared" si="26"/>
        <v/>
      </c>
      <c r="AI63" t="str">
        <f t="shared" si="26"/>
        <v/>
      </c>
    </row>
    <row r="64" spans="1:35" ht="21" customHeight="1" x14ac:dyDescent="0.3">
      <c r="A64" t="str">
        <f t="shared" ref="A64:AI64" si="27">IF(A29="","",A29)</f>
        <v/>
      </c>
      <c r="B64" t="str">
        <f t="shared" si="27"/>
        <v/>
      </c>
      <c r="C64" t="str">
        <f t="shared" si="27"/>
        <v/>
      </c>
      <c r="D64">
        <f t="shared" ca="1" si="27"/>
        <v>5</v>
      </c>
      <c r="F64" t="str">
        <f t="shared" si="27"/>
        <v>と</v>
      </c>
      <c r="H64" s="2" t="str">
        <f t="shared" si="27"/>
        <v/>
      </c>
      <c r="I64" s="27">
        <f ca="1">8-D64</f>
        <v>3</v>
      </c>
      <c r="J64" s="2" t="str">
        <f t="shared" si="27"/>
        <v/>
      </c>
      <c r="K64" t="str">
        <f t="shared" si="27"/>
        <v/>
      </c>
      <c r="L64" t="str">
        <f t="shared" si="27"/>
        <v/>
      </c>
      <c r="M64" t="str">
        <f t="shared" si="27"/>
        <v/>
      </c>
      <c r="N64" t="str">
        <f t="shared" si="27"/>
        <v/>
      </c>
      <c r="O64" t="str">
        <f t="shared" si="27"/>
        <v/>
      </c>
      <c r="P64" t="str">
        <f t="shared" si="27"/>
        <v/>
      </c>
      <c r="Q64" t="str">
        <f t="shared" si="27"/>
        <v/>
      </c>
      <c r="R64" t="str">
        <f t="shared" si="27"/>
        <v/>
      </c>
      <c r="S64" t="str">
        <f t="shared" si="27"/>
        <v/>
      </c>
      <c r="T64" t="str">
        <f t="shared" si="27"/>
        <v/>
      </c>
      <c r="U64" t="str">
        <f t="shared" si="27"/>
        <v/>
      </c>
      <c r="V64" t="str">
        <f t="shared" si="27"/>
        <v/>
      </c>
      <c r="W64" t="str">
        <f t="shared" si="27"/>
        <v/>
      </c>
      <c r="X64" t="str">
        <f t="shared" si="27"/>
        <v/>
      </c>
      <c r="Y64" t="str">
        <f t="shared" si="27"/>
        <v/>
      </c>
      <c r="Z64" t="str">
        <f t="shared" si="27"/>
        <v/>
      </c>
      <c r="AA64" t="str">
        <f t="shared" si="27"/>
        <v/>
      </c>
      <c r="AB64" t="str">
        <f t="shared" si="27"/>
        <v/>
      </c>
      <c r="AC64" t="str">
        <f t="shared" si="27"/>
        <v/>
      </c>
      <c r="AD64" t="str">
        <f t="shared" si="27"/>
        <v/>
      </c>
      <c r="AE64" t="str">
        <f t="shared" si="27"/>
        <v/>
      </c>
      <c r="AF64" t="str">
        <f t="shared" si="27"/>
        <v/>
      </c>
      <c r="AG64" t="str">
        <f t="shared" si="27"/>
        <v/>
      </c>
      <c r="AH64" t="str">
        <f t="shared" si="27"/>
        <v/>
      </c>
      <c r="AI64" t="str">
        <f t="shared" si="27"/>
        <v/>
      </c>
    </row>
    <row r="65" spans="1:35" ht="21" customHeight="1" x14ac:dyDescent="0.3">
      <c r="A65" t="str">
        <f t="shared" ref="A65:AI65" si="28">IF(A30="","",A30)</f>
        <v/>
      </c>
      <c r="B65" t="str">
        <f t="shared" si="28"/>
        <v/>
      </c>
      <c r="C65" t="str">
        <f t="shared" si="28"/>
        <v/>
      </c>
      <c r="D65" t="str">
        <f t="shared" si="28"/>
        <v/>
      </c>
      <c r="F65" t="str">
        <f t="shared" si="28"/>
        <v/>
      </c>
      <c r="H65" t="str">
        <f t="shared" si="28"/>
        <v/>
      </c>
      <c r="I65" t="str">
        <f t="shared" si="28"/>
        <v/>
      </c>
      <c r="J65" t="str">
        <f t="shared" si="28"/>
        <v/>
      </c>
      <c r="K65" t="str">
        <f t="shared" si="28"/>
        <v/>
      </c>
      <c r="L65" t="str">
        <f t="shared" si="28"/>
        <v/>
      </c>
      <c r="M65" t="str">
        <f t="shared" si="28"/>
        <v/>
      </c>
      <c r="N65" t="str">
        <f t="shared" si="28"/>
        <v/>
      </c>
      <c r="O65" t="str">
        <f t="shared" si="28"/>
        <v/>
      </c>
      <c r="P65" t="str">
        <f t="shared" si="28"/>
        <v/>
      </c>
      <c r="Q65" t="str">
        <f t="shared" si="28"/>
        <v/>
      </c>
      <c r="R65" t="str">
        <f t="shared" si="28"/>
        <v/>
      </c>
      <c r="S65" t="str">
        <f t="shared" si="28"/>
        <v/>
      </c>
      <c r="T65" t="str">
        <f t="shared" si="28"/>
        <v/>
      </c>
      <c r="U65" t="str">
        <f t="shared" si="28"/>
        <v/>
      </c>
      <c r="V65" t="str">
        <f t="shared" si="28"/>
        <v/>
      </c>
      <c r="W65" t="str">
        <f t="shared" si="28"/>
        <v/>
      </c>
      <c r="X65" t="str">
        <f t="shared" si="28"/>
        <v/>
      </c>
      <c r="Y65" t="str">
        <f t="shared" si="28"/>
        <v/>
      </c>
      <c r="Z65" t="str">
        <f t="shared" si="28"/>
        <v/>
      </c>
      <c r="AA65" t="str">
        <f t="shared" si="28"/>
        <v/>
      </c>
      <c r="AB65" t="str">
        <f t="shared" si="28"/>
        <v/>
      </c>
      <c r="AC65" t="str">
        <f t="shared" si="28"/>
        <v/>
      </c>
      <c r="AD65" t="str">
        <f t="shared" si="28"/>
        <v/>
      </c>
      <c r="AE65" t="str">
        <f t="shared" si="28"/>
        <v/>
      </c>
      <c r="AF65" t="str">
        <f t="shared" si="28"/>
        <v/>
      </c>
      <c r="AG65" t="str">
        <f t="shared" si="28"/>
        <v/>
      </c>
      <c r="AH65" t="str">
        <f t="shared" si="28"/>
        <v/>
      </c>
      <c r="AI65" t="str">
        <f t="shared" si="28"/>
        <v/>
      </c>
    </row>
    <row r="66" spans="1:35" ht="21" customHeight="1" x14ac:dyDescent="0.3">
      <c r="A66" t="str">
        <f t="shared" ref="A66:AI66" si="29">IF(A31="","",A31)</f>
        <v/>
      </c>
      <c r="B66" t="str">
        <f t="shared" si="29"/>
        <v/>
      </c>
      <c r="C66" t="str">
        <f t="shared" si="29"/>
        <v/>
      </c>
      <c r="D66">
        <f t="shared" ca="1" si="29"/>
        <v>3</v>
      </c>
      <c r="F66" t="str">
        <f t="shared" si="29"/>
        <v>と</v>
      </c>
      <c r="H66" s="2" t="str">
        <f t="shared" si="29"/>
        <v/>
      </c>
      <c r="I66" s="27">
        <f ca="1">8-D66</f>
        <v>5</v>
      </c>
      <c r="J66" s="2" t="str">
        <f t="shared" si="29"/>
        <v/>
      </c>
      <c r="K66" t="str">
        <f t="shared" si="29"/>
        <v/>
      </c>
      <c r="L66" t="str">
        <f t="shared" si="29"/>
        <v/>
      </c>
      <c r="M66" t="str">
        <f t="shared" si="29"/>
        <v/>
      </c>
      <c r="N66" t="str">
        <f t="shared" si="29"/>
        <v/>
      </c>
      <c r="O66" t="str">
        <f t="shared" si="29"/>
        <v/>
      </c>
      <c r="P66" t="str">
        <f t="shared" si="29"/>
        <v/>
      </c>
      <c r="Q66" t="str">
        <f t="shared" si="29"/>
        <v/>
      </c>
      <c r="R66" t="str">
        <f t="shared" si="29"/>
        <v/>
      </c>
      <c r="S66" t="str">
        <f t="shared" si="29"/>
        <v/>
      </c>
      <c r="T66" t="str">
        <f t="shared" si="29"/>
        <v/>
      </c>
      <c r="U66" t="str">
        <f t="shared" si="29"/>
        <v/>
      </c>
      <c r="V66" t="str">
        <f t="shared" si="29"/>
        <v/>
      </c>
      <c r="W66" t="str">
        <f t="shared" si="29"/>
        <v/>
      </c>
      <c r="X66" t="str">
        <f t="shared" si="29"/>
        <v/>
      </c>
      <c r="Y66" t="str">
        <f t="shared" si="29"/>
        <v/>
      </c>
      <c r="Z66" t="str">
        <f t="shared" si="29"/>
        <v/>
      </c>
      <c r="AA66" t="str">
        <f t="shared" si="29"/>
        <v/>
      </c>
      <c r="AB66" t="str">
        <f t="shared" si="29"/>
        <v/>
      </c>
      <c r="AC66" t="str">
        <f t="shared" si="29"/>
        <v/>
      </c>
      <c r="AD66" t="str">
        <f t="shared" si="29"/>
        <v/>
      </c>
      <c r="AE66" t="str">
        <f t="shared" si="29"/>
        <v/>
      </c>
      <c r="AF66" t="str">
        <f t="shared" si="29"/>
        <v/>
      </c>
      <c r="AG66" t="str">
        <f t="shared" si="29"/>
        <v/>
      </c>
      <c r="AH66" t="str">
        <f t="shared" si="29"/>
        <v/>
      </c>
      <c r="AI66" t="str">
        <f t="shared" si="29"/>
        <v/>
      </c>
    </row>
    <row r="67" spans="1:35" ht="21" customHeight="1" x14ac:dyDescent="0.3">
      <c r="A67" t="str">
        <f t="shared" ref="A67:AI67" si="30">IF(A32="","",A32)</f>
        <v/>
      </c>
      <c r="B67" t="str">
        <f t="shared" si="30"/>
        <v/>
      </c>
      <c r="C67" t="str">
        <f t="shared" si="30"/>
        <v/>
      </c>
      <c r="D67" t="str">
        <f t="shared" si="30"/>
        <v/>
      </c>
      <c r="F67" t="str">
        <f t="shared" si="30"/>
        <v/>
      </c>
      <c r="H67" t="str">
        <f t="shared" si="30"/>
        <v/>
      </c>
      <c r="I67" t="str">
        <f t="shared" si="30"/>
        <v/>
      </c>
      <c r="J67" t="str">
        <f t="shared" si="30"/>
        <v/>
      </c>
      <c r="K67" t="str">
        <f t="shared" si="30"/>
        <v/>
      </c>
      <c r="L67" t="str">
        <f t="shared" si="30"/>
        <v/>
      </c>
      <c r="M67" t="str">
        <f t="shared" si="30"/>
        <v/>
      </c>
      <c r="N67" t="str">
        <f t="shared" si="30"/>
        <v/>
      </c>
      <c r="O67" t="str">
        <f t="shared" si="30"/>
        <v/>
      </c>
      <c r="P67" t="str">
        <f t="shared" si="30"/>
        <v/>
      </c>
      <c r="Q67" t="str">
        <f t="shared" si="30"/>
        <v/>
      </c>
      <c r="R67" t="str">
        <f t="shared" si="30"/>
        <v/>
      </c>
      <c r="S67" t="str">
        <f t="shared" si="30"/>
        <v/>
      </c>
      <c r="T67" t="str">
        <f t="shared" si="30"/>
        <v/>
      </c>
      <c r="U67" t="str">
        <f t="shared" si="30"/>
        <v/>
      </c>
      <c r="V67" t="str">
        <f t="shared" si="30"/>
        <v/>
      </c>
      <c r="W67" t="str">
        <f t="shared" si="30"/>
        <v/>
      </c>
      <c r="X67" t="str">
        <f t="shared" si="30"/>
        <v/>
      </c>
      <c r="Y67" t="str">
        <f t="shared" si="30"/>
        <v/>
      </c>
      <c r="Z67" t="str">
        <f t="shared" si="30"/>
        <v/>
      </c>
      <c r="AA67" t="str">
        <f t="shared" si="30"/>
        <v/>
      </c>
      <c r="AB67" t="str">
        <f t="shared" si="30"/>
        <v/>
      </c>
      <c r="AC67" t="str">
        <f t="shared" si="30"/>
        <v/>
      </c>
      <c r="AD67" t="str">
        <f t="shared" si="30"/>
        <v/>
      </c>
      <c r="AE67" t="str">
        <f t="shared" si="30"/>
        <v/>
      </c>
      <c r="AF67" t="str">
        <f t="shared" si="30"/>
        <v/>
      </c>
      <c r="AG67" t="str">
        <f t="shared" si="30"/>
        <v/>
      </c>
      <c r="AH67" t="str">
        <f t="shared" si="30"/>
        <v/>
      </c>
      <c r="AI67" t="str">
        <f t="shared" si="30"/>
        <v/>
      </c>
    </row>
    <row r="68" spans="1:35" ht="21" customHeight="1" x14ac:dyDescent="0.3">
      <c r="A68" t="str">
        <f t="shared" ref="A68:AI68" si="31">IF(A33="","",A33)</f>
        <v/>
      </c>
      <c r="B68" t="str">
        <f t="shared" si="31"/>
        <v/>
      </c>
      <c r="C68" t="str">
        <f t="shared" si="31"/>
        <v/>
      </c>
      <c r="D68">
        <f t="shared" ca="1" si="31"/>
        <v>1</v>
      </c>
      <c r="F68" t="str">
        <f t="shared" si="31"/>
        <v>と</v>
      </c>
      <c r="H68" s="2" t="str">
        <f t="shared" si="31"/>
        <v/>
      </c>
      <c r="I68" s="27">
        <f ca="1">8-D68</f>
        <v>7</v>
      </c>
      <c r="J68" s="2" t="str">
        <f t="shared" si="31"/>
        <v/>
      </c>
      <c r="K68" t="str">
        <f t="shared" si="31"/>
        <v/>
      </c>
      <c r="L68" t="str">
        <f t="shared" si="31"/>
        <v/>
      </c>
      <c r="M68" t="str">
        <f t="shared" si="31"/>
        <v/>
      </c>
      <c r="N68" t="str">
        <f t="shared" si="31"/>
        <v/>
      </c>
      <c r="O68" t="str">
        <f t="shared" si="31"/>
        <v/>
      </c>
      <c r="P68" t="str">
        <f t="shared" si="31"/>
        <v/>
      </c>
      <c r="Q68" t="str">
        <f t="shared" si="31"/>
        <v/>
      </c>
      <c r="R68" t="str">
        <f t="shared" si="31"/>
        <v/>
      </c>
      <c r="S68" t="str">
        <f t="shared" si="31"/>
        <v/>
      </c>
      <c r="T68" t="str">
        <f t="shared" si="31"/>
        <v/>
      </c>
      <c r="U68" t="str">
        <f t="shared" si="31"/>
        <v/>
      </c>
      <c r="V68" t="str">
        <f t="shared" si="31"/>
        <v/>
      </c>
      <c r="W68" t="str">
        <f t="shared" si="31"/>
        <v/>
      </c>
      <c r="X68" t="str">
        <f t="shared" si="31"/>
        <v/>
      </c>
      <c r="Y68" t="str">
        <f t="shared" si="31"/>
        <v/>
      </c>
      <c r="Z68" t="str">
        <f t="shared" si="31"/>
        <v/>
      </c>
      <c r="AA68" t="str">
        <f t="shared" si="31"/>
        <v/>
      </c>
      <c r="AB68" t="str">
        <f t="shared" si="31"/>
        <v/>
      </c>
      <c r="AC68" t="str">
        <f t="shared" si="31"/>
        <v/>
      </c>
      <c r="AD68" t="str">
        <f t="shared" si="31"/>
        <v/>
      </c>
      <c r="AE68" t="str">
        <f t="shared" si="31"/>
        <v/>
      </c>
      <c r="AF68" t="str">
        <f t="shared" si="31"/>
        <v/>
      </c>
      <c r="AG68" t="str">
        <f t="shared" si="31"/>
        <v/>
      </c>
      <c r="AH68" t="str">
        <f t="shared" si="31"/>
        <v/>
      </c>
      <c r="AI68" t="str">
        <f t="shared" si="31"/>
        <v/>
      </c>
    </row>
    <row r="69" spans="1:35" ht="21" customHeight="1" x14ac:dyDescent="0.3">
      <c r="A69" t="str">
        <f t="shared" ref="A69:AI69" si="32">IF(A34="","",A34)</f>
        <v/>
      </c>
      <c r="B69" t="str">
        <f t="shared" si="32"/>
        <v/>
      </c>
      <c r="C69" t="str">
        <f t="shared" si="32"/>
        <v/>
      </c>
      <c r="D69" t="str">
        <f t="shared" si="32"/>
        <v/>
      </c>
      <c r="F69" t="str">
        <f t="shared" si="32"/>
        <v/>
      </c>
      <c r="H69" t="str">
        <f t="shared" si="32"/>
        <v/>
      </c>
      <c r="I69" t="str">
        <f t="shared" si="32"/>
        <v/>
      </c>
      <c r="J69" t="str">
        <f t="shared" si="32"/>
        <v/>
      </c>
      <c r="K69" t="str">
        <f t="shared" si="32"/>
        <v/>
      </c>
      <c r="L69" t="str">
        <f t="shared" si="32"/>
        <v/>
      </c>
      <c r="M69" t="str">
        <f t="shared" si="32"/>
        <v/>
      </c>
      <c r="N69" t="str">
        <f t="shared" si="32"/>
        <v/>
      </c>
      <c r="O69" t="str">
        <f t="shared" si="32"/>
        <v/>
      </c>
      <c r="P69" t="str">
        <f t="shared" si="32"/>
        <v/>
      </c>
      <c r="Q69" t="str">
        <f t="shared" si="32"/>
        <v/>
      </c>
      <c r="R69" t="str">
        <f t="shared" si="32"/>
        <v/>
      </c>
      <c r="S69" t="str">
        <f t="shared" si="32"/>
        <v/>
      </c>
      <c r="T69" t="str">
        <f t="shared" si="32"/>
        <v/>
      </c>
      <c r="U69" t="str">
        <f t="shared" si="32"/>
        <v/>
      </c>
      <c r="V69" t="str">
        <f t="shared" si="32"/>
        <v/>
      </c>
      <c r="W69" t="str">
        <f t="shared" si="32"/>
        <v/>
      </c>
      <c r="X69" t="str">
        <f t="shared" si="32"/>
        <v/>
      </c>
      <c r="Y69" t="str">
        <f t="shared" si="32"/>
        <v/>
      </c>
      <c r="Z69" t="str">
        <f t="shared" si="32"/>
        <v/>
      </c>
      <c r="AA69" t="str">
        <f t="shared" si="32"/>
        <v/>
      </c>
      <c r="AB69" t="str">
        <f t="shared" si="32"/>
        <v/>
      </c>
      <c r="AC69" t="str">
        <f t="shared" si="32"/>
        <v/>
      </c>
      <c r="AD69" t="str">
        <f t="shared" si="32"/>
        <v/>
      </c>
      <c r="AE69" t="str">
        <f t="shared" si="32"/>
        <v/>
      </c>
      <c r="AF69" t="str">
        <f t="shared" si="32"/>
        <v/>
      </c>
      <c r="AG69" t="str">
        <f t="shared" si="32"/>
        <v/>
      </c>
      <c r="AH69" t="str">
        <f t="shared" si="32"/>
        <v/>
      </c>
      <c r="AI69" t="str">
        <f t="shared" si="32"/>
        <v/>
      </c>
    </row>
    <row r="70" spans="1:35" ht="21" customHeight="1" x14ac:dyDescent="0.3">
      <c r="A70" t="str">
        <f t="shared" ref="A70:AI70" si="33">IF(A35="","",A35)</f>
        <v/>
      </c>
      <c r="B70" t="str">
        <f t="shared" si="33"/>
        <v/>
      </c>
      <c r="C70" t="str">
        <f t="shared" si="33"/>
        <v/>
      </c>
      <c r="D70" t="str">
        <f t="shared" si="33"/>
        <v/>
      </c>
      <c r="F70" t="str">
        <f t="shared" si="33"/>
        <v/>
      </c>
      <c r="H70" t="str">
        <f t="shared" si="33"/>
        <v/>
      </c>
      <c r="I70" t="str">
        <f t="shared" si="33"/>
        <v/>
      </c>
      <c r="J70" t="str">
        <f t="shared" si="33"/>
        <v/>
      </c>
      <c r="K70" t="str">
        <f t="shared" si="33"/>
        <v/>
      </c>
      <c r="L70" t="str">
        <f t="shared" si="33"/>
        <v/>
      </c>
      <c r="M70" t="str">
        <f t="shared" si="33"/>
        <v/>
      </c>
      <c r="N70" t="str">
        <f t="shared" si="33"/>
        <v/>
      </c>
      <c r="O70" t="str">
        <f t="shared" si="33"/>
        <v/>
      </c>
      <c r="P70" t="str">
        <f t="shared" si="33"/>
        <v/>
      </c>
      <c r="Q70" t="str">
        <f t="shared" si="33"/>
        <v/>
      </c>
      <c r="R70" t="str">
        <f t="shared" si="33"/>
        <v/>
      </c>
      <c r="S70" t="str">
        <f t="shared" si="33"/>
        <v/>
      </c>
      <c r="T70" t="str">
        <f t="shared" si="33"/>
        <v/>
      </c>
      <c r="U70" t="str">
        <f t="shared" si="33"/>
        <v/>
      </c>
      <c r="V70" t="str">
        <f t="shared" si="33"/>
        <v/>
      </c>
      <c r="W70" t="str">
        <f t="shared" si="33"/>
        <v/>
      </c>
      <c r="X70" t="str">
        <f t="shared" si="33"/>
        <v/>
      </c>
      <c r="Y70" t="str">
        <f t="shared" si="33"/>
        <v/>
      </c>
      <c r="Z70" t="str">
        <f t="shared" si="33"/>
        <v/>
      </c>
      <c r="AA70" t="str">
        <f t="shared" si="33"/>
        <v/>
      </c>
      <c r="AB70" t="str">
        <f t="shared" si="33"/>
        <v/>
      </c>
      <c r="AC70" t="str">
        <f t="shared" si="33"/>
        <v/>
      </c>
      <c r="AD70" t="str">
        <f t="shared" si="33"/>
        <v/>
      </c>
      <c r="AE70" t="str">
        <f t="shared" si="33"/>
        <v/>
      </c>
      <c r="AF70" t="str">
        <f t="shared" si="33"/>
        <v/>
      </c>
      <c r="AG70" t="str">
        <f t="shared" si="33"/>
        <v/>
      </c>
      <c r="AH70" t="str">
        <f t="shared" si="33"/>
        <v/>
      </c>
      <c r="AI70" t="str">
        <f t="shared" si="33"/>
        <v/>
      </c>
    </row>
  </sheetData>
  <mergeCells count="2">
    <mergeCell ref="AG1:AH1"/>
    <mergeCell ref="AG36:AH36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N48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style="20" customWidth="1"/>
    <col min="38" max="40" width="8.75" style="20"/>
  </cols>
  <sheetData>
    <row r="1" spans="1:40" ht="25" customHeight="1" x14ac:dyDescent="0.3">
      <c r="D1" s="3" t="s">
        <v>88</v>
      </c>
      <c r="AE1" s="2" t="s">
        <v>0</v>
      </c>
      <c r="AF1" s="2"/>
      <c r="AG1" s="29"/>
      <c r="AH1" s="29"/>
    </row>
    <row r="2" spans="1:40" ht="25" customHeight="1" x14ac:dyDescent="0.3">
      <c r="D2" s="3"/>
    </row>
    <row r="3" spans="1:40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0" ht="25" customHeight="1" x14ac:dyDescent="0.3">
      <c r="A4" s="1"/>
      <c r="AK4" s="20">
        <f ca="1">RAND()</f>
        <v>0.57492906977634584</v>
      </c>
      <c r="AL4" s="20">
        <f ca="1">RANK(AK4,$AK$4:$AK$24)</f>
        <v>6</v>
      </c>
      <c r="AM4" s="20">
        <v>0</v>
      </c>
      <c r="AN4" s="20">
        <v>0</v>
      </c>
    </row>
    <row r="5" spans="1:40" ht="32.15" customHeight="1" x14ac:dyDescent="0.3">
      <c r="A5" s="1" t="s">
        <v>49</v>
      </c>
      <c r="D5" s="33">
        <f ca="1">VLOOKUP(A6,$AL$4:$AN$24,2,FALSE)</f>
        <v>2</v>
      </c>
      <c r="E5" s="33"/>
      <c r="F5" s="34" t="s">
        <v>59</v>
      </c>
      <c r="G5" s="34"/>
      <c r="H5" s="33">
        <f ca="1">VLOOKUP(A6,$AL$4:$AN$24,3,FALSE)</f>
        <v>0</v>
      </c>
      <c r="I5" s="33"/>
      <c r="AK5" s="20">
        <f ca="1">RAND()</f>
        <v>0.70791714347799262</v>
      </c>
      <c r="AL5" s="20">
        <f t="shared" ref="AL5:AL24" ca="1" si="0">RANK(AK5,$AK$4:$AK$24)</f>
        <v>4</v>
      </c>
      <c r="AM5" s="20">
        <v>1</v>
      </c>
      <c r="AN5" s="20">
        <v>0</v>
      </c>
    </row>
    <row r="6" spans="1:40" ht="32.15" customHeight="1" x14ac:dyDescent="0.3">
      <c r="A6" s="20">
        <v>1</v>
      </c>
      <c r="AK6" s="20">
        <f t="shared" ref="AK6:AK46" ca="1" si="1">RAND()</f>
        <v>0.88190098114021609</v>
      </c>
      <c r="AL6" s="20">
        <f t="shared" ca="1" si="0"/>
        <v>1</v>
      </c>
      <c r="AM6" s="20">
        <v>2</v>
      </c>
      <c r="AN6" s="20">
        <v>0</v>
      </c>
    </row>
    <row r="7" spans="1:40" ht="32.15" customHeight="1" x14ac:dyDescent="0.3">
      <c r="A7" s="1" t="s">
        <v>50</v>
      </c>
      <c r="D7" s="33">
        <f ca="1">VLOOKUP(A8,$AL$4:$AN$24,2,FALSE)</f>
        <v>6</v>
      </c>
      <c r="E7" s="33"/>
      <c r="F7" s="34" t="s">
        <v>13</v>
      </c>
      <c r="G7" s="34"/>
      <c r="H7" s="33">
        <f ca="1">VLOOKUP(A8,$AL$4:$AN$24,3,FALSE)</f>
        <v>0</v>
      </c>
      <c r="I7" s="33"/>
      <c r="AK7" s="20">
        <f t="shared" ca="1" si="1"/>
        <v>0.33096397378072073</v>
      </c>
      <c r="AL7" s="20">
        <f t="shared" ca="1" si="0"/>
        <v>12</v>
      </c>
      <c r="AM7" s="20">
        <v>3</v>
      </c>
      <c r="AN7" s="20">
        <v>0</v>
      </c>
    </row>
    <row r="8" spans="1:40" ht="32.15" customHeight="1" x14ac:dyDescent="0.3">
      <c r="A8" s="20">
        <v>2</v>
      </c>
      <c r="AK8" s="20">
        <f t="shared" ca="1" si="1"/>
        <v>8.7138399001221112E-2</v>
      </c>
      <c r="AL8" s="20">
        <f t="shared" ca="1" si="0"/>
        <v>19</v>
      </c>
      <c r="AM8" s="20">
        <v>4</v>
      </c>
      <c r="AN8" s="20">
        <v>0</v>
      </c>
    </row>
    <row r="9" spans="1:40" ht="32.15" customHeight="1" x14ac:dyDescent="0.3">
      <c r="A9" s="1" t="s">
        <v>51</v>
      </c>
      <c r="D9" s="33">
        <f ca="1">VLOOKUP(A10,$AL$4:$AN$24,2,FALSE)</f>
        <v>0</v>
      </c>
      <c r="E9" s="33"/>
      <c r="F9" s="34" t="s">
        <v>13</v>
      </c>
      <c r="G9" s="34"/>
      <c r="H9" s="33">
        <f ca="1">VLOOKUP(A10,$AL$4:$AN$24,3,FALSE)</f>
        <v>2</v>
      </c>
      <c r="I9" s="33"/>
      <c r="AK9" s="20">
        <f t="shared" ca="1" si="1"/>
        <v>0.66354677684206731</v>
      </c>
      <c r="AL9" s="20">
        <f t="shared" ca="1" si="0"/>
        <v>5</v>
      </c>
      <c r="AM9" s="20">
        <v>5</v>
      </c>
      <c r="AN9" s="20">
        <v>0</v>
      </c>
    </row>
    <row r="10" spans="1:40" ht="32.15" customHeight="1" x14ac:dyDescent="0.3">
      <c r="A10" s="20">
        <v>3</v>
      </c>
      <c r="AK10" s="20">
        <f t="shared" ca="1" si="1"/>
        <v>0.74806271125105628</v>
      </c>
      <c r="AL10" s="20">
        <f t="shared" ca="1" si="0"/>
        <v>2</v>
      </c>
      <c r="AM10" s="20">
        <v>6</v>
      </c>
      <c r="AN10" s="20">
        <v>0</v>
      </c>
    </row>
    <row r="11" spans="1:40" ht="32.15" customHeight="1" x14ac:dyDescent="0.3">
      <c r="A11" s="1" t="s">
        <v>52</v>
      </c>
      <c r="D11" s="33">
        <f ca="1">VLOOKUP(A12,$AL$4:$AN$24,2,FALSE)</f>
        <v>1</v>
      </c>
      <c r="E11" s="33"/>
      <c r="F11" s="34" t="s">
        <v>13</v>
      </c>
      <c r="G11" s="34"/>
      <c r="H11" s="33">
        <f ca="1">VLOOKUP(A12,$AL$4:$AN$24,3,FALSE)</f>
        <v>0</v>
      </c>
      <c r="I11" s="33"/>
      <c r="AK11" s="20">
        <f t="shared" ca="1" si="1"/>
        <v>0.46964456719183301</v>
      </c>
      <c r="AL11" s="20">
        <f t="shared" ca="1" si="0"/>
        <v>8</v>
      </c>
      <c r="AM11" s="20">
        <v>7</v>
      </c>
      <c r="AN11" s="20">
        <v>0</v>
      </c>
    </row>
    <row r="12" spans="1:40" ht="32.15" customHeight="1" x14ac:dyDescent="0.3">
      <c r="A12" s="20">
        <v>4</v>
      </c>
      <c r="AK12" s="20">
        <f t="shared" ca="1" si="1"/>
        <v>0.30693278155489712</v>
      </c>
      <c r="AL12" s="20">
        <f t="shared" ca="1" si="0"/>
        <v>13</v>
      </c>
      <c r="AM12" s="20">
        <v>8</v>
      </c>
      <c r="AN12" s="20">
        <v>0</v>
      </c>
    </row>
    <row r="13" spans="1:40" ht="32.15" customHeight="1" x14ac:dyDescent="0.3">
      <c r="A13" s="1" t="s">
        <v>53</v>
      </c>
      <c r="D13" s="33">
        <f ca="1">VLOOKUP(A14,$AL$4:$AN$24,2,FALSE)</f>
        <v>5</v>
      </c>
      <c r="E13" s="33"/>
      <c r="F13" s="34" t="s">
        <v>13</v>
      </c>
      <c r="G13" s="34"/>
      <c r="H13" s="33">
        <f ca="1">VLOOKUP(A14,$AL$4:$AN$24,3,FALSE)</f>
        <v>0</v>
      </c>
      <c r="I13" s="33"/>
      <c r="AK13" s="20">
        <f t="shared" ca="1" si="1"/>
        <v>0.39777748684136338</v>
      </c>
      <c r="AL13" s="20">
        <f t="shared" ca="1" si="0"/>
        <v>11</v>
      </c>
      <c r="AM13" s="20">
        <v>9</v>
      </c>
      <c r="AN13" s="20">
        <v>0</v>
      </c>
    </row>
    <row r="14" spans="1:40" ht="32.15" customHeight="1" x14ac:dyDescent="0.3">
      <c r="A14" s="20">
        <v>5</v>
      </c>
      <c r="AK14" s="20">
        <f t="shared" ca="1" si="1"/>
        <v>0.39911937962790001</v>
      </c>
      <c r="AL14" s="20">
        <f t="shared" ca="1" si="0"/>
        <v>10</v>
      </c>
      <c r="AM14" s="20">
        <v>10</v>
      </c>
      <c r="AN14" s="20">
        <v>0</v>
      </c>
    </row>
    <row r="15" spans="1:40" ht="32.15" customHeight="1" x14ac:dyDescent="0.3">
      <c r="A15" s="1" t="s">
        <v>54</v>
      </c>
      <c r="D15" s="33">
        <f ca="1">VLOOKUP(A16,$AL$26:$AN$46,2,FALSE)</f>
        <v>4</v>
      </c>
      <c r="E15" s="33"/>
      <c r="F15" s="33" t="s">
        <v>60</v>
      </c>
      <c r="G15" s="33"/>
      <c r="H15" s="33">
        <f ca="1">VLOOKUP(A16,$AL$26:$AN$46,3,FALSE)</f>
        <v>4</v>
      </c>
      <c r="I15" s="33"/>
      <c r="AK15" s="20">
        <f t="shared" ca="1" si="1"/>
        <v>0.16563161791263759</v>
      </c>
      <c r="AL15" s="20">
        <f t="shared" ca="1" si="0"/>
        <v>16</v>
      </c>
      <c r="AM15" s="20">
        <v>0</v>
      </c>
      <c r="AN15" s="20">
        <v>1</v>
      </c>
    </row>
    <row r="16" spans="1:40" ht="32.15" customHeight="1" x14ac:dyDescent="0.3">
      <c r="A16" s="20">
        <v>1</v>
      </c>
      <c r="AK16" s="20">
        <f t="shared" ca="1" si="1"/>
        <v>0.72773237056967588</v>
      </c>
      <c r="AL16" s="20">
        <f t="shared" ca="1" si="0"/>
        <v>3</v>
      </c>
      <c r="AM16" s="20">
        <v>0</v>
      </c>
      <c r="AN16" s="20">
        <v>2</v>
      </c>
    </row>
    <row r="17" spans="1:40" ht="32.15" customHeight="1" x14ac:dyDescent="0.3">
      <c r="A17" s="1" t="s">
        <v>55</v>
      </c>
      <c r="D17" s="33">
        <f ca="1">VLOOKUP(A18,$AL$26:$AN$46,2,FALSE)</f>
        <v>0</v>
      </c>
      <c r="E17" s="33"/>
      <c r="F17" s="33" t="s">
        <v>24</v>
      </c>
      <c r="G17" s="33"/>
      <c r="H17" s="33">
        <f ca="1">VLOOKUP(A18,$AL$26:$AN$46,3,FALSE)</f>
        <v>0</v>
      </c>
      <c r="I17" s="33"/>
      <c r="AK17" s="20">
        <f t="shared" ca="1" si="1"/>
        <v>0.15733283111701013</v>
      </c>
      <c r="AL17" s="20">
        <f t="shared" ca="1" si="0"/>
        <v>17</v>
      </c>
      <c r="AM17" s="20">
        <v>0</v>
      </c>
      <c r="AN17" s="20">
        <v>3</v>
      </c>
    </row>
    <row r="18" spans="1:40" ht="32.15" customHeight="1" x14ac:dyDescent="0.3">
      <c r="A18" s="20">
        <v>2</v>
      </c>
      <c r="AK18" s="20">
        <f t="shared" ca="1" si="1"/>
        <v>0.49908535347250038</v>
      </c>
      <c r="AL18" s="20">
        <f t="shared" ca="1" si="0"/>
        <v>7</v>
      </c>
      <c r="AM18" s="20">
        <v>0</v>
      </c>
      <c r="AN18" s="20">
        <v>4</v>
      </c>
    </row>
    <row r="19" spans="1:40" ht="32.15" customHeight="1" x14ac:dyDescent="0.3">
      <c r="A19" s="1" t="s">
        <v>56</v>
      </c>
      <c r="D19" s="33">
        <f ca="1">VLOOKUP(A20,$AL$26:$AN$46,2,FALSE)</f>
        <v>7</v>
      </c>
      <c r="E19" s="33"/>
      <c r="F19" s="33" t="s">
        <v>24</v>
      </c>
      <c r="G19" s="33"/>
      <c r="H19" s="33">
        <f ca="1">VLOOKUP(A20,$AL$26:$AN$46,3,FALSE)</f>
        <v>0</v>
      </c>
      <c r="I19" s="33"/>
      <c r="AK19" s="20">
        <f t="shared" ca="1" si="1"/>
        <v>0.11378667051023972</v>
      </c>
      <c r="AL19" s="20">
        <f t="shared" ca="1" si="0"/>
        <v>18</v>
      </c>
      <c r="AM19" s="20">
        <v>0</v>
      </c>
      <c r="AN19" s="20">
        <v>5</v>
      </c>
    </row>
    <row r="20" spans="1:40" ht="32.15" customHeight="1" x14ac:dyDescent="0.3">
      <c r="A20" s="20">
        <v>3</v>
      </c>
      <c r="AK20" s="20">
        <f t="shared" ca="1" si="1"/>
        <v>0.24321894380126408</v>
      </c>
      <c r="AL20" s="20">
        <f t="shared" ca="1" si="0"/>
        <v>14</v>
      </c>
      <c r="AM20" s="20">
        <v>0</v>
      </c>
      <c r="AN20" s="20">
        <v>6</v>
      </c>
    </row>
    <row r="21" spans="1:40" ht="32.15" customHeight="1" x14ac:dyDescent="0.3">
      <c r="A21" s="1" t="s">
        <v>57</v>
      </c>
      <c r="D21" s="33">
        <f ca="1">VLOOKUP(A22,$AL$26:$AN$46,2,FALSE)</f>
        <v>2</v>
      </c>
      <c r="E21" s="33"/>
      <c r="F21" s="33" t="s">
        <v>24</v>
      </c>
      <c r="G21" s="33"/>
      <c r="H21" s="33">
        <f ca="1">VLOOKUP(A22,$AL$26:$AN$46,3,FALSE)</f>
        <v>0</v>
      </c>
      <c r="I21" s="33"/>
      <c r="AK21" s="20">
        <f t="shared" ca="1" si="1"/>
        <v>0.46678103691312978</v>
      </c>
      <c r="AL21" s="20">
        <f t="shared" ca="1" si="0"/>
        <v>9</v>
      </c>
      <c r="AM21" s="20">
        <v>0</v>
      </c>
      <c r="AN21" s="20">
        <v>7</v>
      </c>
    </row>
    <row r="22" spans="1:40" ht="32.15" customHeight="1" x14ac:dyDescent="0.3">
      <c r="A22" s="20">
        <v>4</v>
      </c>
      <c r="AK22" s="20">
        <f t="shared" ca="1" si="1"/>
        <v>0.23716028545068424</v>
      </c>
      <c r="AL22" s="20">
        <f t="shared" ca="1" si="0"/>
        <v>15</v>
      </c>
      <c r="AM22" s="20">
        <v>0</v>
      </c>
      <c r="AN22" s="20">
        <v>8</v>
      </c>
    </row>
    <row r="23" spans="1:40" ht="32.15" customHeight="1" x14ac:dyDescent="0.3">
      <c r="A23" s="1" t="s">
        <v>58</v>
      </c>
      <c r="D23" s="33">
        <f ca="1">VLOOKUP(A24,$AL$26:$AN$46,2,FALSE)</f>
        <v>9</v>
      </c>
      <c r="E23" s="33"/>
      <c r="F23" s="33" t="s">
        <v>24</v>
      </c>
      <c r="G23" s="33"/>
      <c r="H23" s="33">
        <f ca="1">VLOOKUP(A24,$AL$26:$AN$46,3,FALSE)</f>
        <v>0</v>
      </c>
      <c r="I23" s="33"/>
      <c r="AK23" s="20">
        <f t="shared" ca="1" si="1"/>
        <v>6.3361190988342364E-2</v>
      </c>
      <c r="AL23" s="20">
        <f t="shared" ca="1" si="0"/>
        <v>20</v>
      </c>
      <c r="AM23" s="20">
        <v>0</v>
      </c>
      <c r="AN23" s="20">
        <v>9</v>
      </c>
    </row>
    <row r="24" spans="1:40" ht="32.15" customHeight="1" x14ac:dyDescent="0.3">
      <c r="A24" s="20">
        <v>5</v>
      </c>
      <c r="AK24" s="20">
        <f t="shared" ca="1" si="1"/>
        <v>7.7409444298183194E-3</v>
      </c>
      <c r="AL24" s="20">
        <f t="shared" ca="1" si="0"/>
        <v>21</v>
      </c>
      <c r="AM24" s="20">
        <v>0</v>
      </c>
      <c r="AN24" s="20">
        <v>10</v>
      </c>
    </row>
    <row r="25" spans="1:40" ht="25" customHeight="1" x14ac:dyDescent="0.3">
      <c r="D25" s="3" t="str">
        <f>IF(D1="","",D1)</f>
        <v>０のたしざんとひきざん</v>
      </c>
      <c r="AE25" s="2" t="str">
        <f>IF(AE1="","",AE1)</f>
        <v>№</v>
      </c>
      <c r="AF25" s="2"/>
      <c r="AG25" s="29" t="str">
        <f>IF(AG1="","",AG1)</f>
        <v/>
      </c>
      <c r="AH25" s="29"/>
    </row>
    <row r="26" spans="1:40" ht="25" customHeight="1" x14ac:dyDescent="0.3">
      <c r="D26" s="3"/>
      <c r="AK26" s="20">
        <f t="shared" ca="1" si="1"/>
        <v>0.97014730435277663</v>
      </c>
      <c r="AL26" s="20">
        <f ca="1">RANK(AK26,$AK$26:$AK$46)</f>
        <v>2</v>
      </c>
      <c r="AM26" s="20">
        <v>0</v>
      </c>
      <c r="AN26" s="20">
        <v>0</v>
      </c>
    </row>
    <row r="27" spans="1:40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 s="20">
        <f t="shared" ca="1" si="1"/>
        <v>0.65601759200252041</v>
      </c>
      <c r="AL27" s="20">
        <f t="shared" ref="AL27:AL46" ca="1" si="2">RANK(AK27,$AK$26:$AK$46)</f>
        <v>10</v>
      </c>
      <c r="AM27" s="20">
        <v>1</v>
      </c>
      <c r="AN27" s="20">
        <v>0</v>
      </c>
    </row>
    <row r="28" spans="1:40" ht="25" customHeight="1" x14ac:dyDescent="0.3">
      <c r="A28" t="str">
        <f t="shared" ref="A28:P28" si="3">IF(A4="","",A4)</f>
        <v/>
      </c>
      <c r="B28" t="str">
        <f t="shared" si="3"/>
        <v/>
      </c>
      <c r="C28" t="str">
        <f t="shared" si="3"/>
        <v/>
      </c>
      <c r="D28" t="str">
        <f t="shared" si="3"/>
        <v/>
      </c>
      <c r="E28" t="str">
        <f t="shared" si="3"/>
        <v/>
      </c>
      <c r="F28" t="str">
        <f t="shared" si="3"/>
        <v/>
      </c>
      <c r="G28" t="str">
        <f t="shared" si="3"/>
        <v/>
      </c>
      <c r="H28" t="str">
        <f t="shared" si="3"/>
        <v/>
      </c>
      <c r="I28" t="str">
        <f t="shared" si="3"/>
        <v/>
      </c>
      <c r="J28" t="str">
        <f t="shared" si="3"/>
        <v/>
      </c>
      <c r="K28" t="str">
        <f t="shared" si="3"/>
        <v/>
      </c>
      <c r="L28" t="str">
        <f t="shared" si="3"/>
        <v/>
      </c>
      <c r="M28" t="str">
        <f t="shared" si="3"/>
        <v/>
      </c>
      <c r="N28" t="str">
        <f t="shared" si="3"/>
        <v/>
      </c>
      <c r="O28" t="str">
        <f t="shared" si="3"/>
        <v/>
      </c>
      <c r="P28" t="str">
        <f t="shared" si="3"/>
        <v/>
      </c>
      <c r="Q28" t="str">
        <f>IF(Q4="","",Q4)</f>
        <v/>
      </c>
      <c r="R28" t="str">
        <f t="shared" ref="R28:AI28" si="4">IF(R4="","",R4)</f>
        <v/>
      </c>
      <c r="S28" t="str">
        <f t="shared" si="4"/>
        <v/>
      </c>
      <c r="T28" t="str">
        <f t="shared" si="4"/>
        <v/>
      </c>
      <c r="U28" t="str">
        <f t="shared" si="4"/>
        <v/>
      </c>
      <c r="V28" t="str">
        <f t="shared" si="4"/>
        <v/>
      </c>
      <c r="W28" t="str">
        <f t="shared" si="4"/>
        <v/>
      </c>
      <c r="X28" t="str">
        <f t="shared" si="4"/>
        <v/>
      </c>
      <c r="Y28" t="str">
        <f t="shared" si="4"/>
        <v/>
      </c>
      <c r="Z28" t="str">
        <f t="shared" si="4"/>
        <v/>
      </c>
      <c r="AA28" t="str">
        <f t="shared" si="4"/>
        <v/>
      </c>
      <c r="AB28" t="str">
        <f t="shared" si="4"/>
        <v/>
      </c>
      <c r="AC28" t="str">
        <f t="shared" si="4"/>
        <v/>
      </c>
      <c r="AD28" t="str">
        <f t="shared" si="4"/>
        <v/>
      </c>
      <c r="AE28" t="str">
        <f t="shared" si="4"/>
        <v/>
      </c>
      <c r="AF28" t="str">
        <f t="shared" si="4"/>
        <v/>
      </c>
      <c r="AG28" t="str">
        <f t="shared" si="4"/>
        <v/>
      </c>
      <c r="AH28" t="str">
        <f t="shared" si="4"/>
        <v/>
      </c>
      <c r="AI28" t="str">
        <f t="shared" si="4"/>
        <v/>
      </c>
      <c r="AK28" s="20">
        <f t="shared" ca="1" si="1"/>
        <v>0.52878594780558485</v>
      </c>
      <c r="AL28" s="20">
        <f t="shared" ca="1" si="2"/>
        <v>11</v>
      </c>
      <c r="AM28" s="20">
        <v>1</v>
      </c>
      <c r="AN28" s="20">
        <v>1</v>
      </c>
    </row>
    <row r="29" spans="1:40" ht="32.15" customHeight="1" x14ac:dyDescent="0.3">
      <c r="A29" t="str">
        <f t="shared" ref="A29:A48" si="5">IF(A5="","",A5)</f>
        <v>(1)</v>
      </c>
      <c r="D29" s="33">
        <f ca="1">IF(D5="","",D5)</f>
        <v>2</v>
      </c>
      <c r="E29" s="33"/>
      <c r="F29" s="33" t="str">
        <f t="shared" ref="F29:F37" si="6">IF(F5="","",F5)</f>
        <v>＋</v>
      </c>
      <c r="G29" s="33"/>
      <c r="H29" s="33">
        <f t="shared" ref="H29:H37" ca="1" si="7">IF(H5="","",H5)</f>
        <v>0</v>
      </c>
      <c r="I29" s="33"/>
      <c r="J29" s="34" t="s">
        <v>37</v>
      </c>
      <c r="K29" s="34"/>
      <c r="L29" s="39">
        <f ca="1">D29+H29</f>
        <v>2</v>
      </c>
      <c r="M29" s="39"/>
      <c r="N29" t="str">
        <f t="shared" ref="N29:AJ29" si="8">IF(M5="","",M5)</f>
        <v/>
      </c>
      <c r="O29" t="str">
        <f t="shared" si="8"/>
        <v/>
      </c>
      <c r="P29" t="str">
        <f t="shared" si="8"/>
        <v/>
      </c>
      <c r="Q29" t="str">
        <f t="shared" si="8"/>
        <v/>
      </c>
      <c r="R29" t="str">
        <f t="shared" si="8"/>
        <v/>
      </c>
      <c r="S29" t="str">
        <f t="shared" si="8"/>
        <v/>
      </c>
      <c r="T29" t="str">
        <f t="shared" si="8"/>
        <v/>
      </c>
      <c r="U29" t="str">
        <f t="shared" si="8"/>
        <v/>
      </c>
      <c r="V29" t="str">
        <f t="shared" si="8"/>
        <v/>
      </c>
      <c r="W29" t="str">
        <f t="shared" si="8"/>
        <v/>
      </c>
      <c r="X29" t="str">
        <f t="shared" si="8"/>
        <v/>
      </c>
      <c r="Y29" t="str">
        <f t="shared" si="8"/>
        <v/>
      </c>
      <c r="Z29" t="str">
        <f t="shared" si="8"/>
        <v/>
      </c>
      <c r="AA29" t="str">
        <f t="shared" si="8"/>
        <v/>
      </c>
      <c r="AB29" t="str">
        <f t="shared" si="8"/>
        <v/>
      </c>
      <c r="AC29" t="str">
        <f t="shared" si="8"/>
        <v/>
      </c>
      <c r="AD29" t="str">
        <f t="shared" si="8"/>
        <v/>
      </c>
      <c r="AE29" t="str">
        <f t="shared" si="8"/>
        <v/>
      </c>
      <c r="AF29" t="str">
        <f t="shared" si="8"/>
        <v/>
      </c>
      <c r="AG29" t="str">
        <f t="shared" si="8"/>
        <v/>
      </c>
      <c r="AH29" t="str">
        <f t="shared" si="8"/>
        <v/>
      </c>
      <c r="AI29" t="str">
        <f t="shared" si="8"/>
        <v/>
      </c>
      <c r="AJ29" t="str">
        <f t="shared" si="8"/>
        <v/>
      </c>
      <c r="AK29" s="20">
        <f t="shared" ca="1" si="1"/>
        <v>0.88139747540870317</v>
      </c>
      <c r="AL29" s="20">
        <f t="shared" ca="1" si="2"/>
        <v>4</v>
      </c>
      <c r="AM29" s="20">
        <v>2</v>
      </c>
      <c r="AN29" s="20">
        <v>0</v>
      </c>
    </row>
    <row r="30" spans="1:40" ht="32.15" customHeight="1" x14ac:dyDescent="0.3">
      <c r="A30" s="20">
        <f t="shared" si="5"/>
        <v>1</v>
      </c>
      <c r="E30" t="str">
        <f>IF(E6="","",E6)</f>
        <v/>
      </c>
      <c r="F30" t="str">
        <f t="shared" si="6"/>
        <v/>
      </c>
      <c r="H30" t="str">
        <f t="shared" si="7"/>
        <v/>
      </c>
      <c r="J30" t="str">
        <f>IF(I6="","",I6)</f>
        <v/>
      </c>
      <c r="K30" t="str">
        <f>IF(J6="","",J6)</f>
        <v/>
      </c>
      <c r="L30" t="str">
        <f>IF(K6="","",K6)</f>
        <v/>
      </c>
      <c r="M30" t="str">
        <f>IF(L6="","",L6)</f>
        <v/>
      </c>
      <c r="N30" t="str">
        <f t="shared" ref="N30:AJ30" si="9">IF(M6="","",M6)</f>
        <v/>
      </c>
      <c r="O30" t="str">
        <f t="shared" si="9"/>
        <v/>
      </c>
      <c r="P30" t="str">
        <f t="shared" si="9"/>
        <v/>
      </c>
      <c r="Q30" t="str">
        <f t="shared" si="9"/>
        <v/>
      </c>
      <c r="R30" t="str">
        <f t="shared" si="9"/>
        <v/>
      </c>
      <c r="S30" t="str">
        <f t="shared" si="9"/>
        <v/>
      </c>
      <c r="T30" t="str">
        <f t="shared" si="9"/>
        <v/>
      </c>
      <c r="U30" t="str">
        <f t="shared" si="9"/>
        <v/>
      </c>
      <c r="V30" t="str">
        <f t="shared" si="9"/>
        <v/>
      </c>
      <c r="W30" t="str">
        <f t="shared" si="9"/>
        <v/>
      </c>
      <c r="X30" t="str">
        <f t="shared" si="9"/>
        <v/>
      </c>
      <c r="Y30" t="str">
        <f t="shared" si="9"/>
        <v/>
      </c>
      <c r="Z30" t="str">
        <f t="shared" si="9"/>
        <v/>
      </c>
      <c r="AA30" t="str">
        <f t="shared" si="9"/>
        <v/>
      </c>
      <c r="AB30" t="str">
        <f t="shared" si="9"/>
        <v/>
      </c>
      <c r="AC30" t="str">
        <f t="shared" si="9"/>
        <v/>
      </c>
      <c r="AD30" t="str">
        <f t="shared" si="9"/>
        <v/>
      </c>
      <c r="AE30" t="str">
        <f t="shared" si="9"/>
        <v/>
      </c>
      <c r="AF30" t="str">
        <f t="shared" si="9"/>
        <v/>
      </c>
      <c r="AG30" t="str">
        <f t="shared" si="9"/>
        <v/>
      </c>
      <c r="AH30" t="str">
        <f t="shared" si="9"/>
        <v/>
      </c>
      <c r="AI30" t="str">
        <f t="shared" si="9"/>
        <v/>
      </c>
      <c r="AJ30" t="str">
        <f t="shared" si="9"/>
        <v/>
      </c>
      <c r="AK30" s="20">
        <f t="shared" ca="1" si="1"/>
        <v>0.22944698127562702</v>
      </c>
      <c r="AL30" s="20">
        <f t="shared" ca="1" si="2"/>
        <v>15</v>
      </c>
      <c r="AM30" s="20">
        <v>2</v>
      </c>
      <c r="AN30" s="20">
        <v>2</v>
      </c>
    </row>
    <row r="31" spans="1:40" ht="32.15" customHeight="1" x14ac:dyDescent="0.3">
      <c r="A31" t="str">
        <f t="shared" si="5"/>
        <v>(2)</v>
      </c>
      <c r="D31" s="33">
        <f ca="1">IF(D7="","",D7)</f>
        <v>6</v>
      </c>
      <c r="E31" s="33"/>
      <c r="F31" s="33" t="str">
        <f t="shared" si="6"/>
        <v>＋</v>
      </c>
      <c r="G31" s="33"/>
      <c r="H31" s="33">
        <f t="shared" ca="1" si="7"/>
        <v>0</v>
      </c>
      <c r="I31" s="33"/>
      <c r="J31" s="34" t="s">
        <v>23</v>
      </c>
      <c r="K31" s="34"/>
      <c r="L31" s="39">
        <f ca="1">D31+H31</f>
        <v>6</v>
      </c>
      <c r="M31" s="39"/>
      <c r="N31" t="str">
        <f t="shared" ref="N31:AJ31" si="10">IF(M7="","",M7)</f>
        <v/>
      </c>
      <c r="O31" t="str">
        <f t="shared" si="10"/>
        <v/>
      </c>
      <c r="P31" t="str">
        <f t="shared" si="10"/>
        <v/>
      </c>
      <c r="Q31" t="str">
        <f t="shared" si="10"/>
        <v/>
      </c>
      <c r="R31" t="str">
        <f t="shared" si="10"/>
        <v/>
      </c>
      <c r="S31" t="str">
        <f t="shared" si="10"/>
        <v/>
      </c>
      <c r="T31" t="str">
        <f t="shared" si="10"/>
        <v/>
      </c>
      <c r="U31" t="str">
        <f t="shared" si="10"/>
        <v/>
      </c>
      <c r="V31" t="str">
        <f t="shared" si="10"/>
        <v/>
      </c>
      <c r="W31" t="str">
        <f t="shared" si="10"/>
        <v/>
      </c>
      <c r="X31" t="str">
        <f t="shared" si="10"/>
        <v/>
      </c>
      <c r="Y31" t="str">
        <f t="shared" si="10"/>
        <v/>
      </c>
      <c r="Z31" t="str">
        <f t="shared" si="10"/>
        <v/>
      </c>
      <c r="AA31" t="str">
        <f t="shared" si="10"/>
        <v/>
      </c>
      <c r="AB31" t="str">
        <f t="shared" si="10"/>
        <v/>
      </c>
      <c r="AC31" t="str">
        <f t="shared" si="10"/>
        <v/>
      </c>
      <c r="AD31" t="str">
        <f t="shared" si="10"/>
        <v/>
      </c>
      <c r="AE31" t="str">
        <f t="shared" si="10"/>
        <v/>
      </c>
      <c r="AF31" t="str">
        <f t="shared" si="10"/>
        <v/>
      </c>
      <c r="AG31" t="str">
        <f t="shared" si="10"/>
        <v/>
      </c>
      <c r="AH31" t="str">
        <f t="shared" si="10"/>
        <v/>
      </c>
      <c r="AI31" t="str">
        <f t="shared" si="10"/>
        <v/>
      </c>
      <c r="AJ31" t="str">
        <f t="shared" si="10"/>
        <v/>
      </c>
      <c r="AK31" s="20">
        <f t="shared" ca="1" si="1"/>
        <v>1.7469468429659463E-2</v>
      </c>
      <c r="AL31" s="20">
        <f t="shared" ca="1" si="2"/>
        <v>20</v>
      </c>
      <c r="AM31" s="20">
        <v>3</v>
      </c>
      <c r="AN31" s="20">
        <v>0</v>
      </c>
    </row>
    <row r="32" spans="1:40" ht="32.15" customHeight="1" x14ac:dyDescent="0.3">
      <c r="A32" s="20">
        <f t="shared" si="5"/>
        <v>2</v>
      </c>
      <c r="E32" t="str">
        <f>IF(E8="","",E8)</f>
        <v/>
      </c>
      <c r="F32" t="str">
        <f t="shared" si="6"/>
        <v/>
      </c>
      <c r="H32" t="str">
        <f t="shared" si="7"/>
        <v/>
      </c>
      <c r="J32" t="str">
        <f>IF(I8="","",I8)</f>
        <v/>
      </c>
      <c r="K32" t="str">
        <f>IF(J8="","",J8)</f>
        <v/>
      </c>
      <c r="L32" t="str">
        <f>IF(K8="","",K8)</f>
        <v/>
      </c>
      <c r="M32" t="str">
        <f>IF(L8="","",L8)</f>
        <v/>
      </c>
      <c r="N32" t="str">
        <f t="shared" ref="N32:AJ32" si="11">IF(M8="","",M8)</f>
        <v/>
      </c>
      <c r="O32" t="str">
        <f t="shared" si="11"/>
        <v/>
      </c>
      <c r="P32" t="str">
        <f t="shared" si="11"/>
        <v/>
      </c>
      <c r="Q32" t="str">
        <f t="shared" si="11"/>
        <v/>
      </c>
      <c r="R32" t="str">
        <f t="shared" si="11"/>
        <v/>
      </c>
      <c r="S32" t="str">
        <f t="shared" si="11"/>
        <v/>
      </c>
      <c r="T32" t="str">
        <f t="shared" si="11"/>
        <v/>
      </c>
      <c r="U32" t="str">
        <f t="shared" si="11"/>
        <v/>
      </c>
      <c r="V32" t="str">
        <f t="shared" si="11"/>
        <v/>
      </c>
      <c r="W32" t="str">
        <f t="shared" si="11"/>
        <v/>
      </c>
      <c r="X32" t="str">
        <f t="shared" si="11"/>
        <v/>
      </c>
      <c r="Y32" t="str">
        <f t="shared" si="11"/>
        <v/>
      </c>
      <c r="Z32" t="str">
        <f t="shared" si="11"/>
        <v/>
      </c>
      <c r="AA32" t="str">
        <f t="shared" si="11"/>
        <v/>
      </c>
      <c r="AB32" t="str">
        <f t="shared" si="11"/>
        <v/>
      </c>
      <c r="AC32" t="str">
        <f t="shared" si="11"/>
        <v/>
      </c>
      <c r="AD32" t="str">
        <f t="shared" si="11"/>
        <v/>
      </c>
      <c r="AE32" t="str">
        <f t="shared" si="11"/>
        <v/>
      </c>
      <c r="AF32" t="str">
        <f t="shared" si="11"/>
        <v/>
      </c>
      <c r="AG32" t="str">
        <f t="shared" si="11"/>
        <v/>
      </c>
      <c r="AH32" t="str">
        <f t="shared" si="11"/>
        <v/>
      </c>
      <c r="AI32" t="str">
        <f t="shared" si="11"/>
        <v/>
      </c>
      <c r="AJ32" t="str">
        <f t="shared" si="11"/>
        <v/>
      </c>
      <c r="AK32" s="20">
        <f t="shared" ca="1" si="1"/>
        <v>0.74154334686451673</v>
      </c>
      <c r="AL32" s="20">
        <f t="shared" ca="1" si="2"/>
        <v>8</v>
      </c>
      <c r="AM32" s="20">
        <v>3</v>
      </c>
      <c r="AN32" s="20">
        <v>3</v>
      </c>
    </row>
    <row r="33" spans="1:40" ht="32.15" customHeight="1" x14ac:dyDescent="0.3">
      <c r="A33" t="str">
        <f t="shared" si="5"/>
        <v>(3)</v>
      </c>
      <c r="D33" s="33">
        <f ca="1">IF(D9="","",D9)</f>
        <v>0</v>
      </c>
      <c r="E33" s="33"/>
      <c r="F33" s="33" t="str">
        <f t="shared" si="6"/>
        <v>＋</v>
      </c>
      <c r="G33" s="33"/>
      <c r="H33" s="33">
        <f t="shared" ca="1" si="7"/>
        <v>2</v>
      </c>
      <c r="I33" s="33"/>
      <c r="J33" s="34" t="s">
        <v>23</v>
      </c>
      <c r="K33" s="34"/>
      <c r="L33" s="39">
        <f ca="1">D33+H33</f>
        <v>2</v>
      </c>
      <c r="M33" s="39"/>
      <c r="N33" t="str">
        <f t="shared" ref="N33:AJ33" si="12">IF(M9="","",M9)</f>
        <v/>
      </c>
      <c r="O33" t="str">
        <f t="shared" si="12"/>
        <v/>
      </c>
      <c r="P33" t="str">
        <f t="shared" si="12"/>
        <v/>
      </c>
      <c r="Q33" t="str">
        <f t="shared" si="12"/>
        <v/>
      </c>
      <c r="R33" t="str">
        <f t="shared" si="12"/>
        <v/>
      </c>
      <c r="S33" t="str">
        <f t="shared" si="12"/>
        <v/>
      </c>
      <c r="T33" t="str">
        <f t="shared" si="12"/>
        <v/>
      </c>
      <c r="U33" t="str">
        <f t="shared" si="12"/>
        <v/>
      </c>
      <c r="V33" t="str">
        <f t="shared" si="12"/>
        <v/>
      </c>
      <c r="W33" t="str">
        <f t="shared" si="12"/>
        <v/>
      </c>
      <c r="X33" t="str">
        <f t="shared" si="12"/>
        <v/>
      </c>
      <c r="Y33" t="str">
        <f t="shared" si="12"/>
        <v/>
      </c>
      <c r="Z33" t="str">
        <f t="shared" si="12"/>
        <v/>
      </c>
      <c r="AA33" t="str">
        <f t="shared" si="12"/>
        <v/>
      </c>
      <c r="AB33" t="str">
        <f t="shared" si="12"/>
        <v/>
      </c>
      <c r="AC33" t="str">
        <f t="shared" si="12"/>
        <v/>
      </c>
      <c r="AD33" t="str">
        <f t="shared" si="12"/>
        <v/>
      </c>
      <c r="AE33" t="str">
        <f t="shared" si="12"/>
        <v/>
      </c>
      <c r="AF33" t="str">
        <f t="shared" si="12"/>
        <v/>
      </c>
      <c r="AG33" t="str">
        <f t="shared" si="12"/>
        <v/>
      </c>
      <c r="AH33" t="str">
        <f t="shared" si="12"/>
        <v/>
      </c>
      <c r="AI33" t="str">
        <f t="shared" si="12"/>
        <v/>
      </c>
      <c r="AJ33" t="str">
        <f t="shared" si="12"/>
        <v/>
      </c>
      <c r="AK33" s="20">
        <f t="shared" ca="1" si="1"/>
        <v>0.15779095599987136</v>
      </c>
      <c r="AL33" s="20">
        <f t="shared" ca="1" si="2"/>
        <v>16</v>
      </c>
      <c r="AM33" s="20">
        <v>4</v>
      </c>
      <c r="AN33" s="20">
        <v>0</v>
      </c>
    </row>
    <row r="34" spans="1:40" ht="32.15" customHeight="1" x14ac:dyDescent="0.3">
      <c r="A34" s="20">
        <f t="shared" si="5"/>
        <v>3</v>
      </c>
      <c r="E34" t="str">
        <f>IF(E10="","",E10)</f>
        <v/>
      </c>
      <c r="F34" t="str">
        <f t="shared" si="6"/>
        <v/>
      </c>
      <c r="H34" t="str">
        <f t="shared" si="7"/>
        <v/>
      </c>
      <c r="J34" t="str">
        <f>IF(I10="","",I10)</f>
        <v/>
      </c>
      <c r="K34" t="str">
        <f>IF(J10="","",J10)</f>
        <v/>
      </c>
      <c r="L34" t="str">
        <f>IF(K10="","",K10)</f>
        <v/>
      </c>
      <c r="M34" t="str">
        <f>IF(L10="","",L10)</f>
        <v/>
      </c>
      <c r="N34" t="str">
        <f t="shared" ref="N34:AJ34" si="13">IF(M10="","",M10)</f>
        <v/>
      </c>
      <c r="O34" t="str">
        <f t="shared" si="13"/>
        <v/>
      </c>
      <c r="P34" t="str">
        <f t="shared" si="13"/>
        <v/>
      </c>
      <c r="Q34" t="str">
        <f t="shared" si="13"/>
        <v/>
      </c>
      <c r="R34" t="str">
        <f t="shared" si="13"/>
        <v/>
      </c>
      <c r="S34" t="str">
        <f t="shared" si="13"/>
        <v/>
      </c>
      <c r="T34" t="str">
        <f t="shared" si="13"/>
        <v/>
      </c>
      <c r="U34" t="str">
        <f t="shared" si="13"/>
        <v/>
      </c>
      <c r="V34" t="str">
        <f t="shared" si="13"/>
        <v/>
      </c>
      <c r="W34" t="str">
        <f t="shared" si="13"/>
        <v/>
      </c>
      <c r="X34" t="str">
        <f t="shared" si="13"/>
        <v/>
      </c>
      <c r="Y34" t="str">
        <f t="shared" si="13"/>
        <v/>
      </c>
      <c r="Z34" t="str">
        <f t="shared" si="13"/>
        <v/>
      </c>
      <c r="AA34" t="str">
        <f t="shared" si="13"/>
        <v/>
      </c>
      <c r="AB34" t="str">
        <f t="shared" si="13"/>
        <v/>
      </c>
      <c r="AC34" t="str">
        <f t="shared" si="13"/>
        <v/>
      </c>
      <c r="AD34" t="str">
        <f t="shared" si="13"/>
        <v/>
      </c>
      <c r="AE34" t="str">
        <f t="shared" si="13"/>
        <v/>
      </c>
      <c r="AF34" t="str">
        <f t="shared" si="13"/>
        <v/>
      </c>
      <c r="AG34" t="str">
        <f t="shared" si="13"/>
        <v/>
      </c>
      <c r="AH34" t="str">
        <f t="shared" si="13"/>
        <v/>
      </c>
      <c r="AI34" t="str">
        <f t="shared" si="13"/>
        <v/>
      </c>
      <c r="AJ34" t="str">
        <f t="shared" si="13"/>
        <v/>
      </c>
      <c r="AK34" s="20">
        <f t="shared" ca="1" si="1"/>
        <v>0.97597900968709572</v>
      </c>
      <c r="AL34" s="20">
        <f t="shared" ca="1" si="2"/>
        <v>1</v>
      </c>
      <c r="AM34" s="20">
        <v>4</v>
      </c>
      <c r="AN34" s="20">
        <v>4</v>
      </c>
    </row>
    <row r="35" spans="1:40" ht="32.15" customHeight="1" x14ac:dyDescent="0.3">
      <c r="A35" t="str">
        <f t="shared" si="5"/>
        <v>(4)</v>
      </c>
      <c r="D35" s="33">
        <f ca="1">IF(D11="","",D11)</f>
        <v>1</v>
      </c>
      <c r="E35" s="33"/>
      <c r="F35" s="33" t="str">
        <f t="shared" si="6"/>
        <v>＋</v>
      </c>
      <c r="G35" s="33"/>
      <c r="H35" s="33">
        <f t="shared" ca="1" si="7"/>
        <v>0</v>
      </c>
      <c r="I35" s="33"/>
      <c r="J35" s="34" t="s">
        <v>23</v>
      </c>
      <c r="K35" s="34"/>
      <c r="L35" s="39">
        <f ca="1">D35+H35</f>
        <v>1</v>
      </c>
      <c r="M35" s="39"/>
      <c r="N35" t="str">
        <f t="shared" ref="N35:AJ35" si="14">IF(M11="","",M11)</f>
        <v/>
      </c>
      <c r="O35" t="str">
        <f t="shared" si="14"/>
        <v/>
      </c>
      <c r="P35" t="str">
        <f t="shared" si="14"/>
        <v/>
      </c>
      <c r="Q35" t="str">
        <f t="shared" si="14"/>
        <v/>
      </c>
      <c r="R35" t="str">
        <f t="shared" si="14"/>
        <v/>
      </c>
      <c r="S35" t="str">
        <f t="shared" si="14"/>
        <v/>
      </c>
      <c r="T35" t="str">
        <f t="shared" si="14"/>
        <v/>
      </c>
      <c r="U35" t="str">
        <f t="shared" si="14"/>
        <v/>
      </c>
      <c r="V35" t="str">
        <f t="shared" si="14"/>
        <v/>
      </c>
      <c r="W35" t="str">
        <f t="shared" si="14"/>
        <v/>
      </c>
      <c r="X35" t="str">
        <f t="shared" si="14"/>
        <v/>
      </c>
      <c r="Y35" t="str">
        <f t="shared" si="14"/>
        <v/>
      </c>
      <c r="Z35" t="str">
        <f t="shared" si="14"/>
        <v/>
      </c>
      <c r="AA35" t="str">
        <f t="shared" si="14"/>
        <v/>
      </c>
      <c r="AB35" t="str">
        <f t="shared" si="14"/>
        <v/>
      </c>
      <c r="AC35" t="str">
        <f t="shared" si="14"/>
        <v/>
      </c>
      <c r="AD35" t="str">
        <f t="shared" si="14"/>
        <v/>
      </c>
      <c r="AE35" t="str">
        <f t="shared" si="14"/>
        <v/>
      </c>
      <c r="AF35" t="str">
        <f t="shared" si="14"/>
        <v/>
      </c>
      <c r="AG35" t="str">
        <f t="shared" si="14"/>
        <v/>
      </c>
      <c r="AH35" t="str">
        <f t="shared" si="14"/>
        <v/>
      </c>
      <c r="AI35" t="str">
        <f t="shared" si="14"/>
        <v/>
      </c>
      <c r="AJ35" t="str">
        <f t="shared" si="14"/>
        <v/>
      </c>
      <c r="AK35" s="20">
        <f t="shared" ca="1" si="1"/>
        <v>0.26914305304866459</v>
      </c>
      <c r="AL35" s="20">
        <f t="shared" ca="1" si="2"/>
        <v>14</v>
      </c>
      <c r="AM35" s="20">
        <v>5</v>
      </c>
      <c r="AN35" s="20">
        <v>0</v>
      </c>
    </row>
    <row r="36" spans="1:40" ht="32.15" customHeight="1" x14ac:dyDescent="0.3">
      <c r="A36" s="20">
        <f t="shared" si="5"/>
        <v>4</v>
      </c>
      <c r="E36" t="str">
        <f>IF(E12="","",E12)</f>
        <v/>
      </c>
      <c r="F36" t="str">
        <f t="shared" si="6"/>
        <v/>
      </c>
      <c r="H36" t="str">
        <f t="shared" si="7"/>
        <v/>
      </c>
      <c r="J36" t="str">
        <f>IF(I12="","",I12)</f>
        <v/>
      </c>
      <c r="K36" t="str">
        <f>IF(J12="","",J12)</f>
        <v/>
      </c>
      <c r="M36" t="str">
        <f>IF(L12="","",L12)</f>
        <v/>
      </c>
      <c r="N36" t="str">
        <f t="shared" ref="N36:AJ36" si="15">IF(M12="","",M12)</f>
        <v/>
      </c>
      <c r="O36" t="str">
        <f t="shared" si="15"/>
        <v/>
      </c>
      <c r="P36" t="str">
        <f t="shared" si="15"/>
        <v/>
      </c>
      <c r="Q36" t="str">
        <f t="shared" si="15"/>
        <v/>
      </c>
      <c r="R36" t="str">
        <f t="shared" si="15"/>
        <v/>
      </c>
      <c r="S36" t="str">
        <f t="shared" si="15"/>
        <v/>
      </c>
      <c r="T36" t="str">
        <f t="shared" si="15"/>
        <v/>
      </c>
      <c r="U36" t="str">
        <f t="shared" si="15"/>
        <v/>
      </c>
      <c r="V36" t="str">
        <f t="shared" si="15"/>
        <v/>
      </c>
      <c r="W36" t="str">
        <f t="shared" si="15"/>
        <v/>
      </c>
      <c r="X36" t="str">
        <f t="shared" si="15"/>
        <v/>
      </c>
      <c r="Y36" t="str">
        <f t="shared" si="15"/>
        <v/>
      </c>
      <c r="Z36" t="str">
        <f t="shared" si="15"/>
        <v/>
      </c>
      <c r="AA36" t="str">
        <f t="shared" si="15"/>
        <v/>
      </c>
      <c r="AB36" t="str">
        <f t="shared" si="15"/>
        <v/>
      </c>
      <c r="AC36" t="str">
        <f t="shared" si="15"/>
        <v/>
      </c>
      <c r="AD36" t="str">
        <f t="shared" si="15"/>
        <v/>
      </c>
      <c r="AE36" t="str">
        <f t="shared" si="15"/>
        <v/>
      </c>
      <c r="AF36" t="str">
        <f t="shared" si="15"/>
        <v/>
      </c>
      <c r="AG36" t="str">
        <f t="shared" si="15"/>
        <v/>
      </c>
      <c r="AH36" t="str">
        <f t="shared" si="15"/>
        <v/>
      </c>
      <c r="AI36" t="str">
        <f t="shared" si="15"/>
        <v/>
      </c>
      <c r="AJ36" t="str">
        <f t="shared" si="15"/>
        <v/>
      </c>
      <c r="AK36" s="20">
        <f t="shared" ca="1" si="1"/>
        <v>0.85367582135517761</v>
      </c>
      <c r="AL36" s="20">
        <f t="shared" ca="1" si="2"/>
        <v>6</v>
      </c>
      <c r="AM36" s="20">
        <v>5</v>
      </c>
      <c r="AN36" s="20">
        <v>5</v>
      </c>
    </row>
    <row r="37" spans="1:40" ht="32.15" customHeight="1" x14ac:dyDescent="0.3">
      <c r="A37" t="str">
        <f t="shared" si="5"/>
        <v>(5)</v>
      </c>
      <c r="D37" s="33">
        <f ca="1">IF(D13="","",D13)</f>
        <v>5</v>
      </c>
      <c r="E37" s="33"/>
      <c r="F37" s="33" t="str">
        <f t="shared" si="6"/>
        <v>＋</v>
      </c>
      <c r="G37" s="33"/>
      <c r="H37" s="33">
        <f t="shared" ca="1" si="7"/>
        <v>0</v>
      </c>
      <c r="I37" s="33"/>
      <c r="J37" s="34" t="s">
        <v>23</v>
      </c>
      <c r="K37" s="34"/>
      <c r="L37" s="39">
        <f ca="1">D37+H37</f>
        <v>5</v>
      </c>
      <c r="M37" s="39"/>
      <c r="N37" t="str">
        <f t="shared" ref="N37:AJ37" si="16">IF(M13="","",M13)</f>
        <v/>
      </c>
      <c r="O37" t="str">
        <f t="shared" si="16"/>
        <v/>
      </c>
      <c r="P37" t="str">
        <f t="shared" si="16"/>
        <v/>
      </c>
      <c r="Q37" t="str">
        <f t="shared" si="16"/>
        <v/>
      </c>
      <c r="R37" t="str">
        <f t="shared" si="16"/>
        <v/>
      </c>
      <c r="S37" t="str">
        <f t="shared" si="16"/>
        <v/>
      </c>
      <c r="T37" t="str">
        <f t="shared" si="16"/>
        <v/>
      </c>
      <c r="U37" t="str">
        <f t="shared" si="16"/>
        <v/>
      </c>
      <c r="V37" t="str">
        <f t="shared" si="16"/>
        <v/>
      </c>
      <c r="W37" t="str">
        <f t="shared" si="16"/>
        <v/>
      </c>
      <c r="X37" t="str">
        <f t="shared" si="16"/>
        <v/>
      </c>
      <c r="Y37" t="str">
        <f t="shared" si="16"/>
        <v/>
      </c>
      <c r="Z37" t="str">
        <f t="shared" si="16"/>
        <v/>
      </c>
      <c r="AA37" t="str">
        <f t="shared" si="16"/>
        <v/>
      </c>
      <c r="AB37" t="str">
        <f t="shared" si="16"/>
        <v/>
      </c>
      <c r="AC37" t="str">
        <f t="shared" si="16"/>
        <v/>
      </c>
      <c r="AD37" t="str">
        <f t="shared" si="16"/>
        <v/>
      </c>
      <c r="AE37" t="str">
        <f t="shared" si="16"/>
        <v/>
      </c>
      <c r="AF37" t="str">
        <f t="shared" si="16"/>
        <v/>
      </c>
      <c r="AG37" t="str">
        <f t="shared" si="16"/>
        <v/>
      </c>
      <c r="AH37" t="str">
        <f t="shared" si="16"/>
        <v/>
      </c>
      <c r="AI37" t="str">
        <f t="shared" si="16"/>
        <v/>
      </c>
      <c r="AJ37" t="str">
        <f t="shared" si="16"/>
        <v/>
      </c>
      <c r="AK37" s="20">
        <f t="shared" ca="1" si="1"/>
        <v>6.2492628981364207E-2</v>
      </c>
      <c r="AL37" s="20">
        <f t="shared" ca="1" si="2"/>
        <v>17</v>
      </c>
      <c r="AM37" s="20">
        <v>6</v>
      </c>
      <c r="AN37" s="20">
        <v>0</v>
      </c>
    </row>
    <row r="38" spans="1:40" ht="32.15" customHeight="1" x14ac:dyDescent="0.3">
      <c r="A38" s="20">
        <f t="shared" si="5"/>
        <v>5</v>
      </c>
      <c r="AK38" s="20">
        <f t="shared" ca="1" si="1"/>
        <v>0.73608022036127674</v>
      </c>
      <c r="AL38" s="20">
        <f t="shared" ca="1" si="2"/>
        <v>9</v>
      </c>
      <c r="AM38" s="20">
        <v>6</v>
      </c>
      <c r="AN38" s="20">
        <v>6</v>
      </c>
    </row>
    <row r="39" spans="1:40" ht="32.15" customHeight="1" x14ac:dyDescent="0.3">
      <c r="A39" t="str">
        <f t="shared" si="5"/>
        <v>(6)</v>
      </c>
      <c r="D39" s="33">
        <f ca="1">IF(D15="","",D15)</f>
        <v>4</v>
      </c>
      <c r="E39" s="33"/>
      <c r="F39" s="33" t="str">
        <f t="shared" ref="F39:F47" si="17">IF(F15="","",F15)</f>
        <v>－</v>
      </c>
      <c r="G39" s="33"/>
      <c r="H39" s="33">
        <f t="shared" ref="H39:H48" ca="1" si="18">IF(H15="","",H15)</f>
        <v>4</v>
      </c>
      <c r="I39" s="33"/>
      <c r="J39" s="34" t="s">
        <v>23</v>
      </c>
      <c r="K39" s="34"/>
      <c r="L39" s="39">
        <f ca="1">D39+H39</f>
        <v>8</v>
      </c>
      <c r="M39" s="39"/>
      <c r="N39" t="str">
        <f t="shared" ref="N39:AJ39" si="19">IF(M15="","",M15)</f>
        <v/>
      </c>
      <c r="O39" t="str">
        <f t="shared" si="19"/>
        <v/>
      </c>
      <c r="P39" t="str">
        <f t="shared" si="19"/>
        <v/>
      </c>
      <c r="Q39" t="str">
        <f t="shared" si="19"/>
        <v/>
      </c>
      <c r="R39" t="str">
        <f t="shared" si="19"/>
        <v/>
      </c>
      <c r="S39" t="str">
        <f t="shared" si="19"/>
        <v/>
      </c>
      <c r="T39" t="str">
        <f t="shared" si="19"/>
        <v/>
      </c>
      <c r="U39" t="str">
        <f t="shared" si="19"/>
        <v/>
      </c>
      <c r="V39" t="str">
        <f t="shared" si="19"/>
        <v/>
      </c>
      <c r="W39" t="str">
        <f t="shared" si="19"/>
        <v/>
      </c>
      <c r="X39" t="str">
        <f t="shared" si="19"/>
        <v/>
      </c>
      <c r="Y39" t="str">
        <f t="shared" si="19"/>
        <v/>
      </c>
      <c r="Z39" t="str">
        <f t="shared" si="19"/>
        <v/>
      </c>
      <c r="AA39" t="str">
        <f t="shared" si="19"/>
        <v/>
      </c>
      <c r="AB39" t="str">
        <f t="shared" si="19"/>
        <v/>
      </c>
      <c r="AC39" t="str">
        <f t="shared" si="19"/>
        <v/>
      </c>
      <c r="AD39" t="str">
        <f t="shared" si="19"/>
        <v/>
      </c>
      <c r="AE39" t="str">
        <f t="shared" si="19"/>
        <v/>
      </c>
      <c r="AF39" t="str">
        <f t="shared" si="19"/>
        <v/>
      </c>
      <c r="AG39" t="str">
        <f t="shared" si="19"/>
        <v/>
      </c>
      <c r="AH39" t="str">
        <f t="shared" si="19"/>
        <v/>
      </c>
      <c r="AI39" t="str">
        <f t="shared" si="19"/>
        <v/>
      </c>
      <c r="AJ39" t="str">
        <f t="shared" si="19"/>
        <v/>
      </c>
      <c r="AK39" s="20">
        <f t="shared" ca="1" si="1"/>
        <v>0.96015222454094906</v>
      </c>
      <c r="AL39" s="20">
        <f t="shared" ca="1" si="2"/>
        <v>3</v>
      </c>
      <c r="AM39" s="20">
        <v>7</v>
      </c>
      <c r="AN39" s="20">
        <v>0</v>
      </c>
    </row>
    <row r="40" spans="1:40" ht="32.15" customHeight="1" x14ac:dyDescent="0.3">
      <c r="A40" s="20">
        <f t="shared" si="5"/>
        <v>1</v>
      </c>
      <c r="E40" t="str">
        <f>IF(E16="","",E16)</f>
        <v/>
      </c>
      <c r="F40" t="str">
        <f t="shared" si="17"/>
        <v/>
      </c>
      <c r="H40" t="str">
        <f t="shared" si="18"/>
        <v/>
      </c>
      <c r="J40" t="str">
        <f>IF(I16="","",I16)</f>
        <v/>
      </c>
      <c r="K40" t="str">
        <f>IF(J16="","",J16)</f>
        <v/>
      </c>
      <c r="L40" t="str">
        <f>IF(K16="","",K16)</f>
        <v/>
      </c>
      <c r="M40" t="str">
        <f>IF(L16="","",L16)</f>
        <v/>
      </c>
      <c r="N40" t="str">
        <f t="shared" ref="N40:AJ40" si="20">IF(M16="","",M16)</f>
        <v/>
      </c>
      <c r="O40" t="str">
        <f t="shared" si="20"/>
        <v/>
      </c>
      <c r="P40" t="str">
        <f t="shared" si="20"/>
        <v/>
      </c>
      <c r="Q40" t="str">
        <f t="shared" si="20"/>
        <v/>
      </c>
      <c r="R40" t="str">
        <f t="shared" si="20"/>
        <v/>
      </c>
      <c r="S40" t="str">
        <f t="shared" si="20"/>
        <v/>
      </c>
      <c r="T40" t="str">
        <f t="shared" si="20"/>
        <v/>
      </c>
      <c r="U40" t="str">
        <f t="shared" si="20"/>
        <v/>
      </c>
      <c r="V40" t="str">
        <f t="shared" si="20"/>
        <v/>
      </c>
      <c r="W40" t="str">
        <f t="shared" si="20"/>
        <v/>
      </c>
      <c r="X40" t="str">
        <f t="shared" si="20"/>
        <v/>
      </c>
      <c r="Y40" t="str">
        <f t="shared" si="20"/>
        <v/>
      </c>
      <c r="Z40" t="str">
        <f t="shared" si="20"/>
        <v/>
      </c>
      <c r="AA40" t="str">
        <f t="shared" si="20"/>
        <v/>
      </c>
      <c r="AB40" t="str">
        <f t="shared" si="20"/>
        <v/>
      </c>
      <c r="AC40" t="str">
        <f t="shared" si="20"/>
        <v/>
      </c>
      <c r="AD40" t="str">
        <f t="shared" si="20"/>
        <v/>
      </c>
      <c r="AE40" t="str">
        <f t="shared" si="20"/>
        <v/>
      </c>
      <c r="AF40" t="str">
        <f t="shared" si="20"/>
        <v/>
      </c>
      <c r="AG40" t="str">
        <f t="shared" si="20"/>
        <v/>
      </c>
      <c r="AH40" t="str">
        <f t="shared" si="20"/>
        <v/>
      </c>
      <c r="AI40" t="str">
        <f t="shared" si="20"/>
        <v/>
      </c>
      <c r="AJ40" t="str">
        <f t="shared" si="20"/>
        <v/>
      </c>
      <c r="AK40" s="20">
        <f t="shared" ca="1" si="1"/>
        <v>0.82931910445346491</v>
      </c>
      <c r="AL40" s="20">
        <f t="shared" ca="1" si="2"/>
        <v>7</v>
      </c>
      <c r="AM40" s="20">
        <v>7</v>
      </c>
      <c r="AN40" s="20">
        <v>7</v>
      </c>
    </row>
    <row r="41" spans="1:40" ht="32.15" customHeight="1" x14ac:dyDescent="0.3">
      <c r="A41" t="str">
        <f t="shared" si="5"/>
        <v>(7)</v>
      </c>
      <c r="D41" s="33">
        <f ca="1">IF(D17="","",D17)</f>
        <v>0</v>
      </c>
      <c r="E41" s="33"/>
      <c r="F41" s="33" t="str">
        <f t="shared" si="17"/>
        <v>－</v>
      </c>
      <c r="G41" s="33"/>
      <c r="H41" s="33">
        <f t="shared" ca="1" si="18"/>
        <v>0</v>
      </c>
      <c r="I41" s="33"/>
      <c r="J41" s="34" t="s">
        <v>23</v>
      </c>
      <c r="K41" s="34"/>
      <c r="L41" s="39">
        <f ca="1">D41+H41</f>
        <v>0</v>
      </c>
      <c r="M41" s="39"/>
      <c r="N41" t="str">
        <f t="shared" ref="N41:AJ41" si="21">IF(M17="","",M17)</f>
        <v/>
      </c>
      <c r="O41" t="str">
        <f t="shared" si="21"/>
        <v/>
      </c>
      <c r="P41" t="str">
        <f t="shared" si="21"/>
        <v/>
      </c>
      <c r="Q41" t="str">
        <f t="shared" si="21"/>
        <v/>
      </c>
      <c r="R41" t="str">
        <f t="shared" si="21"/>
        <v/>
      </c>
      <c r="S41" t="str">
        <f t="shared" si="21"/>
        <v/>
      </c>
      <c r="T41" t="str">
        <f t="shared" si="21"/>
        <v/>
      </c>
      <c r="U41" t="str">
        <f t="shared" si="21"/>
        <v/>
      </c>
      <c r="V41" t="str">
        <f t="shared" si="21"/>
        <v/>
      </c>
      <c r="W41" t="str">
        <f t="shared" si="21"/>
        <v/>
      </c>
      <c r="X41" t="str">
        <f t="shared" si="21"/>
        <v/>
      </c>
      <c r="Y41" t="str">
        <f t="shared" si="21"/>
        <v/>
      </c>
      <c r="Z41" t="str">
        <f t="shared" si="21"/>
        <v/>
      </c>
      <c r="AA41" t="str">
        <f t="shared" si="21"/>
        <v/>
      </c>
      <c r="AB41" t="str">
        <f t="shared" si="21"/>
        <v/>
      </c>
      <c r="AC41" t="str">
        <f t="shared" si="21"/>
        <v/>
      </c>
      <c r="AD41" t="str">
        <f t="shared" si="21"/>
        <v/>
      </c>
      <c r="AE41" t="str">
        <f t="shared" si="21"/>
        <v/>
      </c>
      <c r="AF41" t="str">
        <f t="shared" si="21"/>
        <v/>
      </c>
      <c r="AG41" t="str">
        <f t="shared" si="21"/>
        <v/>
      </c>
      <c r="AH41" t="str">
        <f t="shared" si="21"/>
        <v/>
      </c>
      <c r="AI41" t="str">
        <f t="shared" si="21"/>
        <v/>
      </c>
      <c r="AJ41" t="str">
        <f t="shared" si="21"/>
        <v/>
      </c>
      <c r="AK41" s="20">
        <f t="shared" ca="1" si="1"/>
        <v>2.306052688669924E-2</v>
      </c>
      <c r="AL41" s="20">
        <f t="shared" ca="1" si="2"/>
        <v>19</v>
      </c>
      <c r="AM41" s="20">
        <v>8</v>
      </c>
      <c r="AN41" s="20">
        <v>0</v>
      </c>
    </row>
    <row r="42" spans="1:40" ht="32.15" customHeight="1" x14ac:dyDescent="0.3">
      <c r="A42" s="20">
        <f t="shared" si="5"/>
        <v>2</v>
      </c>
      <c r="E42" t="str">
        <f>IF(E18="","",E18)</f>
        <v/>
      </c>
      <c r="F42" t="str">
        <f t="shared" si="17"/>
        <v/>
      </c>
      <c r="H42" t="str">
        <f t="shared" si="18"/>
        <v/>
      </c>
      <c r="J42" t="str">
        <f>IF(I18="","",I18)</f>
        <v/>
      </c>
      <c r="K42" t="str">
        <f>IF(J18="","",J18)</f>
        <v/>
      </c>
      <c r="L42" t="str">
        <f>IF(K18="","",K18)</f>
        <v/>
      </c>
      <c r="M42" t="str">
        <f>IF(L18="","",L18)</f>
        <v/>
      </c>
      <c r="N42" t="str">
        <f t="shared" ref="N42:AJ42" si="22">IF(M18="","",M18)</f>
        <v/>
      </c>
      <c r="O42" t="str">
        <f t="shared" si="22"/>
        <v/>
      </c>
      <c r="P42" t="str">
        <f t="shared" si="22"/>
        <v/>
      </c>
      <c r="Q42" t="str">
        <f t="shared" si="22"/>
        <v/>
      </c>
      <c r="R42" t="str">
        <f t="shared" si="22"/>
        <v/>
      </c>
      <c r="S42" t="str">
        <f t="shared" si="22"/>
        <v/>
      </c>
      <c r="T42" t="str">
        <f t="shared" si="22"/>
        <v/>
      </c>
      <c r="U42" t="str">
        <f t="shared" si="22"/>
        <v/>
      </c>
      <c r="V42" t="str">
        <f t="shared" si="22"/>
        <v/>
      </c>
      <c r="W42" t="str">
        <f t="shared" si="22"/>
        <v/>
      </c>
      <c r="X42" t="str">
        <f t="shared" si="22"/>
        <v/>
      </c>
      <c r="Y42" t="str">
        <f t="shared" si="22"/>
        <v/>
      </c>
      <c r="Z42" t="str">
        <f t="shared" si="22"/>
        <v/>
      </c>
      <c r="AA42" t="str">
        <f t="shared" si="22"/>
        <v/>
      </c>
      <c r="AB42" t="str">
        <f t="shared" si="22"/>
        <v/>
      </c>
      <c r="AC42" t="str">
        <f t="shared" si="22"/>
        <v/>
      </c>
      <c r="AD42" t="str">
        <f t="shared" si="22"/>
        <v/>
      </c>
      <c r="AE42" t="str">
        <f t="shared" si="22"/>
        <v/>
      </c>
      <c r="AF42" t="str">
        <f t="shared" si="22"/>
        <v/>
      </c>
      <c r="AG42" t="str">
        <f t="shared" si="22"/>
        <v/>
      </c>
      <c r="AH42" t="str">
        <f t="shared" si="22"/>
        <v/>
      </c>
      <c r="AI42" t="str">
        <f t="shared" si="22"/>
        <v/>
      </c>
      <c r="AJ42" t="str">
        <f t="shared" si="22"/>
        <v/>
      </c>
      <c r="AK42" s="20">
        <f t="shared" ca="1" si="1"/>
        <v>0.34123149668954267</v>
      </c>
      <c r="AL42" s="20">
        <f t="shared" ca="1" si="2"/>
        <v>13</v>
      </c>
      <c r="AM42" s="20">
        <v>8</v>
      </c>
      <c r="AN42" s="20">
        <v>8</v>
      </c>
    </row>
    <row r="43" spans="1:40" ht="32.15" customHeight="1" x14ac:dyDescent="0.3">
      <c r="A43" t="str">
        <f t="shared" si="5"/>
        <v>(8)</v>
      </c>
      <c r="D43" s="33">
        <f ca="1">IF(D19="","",D19)</f>
        <v>7</v>
      </c>
      <c r="E43" s="33"/>
      <c r="F43" s="33" t="str">
        <f t="shared" si="17"/>
        <v>－</v>
      </c>
      <c r="G43" s="33"/>
      <c r="H43" s="33">
        <f t="shared" ca="1" si="18"/>
        <v>0</v>
      </c>
      <c r="I43" s="33"/>
      <c r="J43" s="34" t="s">
        <v>23</v>
      </c>
      <c r="K43" s="34"/>
      <c r="L43" s="39">
        <f ca="1">D43+H43</f>
        <v>7</v>
      </c>
      <c r="M43" s="39"/>
      <c r="N43" t="str">
        <f t="shared" ref="N43:AJ43" si="23">IF(M19="","",M19)</f>
        <v/>
      </c>
      <c r="O43" t="str">
        <f t="shared" si="23"/>
        <v/>
      </c>
      <c r="P43" t="str">
        <f t="shared" si="23"/>
        <v/>
      </c>
      <c r="Q43" t="str">
        <f t="shared" si="23"/>
        <v/>
      </c>
      <c r="R43" t="str">
        <f t="shared" si="23"/>
        <v/>
      </c>
      <c r="S43" t="str">
        <f t="shared" si="23"/>
        <v/>
      </c>
      <c r="T43" t="str">
        <f t="shared" si="23"/>
        <v/>
      </c>
      <c r="U43" t="str">
        <f t="shared" si="23"/>
        <v/>
      </c>
      <c r="V43" t="str">
        <f t="shared" si="23"/>
        <v/>
      </c>
      <c r="W43" t="str">
        <f t="shared" si="23"/>
        <v/>
      </c>
      <c r="X43" t="str">
        <f t="shared" si="23"/>
        <v/>
      </c>
      <c r="Y43" t="str">
        <f t="shared" si="23"/>
        <v/>
      </c>
      <c r="Z43" t="str">
        <f t="shared" si="23"/>
        <v/>
      </c>
      <c r="AA43" t="str">
        <f t="shared" si="23"/>
        <v/>
      </c>
      <c r="AB43" t="str">
        <f t="shared" si="23"/>
        <v/>
      </c>
      <c r="AC43" t="str">
        <f t="shared" si="23"/>
        <v/>
      </c>
      <c r="AD43" t="str">
        <f t="shared" si="23"/>
        <v/>
      </c>
      <c r="AE43" t="str">
        <f t="shared" si="23"/>
        <v/>
      </c>
      <c r="AF43" t="str">
        <f t="shared" si="23"/>
        <v/>
      </c>
      <c r="AG43" t="str">
        <f t="shared" si="23"/>
        <v/>
      </c>
      <c r="AH43" t="str">
        <f t="shared" si="23"/>
        <v/>
      </c>
      <c r="AI43" t="str">
        <f t="shared" si="23"/>
        <v/>
      </c>
      <c r="AJ43" t="str">
        <f t="shared" si="23"/>
        <v/>
      </c>
      <c r="AK43" s="20">
        <f t="shared" ca="1" si="1"/>
        <v>0.87444033618030903</v>
      </c>
      <c r="AL43" s="20">
        <f t="shared" ca="1" si="2"/>
        <v>5</v>
      </c>
      <c r="AM43" s="20">
        <v>9</v>
      </c>
      <c r="AN43" s="20">
        <v>0</v>
      </c>
    </row>
    <row r="44" spans="1:40" ht="32.15" customHeight="1" x14ac:dyDescent="0.3">
      <c r="A44" s="20">
        <f t="shared" si="5"/>
        <v>3</v>
      </c>
      <c r="E44" t="str">
        <f>IF(E20="","",E20)</f>
        <v/>
      </c>
      <c r="F44" t="str">
        <f t="shared" si="17"/>
        <v/>
      </c>
      <c r="H44" t="str">
        <f t="shared" si="18"/>
        <v/>
      </c>
      <c r="J44" t="str">
        <f>IF(I20="","",I20)</f>
        <v/>
      </c>
      <c r="K44" t="str">
        <f>IF(J20="","",J20)</f>
        <v/>
      </c>
      <c r="L44" t="str">
        <f>IF(K20="","",K20)</f>
        <v/>
      </c>
      <c r="M44" t="str">
        <f>IF(L20="","",L20)</f>
        <v/>
      </c>
      <c r="N44" t="str">
        <f t="shared" ref="N44:AJ44" si="24">IF(M20="","",M20)</f>
        <v/>
      </c>
      <c r="O44" t="str">
        <f t="shared" si="24"/>
        <v/>
      </c>
      <c r="P44" t="str">
        <f t="shared" si="24"/>
        <v/>
      </c>
      <c r="Q44" t="str">
        <f t="shared" si="24"/>
        <v/>
      </c>
      <c r="R44" t="str">
        <f t="shared" si="24"/>
        <v/>
      </c>
      <c r="S44" t="str">
        <f t="shared" si="24"/>
        <v/>
      </c>
      <c r="T44" t="str">
        <f t="shared" si="24"/>
        <v/>
      </c>
      <c r="U44" t="str">
        <f t="shared" si="24"/>
        <v/>
      </c>
      <c r="V44" t="str">
        <f t="shared" si="24"/>
        <v/>
      </c>
      <c r="W44" t="str">
        <f t="shared" si="24"/>
        <v/>
      </c>
      <c r="X44" t="str">
        <f t="shared" si="24"/>
        <v/>
      </c>
      <c r="Y44" t="str">
        <f t="shared" si="24"/>
        <v/>
      </c>
      <c r="Z44" t="str">
        <f t="shared" si="24"/>
        <v/>
      </c>
      <c r="AA44" t="str">
        <f t="shared" si="24"/>
        <v/>
      </c>
      <c r="AB44" t="str">
        <f t="shared" si="24"/>
        <v/>
      </c>
      <c r="AC44" t="str">
        <f t="shared" si="24"/>
        <v/>
      </c>
      <c r="AD44" t="str">
        <f t="shared" si="24"/>
        <v/>
      </c>
      <c r="AE44" t="str">
        <f t="shared" si="24"/>
        <v/>
      </c>
      <c r="AF44" t="str">
        <f t="shared" si="24"/>
        <v/>
      </c>
      <c r="AG44" t="str">
        <f t="shared" si="24"/>
        <v/>
      </c>
      <c r="AH44" t="str">
        <f t="shared" si="24"/>
        <v/>
      </c>
      <c r="AI44" t="str">
        <f t="shared" si="24"/>
        <v/>
      </c>
      <c r="AJ44" t="str">
        <f t="shared" si="24"/>
        <v/>
      </c>
      <c r="AK44" s="20">
        <f t="shared" ca="1" si="1"/>
        <v>0.39883627780745312</v>
      </c>
      <c r="AL44" s="20">
        <f t="shared" ca="1" si="2"/>
        <v>12</v>
      </c>
      <c r="AM44" s="20">
        <v>9</v>
      </c>
      <c r="AN44" s="20">
        <v>9</v>
      </c>
    </row>
    <row r="45" spans="1:40" ht="32.15" customHeight="1" x14ac:dyDescent="0.3">
      <c r="A45" t="str">
        <f t="shared" si="5"/>
        <v>(9)</v>
      </c>
      <c r="D45" s="33">
        <f ca="1">IF(D21="","",D21)</f>
        <v>2</v>
      </c>
      <c r="E45" s="33"/>
      <c r="F45" s="33" t="str">
        <f t="shared" si="17"/>
        <v>－</v>
      </c>
      <c r="G45" s="33"/>
      <c r="H45" s="33">
        <f t="shared" ca="1" si="18"/>
        <v>0</v>
      </c>
      <c r="I45" s="33"/>
      <c r="J45" s="34" t="s">
        <v>23</v>
      </c>
      <c r="K45" s="34"/>
      <c r="L45" s="39">
        <f ca="1">D45+H45</f>
        <v>2</v>
      </c>
      <c r="M45" s="39"/>
      <c r="N45" t="str">
        <f t="shared" ref="N45:AJ45" si="25">IF(M21="","",M21)</f>
        <v/>
      </c>
      <c r="O45" t="str">
        <f t="shared" si="25"/>
        <v/>
      </c>
      <c r="P45" t="str">
        <f t="shared" si="25"/>
        <v/>
      </c>
      <c r="Q45" t="str">
        <f t="shared" si="25"/>
        <v/>
      </c>
      <c r="R45" t="str">
        <f t="shared" si="25"/>
        <v/>
      </c>
      <c r="S45" t="str">
        <f t="shared" si="25"/>
        <v/>
      </c>
      <c r="T45" t="str">
        <f t="shared" si="25"/>
        <v/>
      </c>
      <c r="U45" t="str">
        <f t="shared" si="25"/>
        <v/>
      </c>
      <c r="V45" t="str">
        <f t="shared" si="25"/>
        <v/>
      </c>
      <c r="W45" t="str">
        <f t="shared" si="25"/>
        <v/>
      </c>
      <c r="X45" t="str">
        <f t="shared" si="25"/>
        <v/>
      </c>
      <c r="Y45" t="str">
        <f t="shared" si="25"/>
        <v/>
      </c>
      <c r="Z45" t="str">
        <f t="shared" si="25"/>
        <v/>
      </c>
      <c r="AA45" t="str">
        <f t="shared" si="25"/>
        <v/>
      </c>
      <c r="AB45" t="str">
        <f t="shared" si="25"/>
        <v/>
      </c>
      <c r="AC45" t="str">
        <f t="shared" si="25"/>
        <v/>
      </c>
      <c r="AD45" t="str">
        <f t="shared" si="25"/>
        <v/>
      </c>
      <c r="AE45" t="str">
        <f t="shared" si="25"/>
        <v/>
      </c>
      <c r="AF45" t="str">
        <f t="shared" si="25"/>
        <v/>
      </c>
      <c r="AG45" t="str">
        <f t="shared" si="25"/>
        <v/>
      </c>
      <c r="AH45" t="str">
        <f t="shared" si="25"/>
        <v/>
      </c>
      <c r="AI45" t="str">
        <f t="shared" si="25"/>
        <v/>
      </c>
      <c r="AJ45" t="str">
        <f t="shared" si="25"/>
        <v/>
      </c>
      <c r="AK45" s="20">
        <f t="shared" ca="1" si="1"/>
        <v>5.4885219441690447E-3</v>
      </c>
      <c r="AL45" s="20">
        <f t="shared" ca="1" si="2"/>
        <v>21</v>
      </c>
      <c r="AM45" s="20">
        <v>10</v>
      </c>
      <c r="AN45" s="20">
        <v>0</v>
      </c>
    </row>
    <row r="46" spans="1:40" ht="32.15" customHeight="1" x14ac:dyDescent="0.3">
      <c r="A46" s="20">
        <f t="shared" si="5"/>
        <v>4</v>
      </c>
      <c r="E46" t="str">
        <f>IF(E22="","",E22)</f>
        <v/>
      </c>
      <c r="F46" t="str">
        <f t="shared" si="17"/>
        <v/>
      </c>
      <c r="H46" t="str">
        <f t="shared" si="18"/>
        <v/>
      </c>
      <c r="J46" t="str">
        <f>IF(I22="","",I22)</f>
        <v/>
      </c>
      <c r="K46" t="str">
        <f>IF(J22="","",J22)</f>
        <v/>
      </c>
      <c r="L46" t="str">
        <f>IF(K22="","",K22)</f>
        <v/>
      </c>
      <c r="M46" t="str">
        <f>IF(L22="","",L22)</f>
        <v/>
      </c>
      <c r="N46" t="str">
        <f t="shared" ref="N46:AJ46" si="26">IF(M22="","",M22)</f>
        <v/>
      </c>
      <c r="O46" t="str">
        <f t="shared" si="26"/>
        <v/>
      </c>
      <c r="P46" t="str">
        <f t="shared" si="26"/>
        <v/>
      </c>
      <c r="Q46" t="str">
        <f t="shared" si="26"/>
        <v/>
      </c>
      <c r="R46" t="str">
        <f t="shared" si="26"/>
        <v/>
      </c>
      <c r="S46" t="str">
        <f t="shared" si="26"/>
        <v/>
      </c>
      <c r="T46" t="str">
        <f t="shared" si="26"/>
        <v/>
      </c>
      <c r="U46" t="str">
        <f t="shared" si="26"/>
        <v/>
      </c>
      <c r="V46" t="str">
        <f t="shared" si="26"/>
        <v/>
      </c>
      <c r="W46" t="str">
        <f t="shared" si="26"/>
        <v/>
      </c>
      <c r="X46" t="str">
        <f t="shared" si="26"/>
        <v/>
      </c>
      <c r="Y46" t="str">
        <f t="shared" si="26"/>
        <v/>
      </c>
      <c r="Z46" t="str">
        <f t="shared" si="26"/>
        <v/>
      </c>
      <c r="AA46" t="str">
        <f t="shared" si="26"/>
        <v/>
      </c>
      <c r="AB46" t="str">
        <f t="shared" si="26"/>
        <v/>
      </c>
      <c r="AC46" t="str">
        <f t="shared" si="26"/>
        <v/>
      </c>
      <c r="AD46" t="str">
        <f t="shared" si="26"/>
        <v/>
      </c>
      <c r="AE46" t="str">
        <f t="shared" si="26"/>
        <v/>
      </c>
      <c r="AF46" t="str">
        <f t="shared" si="26"/>
        <v/>
      </c>
      <c r="AG46" t="str">
        <f t="shared" si="26"/>
        <v/>
      </c>
      <c r="AH46" t="str">
        <f t="shared" si="26"/>
        <v/>
      </c>
      <c r="AI46" t="str">
        <f t="shared" si="26"/>
        <v/>
      </c>
      <c r="AJ46" t="str">
        <f t="shared" si="26"/>
        <v/>
      </c>
      <c r="AK46" s="20">
        <f t="shared" ca="1" si="1"/>
        <v>3.4550843765223216E-2</v>
      </c>
      <c r="AL46" s="20">
        <f t="shared" ca="1" si="2"/>
        <v>18</v>
      </c>
      <c r="AM46" s="20">
        <v>10</v>
      </c>
      <c r="AN46" s="20">
        <v>10</v>
      </c>
    </row>
    <row r="47" spans="1:40" ht="32.15" customHeight="1" x14ac:dyDescent="0.3">
      <c r="A47" t="str">
        <f t="shared" si="5"/>
        <v>(10)</v>
      </c>
      <c r="D47" s="33">
        <f ca="1">IF(D23="","",D23)</f>
        <v>9</v>
      </c>
      <c r="E47" s="33"/>
      <c r="F47" s="33" t="str">
        <f t="shared" si="17"/>
        <v>－</v>
      </c>
      <c r="G47" s="33"/>
      <c r="H47" s="33">
        <f t="shared" ca="1" si="18"/>
        <v>0</v>
      </c>
      <c r="I47" s="33"/>
      <c r="J47" s="34" t="s">
        <v>23</v>
      </c>
      <c r="K47" s="34"/>
      <c r="L47" s="39">
        <f ca="1">D47+H47</f>
        <v>9</v>
      </c>
      <c r="M47" s="39"/>
      <c r="N47" t="str">
        <f t="shared" ref="N47:AJ47" si="27">IF(M23="","",M23)</f>
        <v/>
      </c>
      <c r="O47" t="str">
        <f t="shared" si="27"/>
        <v/>
      </c>
      <c r="P47" t="str">
        <f t="shared" si="27"/>
        <v/>
      </c>
      <c r="Q47" t="str">
        <f t="shared" si="27"/>
        <v/>
      </c>
      <c r="R47" t="str">
        <f t="shared" si="27"/>
        <v/>
      </c>
      <c r="S47" t="str">
        <f t="shared" si="27"/>
        <v/>
      </c>
      <c r="T47" t="str">
        <f t="shared" si="27"/>
        <v/>
      </c>
      <c r="U47" t="str">
        <f t="shared" si="27"/>
        <v/>
      </c>
      <c r="V47" t="str">
        <f t="shared" si="27"/>
        <v/>
      </c>
      <c r="W47" t="str">
        <f t="shared" si="27"/>
        <v/>
      </c>
      <c r="X47" t="str">
        <f t="shared" si="27"/>
        <v/>
      </c>
      <c r="Y47" t="str">
        <f t="shared" si="27"/>
        <v/>
      </c>
      <c r="Z47" t="str">
        <f t="shared" si="27"/>
        <v/>
      </c>
      <c r="AA47" t="str">
        <f t="shared" si="27"/>
        <v/>
      </c>
      <c r="AB47" t="str">
        <f t="shared" si="27"/>
        <v/>
      </c>
      <c r="AC47" t="str">
        <f t="shared" si="27"/>
        <v/>
      </c>
      <c r="AD47" t="str">
        <f t="shared" si="27"/>
        <v/>
      </c>
      <c r="AE47" t="str">
        <f t="shared" si="27"/>
        <v/>
      </c>
      <c r="AF47" t="str">
        <f t="shared" si="27"/>
        <v/>
      </c>
      <c r="AG47" t="str">
        <f t="shared" si="27"/>
        <v/>
      </c>
      <c r="AH47" t="str">
        <f t="shared" si="27"/>
        <v/>
      </c>
      <c r="AI47" t="str">
        <f t="shared" si="27"/>
        <v/>
      </c>
      <c r="AJ47" t="str">
        <f t="shared" si="27"/>
        <v/>
      </c>
      <c r="AK47" s="20" t="str">
        <f>IF(AJ23="","",AJ23)</f>
        <v/>
      </c>
    </row>
    <row r="48" spans="1:40" ht="32.15" customHeight="1" x14ac:dyDescent="0.3">
      <c r="A48" s="20">
        <f t="shared" si="5"/>
        <v>5</v>
      </c>
      <c r="D48" t="str">
        <f>IF(D24="","",D24)</f>
        <v/>
      </c>
      <c r="E48" t="str">
        <f>IF(E24="","",E24)</f>
        <v/>
      </c>
      <c r="G48" t="str">
        <f>IF(G24="","",G24)</f>
        <v/>
      </c>
      <c r="H48" t="str">
        <f t="shared" si="18"/>
        <v/>
      </c>
      <c r="K48" t="str">
        <f t="shared" ref="K48:AK48" si="28">IF(I24="","",I24)</f>
        <v/>
      </c>
      <c r="L48" t="str">
        <f t="shared" si="28"/>
        <v/>
      </c>
      <c r="M48" t="str">
        <f t="shared" si="28"/>
        <v/>
      </c>
      <c r="N48" t="str">
        <f t="shared" si="28"/>
        <v/>
      </c>
      <c r="O48" t="str">
        <f t="shared" si="28"/>
        <v/>
      </c>
      <c r="P48" t="str">
        <f t="shared" si="28"/>
        <v/>
      </c>
      <c r="Q48" t="str">
        <f t="shared" si="28"/>
        <v/>
      </c>
      <c r="R48" t="str">
        <f t="shared" si="28"/>
        <v/>
      </c>
      <c r="S48" t="str">
        <f t="shared" si="28"/>
        <v/>
      </c>
      <c r="T48" t="str">
        <f t="shared" si="28"/>
        <v/>
      </c>
      <c r="U48" t="str">
        <f t="shared" si="28"/>
        <v/>
      </c>
      <c r="V48" t="str">
        <f t="shared" si="28"/>
        <v/>
      </c>
      <c r="W48" t="str">
        <f t="shared" si="28"/>
        <v/>
      </c>
      <c r="X48" t="str">
        <f t="shared" si="28"/>
        <v/>
      </c>
      <c r="Y48" t="str">
        <f t="shared" si="28"/>
        <v/>
      </c>
      <c r="Z48" t="str">
        <f t="shared" si="28"/>
        <v/>
      </c>
      <c r="AA48" t="str">
        <f t="shared" si="28"/>
        <v/>
      </c>
      <c r="AB48" t="str">
        <f t="shared" si="28"/>
        <v/>
      </c>
      <c r="AC48" t="str">
        <f t="shared" si="28"/>
        <v/>
      </c>
      <c r="AD48" t="str">
        <f t="shared" si="28"/>
        <v/>
      </c>
      <c r="AE48" t="str">
        <f t="shared" si="28"/>
        <v/>
      </c>
      <c r="AF48" t="str">
        <f t="shared" si="28"/>
        <v/>
      </c>
      <c r="AG48" t="str">
        <f t="shared" si="28"/>
        <v/>
      </c>
      <c r="AH48" t="str">
        <f t="shared" si="28"/>
        <v/>
      </c>
      <c r="AI48" t="str">
        <f t="shared" si="28"/>
        <v/>
      </c>
      <c r="AJ48" t="str">
        <f t="shared" si="28"/>
        <v/>
      </c>
      <c r="AK48" s="20" t="str">
        <f t="shared" si="28"/>
        <v/>
      </c>
    </row>
  </sheetData>
  <mergeCells count="82">
    <mergeCell ref="AG1:AH1"/>
    <mergeCell ref="AG25:AH25"/>
    <mergeCell ref="D21:E21"/>
    <mergeCell ref="H21:I21"/>
    <mergeCell ref="D5:E5"/>
    <mergeCell ref="D13:E13"/>
    <mergeCell ref="F21:G21"/>
    <mergeCell ref="F23:G23"/>
    <mergeCell ref="H5:I5"/>
    <mergeCell ref="D7:E7"/>
    <mergeCell ref="H7:I7"/>
    <mergeCell ref="D9:E9"/>
    <mergeCell ref="H9:I9"/>
    <mergeCell ref="D11:E11"/>
    <mergeCell ref="H11:I11"/>
    <mergeCell ref="F5:G5"/>
    <mergeCell ref="F7:G7"/>
    <mergeCell ref="F9:G9"/>
    <mergeCell ref="H33:I33"/>
    <mergeCell ref="H13:I13"/>
    <mergeCell ref="F13:G13"/>
    <mergeCell ref="F15:G15"/>
    <mergeCell ref="H31:I31"/>
    <mergeCell ref="F31:G31"/>
    <mergeCell ref="F29:G29"/>
    <mergeCell ref="D23:E23"/>
    <mergeCell ref="H23:I23"/>
    <mergeCell ref="H29:I29"/>
    <mergeCell ref="D31:E31"/>
    <mergeCell ref="F11:G11"/>
    <mergeCell ref="D15:E15"/>
    <mergeCell ref="H15:I15"/>
    <mergeCell ref="D17:E17"/>
    <mergeCell ref="H17:I17"/>
    <mergeCell ref="D19:E19"/>
    <mergeCell ref="H19:I19"/>
    <mergeCell ref="F17:G17"/>
    <mergeCell ref="F19:G19"/>
    <mergeCell ref="L29:M29"/>
    <mergeCell ref="L31:M31"/>
    <mergeCell ref="L33:M33"/>
    <mergeCell ref="D35:E35"/>
    <mergeCell ref="H35:I35"/>
    <mergeCell ref="L35:M35"/>
    <mergeCell ref="F33:G33"/>
    <mergeCell ref="J33:K33"/>
    <mergeCell ref="J29:K29"/>
    <mergeCell ref="D29:E29"/>
    <mergeCell ref="J35:K35"/>
    <mergeCell ref="F35:G35"/>
    <mergeCell ref="D33:E33"/>
    <mergeCell ref="J31:K31"/>
    <mergeCell ref="D37:E37"/>
    <mergeCell ref="H37:I37"/>
    <mergeCell ref="L37:M37"/>
    <mergeCell ref="D39:E39"/>
    <mergeCell ref="H39:I39"/>
    <mergeCell ref="L39:M39"/>
    <mergeCell ref="J39:K39"/>
    <mergeCell ref="F39:G39"/>
    <mergeCell ref="F37:G37"/>
    <mergeCell ref="J37:K37"/>
    <mergeCell ref="D41:E41"/>
    <mergeCell ref="H41:I41"/>
    <mergeCell ref="L41:M41"/>
    <mergeCell ref="D43:E43"/>
    <mergeCell ref="H43:I43"/>
    <mergeCell ref="L43:M43"/>
    <mergeCell ref="F41:G41"/>
    <mergeCell ref="J41:K41"/>
    <mergeCell ref="J43:K43"/>
    <mergeCell ref="F43:G43"/>
    <mergeCell ref="D45:E45"/>
    <mergeCell ref="H45:I45"/>
    <mergeCell ref="L45:M45"/>
    <mergeCell ref="D47:E47"/>
    <mergeCell ref="H47:I47"/>
    <mergeCell ref="L47:M47"/>
    <mergeCell ref="J47:K47"/>
    <mergeCell ref="F47:G47"/>
    <mergeCell ref="F45:G45"/>
    <mergeCell ref="J45:K45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41D58-1558-4F0C-8D64-AEE8DDE8FFCF}">
  <dimension ref="A1:AS48"/>
  <sheetViews>
    <sheetView zoomScaleNormal="100" workbookViewId="0"/>
  </sheetViews>
  <sheetFormatPr defaultRowHeight="19" x14ac:dyDescent="0.3"/>
  <cols>
    <col min="1" max="35" width="1.625" customWidth="1"/>
    <col min="36" max="37" width="8.625" hidden="1" customWidth="1"/>
    <col min="38" max="41" width="0" hidden="1" customWidth="1"/>
    <col min="42" max="42" width="8.625" hidden="1" customWidth="1"/>
    <col min="43" max="45" width="0" hidden="1" customWidth="1"/>
  </cols>
  <sheetData>
    <row r="1" spans="1:45" ht="25" customHeight="1" x14ac:dyDescent="0.3">
      <c r="D1" s="3" t="s">
        <v>193</v>
      </c>
      <c r="AE1" s="2" t="s">
        <v>0</v>
      </c>
      <c r="AF1" s="2"/>
      <c r="AG1" s="29"/>
      <c r="AH1" s="29"/>
    </row>
    <row r="2" spans="1:45" ht="25" customHeight="1" x14ac:dyDescent="0.3">
      <c r="D2" s="3"/>
    </row>
    <row r="3" spans="1:45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5" ht="32.25" customHeight="1" x14ac:dyDescent="0.3">
      <c r="A4" s="1">
        <v>1</v>
      </c>
      <c r="B4" t="s">
        <v>128</v>
      </c>
      <c r="D4" t="s">
        <v>194</v>
      </c>
      <c r="F4" s="1"/>
      <c r="G4" s="1"/>
      <c r="T4" s="33">
        <f ca="1">VLOOKUP($A$4,$AQ$5:$AS$40,2,FALSE)</f>
        <v>11</v>
      </c>
      <c r="U4" s="33"/>
      <c r="V4" t="s">
        <v>195</v>
      </c>
    </row>
    <row r="5" spans="1:45" ht="32.25" customHeight="1" x14ac:dyDescent="0.3">
      <c r="A5" s="20"/>
      <c r="D5" s="37">
        <f ca="1">VLOOKUP($A$4,$AQ$5:$AS$40,3,FALSE)</f>
        <v>5</v>
      </c>
      <c r="E5" s="37"/>
      <c r="F5" t="s">
        <v>206</v>
      </c>
      <c r="AK5">
        <f ca="1">RAND()</f>
        <v>7.6798321659444779E-3</v>
      </c>
      <c r="AL5">
        <f ca="1">RANK(AK5,$AK$5:$AK$40)</f>
        <v>36</v>
      </c>
      <c r="AM5">
        <v>2</v>
      </c>
      <c r="AN5">
        <v>9</v>
      </c>
      <c r="AP5">
        <f ca="1">RAND()</f>
        <v>2.7232048458422531E-2</v>
      </c>
      <c r="AQ5">
        <f ca="1">RANK(AP5,$AP$5:$AP$40)</f>
        <v>36</v>
      </c>
      <c r="AR5">
        <v>11</v>
      </c>
      <c r="AS5">
        <v>2</v>
      </c>
    </row>
    <row r="6" spans="1:45" ht="32.15" customHeight="1" x14ac:dyDescent="0.3">
      <c r="A6" s="1"/>
      <c r="D6" s="1" t="s">
        <v>196</v>
      </c>
      <c r="G6" s="1"/>
      <c r="AK6">
        <f t="shared" ref="AK6:AK40" ca="1" si="0">RAND()</f>
        <v>0.16752809724378237</v>
      </c>
      <c r="AL6">
        <f t="shared" ref="AL6:AL40" ca="1" si="1">RANK(AK6,$AK$5:$AK$40)</f>
        <v>28</v>
      </c>
      <c r="AM6">
        <v>3</v>
      </c>
      <c r="AN6">
        <v>8</v>
      </c>
      <c r="AP6">
        <f t="shared" ref="AP6:AP40" ca="1" si="2">RAND()</f>
        <v>0.12213936641941914</v>
      </c>
      <c r="AQ6">
        <f t="shared" ref="AQ6:AQ40" ca="1" si="3">RANK(AP6,$AP$5:$AP$40)</f>
        <v>33</v>
      </c>
      <c r="AR6">
        <v>11</v>
      </c>
      <c r="AS6">
        <v>3</v>
      </c>
    </row>
    <row r="7" spans="1:45" ht="32.15" customHeight="1" x14ac:dyDescent="0.3">
      <c r="A7" s="20"/>
      <c r="C7" t="s">
        <v>129</v>
      </c>
      <c r="AK7">
        <f t="shared" ca="1" si="0"/>
        <v>0.62192698313818073</v>
      </c>
      <c r="AL7">
        <f t="shared" ca="1" si="1"/>
        <v>12</v>
      </c>
      <c r="AM7">
        <v>3</v>
      </c>
      <c r="AN7">
        <v>9</v>
      </c>
      <c r="AP7">
        <f t="shared" ca="1" si="2"/>
        <v>0.67462379212835155</v>
      </c>
      <c r="AQ7">
        <f t="shared" ca="1" si="3"/>
        <v>15</v>
      </c>
      <c r="AR7">
        <v>11</v>
      </c>
      <c r="AS7">
        <v>4</v>
      </c>
    </row>
    <row r="8" spans="1:45" ht="32.15" customHeight="1" x14ac:dyDescent="0.3">
      <c r="A8" s="20"/>
      <c r="AK8">
        <f t="shared" ca="1" si="0"/>
        <v>0.94050944163385553</v>
      </c>
      <c r="AL8">
        <f t="shared" ca="1" si="1"/>
        <v>2</v>
      </c>
      <c r="AM8">
        <v>4</v>
      </c>
      <c r="AN8">
        <v>7</v>
      </c>
      <c r="AP8">
        <f t="shared" ca="1" si="2"/>
        <v>0.99805460075970842</v>
      </c>
      <c r="AQ8">
        <f t="shared" ca="1" si="3"/>
        <v>1</v>
      </c>
      <c r="AR8">
        <v>11</v>
      </c>
      <c r="AS8">
        <v>5</v>
      </c>
    </row>
    <row r="9" spans="1:45" ht="32.15" customHeight="1" x14ac:dyDescent="0.3">
      <c r="A9" s="1"/>
      <c r="F9" s="1"/>
      <c r="G9" s="1"/>
      <c r="X9" s="2" t="s">
        <v>130</v>
      </c>
      <c r="Y9" s="2"/>
      <c r="Z9" s="2"/>
      <c r="AA9" s="2"/>
      <c r="AB9" s="2"/>
      <c r="AC9" s="2"/>
      <c r="AD9" s="2"/>
      <c r="AE9" s="2"/>
      <c r="AF9" s="2" t="s">
        <v>197</v>
      </c>
      <c r="AG9" s="2"/>
      <c r="AH9" s="2"/>
      <c r="AK9">
        <f t="shared" ca="1" si="0"/>
        <v>6.5803618221999205E-2</v>
      </c>
      <c r="AL9">
        <f t="shared" ca="1" si="1"/>
        <v>32</v>
      </c>
      <c r="AM9">
        <v>4</v>
      </c>
      <c r="AN9">
        <v>8</v>
      </c>
      <c r="AP9">
        <f t="shared" ca="1" si="2"/>
        <v>0.79891456482798728</v>
      </c>
      <c r="AQ9">
        <f t="shared" ca="1" si="3"/>
        <v>9</v>
      </c>
      <c r="AR9">
        <v>11</v>
      </c>
      <c r="AS9">
        <v>6</v>
      </c>
    </row>
    <row r="10" spans="1:45" ht="32.15" customHeight="1" x14ac:dyDescent="0.3">
      <c r="A10" s="20"/>
      <c r="AK10">
        <f t="shared" ca="1" si="0"/>
        <v>0.4903478846969328</v>
      </c>
      <c r="AL10">
        <f t="shared" ca="1" si="1"/>
        <v>16</v>
      </c>
      <c r="AM10">
        <v>4</v>
      </c>
      <c r="AN10">
        <v>9</v>
      </c>
      <c r="AP10">
        <f t="shared" ca="1" si="2"/>
        <v>6.8766768526029587E-2</v>
      </c>
      <c r="AQ10">
        <f t="shared" ca="1" si="3"/>
        <v>34</v>
      </c>
      <c r="AR10">
        <v>11</v>
      </c>
      <c r="AS10">
        <v>7</v>
      </c>
    </row>
    <row r="11" spans="1:45" ht="32.15" customHeight="1" x14ac:dyDescent="0.3">
      <c r="A11" s="1">
        <v>2</v>
      </c>
      <c r="B11" t="s">
        <v>128</v>
      </c>
      <c r="D11" t="s">
        <v>198</v>
      </c>
      <c r="F11" s="1"/>
      <c r="G11" s="1"/>
      <c r="AK11">
        <f t="shared" ca="1" si="0"/>
        <v>0.63508342094742731</v>
      </c>
      <c r="AL11">
        <f t="shared" ca="1" si="1"/>
        <v>11</v>
      </c>
      <c r="AM11">
        <v>5</v>
      </c>
      <c r="AN11">
        <v>6</v>
      </c>
      <c r="AP11">
        <f t="shared" ca="1" si="2"/>
        <v>0.41012225448131245</v>
      </c>
      <c r="AQ11">
        <f t="shared" ca="1" si="3"/>
        <v>19</v>
      </c>
      <c r="AR11">
        <v>11</v>
      </c>
      <c r="AS11">
        <v>8</v>
      </c>
    </row>
    <row r="12" spans="1:45" ht="32.15" customHeight="1" x14ac:dyDescent="0.3">
      <c r="A12" s="20"/>
      <c r="D12" s="33">
        <f ca="1">VLOOKUP($A$11,$AL$5:$AN$40,2,FALSE)</f>
        <v>4</v>
      </c>
      <c r="E12" s="33"/>
      <c r="F12" t="s">
        <v>199</v>
      </c>
      <c r="AK12">
        <f t="shared" ca="1" si="0"/>
        <v>0.89210623960735358</v>
      </c>
      <c r="AL12">
        <f t="shared" ca="1" si="1"/>
        <v>4</v>
      </c>
      <c r="AM12">
        <v>5</v>
      </c>
      <c r="AN12">
        <v>7</v>
      </c>
      <c r="AP12">
        <f t="shared" ca="1" si="2"/>
        <v>0.80480193099436803</v>
      </c>
      <c r="AQ12">
        <f t="shared" ca="1" si="3"/>
        <v>7</v>
      </c>
      <c r="AR12">
        <v>11</v>
      </c>
      <c r="AS12">
        <v>9</v>
      </c>
    </row>
    <row r="13" spans="1:45" ht="32.15" customHeight="1" x14ac:dyDescent="0.3">
      <c r="A13" s="1"/>
      <c r="D13" t="s">
        <v>200</v>
      </c>
      <c r="K13" s="33">
        <f ca="1">VLOOKUP($A$11,$AL$5:$AN$40,3,FALSE)</f>
        <v>7</v>
      </c>
      <c r="L13" s="33"/>
      <c r="M13" t="s">
        <v>257</v>
      </c>
      <c r="AK13">
        <f t="shared" ca="1" si="0"/>
        <v>0.83290321020114466</v>
      </c>
      <c r="AL13">
        <f t="shared" ca="1" si="1"/>
        <v>5</v>
      </c>
      <c r="AM13">
        <v>5</v>
      </c>
      <c r="AN13">
        <v>8</v>
      </c>
      <c r="AP13">
        <f t="shared" ca="1" si="2"/>
        <v>0.69226933857200645</v>
      </c>
      <c r="AQ13">
        <f t="shared" ca="1" si="3"/>
        <v>13</v>
      </c>
      <c r="AR13">
        <v>12</v>
      </c>
      <c r="AS13">
        <v>3</v>
      </c>
    </row>
    <row r="14" spans="1:45" ht="32.15" customHeight="1" x14ac:dyDescent="0.3">
      <c r="A14" s="20"/>
      <c r="D14" t="s">
        <v>201</v>
      </c>
      <c r="AK14">
        <f t="shared" ca="1" si="0"/>
        <v>0.37785188292954108</v>
      </c>
      <c r="AL14">
        <f t="shared" ca="1" si="1"/>
        <v>20</v>
      </c>
      <c r="AM14">
        <v>5</v>
      </c>
      <c r="AN14">
        <v>9</v>
      </c>
      <c r="AP14">
        <f t="shared" ca="1" si="2"/>
        <v>0.40421163294281293</v>
      </c>
      <c r="AQ14">
        <f t="shared" ca="1" si="3"/>
        <v>21</v>
      </c>
      <c r="AR14">
        <v>12</v>
      </c>
      <c r="AS14">
        <v>4</v>
      </c>
    </row>
    <row r="15" spans="1:45" ht="32.15" customHeight="1" x14ac:dyDescent="0.3">
      <c r="A15" s="1"/>
      <c r="C15" t="s">
        <v>129</v>
      </c>
      <c r="AK15">
        <f t="shared" ca="1" si="0"/>
        <v>0.55852522283436268</v>
      </c>
      <c r="AL15">
        <f t="shared" ca="1" si="1"/>
        <v>15</v>
      </c>
      <c r="AM15">
        <v>6</v>
      </c>
      <c r="AN15">
        <v>5</v>
      </c>
      <c r="AP15">
        <f t="shared" ca="1" si="2"/>
        <v>0.8411610980853701</v>
      </c>
      <c r="AQ15">
        <f t="shared" ca="1" si="3"/>
        <v>6</v>
      </c>
      <c r="AR15">
        <v>12</v>
      </c>
      <c r="AS15">
        <v>5</v>
      </c>
    </row>
    <row r="16" spans="1:45" ht="32.15" customHeight="1" x14ac:dyDescent="0.3">
      <c r="A16" s="20"/>
      <c r="F16" s="1"/>
      <c r="G16" s="1"/>
      <c r="AK16">
        <f t="shared" ca="1" si="0"/>
        <v>0.73887539046282458</v>
      </c>
      <c r="AL16">
        <f t="shared" ca="1" si="1"/>
        <v>8</v>
      </c>
      <c r="AM16">
        <v>6</v>
      </c>
      <c r="AN16">
        <v>6</v>
      </c>
      <c r="AP16">
        <f t="shared" ca="1" si="2"/>
        <v>0.38372459955658722</v>
      </c>
      <c r="AQ16">
        <f t="shared" ca="1" si="3"/>
        <v>22</v>
      </c>
      <c r="AR16">
        <v>12</v>
      </c>
      <c r="AS16">
        <v>6</v>
      </c>
    </row>
    <row r="17" spans="1:45" ht="32.15" customHeight="1" x14ac:dyDescent="0.3">
      <c r="A17" s="20"/>
      <c r="F17" s="1"/>
      <c r="G17" s="1"/>
      <c r="X17" s="2" t="s">
        <v>130</v>
      </c>
      <c r="Y17" s="2"/>
      <c r="Z17" s="2"/>
      <c r="AA17" s="2"/>
      <c r="AB17" s="2"/>
      <c r="AC17" s="2"/>
      <c r="AD17" s="2"/>
      <c r="AE17" s="2"/>
      <c r="AF17" s="2" t="s">
        <v>145</v>
      </c>
      <c r="AG17" s="2"/>
      <c r="AH17" s="2"/>
      <c r="AK17">
        <f t="shared" ca="1" si="0"/>
        <v>0.72458424468955285</v>
      </c>
      <c r="AL17">
        <f t="shared" ca="1" si="1"/>
        <v>9</v>
      </c>
      <c r="AM17">
        <v>6</v>
      </c>
      <c r="AN17">
        <v>7</v>
      </c>
      <c r="AP17">
        <f t="shared" ca="1" si="2"/>
        <v>0.67982230197807059</v>
      </c>
      <c r="AQ17">
        <f t="shared" ca="1" si="3"/>
        <v>14</v>
      </c>
      <c r="AR17">
        <v>12</v>
      </c>
      <c r="AS17">
        <v>7</v>
      </c>
    </row>
    <row r="18" spans="1:45" ht="32.15" customHeight="1" x14ac:dyDescent="0.3">
      <c r="AK18">
        <f t="shared" ca="1" si="0"/>
        <v>0.93547107146046626</v>
      </c>
      <c r="AL18">
        <f t="shared" ca="1" si="1"/>
        <v>3</v>
      </c>
      <c r="AM18">
        <v>6</v>
      </c>
      <c r="AN18">
        <v>8</v>
      </c>
      <c r="AP18">
        <f t="shared" ca="1" si="2"/>
        <v>0.31516890816526055</v>
      </c>
      <c r="AQ18">
        <f t="shared" ca="1" si="3"/>
        <v>26</v>
      </c>
      <c r="AR18">
        <v>12</v>
      </c>
      <c r="AS18">
        <v>8</v>
      </c>
    </row>
    <row r="19" spans="1:45" ht="32.15" customHeight="1" x14ac:dyDescent="0.3">
      <c r="A19" s="1">
        <v>3</v>
      </c>
      <c r="B19" t="s">
        <v>128</v>
      </c>
      <c r="D19" t="s">
        <v>219</v>
      </c>
      <c r="AK19">
        <f t="shared" ca="1" si="0"/>
        <v>0.65388385620844292</v>
      </c>
      <c r="AL19">
        <f t="shared" ca="1" si="1"/>
        <v>10</v>
      </c>
      <c r="AM19">
        <v>6</v>
      </c>
      <c r="AN19">
        <v>9</v>
      </c>
      <c r="AP19">
        <f t="shared" ca="1" si="2"/>
        <v>0.48495085150559192</v>
      </c>
      <c r="AQ19">
        <f t="shared" ca="1" si="3"/>
        <v>18</v>
      </c>
      <c r="AR19">
        <v>12</v>
      </c>
      <c r="AS19">
        <v>9</v>
      </c>
    </row>
    <row r="20" spans="1:45" ht="32.15" customHeight="1" x14ac:dyDescent="0.3">
      <c r="D20" t="s">
        <v>202</v>
      </c>
      <c r="Q20" s="33">
        <f ca="1">INT(RAND()*7)+3</f>
        <v>5</v>
      </c>
      <c r="R20" s="33"/>
      <c r="S20" t="s">
        <v>258</v>
      </c>
      <c r="AK20">
        <f t="shared" ca="1" si="0"/>
        <v>0.14607005970094433</v>
      </c>
      <c r="AL20">
        <f t="shared" ca="1" si="1"/>
        <v>29</v>
      </c>
      <c r="AM20">
        <v>7</v>
      </c>
      <c r="AN20">
        <v>4</v>
      </c>
      <c r="AP20">
        <f t="shared" ca="1" si="2"/>
        <v>0.12214546765264833</v>
      </c>
      <c r="AQ20">
        <f t="shared" ca="1" si="3"/>
        <v>32</v>
      </c>
      <c r="AR20">
        <v>13</v>
      </c>
      <c r="AS20">
        <v>4</v>
      </c>
    </row>
    <row r="21" spans="1:45" ht="32.15" customHeight="1" x14ac:dyDescent="0.3">
      <c r="A21" s="20"/>
      <c r="D21" t="s">
        <v>204</v>
      </c>
      <c r="AK21">
        <f t="shared" ca="1" si="0"/>
        <v>0.39654034257823112</v>
      </c>
      <c r="AL21">
        <f t="shared" ca="1" si="1"/>
        <v>18</v>
      </c>
      <c r="AM21">
        <v>7</v>
      </c>
      <c r="AN21">
        <v>5</v>
      </c>
      <c r="AP21">
        <f t="shared" ca="1" si="2"/>
        <v>0.32479583789426769</v>
      </c>
      <c r="AQ21">
        <f t="shared" ca="1" si="3"/>
        <v>24</v>
      </c>
      <c r="AR21">
        <v>13</v>
      </c>
      <c r="AS21">
        <v>5</v>
      </c>
    </row>
    <row r="22" spans="1:45" ht="32.15" customHeight="1" x14ac:dyDescent="0.3">
      <c r="A22" s="1"/>
      <c r="C22" t="s">
        <v>129</v>
      </c>
      <c r="AK22">
        <f t="shared" ca="1" si="0"/>
        <v>0.34326438432636697</v>
      </c>
      <c r="AL22">
        <f t="shared" ca="1" si="1"/>
        <v>21</v>
      </c>
      <c r="AM22">
        <v>7</v>
      </c>
      <c r="AN22">
        <v>6</v>
      </c>
      <c r="AP22">
        <f t="shared" ca="1" si="2"/>
        <v>0.62282409234789227</v>
      </c>
      <c r="AQ22">
        <f t="shared" ca="1" si="3"/>
        <v>16</v>
      </c>
      <c r="AR22">
        <v>13</v>
      </c>
      <c r="AS22">
        <v>6</v>
      </c>
    </row>
    <row r="23" spans="1:45" ht="32.15" customHeight="1" x14ac:dyDescent="0.3">
      <c r="A23" s="20"/>
      <c r="F23" s="1"/>
      <c r="G23" s="1"/>
      <c r="AK23">
        <f t="shared" ca="1" si="0"/>
        <v>0.58866844552079722</v>
      </c>
      <c r="AL23">
        <f t="shared" ca="1" si="1"/>
        <v>14</v>
      </c>
      <c r="AM23">
        <v>7</v>
      </c>
      <c r="AN23">
        <v>7</v>
      </c>
      <c r="AP23">
        <f t="shared" ca="1" si="2"/>
        <v>0.40835020798721899</v>
      </c>
      <c r="AQ23">
        <f t="shared" ca="1" si="3"/>
        <v>20</v>
      </c>
      <c r="AR23">
        <v>13</v>
      </c>
      <c r="AS23">
        <v>7</v>
      </c>
    </row>
    <row r="24" spans="1:45" ht="32.15" customHeight="1" x14ac:dyDescent="0.3">
      <c r="A24" s="20"/>
      <c r="F24" s="1"/>
      <c r="G24" s="1"/>
      <c r="W24" s="2" t="s">
        <v>130</v>
      </c>
      <c r="X24" s="2"/>
      <c r="Y24" s="2"/>
      <c r="Z24" s="2"/>
      <c r="AA24" s="2"/>
      <c r="AB24" s="2"/>
      <c r="AC24" s="2"/>
      <c r="AD24" s="2"/>
      <c r="AE24" s="2" t="s">
        <v>205</v>
      </c>
      <c r="AF24" s="2"/>
      <c r="AG24" s="2"/>
      <c r="AH24" s="2"/>
      <c r="AK24">
        <f t="shared" ca="1" si="0"/>
        <v>0.20910233463258598</v>
      </c>
      <c r="AL24">
        <f t="shared" ca="1" si="1"/>
        <v>27</v>
      </c>
      <c r="AM24">
        <v>7</v>
      </c>
      <c r="AN24">
        <v>8</v>
      </c>
      <c r="AP24">
        <f t="shared" ca="1" si="2"/>
        <v>0.87020206070391681</v>
      </c>
      <c r="AQ24">
        <f t="shared" ca="1" si="3"/>
        <v>5</v>
      </c>
      <c r="AR24">
        <v>13</v>
      </c>
      <c r="AS24">
        <v>8</v>
      </c>
    </row>
    <row r="25" spans="1:45" ht="25" customHeight="1" x14ac:dyDescent="0.3">
      <c r="A25" t="str">
        <f>IF(A1="","",A1)</f>
        <v/>
      </c>
      <c r="D25" s="3" t="str">
        <f>IF(D1="","",D1)</f>
        <v>ものと ひとの かず</v>
      </c>
      <c r="AE25" s="2" t="str">
        <f>IF(AE1="","",AE1)</f>
        <v>№</v>
      </c>
      <c r="AF25" s="2"/>
      <c r="AG25" s="29" t="str">
        <f>IF(AG1="","",AG1)</f>
        <v/>
      </c>
      <c r="AH25" s="29"/>
      <c r="AK25">
        <f t="shared" ca="1" si="0"/>
        <v>0.96136152621199</v>
      </c>
      <c r="AL25">
        <f t="shared" ca="1" si="1"/>
        <v>1</v>
      </c>
      <c r="AM25">
        <v>7</v>
      </c>
      <c r="AN25">
        <v>9</v>
      </c>
      <c r="AP25">
        <f t="shared" ca="1" si="2"/>
        <v>0.22428722924181144</v>
      </c>
      <c r="AQ25">
        <f t="shared" ca="1" si="3"/>
        <v>30</v>
      </c>
      <c r="AR25">
        <v>13</v>
      </c>
      <c r="AS25">
        <v>9</v>
      </c>
    </row>
    <row r="26" spans="1:45" ht="25" customHeight="1" x14ac:dyDescent="0.3">
      <c r="D26" s="3"/>
      <c r="AK26">
        <f t="shared" ca="1" si="0"/>
        <v>0.28562294638207597</v>
      </c>
      <c r="AL26">
        <f t="shared" ca="1" si="1"/>
        <v>22</v>
      </c>
      <c r="AM26">
        <v>8</v>
      </c>
      <c r="AN26">
        <v>3</v>
      </c>
      <c r="AP26">
        <f t="shared" ca="1" si="2"/>
        <v>0.31074603697011782</v>
      </c>
      <c r="AQ26">
        <f t="shared" ca="1" si="3"/>
        <v>27</v>
      </c>
      <c r="AR26">
        <v>14</v>
      </c>
      <c r="AS26">
        <v>5</v>
      </c>
    </row>
    <row r="27" spans="1:45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>
        <f t="shared" ca="1" si="0"/>
        <v>0.12101315424947456</v>
      </c>
      <c r="AL27">
        <f t="shared" ca="1" si="1"/>
        <v>30</v>
      </c>
      <c r="AM27">
        <v>8</v>
      </c>
      <c r="AN27">
        <v>4</v>
      </c>
      <c r="AP27">
        <f t="shared" ca="1" si="2"/>
        <v>0.26747405946780778</v>
      </c>
      <c r="AQ27">
        <f t="shared" ca="1" si="3"/>
        <v>28</v>
      </c>
      <c r="AR27">
        <v>14</v>
      </c>
      <c r="AS27">
        <v>6</v>
      </c>
    </row>
    <row r="28" spans="1:45" ht="32.25" customHeight="1" x14ac:dyDescent="0.3">
      <c r="A28">
        <f t="shared" ref="A28:V28" si="4">IF(A4="","",A4)</f>
        <v>1</v>
      </c>
      <c r="B28" t="str">
        <f t="shared" si="4"/>
        <v>．</v>
      </c>
      <c r="D28" t="str">
        <f t="shared" si="4"/>
        <v>おかしの ひきかえけんが</v>
      </c>
      <c r="T28" s="51">
        <f t="shared" ca="1" si="4"/>
        <v>11</v>
      </c>
      <c r="U28" s="51"/>
      <c r="V28" t="str">
        <f t="shared" si="4"/>
        <v>まい あります。</v>
      </c>
      <c r="AK28">
        <f t="shared" ca="1" si="0"/>
        <v>0.4232979877616061</v>
      </c>
      <c r="AL28">
        <f t="shared" ca="1" si="1"/>
        <v>17</v>
      </c>
      <c r="AM28">
        <v>8</v>
      </c>
      <c r="AN28">
        <v>5</v>
      </c>
      <c r="AP28">
        <f t="shared" ca="1" si="2"/>
        <v>0.90297812491003671</v>
      </c>
      <c r="AQ28">
        <f t="shared" ca="1" si="3"/>
        <v>4</v>
      </c>
      <c r="AR28">
        <v>14</v>
      </c>
      <c r="AS28">
        <v>7</v>
      </c>
    </row>
    <row r="29" spans="1:45" ht="32.15" customHeight="1" x14ac:dyDescent="0.3">
      <c r="A29" t="str">
        <f t="shared" ref="A29:AI29" si="5">IF(A5="","",A5)</f>
        <v/>
      </c>
      <c r="B29" t="str">
        <f t="shared" si="5"/>
        <v/>
      </c>
      <c r="C29" t="str">
        <f t="shared" si="5"/>
        <v/>
      </c>
      <c r="D29" s="33">
        <f t="shared" ca="1" si="5"/>
        <v>5</v>
      </c>
      <c r="E29" s="33"/>
      <c r="F29" t="str">
        <f t="shared" si="5"/>
        <v>にんの こどもに １まいずつわたすと,</v>
      </c>
      <c r="AI29" t="str">
        <f t="shared" si="5"/>
        <v/>
      </c>
      <c r="AK29">
        <f t="shared" ca="1" si="0"/>
        <v>4.7776794649111665E-2</v>
      </c>
      <c r="AL29">
        <f t="shared" ca="1" si="1"/>
        <v>33</v>
      </c>
      <c r="AM29">
        <v>8</v>
      </c>
      <c r="AN29">
        <v>6</v>
      </c>
      <c r="AP29">
        <f t="shared" ca="1" si="2"/>
        <v>4.018575585738704E-2</v>
      </c>
      <c r="AQ29">
        <f t="shared" ca="1" si="3"/>
        <v>35</v>
      </c>
      <c r="AR29">
        <v>14</v>
      </c>
      <c r="AS29">
        <v>8</v>
      </c>
    </row>
    <row r="30" spans="1:45" ht="32.15" customHeight="1" x14ac:dyDescent="0.3">
      <c r="A30" t="str">
        <f t="shared" ref="A30:AI30" si="6">IF(A6="","",A6)</f>
        <v/>
      </c>
      <c r="B30" t="str">
        <f t="shared" si="6"/>
        <v/>
      </c>
      <c r="C30" t="str">
        <f t="shared" si="6"/>
        <v/>
      </c>
      <c r="D30" t="str">
        <f t="shared" si="6"/>
        <v>なんまいのこりますか。</v>
      </c>
      <c r="AI30" t="str">
        <f t="shared" si="6"/>
        <v/>
      </c>
      <c r="AK30">
        <f t="shared" ca="1" si="0"/>
        <v>0.78367068637665305</v>
      </c>
      <c r="AL30">
        <f t="shared" ca="1" si="1"/>
        <v>7</v>
      </c>
      <c r="AM30">
        <v>8</v>
      </c>
      <c r="AN30">
        <v>7</v>
      </c>
      <c r="AP30">
        <f t="shared" ca="1" si="2"/>
        <v>0.24823180844140125</v>
      </c>
      <c r="AQ30">
        <f t="shared" ca="1" si="3"/>
        <v>29</v>
      </c>
      <c r="AR30">
        <v>14</v>
      </c>
      <c r="AS30">
        <v>9</v>
      </c>
    </row>
    <row r="31" spans="1:45" ht="32.15" customHeight="1" x14ac:dyDescent="0.3">
      <c r="A31" t="str">
        <f t="shared" ref="A31:C31" si="7">IF(A7="","",A7)</f>
        <v/>
      </c>
      <c r="B31" t="str">
        <f t="shared" si="7"/>
        <v/>
      </c>
      <c r="C31" t="str">
        <f t="shared" si="7"/>
        <v>（しき）</v>
      </c>
      <c r="AK31">
        <f t="shared" ca="1" si="0"/>
        <v>1.2044697031652452E-2</v>
      </c>
      <c r="AL31">
        <f t="shared" ca="1" si="1"/>
        <v>35</v>
      </c>
      <c r="AM31">
        <v>8</v>
      </c>
      <c r="AN31">
        <v>8</v>
      </c>
      <c r="AP31">
        <f t="shared" ca="1" si="2"/>
        <v>0.31526788990339327</v>
      </c>
      <c r="AQ31">
        <f t="shared" ca="1" si="3"/>
        <v>25</v>
      </c>
      <c r="AR31">
        <v>15</v>
      </c>
      <c r="AS31">
        <v>6</v>
      </c>
    </row>
    <row r="32" spans="1:45" ht="32.15" customHeight="1" x14ac:dyDescent="0.3">
      <c r="A32" t="str">
        <f t="shared" ref="A32:AI47" si="8">IF(A8="","",A8)</f>
        <v/>
      </c>
      <c r="B32" t="str">
        <f t="shared" si="8"/>
        <v/>
      </c>
      <c r="C32" t="str">
        <f t="shared" si="8"/>
        <v/>
      </c>
      <c r="D32" t="str">
        <f t="shared" si="8"/>
        <v/>
      </c>
      <c r="E32" t="str">
        <f t="shared" si="8"/>
        <v/>
      </c>
      <c r="F32" t="str">
        <f t="shared" si="8"/>
        <v/>
      </c>
      <c r="G32" t="str">
        <f t="shared" si="8"/>
        <v/>
      </c>
      <c r="H32" s="50">
        <f ca="1">T28</f>
        <v>11</v>
      </c>
      <c r="I32" s="50" ph="1"/>
      <c r="J32" s="49" t="s" ph="1">
        <v>207</v>
      </c>
      <c r="K32" s="49" ph="1"/>
      <c r="L32" s="50">
        <f ca="1">D29</f>
        <v>5</v>
      </c>
      <c r="M32" s="50" ph="1"/>
      <c r="N32" s="49" t="s" ph="1">
        <v>122</v>
      </c>
      <c r="O32" s="49" ph="1"/>
      <c r="P32" s="50">
        <f ca="1">H32-L32</f>
        <v>6</v>
      </c>
      <c r="Q32" s="50" ph="1"/>
      <c r="R32" t="str">
        <f t="shared" si="8"/>
        <v/>
      </c>
      <c r="S32" t="str">
        <f t="shared" si="8"/>
        <v/>
      </c>
      <c r="T32" t="str">
        <f t="shared" si="8"/>
        <v/>
      </c>
      <c r="U32" t="str">
        <f t="shared" si="8"/>
        <v/>
      </c>
      <c r="V32" t="str">
        <f t="shared" si="8"/>
        <v/>
      </c>
      <c r="W32" t="str">
        <f t="shared" si="8"/>
        <v/>
      </c>
      <c r="X32" t="str">
        <f t="shared" si="8"/>
        <v/>
      </c>
      <c r="Y32" t="str">
        <f t="shared" si="8"/>
        <v/>
      </c>
      <c r="Z32" t="str">
        <f t="shared" si="8"/>
        <v/>
      </c>
      <c r="AA32" t="str">
        <f t="shared" si="8"/>
        <v/>
      </c>
      <c r="AB32" t="str">
        <f t="shared" si="8"/>
        <v/>
      </c>
      <c r="AC32" t="str">
        <f t="shared" si="8"/>
        <v/>
      </c>
      <c r="AD32" t="str">
        <f t="shared" si="8"/>
        <v/>
      </c>
      <c r="AE32" t="str">
        <f t="shared" si="8"/>
        <v/>
      </c>
      <c r="AF32" t="str">
        <f t="shared" si="8"/>
        <v/>
      </c>
      <c r="AG32" t="str">
        <f t="shared" si="8"/>
        <v/>
      </c>
      <c r="AH32" t="str">
        <f t="shared" si="8"/>
        <v/>
      </c>
      <c r="AI32" t="str">
        <f t="shared" si="8"/>
        <v/>
      </c>
      <c r="AK32">
        <f t="shared" ca="1" si="0"/>
        <v>0.21623602512321749</v>
      </c>
      <c r="AL32">
        <f t="shared" ca="1" si="1"/>
        <v>25</v>
      </c>
      <c r="AM32">
        <v>8</v>
      </c>
      <c r="AN32">
        <v>9</v>
      </c>
      <c r="AP32">
        <f t="shared" ca="1" si="2"/>
        <v>0.52035909904817379</v>
      </c>
      <c r="AQ32">
        <f t="shared" ca="1" si="3"/>
        <v>17</v>
      </c>
      <c r="AR32">
        <v>15</v>
      </c>
      <c r="AS32">
        <v>7</v>
      </c>
    </row>
    <row r="33" spans="1:45" ht="32.15" customHeight="1" x14ac:dyDescent="0.3">
      <c r="A33" t="str">
        <f t="shared" ref="A33:AI33" si="9">IF(A9="","",A9)</f>
        <v/>
      </c>
      <c r="B33" t="str">
        <f t="shared" si="9"/>
        <v/>
      </c>
      <c r="C33" t="str">
        <f t="shared" si="9"/>
        <v/>
      </c>
      <c r="D33" t="str">
        <f t="shared" si="9"/>
        <v/>
      </c>
      <c r="E33" t="str">
        <f t="shared" si="9"/>
        <v/>
      </c>
      <c r="F33" t="str">
        <f t="shared" si="9"/>
        <v/>
      </c>
      <c r="G33" t="str">
        <f t="shared" si="9"/>
        <v/>
      </c>
      <c r="H33" t="str">
        <f t="shared" si="9"/>
        <v/>
      </c>
      <c r="I33" t="str">
        <f t="shared" si="9"/>
        <v/>
      </c>
      <c r="J33" t="str">
        <f t="shared" si="9"/>
        <v/>
      </c>
      <c r="K33" t="str">
        <f t="shared" si="9"/>
        <v/>
      </c>
      <c r="L33" t="str">
        <f t="shared" si="9"/>
        <v/>
      </c>
      <c r="M33" t="str">
        <f t="shared" si="9"/>
        <v/>
      </c>
      <c r="N33" t="str">
        <f t="shared" si="9"/>
        <v/>
      </c>
      <c r="O33" t="str">
        <f t="shared" si="9"/>
        <v/>
      </c>
      <c r="P33" t="str">
        <f t="shared" si="9"/>
        <v/>
      </c>
      <c r="Q33" t="str">
        <f t="shared" si="9"/>
        <v/>
      </c>
      <c r="R33" t="str">
        <f t="shared" si="9"/>
        <v/>
      </c>
      <c r="S33" t="str">
        <f t="shared" si="9"/>
        <v/>
      </c>
      <c r="T33" t="str">
        <f t="shared" si="9"/>
        <v/>
      </c>
      <c r="U33" t="str">
        <f t="shared" si="9"/>
        <v/>
      </c>
      <c r="V33" t="str">
        <f t="shared" si="9"/>
        <v/>
      </c>
      <c r="W33" t="str">
        <f t="shared" si="9"/>
        <v/>
      </c>
      <c r="X33" s="2" t="str">
        <f t="shared" si="9"/>
        <v>こたえ</v>
      </c>
      <c r="Y33" s="2"/>
      <c r="Z33" s="2"/>
      <c r="AA33" s="2"/>
      <c r="AB33" s="2"/>
      <c r="AC33" s="2"/>
      <c r="AD33" s="36">
        <f ca="1">P32</f>
        <v>6</v>
      </c>
      <c r="AE33" s="36"/>
      <c r="AF33" s="2" t="str">
        <f t="shared" si="9"/>
        <v>まい</v>
      </c>
      <c r="AG33" s="2"/>
      <c r="AH33" s="2"/>
      <c r="AI33" t="str">
        <f t="shared" si="9"/>
        <v/>
      </c>
      <c r="AK33">
        <f t="shared" ca="1" si="0"/>
        <v>9.0132701577062657E-2</v>
      </c>
      <c r="AL33">
        <f t="shared" ca="1" si="1"/>
        <v>31</v>
      </c>
      <c r="AM33">
        <v>9</v>
      </c>
      <c r="AN33">
        <v>2</v>
      </c>
      <c r="AP33">
        <f t="shared" ca="1" si="2"/>
        <v>0.80415125293095935</v>
      </c>
      <c r="AQ33">
        <f t="shared" ca="1" si="3"/>
        <v>8</v>
      </c>
      <c r="AR33">
        <v>15</v>
      </c>
      <c r="AS33">
        <v>8</v>
      </c>
    </row>
    <row r="34" spans="1:45" ht="32.15" customHeight="1" x14ac:dyDescent="0.3">
      <c r="A34" t="str">
        <f t="shared" ref="A34:AI34" si="10">IF(A10="","",A10)</f>
        <v/>
      </c>
      <c r="B34" t="str">
        <f t="shared" si="10"/>
        <v/>
      </c>
      <c r="C34" t="str">
        <f t="shared" si="10"/>
        <v/>
      </c>
      <c r="D34" t="str">
        <f t="shared" si="10"/>
        <v/>
      </c>
      <c r="E34" t="str">
        <f t="shared" si="10"/>
        <v/>
      </c>
      <c r="F34" t="str">
        <f t="shared" si="10"/>
        <v/>
      </c>
      <c r="G34" t="str">
        <f t="shared" si="10"/>
        <v/>
      </c>
      <c r="H34" t="str">
        <f t="shared" si="10"/>
        <v/>
      </c>
      <c r="I34" t="str">
        <f t="shared" si="10"/>
        <v/>
      </c>
      <c r="J34" t="str">
        <f t="shared" si="10"/>
        <v/>
      </c>
      <c r="K34" t="str">
        <f t="shared" si="10"/>
        <v/>
      </c>
      <c r="L34" t="str">
        <f t="shared" si="10"/>
        <v/>
      </c>
      <c r="M34" t="str">
        <f t="shared" si="10"/>
        <v/>
      </c>
      <c r="N34" t="str">
        <f t="shared" si="10"/>
        <v/>
      </c>
      <c r="O34" t="str">
        <f t="shared" si="10"/>
        <v/>
      </c>
      <c r="P34" t="str">
        <f t="shared" si="10"/>
        <v/>
      </c>
      <c r="Q34" t="str">
        <f t="shared" si="10"/>
        <v/>
      </c>
      <c r="R34" t="str">
        <f t="shared" si="10"/>
        <v/>
      </c>
      <c r="S34" t="str">
        <f t="shared" si="10"/>
        <v/>
      </c>
      <c r="T34" t="str">
        <f t="shared" si="10"/>
        <v/>
      </c>
      <c r="U34" t="str">
        <f t="shared" si="10"/>
        <v/>
      </c>
      <c r="V34" t="str">
        <f t="shared" si="10"/>
        <v/>
      </c>
      <c r="W34" t="str">
        <f t="shared" si="10"/>
        <v/>
      </c>
      <c r="X34" t="str">
        <f t="shared" si="10"/>
        <v/>
      </c>
      <c r="Y34" t="str">
        <f t="shared" si="10"/>
        <v/>
      </c>
      <c r="Z34" t="str">
        <f t="shared" si="10"/>
        <v/>
      </c>
      <c r="AA34" t="str">
        <f t="shared" si="10"/>
        <v/>
      </c>
      <c r="AB34" t="str">
        <f t="shared" si="10"/>
        <v/>
      </c>
      <c r="AC34" t="str">
        <f t="shared" si="10"/>
        <v/>
      </c>
      <c r="AD34" t="str">
        <f t="shared" si="10"/>
        <v/>
      </c>
      <c r="AE34" t="str">
        <f t="shared" si="10"/>
        <v/>
      </c>
      <c r="AF34" t="str">
        <f t="shared" si="10"/>
        <v/>
      </c>
      <c r="AG34" t="str">
        <f t="shared" si="10"/>
        <v/>
      </c>
      <c r="AH34" t="str">
        <f t="shared" si="10"/>
        <v/>
      </c>
      <c r="AI34" t="str">
        <f t="shared" si="10"/>
        <v/>
      </c>
      <c r="AK34">
        <f t="shared" ca="1" si="0"/>
        <v>0.83006615251665017</v>
      </c>
      <c r="AL34">
        <f t="shared" ca="1" si="1"/>
        <v>6</v>
      </c>
      <c r="AM34">
        <v>9</v>
      </c>
      <c r="AN34">
        <v>3</v>
      </c>
      <c r="AP34">
        <f t="shared" ca="1" si="2"/>
        <v>0.92814790875813469</v>
      </c>
      <c r="AQ34">
        <f t="shared" ca="1" si="3"/>
        <v>2</v>
      </c>
      <c r="AR34">
        <v>15</v>
      </c>
      <c r="AS34">
        <v>9</v>
      </c>
    </row>
    <row r="35" spans="1:45" ht="32.15" customHeight="1" x14ac:dyDescent="0.3">
      <c r="A35">
        <f t="shared" ref="A35:AI35" si="11">IF(A11="","",A11)</f>
        <v>2</v>
      </c>
      <c r="B35" t="str">
        <f t="shared" si="11"/>
        <v>．</v>
      </c>
      <c r="D35" t="str">
        <f t="shared" si="11"/>
        <v>しゃしんを とります。</v>
      </c>
      <c r="AI35" t="str">
        <f t="shared" si="11"/>
        <v/>
      </c>
      <c r="AK35">
        <f t="shared" ca="1" si="0"/>
        <v>4.1222201088210841E-2</v>
      </c>
      <c r="AL35">
        <f t="shared" ca="1" si="1"/>
        <v>34</v>
      </c>
      <c r="AM35">
        <v>9</v>
      </c>
      <c r="AN35">
        <v>4</v>
      </c>
      <c r="AP35">
        <f t="shared" ca="1" si="2"/>
        <v>0.72101216622400965</v>
      </c>
      <c r="AQ35">
        <f t="shared" ca="1" si="3"/>
        <v>12</v>
      </c>
      <c r="AR35">
        <v>16</v>
      </c>
      <c r="AS35">
        <v>7</v>
      </c>
    </row>
    <row r="36" spans="1:45" ht="32.15" customHeight="1" x14ac:dyDescent="0.3">
      <c r="A36" t="str">
        <f t="shared" ref="A36:AI36" si="12">IF(A12="","",A12)</f>
        <v/>
      </c>
      <c r="B36" t="str">
        <f t="shared" si="12"/>
        <v/>
      </c>
      <c r="C36" t="str">
        <f t="shared" si="12"/>
        <v/>
      </c>
      <c r="D36">
        <f t="shared" ca="1" si="12"/>
        <v>4</v>
      </c>
      <c r="E36" t="str">
        <f t="shared" si="12"/>
        <v/>
      </c>
      <c r="F36" t="str">
        <f t="shared" si="12"/>
        <v>つのいすに ひとりずつ すわり、</v>
      </c>
      <c r="AI36" t="str">
        <f t="shared" si="12"/>
        <v/>
      </c>
      <c r="AK36">
        <f t="shared" ca="1" si="0"/>
        <v>0.38948801485960327</v>
      </c>
      <c r="AL36">
        <f t="shared" ca="1" si="1"/>
        <v>19</v>
      </c>
      <c r="AM36">
        <v>9</v>
      </c>
      <c r="AN36">
        <v>5</v>
      </c>
      <c r="AP36">
        <f t="shared" ca="1" si="2"/>
        <v>0.92001061943430917</v>
      </c>
      <c r="AQ36">
        <f t="shared" ca="1" si="3"/>
        <v>3</v>
      </c>
      <c r="AR36">
        <v>16</v>
      </c>
      <c r="AS36">
        <v>8</v>
      </c>
    </row>
    <row r="37" spans="1:45" ht="32.15" customHeight="1" x14ac:dyDescent="0.3">
      <c r="A37" t="str">
        <f t="shared" ref="A37:AI37" si="13">IF(A13="","",A13)</f>
        <v/>
      </c>
      <c r="B37" t="str">
        <f t="shared" si="13"/>
        <v/>
      </c>
      <c r="C37" t="str">
        <f t="shared" si="13"/>
        <v/>
      </c>
      <c r="D37" t="str">
        <f t="shared" si="13"/>
        <v>うしろに</v>
      </c>
      <c r="K37" s="33">
        <f t="shared" ca="1" si="13"/>
        <v>7</v>
      </c>
      <c r="L37" s="33"/>
      <c r="M37" t="str">
        <f t="shared" si="13"/>
        <v>人たちます。</v>
      </c>
      <c r="AI37" t="str">
        <f t="shared" si="13"/>
        <v/>
      </c>
      <c r="AK37">
        <f t="shared" ca="1" si="0"/>
        <v>0.2315706194107644</v>
      </c>
      <c r="AL37">
        <f t="shared" ca="1" si="1"/>
        <v>23</v>
      </c>
      <c r="AM37">
        <v>9</v>
      </c>
      <c r="AN37">
        <v>6</v>
      </c>
      <c r="AP37">
        <f t="shared" ca="1" si="2"/>
        <v>0.74790286482606316</v>
      </c>
      <c r="AQ37">
        <f t="shared" ca="1" si="3"/>
        <v>10</v>
      </c>
      <c r="AR37">
        <v>16</v>
      </c>
      <c r="AS37">
        <v>9</v>
      </c>
    </row>
    <row r="38" spans="1:45" ht="32.15" customHeight="1" x14ac:dyDescent="0.3">
      <c r="A38" t="str">
        <f t="shared" ref="A38:D38" si="14">IF(A14="","",A14)</f>
        <v/>
      </c>
      <c r="B38" t="str">
        <f t="shared" si="14"/>
        <v/>
      </c>
      <c r="C38" t="str">
        <f t="shared" si="14"/>
        <v/>
      </c>
      <c r="D38" t="str">
        <f t="shared" si="14"/>
        <v>なんにんで しゃしんを とりますか。</v>
      </c>
      <c r="AK38">
        <f t="shared" ca="1" si="0"/>
        <v>0.62137737059322762</v>
      </c>
      <c r="AL38">
        <f t="shared" ca="1" si="1"/>
        <v>13</v>
      </c>
      <c r="AM38">
        <v>9</v>
      </c>
      <c r="AN38">
        <v>7</v>
      </c>
      <c r="AP38">
        <f t="shared" ca="1" si="2"/>
        <v>0.73836570414184477</v>
      </c>
      <c r="AQ38">
        <f t="shared" ca="1" si="3"/>
        <v>11</v>
      </c>
      <c r="AR38">
        <v>17</v>
      </c>
      <c r="AS38">
        <v>8</v>
      </c>
    </row>
    <row r="39" spans="1:45" ht="32.15" customHeight="1" x14ac:dyDescent="0.3">
      <c r="A39" t="str">
        <f t="shared" ref="A39:AI39" si="15">IF(A15="","",A15)</f>
        <v/>
      </c>
      <c r="B39" t="str">
        <f t="shared" si="15"/>
        <v/>
      </c>
      <c r="C39" t="str">
        <f t="shared" si="15"/>
        <v>（しき）</v>
      </c>
      <c r="AI39" t="str">
        <f t="shared" si="15"/>
        <v/>
      </c>
      <c r="AK39">
        <f t="shared" ca="1" si="0"/>
        <v>0.22170078489216904</v>
      </c>
      <c r="AL39">
        <f t="shared" ca="1" si="1"/>
        <v>24</v>
      </c>
      <c r="AM39">
        <v>9</v>
      </c>
      <c r="AN39">
        <v>8</v>
      </c>
      <c r="AP39">
        <f t="shared" ca="1" si="2"/>
        <v>0.38180843015675303</v>
      </c>
      <c r="AQ39">
        <f t="shared" ca="1" si="3"/>
        <v>23</v>
      </c>
      <c r="AR39">
        <v>17</v>
      </c>
      <c r="AS39">
        <v>9</v>
      </c>
    </row>
    <row r="40" spans="1:45" ht="32.15" customHeight="1" x14ac:dyDescent="0.3">
      <c r="A40" t="str">
        <f t="shared" ref="A40:AI40" si="16">IF(A16="","",A16)</f>
        <v/>
      </c>
      <c r="B40" t="str">
        <f t="shared" si="16"/>
        <v/>
      </c>
      <c r="C40" t="str">
        <f t="shared" si="16"/>
        <v/>
      </c>
      <c r="D40" t="str">
        <f t="shared" si="16"/>
        <v/>
      </c>
      <c r="E40" t="str">
        <f t="shared" si="16"/>
        <v/>
      </c>
      <c r="F40" t="str">
        <f t="shared" si="16"/>
        <v/>
      </c>
      <c r="G40" t="str">
        <f t="shared" si="16"/>
        <v/>
      </c>
      <c r="H40" s="50">
        <f ca="1">D36</f>
        <v>4</v>
      </c>
      <c r="I40" s="50" ph="1"/>
      <c r="J40" s="49" t="s" ph="1">
        <v>120</v>
      </c>
      <c r="K40" s="49" ph="1"/>
      <c r="L40" s="50">
        <f ca="1">K37</f>
        <v>7</v>
      </c>
      <c r="M40" s="50" ph="1"/>
      <c r="N40" s="49" t="s" ph="1">
        <v>122</v>
      </c>
      <c r="O40" s="49" ph="1"/>
      <c r="P40" s="50">
        <f ca="1">H40+L40</f>
        <v>11</v>
      </c>
      <c r="Q40" s="50" ph="1"/>
      <c r="R40" t="str">
        <f t="shared" si="8"/>
        <v/>
      </c>
      <c r="S40" t="str">
        <f t="shared" si="16"/>
        <v/>
      </c>
      <c r="T40" t="str">
        <f t="shared" si="16"/>
        <v/>
      </c>
      <c r="U40" t="str">
        <f t="shared" si="16"/>
        <v/>
      </c>
      <c r="V40" t="str">
        <f t="shared" si="16"/>
        <v/>
      </c>
      <c r="W40" t="str">
        <f t="shared" si="16"/>
        <v/>
      </c>
      <c r="X40" t="str">
        <f t="shared" si="16"/>
        <v/>
      </c>
      <c r="Y40" t="str">
        <f t="shared" si="16"/>
        <v/>
      </c>
      <c r="Z40" t="str">
        <f t="shared" si="16"/>
        <v/>
      </c>
      <c r="AA40" t="str">
        <f t="shared" si="16"/>
        <v/>
      </c>
      <c r="AB40" t="str">
        <f t="shared" si="16"/>
        <v/>
      </c>
      <c r="AC40" t="str">
        <f t="shared" si="16"/>
        <v/>
      </c>
      <c r="AD40" t="str">
        <f t="shared" si="16"/>
        <v/>
      </c>
      <c r="AE40" t="str">
        <f t="shared" si="16"/>
        <v/>
      </c>
      <c r="AF40" t="str">
        <f t="shared" si="16"/>
        <v/>
      </c>
      <c r="AG40" t="str">
        <f t="shared" si="16"/>
        <v/>
      </c>
      <c r="AH40" t="str">
        <f t="shared" si="16"/>
        <v/>
      </c>
      <c r="AI40" t="str">
        <f t="shared" si="16"/>
        <v/>
      </c>
      <c r="AK40">
        <f t="shared" ca="1" si="0"/>
        <v>0.21070920285258476</v>
      </c>
      <c r="AL40">
        <f t="shared" ca="1" si="1"/>
        <v>26</v>
      </c>
      <c r="AM40">
        <v>9</v>
      </c>
      <c r="AN40">
        <v>9</v>
      </c>
      <c r="AP40">
        <f t="shared" ca="1" si="2"/>
        <v>0.16402437065212838</v>
      </c>
      <c r="AQ40">
        <f t="shared" ca="1" si="3"/>
        <v>31</v>
      </c>
      <c r="AR40">
        <v>18</v>
      </c>
      <c r="AS40">
        <v>9</v>
      </c>
    </row>
    <row r="41" spans="1:45" ht="32.15" customHeight="1" x14ac:dyDescent="0.3">
      <c r="A41" t="str">
        <f t="shared" ref="A41:AI41" si="17">IF(A17="","",A17)</f>
        <v/>
      </c>
      <c r="B41" t="str">
        <f t="shared" si="17"/>
        <v/>
      </c>
      <c r="C41" t="str">
        <f t="shared" si="17"/>
        <v/>
      </c>
      <c r="D41" t="str">
        <f t="shared" si="17"/>
        <v/>
      </c>
      <c r="E41" t="str">
        <f t="shared" si="17"/>
        <v/>
      </c>
      <c r="F41" t="str">
        <f t="shared" si="17"/>
        <v/>
      </c>
      <c r="G41" t="str">
        <f t="shared" si="17"/>
        <v/>
      </c>
      <c r="H41" t="str">
        <f t="shared" si="17"/>
        <v/>
      </c>
      <c r="I41" t="str">
        <f t="shared" si="17"/>
        <v/>
      </c>
      <c r="J41" t="str">
        <f t="shared" si="17"/>
        <v/>
      </c>
      <c r="K41" t="str">
        <f t="shared" si="17"/>
        <v/>
      </c>
      <c r="L41" t="str">
        <f t="shared" si="17"/>
        <v/>
      </c>
      <c r="M41" t="str">
        <f t="shared" si="17"/>
        <v/>
      </c>
      <c r="N41" t="str">
        <f t="shared" si="17"/>
        <v/>
      </c>
      <c r="O41" t="str">
        <f t="shared" si="17"/>
        <v/>
      </c>
      <c r="P41" t="str">
        <f t="shared" si="17"/>
        <v/>
      </c>
      <c r="Q41" t="str">
        <f t="shared" si="17"/>
        <v/>
      </c>
      <c r="R41" t="str">
        <f t="shared" si="17"/>
        <v/>
      </c>
      <c r="S41" t="str">
        <f t="shared" si="17"/>
        <v/>
      </c>
      <c r="T41" t="str">
        <f t="shared" si="17"/>
        <v/>
      </c>
      <c r="U41" t="str">
        <f t="shared" si="17"/>
        <v/>
      </c>
      <c r="V41" t="str">
        <f t="shared" si="17"/>
        <v/>
      </c>
      <c r="W41" t="str">
        <f t="shared" si="17"/>
        <v/>
      </c>
      <c r="X41" s="2" t="str">
        <f t="shared" si="17"/>
        <v>こたえ</v>
      </c>
      <c r="Y41" s="2"/>
      <c r="Z41" s="2"/>
      <c r="AA41" s="2"/>
      <c r="AB41" s="2"/>
      <c r="AC41" s="2"/>
      <c r="AD41" s="36">
        <f ca="1">P40</f>
        <v>11</v>
      </c>
      <c r="AE41" s="36"/>
      <c r="AF41" s="2" t="str">
        <f t="shared" si="17"/>
        <v>にん</v>
      </c>
      <c r="AG41" s="2"/>
      <c r="AH41" s="2"/>
      <c r="AI41" t="str">
        <f t="shared" si="17"/>
        <v/>
      </c>
    </row>
    <row r="42" spans="1:45" ht="32.15" customHeight="1" x14ac:dyDescent="0.3">
      <c r="A42" t="str">
        <f t="shared" ref="A42:AI42" si="18">IF(A18="","",A18)</f>
        <v/>
      </c>
      <c r="B42" t="str">
        <f t="shared" si="18"/>
        <v/>
      </c>
      <c r="C42" t="str">
        <f t="shared" si="18"/>
        <v/>
      </c>
      <c r="D42" t="str">
        <f t="shared" si="18"/>
        <v/>
      </c>
      <c r="E42" t="str">
        <f t="shared" si="18"/>
        <v/>
      </c>
      <c r="F42" t="str">
        <f t="shared" si="18"/>
        <v/>
      </c>
      <c r="G42" t="str">
        <f t="shared" si="18"/>
        <v/>
      </c>
      <c r="H42" t="str">
        <f t="shared" si="18"/>
        <v/>
      </c>
      <c r="I42" t="str">
        <f t="shared" si="18"/>
        <v/>
      </c>
      <c r="J42" t="str">
        <f t="shared" si="18"/>
        <v/>
      </c>
      <c r="K42" t="str">
        <f t="shared" si="18"/>
        <v/>
      </c>
      <c r="L42" t="str">
        <f t="shared" si="18"/>
        <v/>
      </c>
      <c r="M42" t="str">
        <f t="shared" si="18"/>
        <v/>
      </c>
      <c r="N42" t="str">
        <f t="shared" si="18"/>
        <v/>
      </c>
      <c r="O42" t="str">
        <f t="shared" si="18"/>
        <v/>
      </c>
      <c r="P42" t="str">
        <f t="shared" si="18"/>
        <v/>
      </c>
      <c r="Q42" t="str">
        <f t="shared" si="18"/>
        <v/>
      </c>
      <c r="R42" t="str">
        <f t="shared" si="18"/>
        <v/>
      </c>
      <c r="S42" t="str">
        <f t="shared" si="18"/>
        <v/>
      </c>
      <c r="T42" t="str">
        <f t="shared" si="18"/>
        <v/>
      </c>
      <c r="U42" t="str">
        <f t="shared" si="18"/>
        <v/>
      </c>
      <c r="V42" t="str">
        <f t="shared" si="18"/>
        <v/>
      </c>
      <c r="W42" t="str">
        <f t="shared" si="18"/>
        <v/>
      </c>
      <c r="X42" t="str">
        <f t="shared" si="18"/>
        <v/>
      </c>
      <c r="Y42" t="str">
        <f t="shared" si="18"/>
        <v/>
      </c>
      <c r="Z42" t="str">
        <f t="shared" si="18"/>
        <v/>
      </c>
      <c r="AA42" t="str">
        <f t="shared" si="18"/>
        <v/>
      </c>
      <c r="AB42" t="str">
        <f t="shared" si="18"/>
        <v/>
      </c>
      <c r="AC42" t="str">
        <f t="shared" si="18"/>
        <v/>
      </c>
      <c r="AD42" t="str">
        <f t="shared" si="18"/>
        <v/>
      </c>
      <c r="AE42" t="str">
        <f t="shared" si="18"/>
        <v/>
      </c>
      <c r="AF42" t="str">
        <f t="shared" si="18"/>
        <v/>
      </c>
      <c r="AG42" t="str">
        <f t="shared" si="18"/>
        <v/>
      </c>
      <c r="AH42" t="str">
        <f t="shared" si="18"/>
        <v/>
      </c>
      <c r="AI42" t="str">
        <f t="shared" si="18"/>
        <v/>
      </c>
    </row>
    <row r="43" spans="1:45" ht="32.15" customHeight="1" x14ac:dyDescent="0.3">
      <c r="A43">
        <f t="shared" ref="A43:AI43" si="19">IF(A19="","",A19)</f>
        <v>3</v>
      </c>
      <c r="B43" t="str">
        <f t="shared" si="19"/>
        <v>．</v>
      </c>
      <c r="D43" t="str">
        <f t="shared" si="19"/>
        <v>ひとりずつ じゅんに ならびます。</v>
      </c>
      <c r="AI43" t="str">
        <f t="shared" si="19"/>
        <v/>
      </c>
    </row>
    <row r="44" spans="1:45" ht="32.15" customHeight="1" x14ac:dyDescent="0.3">
      <c r="A44" t="str">
        <f t="shared" ref="A44:AI44" si="20">IF(A20="","",A20)</f>
        <v/>
      </c>
      <c r="B44" t="str">
        <f t="shared" si="20"/>
        <v/>
      </c>
      <c r="C44" t="str">
        <f t="shared" si="20"/>
        <v/>
      </c>
      <c r="D44" t="str">
        <f t="shared" si="20"/>
        <v>けんじさんの まえに</v>
      </c>
      <c r="Q44" s="33">
        <f t="shared" ca="1" si="20"/>
        <v>5</v>
      </c>
      <c r="R44" s="33"/>
      <c r="S44" t="str">
        <f t="shared" si="20"/>
        <v>人います。</v>
      </c>
      <c r="AI44" t="str">
        <f t="shared" si="20"/>
        <v/>
      </c>
    </row>
    <row r="45" spans="1:45" ht="32.15" customHeight="1" x14ac:dyDescent="0.3">
      <c r="A45" t="str">
        <f t="shared" ref="A45:AI45" si="21">IF(A21="","",A21)</f>
        <v/>
      </c>
      <c r="B45" t="str">
        <f t="shared" si="21"/>
        <v/>
      </c>
      <c r="C45" t="str">
        <f t="shared" si="21"/>
        <v/>
      </c>
      <c r="D45" t="str">
        <f t="shared" si="21"/>
        <v>けんじさんは、まえから なんばんめにいますか。</v>
      </c>
      <c r="AI45" t="str">
        <f t="shared" si="21"/>
        <v/>
      </c>
    </row>
    <row r="46" spans="1:45" ht="32.15" customHeight="1" x14ac:dyDescent="0.3">
      <c r="A46" t="str">
        <f t="shared" ref="A46:AI46" si="22">IF(A22="","",A22)</f>
        <v/>
      </c>
      <c r="B46" t="str">
        <f t="shared" si="22"/>
        <v/>
      </c>
      <c r="C46" t="str">
        <f t="shared" si="22"/>
        <v>（しき）</v>
      </c>
      <c r="AI46" t="str">
        <f t="shared" si="22"/>
        <v/>
      </c>
    </row>
    <row r="47" spans="1:45" ht="32.15" customHeight="1" x14ac:dyDescent="0.3">
      <c r="A47" t="str">
        <f t="shared" ref="A47:AI47" si="23">IF(A23="","",A23)</f>
        <v/>
      </c>
      <c r="B47" t="str">
        <f t="shared" si="23"/>
        <v/>
      </c>
      <c r="C47" t="str">
        <f t="shared" si="23"/>
        <v/>
      </c>
      <c r="D47" t="str">
        <f t="shared" si="23"/>
        <v/>
      </c>
      <c r="E47" t="str">
        <f t="shared" si="23"/>
        <v/>
      </c>
      <c r="F47" t="str">
        <f t="shared" si="23"/>
        <v/>
      </c>
      <c r="G47" t="str">
        <f t="shared" si="23"/>
        <v/>
      </c>
      <c r="H47" s="50">
        <f ca="1">Q44</f>
        <v>5</v>
      </c>
      <c r="I47" s="50" ph="1"/>
      <c r="J47" s="49" t="s" ph="1">
        <v>120</v>
      </c>
      <c r="K47" s="49" ph="1"/>
      <c r="L47" s="50" ph="1">
        <v>1</v>
      </c>
      <c r="M47" s="50" ph="1"/>
      <c r="N47" s="49" t="s" ph="1">
        <v>122</v>
      </c>
      <c r="O47" s="49" ph="1"/>
      <c r="P47" s="50">
        <f ca="1">H47+L47</f>
        <v>6</v>
      </c>
      <c r="Q47" s="50" ph="1"/>
      <c r="R47" t="str">
        <f t="shared" si="8"/>
        <v/>
      </c>
      <c r="S47" t="str">
        <f t="shared" si="23"/>
        <v/>
      </c>
      <c r="T47" t="str">
        <f t="shared" si="23"/>
        <v/>
      </c>
      <c r="U47" t="str">
        <f t="shared" si="23"/>
        <v/>
      </c>
      <c r="V47" t="str">
        <f t="shared" si="23"/>
        <v/>
      </c>
      <c r="W47" t="str">
        <f t="shared" si="23"/>
        <v/>
      </c>
      <c r="X47" t="str">
        <f t="shared" si="23"/>
        <v/>
      </c>
      <c r="Y47" t="str">
        <f t="shared" si="23"/>
        <v/>
      </c>
      <c r="Z47" t="str">
        <f t="shared" si="23"/>
        <v/>
      </c>
      <c r="AA47" t="str">
        <f t="shared" si="23"/>
        <v/>
      </c>
      <c r="AB47" t="str">
        <f t="shared" si="23"/>
        <v/>
      </c>
      <c r="AC47" t="str">
        <f t="shared" si="23"/>
        <v/>
      </c>
      <c r="AD47" t="str">
        <f t="shared" si="23"/>
        <v/>
      </c>
      <c r="AE47" t="str">
        <f t="shared" si="23"/>
        <v/>
      </c>
      <c r="AF47" t="str">
        <f t="shared" si="23"/>
        <v/>
      </c>
      <c r="AG47" t="str">
        <f t="shared" si="23"/>
        <v/>
      </c>
      <c r="AH47" t="str">
        <f t="shared" si="23"/>
        <v/>
      </c>
      <c r="AI47" t="str">
        <f t="shared" si="23"/>
        <v/>
      </c>
    </row>
    <row r="48" spans="1:45" ht="32.15" customHeight="1" x14ac:dyDescent="0.3">
      <c r="A48" t="str">
        <f t="shared" ref="A48:AI48" si="24">IF(A24="","",A24)</f>
        <v/>
      </c>
      <c r="B48" t="str">
        <f t="shared" si="24"/>
        <v/>
      </c>
      <c r="C48" t="str">
        <f t="shared" si="24"/>
        <v/>
      </c>
      <c r="D48" t="str">
        <f t="shared" si="24"/>
        <v/>
      </c>
      <c r="E48" t="str">
        <f t="shared" si="24"/>
        <v/>
      </c>
      <c r="F48" t="str">
        <f t="shared" si="24"/>
        <v/>
      </c>
      <c r="G48" t="str">
        <f t="shared" si="24"/>
        <v/>
      </c>
      <c r="H48" t="str">
        <f t="shared" si="24"/>
        <v/>
      </c>
      <c r="I48" t="str">
        <f t="shared" si="24"/>
        <v/>
      </c>
      <c r="J48" t="str">
        <f t="shared" si="24"/>
        <v/>
      </c>
      <c r="K48" t="str">
        <f t="shared" si="24"/>
        <v/>
      </c>
      <c r="L48" t="str">
        <f t="shared" si="24"/>
        <v/>
      </c>
      <c r="M48" t="str">
        <f t="shared" si="24"/>
        <v/>
      </c>
      <c r="N48" t="str">
        <f t="shared" si="24"/>
        <v/>
      </c>
      <c r="O48" t="str">
        <f t="shared" si="24"/>
        <v/>
      </c>
      <c r="P48" t="str">
        <f t="shared" si="24"/>
        <v/>
      </c>
      <c r="Q48" t="str">
        <f t="shared" si="24"/>
        <v/>
      </c>
      <c r="R48" t="str">
        <f t="shared" si="24"/>
        <v/>
      </c>
      <c r="S48" t="str">
        <f t="shared" si="24"/>
        <v/>
      </c>
      <c r="T48" t="str">
        <f t="shared" si="24"/>
        <v/>
      </c>
      <c r="U48" t="str">
        <f t="shared" si="24"/>
        <v/>
      </c>
      <c r="V48" t="str">
        <f t="shared" si="24"/>
        <v/>
      </c>
      <c r="W48" s="2" t="str">
        <f t="shared" si="24"/>
        <v>こたえ</v>
      </c>
      <c r="X48" s="2"/>
      <c r="Y48" s="2"/>
      <c r="Z48" s="2"/>
      <c r="AA48" s="2"/>
      <c r="AB48" s="2"/>
      <c r="AC48" s="36">
        <f ca="1">P47</f>
        <v>6</v>
      </c>
      <c r="AD48" s="36"/>
      <c r="AE48" s="2" t="str">
        <f t="shared" si="24"/>
        <v>ばんめ</v>
      </c>
      <c r="AF48" s="2"/>
      <c r="AG48" s="2"/>
      <c r="AH48" s="2"/>
      <c r="AI48" t="str">
        <f t="shared" si="24"/>
        <v/>
      </c>
    </row>
  </sheetData>
  <mergeCells count="29">
    <mergeCell ref="AG25:AH25"/>
    <mergeCell ref="D12:E12"/>
    <mergeCell ref="AG1:AH1"/>
    <mergeCell ref="H47:I47"/>
    <mergeCell ref="J47:K47"/>
    <mergeCell ref="L47:M47"/>
    <mergeCell ref="T4:U4"/>
    <mergeCell ref="D5:E5"/>
    <mergeCell ref="K13:L13"/>
    <mergeCell ref="Q20:R20"/>
    <mergeCell ref="T28:U28"/>
    <mergeCell ref="D29:E29"/>
    <mergeCell ref="H32:I32"/>
    <mergeCell ref="J32:K32"/>
    <mergeCell ref="L32:M32"/>
    <mergeCell ref="N32:O32"/>
    <mergeCell ref="P32:Q32"/>
    <mergeCell ref="AD33:AE33"/>
    <mergeCell ref="K37:L37"/>
    <mergeCell ref="H40:I40"/>
    <mergeCell ref="J40:K40"/>
    <mergeCell ref="L40:M40"/>
    <mergeCell ref="N40:O40"/>
    <mergeCell ref="P40:Q40"/>
    <mergeCell ref="AD41:AE41"/>
    <mergeCell ref="Q44:R44"/>
    <mergeCell ref="N47:O47"/>
    <mergeCell ref="P47:Q47"/>
    <mergeCell ref="AC48:AD48"/>
  </mergeCells>
  <phoneticPr fontId="8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BE333-4ADB-495D-85C8-62AF57DA21DB}">
  <dimension ref="A1:AS48"/>
  <sheetViews>
    <sheetView zoomScaleNormal="100" workbookViewId="0"/>
  </sheetViews>
  <sheetFormatPr defaultRowHeight="19" x14ac:dyDescent="0.3"/>
  <cols>
    <col min="1" max="35" width="1.625" customWidth="1"/>
    <col min="36" max="36" width="8.625" customWidth="1"/>
    <col min="37" max="37" width="8.625" hidden="1" customWidth="1"/>
    <col min="38" max="41" width="0" hidden="1" customWidth="1"/>
    <col min="42" max="42" width="8.625" hidden="1" customWidth="1"/>
    <col min="43" max="45" width="0" hidden="1" customWidth="1"/>
  </cols>
  <sheetData>
    <row r="1" spans="1:45" ht="25" customHeight="1" x14ac:dyDescent="0.3">
      <c r="D1" s="3" t="s">
        <v>193</v>
      </c>
      <c r="AE1" s="2" t="s">
        <v>0</v>
      </c>
      <c r="AF1" s="2"/>
      <c r="AG1" s="29"/>
      <c r="AH1" s="29"/>
    </row>
    <row r="2" spans="1:45" ht="25" customHeight="1" x14ac:dyDescent="0.3">
      <c r="D2" s="3"/>
    </row>
    <row r="3" spans="1:45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5" ht="32.25" customHeight="1" x14ac:dyDescent="0.3">
      <c r="A4" s="1">
        <v>1</v>
      </c>
      <c r="B4" t="s">
        <v>128</v>
      </c>
      <c r="D4" t="s">
        <v>220</v>
      </c>
      <c r="F4" s="1"/>
      <c r="G4" s="1"/>
    </row>
    <row r="5" spans="1:45" ht="32.25" customHeight="1" x14ac:dyDescent="0.3">
      <c r="A5" s="20"/>
      <c r="D5" t="s">
        <v>208</v>
      </c>
      <c r="R5" s="37">
        <f ca="1">INT(RAND()*6)+4</f>
        <v>5</v>
      </c>
      <c r="S5" s="37"/>
      <c r="T5" t="s">
        <v>209</v>
      </c>
      <c r="AK5">
        <f ca="1">RAND()</f>
        <v>0.28616692431298563</v>
      </c>
      <c r="AL5">
        <f ca="1">RANK(AK5,$AK$5:$AK$40)</f>
        <v>24</v>
      </c>
      <c r="AM5">
        <v>2</v>
      </c>
      <c r="AN5">
        <v>9</v>
      </c>
      <c r="AP5">
        <f ca="1">RAND()</f>
        <v>0.8290142767274028</v>
      </c>
      <c r="AQ5">
        <f ca="1">RANK(AP5,$AP$5:$AP$40)</f>
        <v>8</v>
      </c>
      <c r="AR5">
        <v>11</v>
      </c>
      <c r="AS5">
        <v>2</v>
      </c>
    </row>
    <row r="6" spans="1:45" ht="32.15" customHeight="1" x14ac:dyDescent="0.3">
      <c r="A6" s="1"/>
      <c r="D6" s="1" t="s">
        <v>210</v>
      </c>
      <c r="G6" s="1"/>
      <c r="AK6">
        <f t="shared" ref="AK6:AK40" ca="1" si="0">RAND()</f>
        <v>0.404571103185283</v>
      </c>
      <c r="AL6">
        <f t="shared" ref="AL6:AL40" ca="1" si="1">RANK(AK6,$AK$5:$AK$40)</f>
        <v>20</v>
      </c>
      <c r="AM6">
        <v>3</v>
      </c>
      <c r="AN6">
        <v>8</v>
      </c>
      <c r="AP6">
        <f t="shared" ref="AP6:AP40" ca="1" si="2">RAND()</f>
        <v>1.5892532229002665E-2</v>
      </c>
      <c r="AQ6">
        <f t="shared" ref="AQ6:AQ40" ca="1" si="3">RANK(AP6,$AP$5:$AP$40)</f>
        <v>35</v>
      </c>
      <c r="AR6">
        <v>11</v>
      </c>
      <c r="AS6">
        <v>3</v>
      </c>
    </row>
    <row r="7" spans="1:45" ht="32.15" customHeight="1" x14ac:dyDescent="0.3">
      <c r="A7" s="20"/>
      <c r="C7" t="s">
        <v>129</v>
      </c>
      <c r="AK7">
        <f t="shared" ca="1" si="0"/>
        <v>0.69980876303785178</v>
      </c>
      <c r="AL7">
        <f t="shared" ca="1" si="1"/>
        <v>6</v>
      </c>
      <c r="AM7">
        <v>3</v>
      </c>
      <c r="AN7">
        <v>9</v>
      </c>
      <c r="AP7">
        <f t="shared" ca="1" si="2"/>
        <v>0.49420364931351901</v>
      </c>
      <c r="AQ7">
        <f t="shared" ca="1" si="3"/>
        <v>23</v>
      </c>
      <c r="AR7">
        <v>11</v>
      </c>
      <c r="AS7">
        <v>4</v>
      </c>
    </row>
    <row r="8" spans="1:45" ht="32.15" customHeight="1" x14ac:dyDescent="0.3">
      <c r="A8" s="20"/>
      <c r="AK8">
        <f t="shared" ca="1" si="0"/>
        <v>0.79105750750380632</v>
      </c>
      <c r="AL8">
        <f t="shared" ca="1" si="1"/>
        <v>4</v>
      </c>
      <c r="AM8">
        <v>4</v>
      </c>
      <c r="AN8">
        <v>7</v>
      </c>
      <c r="AP8">
        <f t="shared" ca="1" si="2"/>
        <v>0.89075361712720946</v>
      </c>
      <c r="AQ8">
        <f t="shared" ca="1" si="3"/>
        <v>5</v>
      </c>
      <c r="AR8">
        <v>11</v>
      </c>
      <c r="AS8">
        <v>5</v>
      </c>
    </row>
    <row r="9" spans="1:45" ht="32.15" customHeight="1" x14ac:dyDescent="0.3">
      <c r="A9" s="1"/>
      <c r="F9" s="1"/>
      <c r="G9" s="1"/>
      <c r="Y9" s="2" t="s">
        <v>130</v>
      </c>
      <c r="Z9" s="2"/>
      <c r="AA9" s="2"/>
      <c r="AB9" s="2"/>
      <c r="AC9" s="2"/>
      <c r="AD9" s="2"/>
      <c r="AE9" s="2"/>
      <c r="AF9" s="2" t="s">
        <v>145</v>
      </c>
      <c r="AG9" s="2"/>
      <c r="AH9" s="2"/>
      <c r="AK9">
        <f t="shared" ca="1" si="0"/>
        <v>0.66645447263579161</v>
      </c>
      <c r="AL9">
        <f t="shared" ca="1" si="1"/>
        <v>8</v>
      </c>
      <c r="AM9">
        <v>4</v>
      </c>
      <c r="AN9">
        <v>8</v>
      </c>
      <c r="AP9">
        <f t="shared" ca="1" si="2"/>
        <v>0.77855007538095267</v>
      </c>
      <c r="AQ9">
        <f t="shared" ca="1" si="3"/>
        <v>12</v>
      </c>
      <c r="AR9">
        <v>11</v>
      </c>
      <c r="AS9">
        <v>6</v>
      </c>
    </row>
    <row r="10" spans="1:45" ht="32.15" customHeight="1" x14ac:dyDescent="0.3">
      <c r="A10" s="20"/>
      <c r="AK10">
        <f t="shared" ca="1" si="0"/>
        <v>3.6329007133956037E-2</v>
      </c>
      <c r="AL10">
        <f t="shared" ca="1" si="1"/>
        <v>35</v>
      </c>
      <c r="AM10">
        <v>4</v>
      </c>
      <c r="AN10">
        <v>9</v>
      </c>
      <c r="AP10">
        <f t="shared" ca="1" si="2"/>
        <v>0.85058763307115137</v>
      </c>
      <c r="AQ10">
        <f t="shared" ca="1" si="3"/>
        <v>6</v>
      </c>
      <c r="AR10">
        <v>11</v>
      </c>
      <c r="AS10">
        <v>7</v>
      </c>
    </row>
    <row r="11" spans="1:45" ht="32.15" customHeight="1" x14ac:dyDescent="0.3">
      <c r="A11" s="1">
        <v>2</v>
      </c>
      <c r="B11" t="s">
        <v>128</v>
      </c>
      <c r="D11" t="s">
        <v>211</v>
      </c>
      <c r="F11" s="1"/>
      <c r="G11" s="1"/>
      <c r="R11" s="33">
        <f ca="1">VLOOKUP($A$11,$AL$5:$AN$40,2,FALSE)</f>
        <v>9</v>
      </c>
      <c r="S11" s="33"/>
      <c r="T11" t="s">
        <v>212</v>
      </c>
      <c r="AK11">
        <f t="shared" ca="1" si="0"/>
        <v>0.30859975004562301</v>
      </c>
      <c r="AL11">
        <f t="shared" ca="1" si="1"/>
        <v>23</v>
      </c>
      <c r="AM11">
        <v>5</v>
      </c>
      <c r="AN11">
        <v>6</v>
      </c>
      <c r="AP11">
        <f t="shared" ca="1" si="2"/>
        <v>0.74638405173783928</v>
      </c>
      <c r="AQ11">
        <f t="shared" ca="1" si="3"/>
        <v>14</v>
      </c>
      <c r="AR11">
        <v>11</v>
      </c>
      <c r="AS11">
        <v>8</v>
      </c>
    </row>
    <row r="12" spans="1:45" ht="32.15" customHeight="1" x14ac:dyDescent="0.3">
      <c r="A12" s="20"/>
      <c r="D12" t="s">
        <v>213</v>
      </c>
      <c r="T12" s="33">
        <f ca="1">VLOOKUP($A$11,$AL$5:$AN$40,3,FALSE)</f>
        <v>7</v>
      </c>
      <c r="U12" s="33"/>
      <c r="V12" t="s">
        <v>203</v>
      </c>
      <c r="AK12">
        <f t="shared" ca="1" si="0"/>
        <v>4.7974681487300552E-3</v>
      </c>
      <c r="AL12">
        <f t="shared" ca="1" si="1"/>
        <v>36</v>
      </c>
      <c r="AM12">
        <v>5</v>
      </c>
      <c r="AN12">
        <v>7</v>
      </c>
      <c r="AP12">
        <f t="shared" ca="1" si="2"/>
        <v>0.9416882154726538</v>
      </c>
      <c r="AQ12">
        <f t="shared" ca="1" si="3"/>
        <v>3</v>
      </c>
      <c r="AR12">
        <v>11</v>
      </c>
      <c r="AS12">
        <v>9</v>
      </c>
    </row>
    <row r="13" spans="1:45" ht="32.15" customHeight="1" x14ac:dyDescent="0.3">
      <c r="A13" s="1"/>
      <c r="D13" t="s">
        <v>214</v>
      </c>
      <c r="AK13">
        <f t="shared" ca="1" si="0"/>
        <v>0.68473032575280124</v>
      </c>
      <c r="AL13">
        <f t="shared" ca="1" si="1"/>
        <v>7</v>
      </c>
      <c r="AM13">
        <v>5</v>
      </c>
      <c r="AN13">
        <v>8</v>
      </c>
      <c r="AP13">
        <f t="shared" ca="1" si="2"/>
        <v>9.9435304708776928E-2</v>
      </c>
      <c r="AQ13">
        <f t="shared" ca="1" si="3"/>
        <v>32</v>
      </c>
      <c r="AR13">
        <v>12</v>
      </c>
      <c r="AS13">
        <v>3</v>
      </c>
    </row>
    <row r="14" spans="1:45" ht="32.15" customHeight="1" x14ac:dyDescent="0.3">
      <c r="A14" s="20"/>
      <c r="C14" t="s">
        <v>129</v>
      </c>
      <c r="AK14">
        <f t="shared" ca="1" si="0"/>
        <v>0.15943015364514534</v>
      </c>
      <c r="AL14">
        <f t="shared" ca="1" si="1"/>
        <v>28</v>
      </c>
      <c r="AM14">
        <v>5</v>
      </c>
      <c r="AN14">
        <v>9</v>
      </c>
      <c r="AP14">
        <f t="shared" ca="1" si="2"/>
        <v>0.60491434771190489</v>
      </c>
      <c r="AQ14">
        <f t="shared" ca="1" si="3"/>
        <v>17</v>
      </c>
      <c r="AR14">
        <v>12</v>
      </c>
      <c r="AS14">
        <v>4</v>
      </c>
    </row>
    <row r="15" spans="1:45" ht="32.15" customHeight="1" x14ac:dyDescent="0.3">
      <c r="A15" s="1"/>
      <c r="AK15">
        <f t="shared" ca="1" si="0"/>
        <v>5.3089268725781569E-2</v>
      </c>
      <c r="AL15">
        <f t="shared" ca="1" si="1"/>
        <v>34</v>
      </c>
      <c r="AM15">
        <v>6</v>
      </c>
      <c r="AN15">
        <v>5</v>
      </c>
      <c r="AP15">
        <f t="shared" ca="1" si="2"/>
        <v>0.77893737984498679</v>
      </c>
      <c r="AQ15">
        <f t="shared" ca="1" si="3"/>
        <v>11</v>
      </c>
      <c r="AR15">
        <v>12</v>
      </c>
      <c r="AS15">
        <v>5</v>
      </c>
    </row>
    <row r="16" spans="1:45" ht="32.15" customHeight="1" x14ac:dyDescent="0.3">
      <c r="A16" s="20"/>
      <c r="F16" s="1"/>
      <c r="G16" s="1"/>
      <c r="Y16" s="2" t="s">
        <v>130</v>
      </c>
      <c r="Z16" s="2"/>
      <c r="AA16" s="2"/>
      <c r="AB16" s="2"/>
      <c r="AC16" s="2"/>
      <c r="AD16" s="2"/>
      <c r="AE16" s="2"/>
      <c r="AF16" s="2" t="s">
        <v>145</v>
      </c>
      <c r="AG16" s="2"/>
      <c r="AH16" s="2"/>
      <c r="AK16">
        <f t="shared" ca="1" si="0"/>
        <v>0.60286489814553901</v>
      </c>
      <c r="AL16">
        <f t="shared" ca="1" si="1"/>
        <v>9</v>
      </c>
      <c r="AM16">
        <v>6</v>
      </c>
      <c r="AN16">
        <v>6</v>
      </c>
      <c r="AP16">
        <f t="shared" ca="1" si="2"/>
        <v>8.9317616003755651E-3</v>
      </c>
      <c r="AQ16">
        <f t="shared" ca="1" si="3"/>
        <v>36</v>
      </c>
      <c r="AR16">
        <v>12</v>
      </c>
      <c r="AS16">
        <v>6</v>
      </c>
    </row>
    <row r="17" spans="1:45" ht="32.15" customHeight="1" x14ac:dyDescent="0.3">
      <c r="A17" s="20"/>
      <c r="F17" s="1"/>
      <c r="G17" s="1"/>
      <c r="AK17">
        <f t="shared" ca="1" si="0"/>
        <v>8.9246903847553738E-2</v>
      </c>
      <c r="AL17">
        <f t="shared" ca="1" si="1"/>
        <v>31</v>
      </c>
      <c r="AM17">
        <v>6</v>
      </c>
      <c r="AN17">
        <v>7</v>
      </c>
      <c r="AP17">
        <f t="shared" ca="1" si="2"/>
        <v>0.971983612609716</v>
      </c>
      <c r="AQ17">
        <f t="shared" ca="1" si="3"/>
        <v>2</v>
      </c>
      <c r="AR17">
        <v>12</v>
      </c>
      <c r="AS17">
        <v>7</v>
      </c>
    </row>
    <row r="18" spans="1:45" ht="32.15" customHeight="1" x14ac:dyDescent="0.3">
      <c r="A18">
        <v>3</v>
      </c>
      <c r="B18" t="s">
        <v>179</v>
      </c>
      <c r="D18" s="33">
        <f ca="1">INT(RAND()*3)+7</f>
        <v>7</v>
      </c>
      <c r="E18" s="33"/>
      <c r="F18" t="s">
        <v>215</v>
      </c>
      <c r="AK18">
        <f t="shared" ca="1" si="0"/>
        <v>0.51943249409892522</v>
      </c>
      <c r="AL18">
        <f t="shared" ca="1" si="1"/>
        <v>11</v>
      </c>
      <c r="AM18">
        <v>6</v>
      </c>
      <c r="AN18">
        <v>8</v>
      </c>
      <c r="AP18">
        <f t="shared" ca="1" si="2"/>
        <v>0.57982418398394708</v>
      </c>
      <c r="AQ18">
        <f t="shared" ca="1" si="3"/>
        <v>20</v>
      </c>
      <c r="AR18">
        <v>12</v>
      </c>
      <c r="AS18">
        <v>8</v>
      </c>
    </row>
    <row r="19" spans="1:45" ht="32.15" customHeight="1" x14ac:dyDescent="0.3">
      <c r="A19" s="1"/>
      <c r="D19" t="s">
        <v>216</v>
      </c>
      <c r="R19" s="33">
        <f ca="1">INT(RAND()*3)+3</f>
        <v>5</v>
      </c>
      <c r="S19" s="33"/>
      <c r="T19" t="s">
        <v>217</v>
      </c>
      <c r="AK19">
        <f t="shared" ca="1" si="0"/>
        <v>0.57109863880403844</v>
      </c>
      <c r="AL19">
        <f t="shared" ca="1" si="1"/>
        <v>10</v>
      </c>
      <c r="AM19">
        <v>6</v>
      </c>
      <c r="AN19">
        <v>9</v>
      </c>
      <c r="AP19">
        <f t="shared" ca="1" si="2"/>
        <v>0.51486563778929373</v>
      </c>
      <c r="AQ19">
        <f t="shared" ca="1" si="3"/>
        <v>22</v>
      </c>
      <c r="AR19">
        <v>12</v>
      </c>
      <c r="AS19">
        <v>9</v>
      </c>
    </row>
    <row r="20" spans="1:45" ht="32.15" customHeight="1" x14ac:dyDescent="0.3">
      <c r="D20" t="s">
        <v>218</v>
      </c>
      <c r="AK20">
        <f t="shared" ca="1" si="0"/>
        <v>0.46761996831558039</v>
      </c>
      <c r="AL20">
        <f t="shared" ca="1" si="1"/>
        <v>16</v>
      </c>
      <c r="AM20">
        <v>7</v>
      </c>
      <c r="AN20">
        <v>4</v>
      </c>
      <c r="AP20">
        <f t="shared" ca="1" si="2"/>
        <v>0.80540301757075072</v>
      </c>
      <c r="AQ20">
        <f t="shared" ca="1" si="3"/>
        <v>9</v>
      </c>
      <c r="AR20">
        <v>13</v>
      </c>
      <c r="AS20">
        <v>4</v>
      </c>
    </row>
    <row r="21" spans="1:45" ht="32.15" customHeight="1" x14ac:dyDescent="0.3">
      <c r="A21" s="20"/>
      <c r="C21" t="s">
        <v>129</v>
      </c>
      <c r="AK21">
        <f t="shared" ca="1" si="0"/>
        <v>7.6591253136080284E-2</v>
      </c>
      <c r="AL21">
        <f t="shared" ca="1" si="1"/>
        <v>33</v>
      </c>
      <c r="AM21">
        <v>7</v>
      </c>
      <c r="AN21">
        <v>5</v>
      </c>
      <c r="AP21">
        <f t="shared" ca="1" si="2"/>
        <v>0.25275818141730677</v>
      </c>
      <c r="AQ21">
        <f t="shared" ca="1" si="3"/>
        <v>27</v>
      </c>
      <c r="AR21">
        <v>13</v>
      </c>
      <c r="AS21">
        <v>5</v>
      </c>
    </row>
    <row r="22" spans="1:45" ht="32.15" customHeight="1" x14ac:dyDescent="0.3">
      <c r="A22" s="1"/>
      <c r="AK22">
        <f t="shared" ca="1" si="0"/>
        <v>0.46801671302704762</v>
      </c>
      <c r="AL22">
        <f t="shared" ca="1" si="1"/>
        <v>15</v>
      </c>
      <c r="AM22">
        <v>7</v>
      </c>
      <c r="AN22">
        <v>6</v>
      </c>
      <c r="AP22">
        <f t="shared" ca="1" si="2"/>
        <v>0.7879843434852899</v>
      </c>
      <c r="AQ22">
        <f t="shared" ca="1" si="3"/>
        <v>10</v>
      </c>
      <c r="AR22">
        <v>13</v>
      </c>
      <c r="AS22">
        <v>6</v>
      </c>
    </row>
    <row r="23" spans="1:45" ht="32.15" customHeight="1" x14ac:dyDescent="0.3">
      <c r="A23" s="20"/>
      <c r="F23" s="1"/>
      <c r="G23" s="1"/>
      <c r="Y23" s="2" t="s">
        <v>130</v>
      </c>
      <c r="Z23" s="2"/>
      <c r="AA23" s="2"/>
      <c r="AB23" s="2"/>
      <c r="AC23" s="2"/>
      <c r="AD23" s="2"/>
      <c r="AE23" s="2"/>
      <c r="AF23" s="2" t="s">
        <v>145</v>
      </c>
      <c r="AG23" s="2"/>
      <c r="AH23" s="2"/>
      <c r="AK23">
        <f t="shared" ca="1" si="0"/>
        <v>0.33618829330823663</v>
      </c>
      <c r="AL23">
        <f t="shared" ca="1" si="1"/>
        <v>22</v>
      </c>
      <c r="AM23">
        <v>7</v>
      </c>
      <c r="AN23">
        <v>7</v>
      </c>
      <c r="AP23">
        <f t="shared" ca="1" si="2"/>
        <v>0.15816394240542953</v>
      </c>
      <c r="AQ23">
        <f t="shared" ca="1" si="3"/>
        <v>29</v>
      </c>
      <c r="AR23">
        <v>13</v>
      </c>
      <c r="AS23">
        <v>7</v>
      </c>
    </row>
    <row r="24" spans="1:45" ht="32.15" customHeight="1" x14ac:dyDescent="0.3">
      <c r="A24" s="20"/>
      <c r="F24" s="1"/>
      <c r="G24" s="1"/>
      <c r="AK24">
        <f t="shared" ca="1" si="0"/>
        <v>0.41587420609414638</v>
      </c>
      <c r="AL24">
        <f t="shared" ca="1" si="1"/>
        <v>19</v>
      </c>
      <c r="AM24">
        <v>7</v>
      </c>
      <c r="AN24">
        <v>8</v>
      </c>
      <c r="AP24">
        <f t="shared" ca="1" si="2"/>
        <v>0.51911530014095497</v>
      </c>
      <c r="AQ24">
        <f t="shared" ca="1" si="3"/>
        <v>21</v>
      </c>
      <c r="AR24">
        <v>13</v>
      </c>
      <c r="AS24">
        <v>8</v>
      </c>
    </row>
    <row r="25" spans="1:45" ht="25" customHeight="1" x14ac:dyDescent="0.3">
      <c r="A25" t="str">
        <f>IF(A1="","",A1)</f>
        <v/>
      </c>
      <c r="D25" s="3" t="str">
        <f>IF(D1="","",D1)</f>
        <v>ものと ひとの かず</v>
      </c>
      <c r="AE25" s="2" t="str">
        <f>IF(AE1="","",AE1)</f>
        <v>№</v>
      </c>
      <c r="AF25" s="2"/>
      <c r="AG25" s="29" t="str">
        <f>IF(AG1="","",AG1)</f>
        <v/>
      </c>
      <c r="AH25" s="29"/>
      <c r="AK25">
        <f t="shared" ca="1" si="0"/>
        <v>0.51794793349167723</v>
      </c>
      <c r="AL25">
        <f t="shared" ca="1" si="1"/>
        <v>12</v>
      </c>
      <c r="AM25">
        <v>7</v>
      </c>
      <c r="AN25">
        <v>9</v>
      </c>
      <c r="AP25">
        <f t="shared" ca="1" si="2"/>
        <v>0.15560516057423579</v>
      </c>
      <c r="AQ25">
        <f t="shared" ca="1" si="3"/>
        <v>30</v>
      </c>
      <c r="AR25">
        <v>13</v>
      </c>
      <c r="AS25">
        <v>9</v>
      </c>
    </row>
    <row r="26" spans="1:45" ht="25" customHeight="1" x14ac:dyDescent="0.3">
      <c r="D26" s="3"/>
      <c r="AK26">
        <f t="shared" ca="1" si="0"/>
        <v>0.19764549457638847</v>
      </c>
      <c r="AL26">
        <f t="shared" ca="1" si="1"/>
        <v>27</v>
      </c>
      <c r="AM26">
        <v>8</v>
      </c>
      <c r="AN26">
        <v>3</v>
      </c>
      <c r="AP26">
        <f t="shared" ca="1" si="2"/>
        <v>6.844549544896561E-2</v>
      </c>
      <c r="AQ26">
        <f t="shared" ca="1" si="3"/>
        <v>34</v>
      </c>
      <c r="AR26">
        <v>14</v>
      </c>
      <c r="AS26">
        <v>5</v>
      </c>
    </row>
    <row r="27" spans="1:45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>
        <f t="shared" ca="1" si="0"/>
        <v>0.80442821455428759</v>
      </c>
      <c r="AL27">
        <f t="shared" ca="1" si="1"/>
        <v>3</v>
      </c>
      <c r="AM27">
        <v>8</v>
      </c>
      <c r="AN27">
        <v>4</v>
      </c>
      <c r="AP27">
        <f t="shared" ca="1" si="2"/>
        <v>0.14717064552146097</v>
      </c>
      <c r="AQ27">
        <f t="shared" ca="1" si="3"/>
        <v>31</v>
      </c>
      <c r="AR27">
        <v>14</v>
      </c>
      <c r="AS27">
        <v>6</v>
      </c>
    </row>
    <row r="28" spans="1:45" ht="32.25" customHeight="1" x14ac:dyDescent="0.3">
      <c r="A28">
        <f t="shared" ref="A28" si="4">IF(A4="","",A4)</f>
        <v>1</v>
      </c>
      <c r="B28" t="str">
        <f t="shared" ref="B28:AI28" si="5">IF(B4="","",B4)</f>
        <v>．</v>
      </c>
      <c r="C28" t="str">
        <f t="shared" si="5"/>
        <v/>
      </c>
      <c r="D28" t="str">
        <f t="shared" si="5"/>
        <v>ひとりずつ じゅんばんに ならびます。</v>
      </c>
      <c r="AI28" t="str">
        <f t="shared" si="5"/>
        <v/>
      </c>
      <c r="AK28">
        <f t="shared" ca="1" si="0"/>
        <v>0.75707092776841256</v>
      </c>
      <c r="AL28">
        <f t="shared" ca="1" si="1"/>
        <v>5</v>
      </c>
      <c r="AM28">
        <v>8</v>
      </c>
      <c r="AN28">
        <v>5</v>
      </c>
      <c r="AP28">
        <f t="shared" ca="1" si="2"/>
        <v>0.60138934265162425</v>
      </c>
      <c r="AQ28">
        <f t="shared" ca="1" si="3"/>
        <v>18</v>
      </c>
      <c r="AR28">
        <v>14</v>
      </c>
      <c r="AS28">
        <v>7</v>
      </c>
    </row>
    <row r="29" spans="1:45" ht="32.15" customHeight="1" x14ac:dyDescent="0.3">
      <c r="A29" t="str">
        <f t="shared" ref="A29:T29" si="6">IF(A5="","",A5)</f>
        <v/>
      </c>
      <c r="B29" t="str">
        <f t="shared" si="6"/>
        <v/>
      </c>
      <c r="C29" t="str">
        <f t="shared" si="6"/>
        <v/>
      </c>
      <c r="D29" t="str">
        <f t="shared" si="6"/>
        <v>みさとさんは まえから</v>
      </c>
      <c r="R29" s="33">
        <f t="shared" ca="1" si="6"/>
        <v>5</v>
      </c>
      <c r="S29" s="33"/>
      <c r="T29" t="str">
        <f t="shared" si="6"/>
        <v>ばんめ です。</v>
      </c>
      <c r="AK29">
        <f t="shared" ca="1" si="0"/>
        <v>0.13603493195710981</v>
      </c>
      <c r="AL29">
        <f t="shared" ca="1" si="1"/>
        <v>29</v>
      </c>
      <c r="AM29">
        <v>8</v>
      </c>
      <c r="AN29">
        <v>6</v>
      </c>
      <c r="AP29">
        <f t="shared" ca="1" si="2"/>
        <v>0.45069899124145285</v>
      </c>
      <c r="AQ29">
        <f t="shared" ca="1" si="3"/>
        <v>24</v>
      </c>
      <c r="AR29">
        <v>14</v>
      </c>
      <c r="AS29">
        <v>8</v>
      </c>
    </row>
    <row r="30" spans="1:45" ht="32.15" customHeight="1" x14ac:dyDescent="0.3">
      <c r="A30" t="str">
        <f t="shared" ref="A30:D30" si="7">IF(A6="","",A6)</f>
        <v/>
      </c>
      <c r="B30" t="str">
        <f t="shared" si="7"/>
        <v/>
      </c>
      <c r="C30" t="str">
        <f t="shared" si="7"/>
        <v/>
      </c>
      <c r="D30" t="str">
        <f t="shared" si="7"/>
        <v>みさとさんの まえには なんにん いますか。</v>
      </c>
      <c r="AK30">
        <f t="shared" ca="1" si="0"/>
        <v>0.45363271345993528</v>
      </c>
      <c r="AL30">
        <f t="shared" ca="1" si="1"/>
        <v>17</v>
      </c>
      <c r="AM30">
        <v>8</v>
      </c>
      <c r="AN30">
        <v>7</v>
      </c>
      <c r="AP30">
        <f t="shared" ca="1" si="2"/>
        <v>0.29003439963467037</v>
      </c>
      <c r="AQ30">
        <f t="shared" ca="1" si="3"/>
        <v>25</v>
      </c>
      <c r="AR30">
        <v>14</v>
      </c>
      <c r="AS30">
        <v>9</v>
      </c>
    </row>
    <row r="31" spans="1:45" ht="32.15" customHeight="1" x14ac:dyDescent="0.3">
      <c r="A31" t="str">
        <f t="shared" ref="A31:AI31" si="8">IF(A7="","",A7)</f>
        <v/>
      </c>
      <c r="B31" t="str">
        <f t="shared" si="8"/>
        <v/>
      </c>
      <c r="C31" t="str">
        <f t="shared" si="8"/>
        <v>（しき）</v>
      </c>
      <c r="AI31" t="str">
        <f t="shared" si="8"/>
        <v/>
      </c>
      <c r="AK31">
        <f t="shared" ca="1" si="0"/>
        <v>0.99118920411546152</v>
      </c>
      <c r="AL31">
        <f t="shared" ca="1" si="1"/>
        <v>1</v>
      </c>
      <c r="AM31">
        <v>8</v>
      </c>
      <c r="AN31">
        <v>8</v>
      </c>
      <c r="AP31">
        <f t="shared" ca="1" si="2"/>
        <v>0.93585281135392706</v>
      </c>
      <c r="AQ31">
        <f t="shared" ca="1" si="3"/>
        <v>4</v>
      </c>
      <c r="AR31">
        <v>15</v>
      </c>
      <c r="AS31">
        <v>6</v>
      </c>
    </row>
    <row r="32" spans="1:45" ht="32.15" customHeight="1" x14ac:dyDescent="0.3">
      <c r="A32" t="str">
        <f t="shared" ref="A32:AI32" si="9">IF(A8="","",A8)</f>
        <v/>
      </c>
      <c r="B32" t="str">
        <f t="shared" si="9"/>
        <v/>
      </c>
      <c r="C32" t="str">
        <f t="shared" si="9"/>
        <v/>
      </c>
      <c r="D32" t="str">
        <f t="shared" si="9"/>
        <v/>
      </c>
      <c r="E32" t="str">
        <f t="shared" si="9"/>
        <v/>
      </c>
      <c r="F32" t="str">
        <f t="shared" si="9"/>
        <v/>
      </c>
      <c r="G32" t="str">
        <f t="shared" si="9"/>
        <v/>
      </c>
      <c r="H32" t="str">
        <f t="shared" si="9"/>
        <v/>
      </c>
      <c r="I32" s="35">
        <f ca="1">R29</f>
        <v>5</v>
      </c>
      <c r="J32" s="35"/>
      <c r="K32" s="35" t="s">
        <v>121</v>
      </c>
      <c r="L32" s="35"/>
      <c r="M32" s="35">
        <v>1</v>
      </c>
      <c r="N32" s="35"/>
      <c r="O32" s="35" t="s">
        <v>122</v>
      </c>
      <c r="P32" s="35"/>
      <c r="Q32" s="35">
        <f ca="1">I32-M32</f>
        <v>4</v>
      </c>
      <c r="R32" s="35"/>
      <c r="T32" t="str">
        <f t="shared" si="9"/>
        <v/>
      </c>
      <c r="U32" t="str">
        <f t="shared" si="9"/>
        <v/>
      </c>
      <c r="V32" t="str">
        <f t="shared" si="9"/>
        <v/>
      </c>
      <c r="W32" t="str">
        <f t="shared" si="9"/>
        <v/>
      </c>
      <c r="X32" t="str">
        <f t="shared" si="9"/>
        <v/>
      </c>
      <c r="Y32" t="str">
        <f t="shared" si="9"/>
        <v/>
      </c>
      <c r="Z32" t="str">
        <f t="shared" si="9"/>
        <v/>
      </c>
      <c r="AA32" t="str">
        <f t="shared" si="9"/>
        <v/>
      </c>
      <c r="AB32" t="str">
        <f t="shared" si="9"/>
        <v/>
      </c>
      <c r="AC32" t="str">
        <f t="shared" si="9"/>
        <v/>
      </c>
      <c r="AD32" t="str">
        <f t="shared" si="9"/>
        <v/>
      </c>
      <c r="AE32" t="str">
        <f t="shared" si="9"/>
        <v/>
      </c>
      <c r="AF32" t="str">
        <f t="shared" si="9"/>
        <v/>
      </c>
      <c r="AG32" t="str">
        <f t="shared" si="9"/>
        <v/>
      </c>
      <c r="AH32" t="str">
        <f t="shared" si="9"/>
        <v/>
      </c>
      <c r="AI32" t="str">
        <f t="shared" si="9"/>
        <v/>
      </c>
      <c r="AK32">
        <f t="shared" ca="1" si="0"/>
        <v>8.5766557139751787E-2</v>
      </c>
      <c r="AL32">
        <f t="shared" ca="1" si="1"/>
        <v>32</v>
      </c>
      <c r="AM32">
        <v>8</v>
      </c>
      <c r="AN32">
        <v>9</v>
      </c>
      <c r="AP32">
        <f t="shared" ca="1" si="2"/>
        <v>8.8558116978014412E-2</v>
      </c>
      <c r="AQ32">
        <f t="shared" ca="1" si="3"/>
        <v>33</v>
      </c>
      <c r="AR32">
        <v>15</v>
      </c>
      <c r="AS32">
        <v>7</v>
      </c>
    </row>
    <row r="33" spans="1:45" ht="32.15" customHeight="1" x14ac:dyDescent="0.3">
      <c r="A33" t="str">
        <f t="shared" ref="A33:AI33" si="10">IF(A9="","",A9)</f>
        <v/>
      </c>
      <c r="B33" t="str">
        <f t="shared" si="10"/>
        <v/>
      </c>
      <c r="C33" t="str">
        <f t="shared" si="10"/>
        <v/>
      </c>
      <c r="D33" t="str">
        <f t="shared" si="10"/>
        <v/>
      </c>
      <c r="E33" t="str">
        <f t="shared" si="10"/>
        <v/>
      </c>
      <c r="F33" t="str">
        <f t="shared" si="10"/>
        <v/>
      </c>
      <c r="G33" t="str">
        <f t="shared" si="10"/>
        <v/>
      </c>
      <c r="H33" t="str">
        <f t="shared" si="10"/>
        <v/>
      </c>
      <c r="I33" t="str">
        <f t="shared" si="10"/>
        <v/>
      </c>
      <c r="J33" t="str">
        <f t="shared" si="10"/>
        <v/>
      </c>
      <c r="K33" t="str">
        <f t="shared" si="10"/>
        <v/>
      </c>
      <c r="L33" t="str">
        <f t="shared" si="10"/>
        <v/>
      </c>
      <c r="M33" t="str">
        <f t="shared" si="10"/>
        <v/>
      </c>
      <c r="N33" t="str">
        <f t="shared" si="10"/>
        <v/>
      </c>
      <c r="O33" t="str">
        <f t="shared" si="10"/>
        <v/>
      </c>
      <c r="P33" t="str">
        <f t="shared" si="10"/>
        <v/>
      </c>
      <c r="Q33" t="str">
        <f t="shared" si="10"/>
        <v/>
      </c>
      <c r="R33" t="str">
        <f t="shared" si="10"/>
        <v/>
      </c>
      <c r="S33" t="str">
        <f t="shared" si="10"/>
        <v/>
      </c>
      <c r="T33" t="str">
        <f t="shared" si="10"/>
        <v/>
      </c>
      <c r="U33" t="str">
        <f t="shared" si="10"/>
        <v/>
      </c>
      <c r="V33" t="str">
        <f t="shared" si="10"/>
        <v/>
      </c>
      <c r="W33" t="str">
        <f t="shared" si="10"/>
        <v/>
      </c>
      <c r="X33" t="str">
        <f t="shared" si="10"/>
        <v/>
      </c>
      <c r="Y33" s="2" t="str">
        <f t="shared" si="10"/>
        <v>こたえ</v>
      </c>
      <c r="Z33" s="2"/>
      <c r="AA33" s="2"/>
      <c r="AB33" s="2"/>
      <c r="AC33" s="2"/>
      <c r="AD33" s="36">
        <f ca="1">Q32</f>
        <v>4</v>
      </c>
      <c r="AE33" s="36"/>
      <c r="AF33" s="2" t="str">
        <f t="shared" si="10"/>
        <v>にん</v>
      </c>
      <c r="AG33" s="2"/>
      <c r="AH33" s="2"/>
      <c r="AI33" t="str">
        <f t="shared" si="10"/>
        <v/>
      </c>
      <c r="AK33">
        <f t="shared" ca="1" si="0"/>
        <v>0.47796533765259663</v>
      </c>
      <c r="AL33">
        <f t="shared" ca="1" si="1"/>
        <v>14</v>
      </c>
      <c r="AM33">
        <v>9</v>
      </c>
      <c r="AN33">
        <v>2</v>
      </c>
      <c r="AP33">
        <f t="shared" ca="1" si="2"/>
        <v>0.98741010346167646</v>
      </c>
      <c r="AQ33">
        <f t="shared" ca="1" si="3"/>
        <v>1</v>
      </c>
      <c r="AR33">
        <v>15</v>
      </c>
      <c r="AS33">
        <v>8</v>
      </c>
    </row>
    <row r="34" spans="1:45" ht="32.15" customHeight="1" x14ac:dyDescent="0.3">
      <c r="A34" t="str">
        <f t="shared" ref="A34:AI34" si="11">IF(A10="","",A10)</f>
        <v/>
      </c>
      <c r="B34" t="str">
        <f t="shared" si="11"/>
        <v/>
      </c>
      <c r="C34" t="str">
        <f t="shared" si="11"/>
        <v/>
      </c>
      <c r="D34" t="str">
        <f t="shared" si="11"/>
        <v/>
      </c>
      <c r="E34" t="str">
        <f t="shared" si="11"/>
        <v/>
      </c>
      <c r="F34" t="str">
        <f t="shared" si="11"/>
        <v/>
      </c>
      <c r="G34" t="str">
        <f t="shared" si="11"/>
        <v/>
      </c>
      <c r="H34" t="str">
        <f t="shared" si="11"/>
        <v/>
      </c>
      <c r="I34" t="str">
        <f t="shared" si="11"/>
        <v/>
      </c>
      <c r="J34" t="str">
        <f t="shared" si="11"/>
        <v/>
      </c>
      <c r="K34" t="str">
        <f t="shared" si="11"/>
        <v/>
      </c>
      <c r="L34" t="str">
        <f t="shared" si="11"/>
        <v/>
      </c>
      <c r="M34" t="str">
        <f t="shared" si="11"/>
        <v/>
      </c>
      <c r="N34" t="str">
        <f t="shared" si="11"/>
        <v/>
      </c>
      <c r="O34" t="str">
        <f t="shared" si="11"/>
        <v/>
      </c>
      <c r="P34" t="str">
        <f t="shared" si="11"/>
        <v/>
      </c>
      <c r="Q34" t="str">
        <f t="shared" si="11"/>
        <v/>
      </c>
      <c r="R34" t="str">
        <f t="shared" si="11"/>
        <v/>
      </c>
      <c r="S34" t="str">
        <f t="shared" si="11"/>
        <v/>
      </c>
      <c r="T34" t="str">
        <f t="shared" si="11"/>
        <v/>
      </c>
      <c r="U34" t="str">
        <f t="shared" si="11"/>
        <v/>
      </c>
      <c r="V34" t="str">
        <f t="shared" si="11"/>
        <v/>
      </c>
      <c r="W34" t="str">
        <f t="shared" si="11"/>
        <v/>
      </c>
      <c r="X34" t="str">
        <f t="shared" si="11"/>
        <v/>
      </c>
      <c r="Y34" t="str">
        <f t="shared" si="11"/>
        <v/>
      </c>
      <c r="Z34" t="str">
        <f t="shared" si="11"/>
        <v/>
      </c>
      <c r="AA34" t="str">
        <f t="shared" si="11"/>
        <v/>
      </c>
      <c r="AB34" t="str">
        <f t="shared" si="11"/>
        <v/>
      </c>
      <c r="AC34" t="str">
        <f t="shared" si="11"/>
        <v/>
      </c>
      <c r="AD34" t="str">
        <f t="shared" si="11"/>
        <v/>
      </c>
      <c r="AE34" t="str">
        <f t="shared" si="11"/>
        <v/>
      </c>
      <c r="AF34" t="str">
        <f t="shared" si="11"/>
        <v/>
      </c>
      <c r="AG34" t="str">
        <f t="shared" si="11"/>
        <v/>
      </c>
      <c r="AH34" t="str">
        <f t="shared" si="11"/>
        <v/>
      </c>
      <c r="AI34" t="str">
        <f t="shared" si="11"/>
        <v/>
      </c>
      <c r="AK34">
        <f t="shared" ca="1" si="0"/>
        <v>0.50271708455225406</v>
      </c>
      <c r="AL34">
        <f t="shared" ca="1" si="1"/>
        <v>13</v>
      </c>
      <c r="AM34">
        <v>9</v>
      </c>
      <c r="AN34">
        <v>3</v>
      </c>
      <c r="AP34">
        <f t="shared" ca="1" si="2"/>
        <v>0.83048147752158463</v>
      </c>
      <c r="AQ34">
        <f t="shared" ca="1" si="3"/>
        <v>7</v>
      </c>
      <c r="AR34">
        <v>15</v>
      </c>
      <c r="AS34">
        <v>9</v>
      </c>
    </row>
    <row r="35" spans="1:45" ht="32.15" customHeight="1" x14ac:dyDescent="0.3">
      <c r="A35">
        <f t="shared" ref="A35:AI35" si="12">IF(A11="","",A11)</f>
        <v>2</v>
      </c>
      <c r="B35" t="str">
        <f t="shared" si="12"/>
        <v>．</v>
      </c>
      <c r="D35" t="str">
        <f t="shared" si="12"/>
        <v>ももえさんは まえから</v>
      </c>
      <c r="R35" s="33">
        <f t="shared" ca="1" si="12"/>
        <v>9</v>
      </c>
      <c r="S35" s="33"/>
      <c r="T35" t="str">
        <f t="shared" si="12"/>
        <v>ばんめに ならんでいます。</v>
      </c>
      <c r="AI35" t="str">
        <f t="shared" si="12"/>
        <v/>
      </c>
      <c r="AK35">
        <f t="shared" ca="1" si="0"/>
        <v>0.10682461919484898</v>
      </c>
      <c r="AL35">
        <f t="shared" ca="1" si="1"/>
        <v>30</v>
      </c>
      <c r="AM35">
        <v>9</v>
      </c>
      <c r="AN35">
        <v>4</v>
      </c>
      <c r="AP35">
        <f t="shared" ca="1" si="2"/>
        <v>0.16246181076885158</v>
      </c>
      <c r="AQ35">
        <f t="shared" ca="1" si="3"/>
        <v>28</v>
      </c>
      <c r="AR35">
        <v>16</v>
      </c>
      <c r="AS35">
        <v>7</v>
      </c>
    </row>
    <row r="36" spans="1:45" ht="32.15" customHeight="1" x14ac:dyDescent="0.3">
      <c r="A36" t="str">
        <f t="shared" ref="A36:AI36" si="13">IF(A12="","",A12)</f>
        <v/>
      </c>
      <c r="B36" t="str">
        <f t="shared" si="13"/>
        <v/>
      </c>
      <c r="C36" t="str">
        <f t="shared" si="13"/>
        <v/>
      </c>
      <c r="D36" t="str">
        <f t="shared" si="13"/>
        <v>ももえさんの うしろには</v>
      </c>
      <c r="T36" s="33">
        <f t="shared" ca="1" si="13"/>
        <v>7</v>
      </c>
      <c r="U36" s="33"/>
      <c r="V36" t="str">
        <f t="shared" si="13"/>
        <v>にんいます。</v>
      </c>
      <c r="AI36" t="str">
        <f t="shared" si="13"/>
        <v/>
      </c>
      <c r="AK36">
        <f t="shared" ca="1" si="0"/>
        <v>0.4220586726654002</v>
      </c>
      <c r="AL36">
        <f t="shared" ca="1" si="1"/>
        <v>18</v>
      </c>
      <c r="AM36">
        <v>9</v>
      </c>
      <c r="AN36">
        <v>5</v>
      </c>
      <c r="AP36">
        <f t="shared" ca="1" si="2"/>
        <v>0.74643498267793584</v>
      </c>
      <c r="AQ36">
        <f t="shared" ca="1" si="3"/>
        <v>13</v>
      </c>
      <c r="AR36">
        <v>16</v>
      </c>
      <c r="AS36">
        <v>8</v>
      </c>
    </row>
    <row r="37" spans="1:45" ht="32.15" customHeight="1" x14ac:dyDescent="0.3">
      <c r="A37" t="str">
        <f t="shared" ref="A37:AI37" si="14">IF(A13="","",A13)</f>
        <v/>
      </c>
      <c r="B37" t="str">
        <f t="shared" si="14"/>
        <v/>
      </c>
      <c r="C37" t="str">
        <f t="shared" si="14"/>
        <v/>
      </c>
      <c r="D37" t="str">
        <f t="shared" si="14"/>
        <v>みんなで なんにん ならんでいますか＞</v>
      </c>
      <c r="AI37" t="str">
        <f t="shared" si="14"/>
        <v/>
      </c>
      <c r="AK37">
        <f t="shared" ca="1" si="0"/>
        <v>0.25887884813605855</v>
      </c>
      <c r="AL37">
        <f t="shared" ca="1" si="1"/>
        <v>25</v>
      </c>
      <c r="AM37">
        <v>9</v>
      </c>
      <c r="AN37">
        <v>6</v>
      </c>
      <c r="AP37">
        <f t="shared" ca="1" si="2"/>
        <v>0.28935381708796248</v>
      </c>
      <c r="AQ37">
        <f t="shared" ca="1" si="3"/>
        <v>26</v>
      </c>
      <c r="AR37">
        <v>16</v>
      </c>
      <c r="AS37">
        <v>9</v>
      </c>
    </row>
    <row r="38" spans="1:45" ht="32.15" customHeight="1" x14ac:dyDescent="0.3">
      <c r="A38" t="str">
        <f t="shared" ref="A38:AI38" si="15">IF(A14="","",A14)</f>
        <v/>
      </c>
      <c r="B38" t="str">
        <f t="shared" si="15"/>
        <v/>
      </c>
      <c r="C38" t="str">
        <f t="shared" si="15"/>
        <v>（しき）</v>
      </c>
      <c r="AI38" t="str">
        <f t="shared" si="15"/>
        <v/>
      </c>
      <c r="AK38">
        <f t="shared" ca="1" si="0"/>
        <v>0.81079597353068567</v>
      </c>
      <c r="AL38">
        <f t="shared" ca="1" si="1"/>
        <v>2</v>
      </c>
      <c r="AM38">
        <v>9</v>
      </c>
      <c r="AN38">
        <v>7</v>
      </c>
      <c r="AP38">
        <f t="shared" ca="1" si="2"/>
        <v>0.66215854652032891</v>
      </c>
      <c r="AQ38">
        <f t="shared" ca="1" si="3"/>
        <v>15</v>
      </c>
      <c r="AR38">
        <v>17</v>
      </c>
      <c r="AS38">
        <v>8</v>
      </c>
    </row>
    <row r="39" spans="1:45" ht="32.15" customHeight="1" x14ac:dyDescent="0.3">
      <c r="A39" t="str">
        <f t="shared" ref="A39:AI39" si="16">IF(A15="","",A15)</f>
        <v/>
      </c>
      <c r="B39" t="str">
        <f t="shared" si="16"/>
        <v/>
      </c>
      <c r="C39" t="str">
        <f t="shared" si="16"/>
        <v/>
      </c>
      <c r="D39" t="str">
        <f t="shared" si="16"/>
        <v/>
      </c>
      <c r="E39" t="str">
        <f t="shared" si="16"/>
        <v/>
      </c>
      <c r="F39" t="str">
        <f t="shared" si="16"/>
        <v/>
      </c>
      <c r="G39" t="str">
        <f t="shared" si="16"/>
        <v/>
      </c>
      <c r="H39" t="str">
        <f t="shared" si="16"/>
        <v/>
      </c>
      <c r="I39" s="35">
        <f ca="1">R35</f>
        <v>9</v>
      </c>
      <c r="J39" s="35"/>
      <c r="K39" s="35" t="s">
        <v>120</v>
      </c>
      <c r="L39" s="35"/>
      <c r="M39" s="35">
        <f ca="1">T36</f>
        <v>7</v>
      </c>
      <c r="N39" s="35"/>
      <c r="O39" s="35" t="s">
        <v>122</v>
      </c>
      <c r="P39" s="35"/>
      <c r="Q39" s="35">
        <f ca="1">I39+M39</f>
        <v>16</v>
      </c>
      <c r="R39" s="35"/>
      <c r="S39" t="str">
        <f t="shared" si="16"/>
        <v/>
      </c>
      <c r="T39" t="str">
        <f t="shared" si="16"/>
        <v/>
      </c>
      <c r="U39" t="str">
        <f t="shared" si="16"/>
        <v/>
      </c>
      <c r="V39" t="str">
        <f t="shared" si="16"/>
        <v/>
      </c>
      <c r="W39" t="str">
        <f t="shared" si="16"/>
        <v/>
      </c>
      <c r="X39" t="str">
        <f t="shared" si="16"/>
        <v/>
      </c>
      <c r="Y39" t="str">
        <f t="shared" si="16"/>
        <v/>
      </c>
      <c r="Z39" t="str">
        <f t="shared" si="16"/>
        <v/>
      </c>
      <c r="AA39" t="str">
        <f t="shared" si="16"/>
        <v/>
      </c>
      <c r="AB39" t="str">
        <f t="shared" si="16"/>
        <v/>
      </c>
      <c r="AC39" t="str">
        <f t="shared" si="16"/>
        <v/>
      </c>
      <c r="AD39" t="str">
        <f t="shared" si="16"/>
        <v/>
      </c>
      <c r="AE39" t="str">
        <f t="shared" si="16"/>
        <v/>
      </c>
      <c r="AF39" t="str">
        <f t="shared" si="16"/>
        <v/>
      </c>
      <c r="AG39" t="str">
        <f t="shared" si="16"/>
        <v/>
      </c>
      <c r="AH39" t="str">
        <f t="shared" si="16"/>
        <v/>
      </c>
      <c r="AI39" t="str">
        <f t="shared" si="16"/>
        <v/>
      </c>
      <c r="AK39">
        <f t="shared" ca="1" si="0"/>
        <v>0.39150902079196215</v>
      </c>
      <c r="AL39">
        <f t="shared" ca="1" si="1"/>
        <v>21</v>
      </c>
      <c r="AM39">
        <v>9</v>
      </c>
      <c r="AN39">
        <v>8</v>
      </c>
      <c r="AP39">
        <f t="shared" ca="1" si="2"/>
        <v>0.59570269044632751</v>
      </c>
      <c r="AQ39">
        <f t="shared" ca="1" si="3"/>
        <v>19</v>
      </c>
      <c r="AR39">
        <v>17</v>
      </c>
      <c r="AS39">
        <v>9</v>
      </c>
    </row>
    <row r="40" spans="1:45" ht="32.15" customHeight="1" x14ac:dyDescent="0.3">
      <c r="A40" t="str">
        <f t="shared" ref="A40:AI40" si="17">IF(A16="","",A16)</f>
        <v/>
      </c>
      <c r="B40" t="str">
        <f t="shared" si="17"/>
        <v/>
      </c>
      <c r="C40" t="str">
        <f t="shared" si="17"/>
        <v/>
      </c>
      <c r="D40" t="str">
        <f t="shared" si="17"/>
        <v/>
      </c>
      <c r="E40" t="str">
        <f t="shared" si="17"/>
        <v/>
      </c>
      <c r="F40" t="str">
        <f t="shared" si="17"/>
        <v/>
      </c>
      <c r="G40" t="str">
        <f t="shared" si="17"/>
        <v/>
      </c>
      <c r="H40" t="str">
        <f t="shared" si="17"/>
        <v/>
      </c>
      <c r="I40" t="str">
        <f t="shared" si="17"/>
        <v/>
      </c>
      <c r="J40" t="str">
        <f t="shared" si="17"/>
        <v/>
      </c>
      <c r="K40" t="str">
        <f t="shared" si="17"/>
        <v/>
      </c>
      <c r="L40" t="str">
        <f t="shared" si="17"/>
        <v/>
      </c>
      <c r="M40" t="str">
        <f t="shared" si="17"/>
        <v/>
      </c>
      <c r="N40" t="str">
        <f t="shared" si="17"/>
        <v/>
      </c>
      <c r="O40" t="str">
        <f t="shared" si="17"/>
        <v/>
      </c>
      <c r="P40" t="str">
        <f t="shared" si="17"/>
        <v/>
      </c>
      <c r="Q40" t="str">
        <f t="shared" si="17"/>
        <v/>
      </c>
      <c r="R40" t="str">
        <f t="shared" si="17"/>
        <v/>
      </c>
      <c r="S40" t="str">
        <f t="shared" si="17"/>
        <v/>
      </c>
      <c r="T40" t="str">
        <f t="shared" si="17"/>
        <v/>
      </c>
      <c r="U40" t="str">
        <f t="shared" si="17"/>
        <v/>
      </c>
      <c r="V40" t="str">
        <f t="shared" si="17"/>
        <v/>
      </c>
      <c r="W40" t="str">
        <f t="shared" si="17"/>
        <v/>
      </c>
      <c r="X40" t="str">
        <f t="shared" si="17"/>
        <v/>
      </c>
      <c r="Y40" s="2" t="str">
        <f t="shared" si="17"/>
        <v>こたえ</v>
      </c>
      <c r="Z40" s="2"/>
      <c r="AA40" s="2"/>
      <c r="AB40" s="2"/>
      <c r="AC40" s="2"/>
      <c r="AD40" s="36">
        <f ca="1">Q39</f>
        <v>16</v>
      </c>
      <c r="AE40" s="36"/>
      <c r="AF40" s="2" t="str">
        <f t="shared" si="17"/>
        <v>にん</v>
      </c>
      <c r="AG40" s="2"/>
      <c r="AH40" s="2"/>
      <c r="AI40" t="str">
        <f t="shared" si="17"/>
        <v/>
      </c>
      <c r="AK40">
        <f t="shared" ca="1" si="0"/>
        <v>0.22397649246137186</v>
      </c>
      <c r="AL40">
        <f t="shared" ca="1" si="1"/>
        <v>26</v>
      </c>
      <c r="AM40">
        <v>9</v>
      </c>
      <c r="AN40">
        <v>9</v>
      </c>
      <c r="AP40">
        <f t="shared" ca="1" si="2"/>
        <v>0.62913824091447623</v>
      </c>
      <c r="AQ40">
        <f t="shared" ca="1" si="3"/>
        <v>16</v>
      </c>
      <c r="AR40">
        <v>18</v>
      </c>
      <c r="AS40">
        <v>9</v>
      </c>
    </row>
    <row r="41" spans="1:45" ht="32.15" customHeight="1" x14ac:dyDescent="0.3">
      <c r="A41" t="str">
        <f t="shared" ref="A41:AI41" si="18">IF(A17="","",A17)</f>
        <v/>
      </c>
      <c r="B41" t="str">
        <f t="shared" si="18"/>
        <v/>
      </c>
      <c r="C41" t="str">
        <f t="shared" si="18"/>
        <v/>
      </c>
      <c r="D41" t="str">
        <f t="shared" si="18"/>
        <v/>
      </c>
      <c r="E41" t="str">
        <f t="shared" si="18"/>
        <v/>
      </c>
      <c r="F41" t="str">
        <f t="shared" si="18"/>
        <v/>
      </c>
      <c r="G41" t="str">
        <f t="shared" si="18"/>
        <v/>
      </c>
      <c r="H41" t="str">
        <f t="shared" si="18"/>
        <v/>
      </c>
      <c r="I41" t="str">
        <f t="shared" si="18"/>
        <v/>
      </c>
      <c r="J41" t="str">
        <f t="shared" si="18"/>
        <v/>
      </c>
      <c r="K41" t="str">
        <f t="shared" si="18"/>
        <v/>
      </c>
      <c r="L41" t="str">
        <f t="shared" si="18"/>
        <v/>
      </c>
      <c r="M41" t="str">
        <f t="shared" si="18"/>
        <v/>
      </c>
      <c r="N41" t="str">
        <f t="shared" si="18"/>
        <v/>
      </c>
      <c r="O41" t="str">
        <f t="shared" si="18"/>
        <v/>
      </c>
      <c r="P41" t="str">
        <f t="shared" si="18"/>
        <v/>
      </c>
      <c r="Q41" t="str">
        <f t="shared" si="18"/>
        <v/>
      </c>
      <c r="R41" t="str">
        <f t="shared" si="18"/>
        <v/>
      </c>
      <c r="S41" t="str">
        <f t="shared" si="18"/>
        <v/>
      </c>
      <c r="T41" t="str">
        <f t="shared" si="18"/>
        <v/>
      </c>
      <c r="U41" t="str">
        <f t="shared" si="18"/>
        <v/>
      </c>
      <c r="V41" t="str">
        <f t="shared" si="18"/>
        <v/>
      </c>
      <c r="W41" t="str">
        <f t="shared" si="18"/>
        <v/>
      </c>
      <c r="X41" t="str">
        <f t="shared" si="18"/>
        <v/>
      </c>
      <c r="Y41" t="str">
        <f t="shared" si="18"/>
        <v/>
      </c>
      <c r="Z41" t="str">
        <f t="shared" si="18"/>
        <v/>
      </c>
      <c r="AA41" t="str">
        <f t="shared" si="18"/>
        <v/>
      </c>
      <c r="AB41" t="str">
        <f t="shared" si="18"/>
        <v/>
      </c>
      <c r="AC41" t="str">
        <f t="shared" si="18"/>
        <v/>
      </c>
      <c r="AD41" t="str">
        <f t="shared" si="18"/>
        <v/>
      </c>
      <c r="AE41" t="str">
        <f t="shared" si="18"/>
        <v/>
      </c>
      <c r="AF41" t="str">
        <f t="shared" si="18"/>
        <v/>
      </c>
      <c r="AG41" t="str">
        <f t="shared" si="18"/>
        <v/>
      </c>
      <c r="AH41" t="str">
        <f t="shared" si="18"/>
        <v/>
      </c>
      <c r="AI41" t="str">
        <f t="shared" si="18"/>
        <v/>
      </c>
    </row>
    <row r="42" spans="1:45" ht="32.15" customHeight="1" x14ac:dyDescent="0.3">
      <c r="A42">
        <f t="shared" ref="A42:AI42" si="19">IF(A18="","",A18)</f>
        <v>3</v>
      </c>
      <c r="B42" t="str">
        <f t="shared" si="19"/>
        <v>.</v>
      </c>
      <c r="D42" s="33">
        <f t="shared" ca="1" si="19"/>
        <v>7</v>
      </c>
      <c r="E42" s="33"/>
      <c r="F42" t="str">
        <f t="shared" si="19"/>
        <v>にん ならんでします。</v>
      </c>
      <c r="AI42" t="str">
        <f t="shared" si="19"/>
        <v/>
      </c>
    </row>
    <row r="43" spans="1:45" ht="32.15" customHeight="1" x14ac:dyDescent="0.3">
      <c r="A43" t="str">
        <f t="shared" ref="A43:AI43" si="20">IF(A19="","",A19)</f>
        <v/>
      </c>
      <c r="B43" t="str">
        <f t="shared" si="20"/>
        <v/>
      </c>
      <c r="C43" t="str">
        <f t="shared" si="20"/>
        <v/>
      </c>
      <c r="D43" t="str">
        <f t="shared" si="20"/>
        <v>ゆうきさんは まえから</v>
      </c>
      <c r="R43" s="33">
        <f t="shared" ca="1" si="20"/>
        <v>5</v>
      </c>
      <c r="S43" s="33"/>
      <c r="T43" t="str">
        <f t="shared" si="20"/>
        <v>ばんめに います。</v>
      </c>
      <c r="AI43" t="str">
        <f t="shared" si="20"/>
        <v/>
      </c>
    </row>
    <row r="44" spans="1:45" ht="32.15" customHeight="1" x14ac:dyDescent="0.3">
      <c r="A44" t="str">
        <f t="shared" ref="A44:AI44" si="21">IF(A20="","",A20)</f>
        <v/>
      </c>
      <c r="B44" t="str">
        <f t="shared" si="21"/>
        <v/>
      </c>
      <c r="C44" t="str">
        <f t="shared" si="21"/>
        <v/>
      </c>
      <c r="D44" t="str">
        <f t="shared" si="21"/>
        <v>ゆうきさんの うしろには なんにん いますか。</v>
      </c>
      <c r="AI44" t="str">
        <f t="shared" si="21"/>
        <v/>
      </c>
    </row>
    <row r="45" spans="1:45" ht="32.15" customHeight="1" x14ac:dyDescent="0.3">
      <c r="A45" t="str">
        <f t="shared" ref="A45:AI45" si="22">IF(A21="","",A21)</f>
        <v/>
      </c>
      <c r="B45" t="str">
        <f t="shared" si="22"/>
        <v/>
      </c>
      <c r="C45" t="str">
        <f t="shared" si="22"/>
        <v>（しき）</v>
      </c>
      <c r="AI45" t="str">
        <f t="shared" si="22"/>
        <v/>
      </c>
    </row>
    <row r="46" spans="1:45" ht="32.15" customHeight="1" x14ac:dyDescent="0.3">
      <c r="A46" t="str">
        <f t="shared" ref="A46:AI46" si="23">IF(A22="","",A22)</f>
        <v/>
      </c>
      <c r="B46" t="str">
        <f t="shared" si="23"/>
        <v/>
      </c>
      <c r="C46" t="str">
        <f t="shared" si="23"/>
        <v/>
      </c>
      <c r="D46" t="str">
        <f t="shared" si="23"/>
        <v/>
      </c>
      <c r="E46" t="str">
        <f t="shared" si="23"/>
        <v/>
      </c>
      <c r="F46" t="str">
        <f t="shared" si="23"/>
        <v/>
      </c>
      <c r="G46" t="str">
        <f t="shared" si="23"/>
        <v/>
      </c>
      <c r="H46" t="str">
        <f t="shared" si="23"/>
        <v/>
      </c>
      <c r="I46" s="35">
        <f ca="1">D42</f>
        <v>7</v>
      </c>
      <c r="J46" s="35"/>
      <c r="K46" s="35" t="s">
        <v>121</v>
      </c>
      <c r="L46" s="35"/>
      <c r="M46" s="35">
        <f ca="1">R43</f>
        <v>5</v>
      </c>
      <c r="N46" s="35"/>
      <c r="O46" s="35" t="s">
        <v>122</v>
      </c>
      <c r="P46" s="35"/>
      <c r="Q46" s="35">
        <f ca="1">I46-M46</f>
        <v>2</v>
      </c>
      <c r="R46" s="35"/>
      <c r="S46" t="str">
        <f t="shared" si="23"/>
        <v/>
      </c>
      <c r="T46" t="str">
        <f t="shared" si="23"/>
        <v/>
      </c>
      <c r="U46" t="str">
        <f t="shared" si="23"/>
        <v/>
      </c>
      <c r="V46" t="str">
        <f t="shared" si="23"/>
        <v/>
      </c>
      <c r="W46" t="str">
        <f t="shared" si="23"/>
        <v/>
      </c>
      <c r="X46" t="str">
        <f t="shared" si="23"/>
        <v/>
      </c>
      <c r="Y46" t="str">
        <f t="shared" si="23"/>
        <v/>
      </c>
      <c r="Z46" t="str">
        <f t="shared" si="23"/>
        <v/>
      </c>
      <c r="AA46" t="str">
        <f t="shared" si="23"/>
        <v/>
      </c>
      <c r="AB46" t="str">
        <f t="shared" si="23"/>
        <v/>
      </c>
      <c r="AC46" t="str">
        <f t="shared" si="23"/>
        <v/>
      </c>
      <c r="AD46" t="str">
        <f t="shared" si="23"/>
        <v/>
      </c>
      <c r="AE46" t="str">
        <f t="shared" si="23"/>
        <v/>
      </c>
      <c r="AF46" t="str">
        <f t="shared" si="23"/>
        <v/>
      </c>
      <c r="AG46" t="str">
        <f t="shared" si="23"/>
        <v/>
      </c>
      <c r="AH46" t="str">
        <f t="shared" si="23"/>
        <v/>
      </c>
      <c r="AI46" t="str">
        <f t="shared" si="23"/>
        <v/>
      </c>
    </row>
    <row r="47" spans="1:45" ht="32.15" customHeight="1" x14ac:dyDescent="0.3">
      <c r="A47" t="str">
        <f t="shared" ref="A47:AI47" si="24">IF(A23="","",A23)</f>
        <v/>
      </c>
      <c r="B47" t="str">
        <f t="shared" si="24"/>
        <v/>
      </c>
      <c r="C47" t="str">
        <f t="shared" si="24"/>
        <v/>
      </c>
      <c r="D47" t="str">
        <f t="shared" si="24"/>
        <v/>
      </c>
      <c r="E47" t="str">
        <f t="shared" si="24"/>
        <v/>
      </c>
      <c r="F47" t="str">
        <f t="shared" si="24"/>
        <v/>
      </c>
      <c r="G47" t="str">
        <f t="shared" si="24"/>
        <v/>
      </c>
      <c r="H47" t="str">
        <f t="shared" si="24"/>
        <v/>
      </c>
      <c r="I47" t="str">
        <f t="shared" si="24"/>
        <v/>
      </c>
      <c r="J47" t="str">
        <f t="shared" si="24"/>
        <v/>
      </c>
      <c r="K47" t="str">
        <f t="shared" si="24"/>
        <v/>
      </c>
      <c r="L47" t="str">
        <f t="shared" si="24"/>
        <v/>
      </c>
      <c r="M47" t="str">
        <f t="shared" si="24"/>
        <v/>
      </c>
      <c r="N47" t="str">
        <f t="shared" si="24"/>
        <v/>
      </c>
      <c r="O47" t="str">
        <f t="shared" si="24"/>
        <v/>
      </c>
      <c r="P47" t="str">
        <f t="shared" si="24"/>
        <v/>
      </c>
      <c r="Q47" t="str">
        <f t="shared" si="24"/>
        <v/>
      </c>
      <c r="R47" t="str">
        <f t="shared" si="24"/>
        <v/>
      </c>
      <c r="S47" t="str">
        <f t="shared" si="24"/>
        <v/>
      </c>
      <c r="T47" t="str">
        <f t="shared" si="24"/>
        <v/>
      </c>
      <c r="U47" t="str">
        <f t="shared" si="24"/>
        <v/>
      </c>
      <c r="V47" t="str">
        <f t="shared" si="24"/>
        <v/>
      </c>
      <c r="W47" t="str">
        <f t="shared" si="24"/>
        <v/>
      </c>
      <c r="X47" t="str">
        <f t="shared" si="24"/>
        <v/>
      </c>
      <c r="Y47" s="2" t="str">
        <f t="shared" si="24"/>
        <v>こたえ</v>
      </c>
      <c r="Z47" s="2"/>
      <c r="AA47" s="2"/>
      <c r="AB47" s="2"/>
      <c r="AC47" s="2"/>
      <c r="AD47" s="36">
        <f ca="1">Q46</f>
        <v>2</v>
      </c>
      <c r="AE47" s="36"/>
      <c r="AF47" s="2" t="str">
        <f t="shared" si="24"/>
        <v>にん</v>
      </c>
      <c r="AG47" s="2"/>
      <c r="AH47" s="2"/>
      <c r="AI47" t="str">
        <f t="shared" si="24"/>
        <v/>
      </c>
    </row>
    <row r="48" spans="1:45" ht="32.15" customHeight="1" x14ac:dyDescent="0.3">
      <c r="A48" t="str">
        <f t="shared" ref="A48:AI48" si="25">IF(A24="","",A24)</f>
        <v/>
      </c>
      <c r="B48" t="str">
        <f t="shared" si="25"/>
        <v/>
      </c>
      <c r="C48" t="str">
        <f t="shared" si="25"/>
        <v/>
      </c>
      <c r="D48" t="str">
        <f t="shared" si="25"/>
        <v/>
      </c>
      <c r="E48" t="str">
        <f t="shared" si="25"/>
        <v/>
      </c>
      <c r="F48" t="str">
        <f t="shared" si="25"/>
        <v/>
      </c>
      <c r="G48" t="str">
        <f t="shared" si="25"/>
        <v/>
      </c>
      <c r="H48" t="str">
        <f t="shared" si="25"/>
        <v/>
      </c>
      <c r="I48" t="str">
        <f t="shared" si="25"/>
        <v/>
      </c>
      <c r="J48" t="str">
        <f t="shared" si="25"/>
        <v/>
      </c>
      <c r="K48" t="str">
        <f t="shared" si="25"/>
        <v/>
      </c>
      <c r="L48" t="str">
        <f t="shared" si="25"/>
        <v/>
      </c>
      <c r="M48" t="str">
        <f t="shared" si="25"/>
        <v/>
      </c>
      <c r="N48" t="str">
        <f t="shared" si="25"/>
        <v/>
      </c>
      <c r="O48" t="str">
        <f t="shared" si="25"/>
        <v/>
      </c>
      <c r="P48" t="str">
        <f t="shared" si="25"/>
        <v/>
      </c>
      <c r="Q48" t="str">
        <f t="shared" si="25"/>
        <v/>
      </c>
      <c r="R48" t="str">
        <f t="shared" si="25"/>
        <v/>
      </c>
      <c r="S48" t="str">
        <f t="shared" si="25"/>
        <v/>
      </c>
      <c r="T48" t="str">
        <f t="shared" si="25"/>
        <v/>
      </c>
      <c r="U48" t="str">
        <f t="shared" si="25"/>
        <v/>
      </c>
      <c r="V48" t="str">
        <f t="shared" si="25"/>
        <v/>
      </c>
      <c r="W48" t="str">
        <f t="shared" si="25"/>
        <v/>
      </c>
      <c r="X48" t="str">
        <f t="shared" si="25"/>
        <v/>
      </c>
      <c r="Y48" t="str">
        <f t="shared" si="25"/>
        <v/>
      </c>
      <c r="Z48" t="str">
        <f t="shared" si="25"/>
        <v/>
      </c>
      <c r="AA48" t="str">
        <f t="shared" si="25"/>
        <v/>
      </c>
      <c r="AB48" t="str">
        <f t="shared" si="25"/>
        <v/>
      </c>
      <c r="AC48" t="str">
        <f t="shared" si="25"/>
        <v/>
      </c>
      <c r="AD48" t="str">
        <f t="shared" si="25"/>
        <v/>
      </c>
      <c r="AE48" t="str">
        <f t="shared" si="25"/>
        <v/>
      </c>
      <c r="AF48" t="str">
        <f t="shared" si="25"/>
        <v/>
      </c>
      <c r="AG48" t="str">
        <f t="shared" si="25"/>
        <v/>
      </c>
      <c r="AH48" t="str">
        <f t="shared" si="25"/>
        <v/>
      </c>
      <c r="AI48" t="str">
        <f t="shared" si="25"/>
        <v/>
      </c>
    </row>
  </sheetData>
  <mergeCells count="30">
    <mergeCell ref="AG25:AH25"/>
    <mergeCell ref="AG1:AH1"/>
    <mergeCell ref="AD47:AE47"/>
    <mergeCell ref="I46:J46"/>
    <mergeCell ref="AD33:AE33"/>
    <mergeCell ref="R35:S35"/>
    <mergeCell ref="T36:U36"/>
    <mergeCell ref="AD40:AE40"/>
    <mergeCell ref="Q32:R32"/>
    <mergeCell ref="R5:S5"/>
    <mergeCell ref="R11:S11"/>
    <mergeCell ref="T12:U12"/>
    <mergeCell ref="K46:L46"/>
    <mergeCell ref="M46:N46"/>
    <mergeCell ref="O46:P46"/>
    <mergeCell ref="Q46:R46"/>
    <mergeCell ref="R43:S43"/>
    <mergeCell ref="D18:E18"/>
    <mergeCell ref="R19:S19"/>
    <mergeCell ref="R29:S29"/>
    <mergeCell ref="D42:E42"/>
    <mergeCell ref="I32:J32"/>
    <mergeCell ref="K32:L32"/>
    <mergeCell ref="M32:N32"/>
    <mergeCell ref="O32:P32"/>
    <mergeCell ref="I39:J39"/>
    <mergeCell ref="K39:L39"/>
    <mergeCell ref="M39:N39"/>
    <mergeCell ref="O39:P39"/>
    <mergeCell ref="Q39:R39"/>
  </mergeCells>
  <phoneticPr fontId="8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N87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style="20" customWidth="1"/>
    <col min="38" max="40" width="8.75" style="20"/>
  </cols>
  <sheetData>
    <row r="1" spans="1:40" ht="25" customHeight="1" x14ac:dyDescent="0.3">
      <c r="D1" s="3" t="s">
        <v>127</v>
      </c>
      <c r="AE1" s="2" t="s">
        <v>0</v>
      </c>
      <c r="AF1" s="2"/>
      <c r="AG1" s="29"/>
      <c r="AH1" s="29"/>
    </row>
    <row r="2" spans="1:40" ht="25" customHeight="1" x14ac:dyDescent="0.3">
      <c r="D2" s="3"/>
    </row>
    <row r="3" spans="1:40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0" ht="25" customHeight="1" x14ac:dyDescent="0.3">
      <c r="A4" s="1"/>
    </row>
    <row r="5" spans="1:40" ht="29.15" customHeight="1" x14ac:dyDescent="0.3">
      <c r="A5" s="2"/>
      <c r="B5" s="2"/>
      <c r="C5" s="2"/>
      <c r="D5" t="s">
        <v>61</v>
      </c>
    </row>
    <row r="6" spans="1:40" ht="29.15" customHeight="1" x14ac:dyDescent="0.3"/>
    <row r="7" spans="1:40" ht="29.15" customHeight="1" x14ac:dyDescent="0.3">
      <c r="A7" s="1" t="s">
        <v>62</v>
      </c>
      <c r="D7" t="s">
        <v>63</v>
      </c>
      <c r="L7">
        <f ca="1">VLOOKUP(A8,$AL$7:$AN$87,2,FALSE)</f>
        <v>3</v>
      </c>
      <c r="M7" t="s">
        <v>64</v>
      </c>
      <c r="V7">
        <f ca="1">VLOOKUP(A8,$AL$7:$AN$87,3,FALSE)</f>
        <v>5</v>
      </c>
      <c r="X7" t="s">
        <v>65</v>
      </c>
      <c r="AD7" s="2"/>
      <c r="AE7" s="2"/>
      <c r="AF7" s="2"/>
      <c r="AK7" s="20">
        <f ca="1">RAND()</f>
        <v>0.48125566617653093</v>
      </c>
      <c r="AL7" s="20">
        <f ca="1">RANK(AK7,$AK$7:$AK$87)</f>
        <v>43</v>
      </c>
      <c r="AM7" s="20">
        <v>1</v>
      </c>
      <c r="AN7" s="20">
        <v>1</v>
      </c>
    </row>
    <row r="8" spans="1:40" ht="29.15" customHeight="1" x14ac:dyDescent="0.3">
      <c r="A8" s="20">
        <v>1</v>
      </c>
      <c r="AK8" s="20">
        <f t="shared" ref="AK8:AK71" ca="1" si="0">RAND()</f>
        <v>0.35356249862596767</v>
      </c>
      <c r="AL8" s="20">
        <f t="shared" ref="AL8:AL71" ca="1" si="1">RANK(AK8,$AK$7:$AK$87)</f>
        <v>56</v>
      </c>
      <c r="AM8" s="20">
        <v>1</v>
      </c>
      <c r="AN8" s="20">
        <v>2</v>
      </c>
    </row>
    <row r="9" spans="1:40" ht="29.15" customHeight="1" x14ac:dyDescent="0.3">
      <c r="A9" s="1" t="s">
        <v>66</v>
      </c>
      <c r="D9" t="s">
        <v>63</v>
      </c>
      <c r="L9">
        <f ca="1">VLOOKUP(A10,$AL$7:$AN$87,2,FALSE)</f>
        <v>8</v>
      </c>
      <c r="M9" t="s">
        <v>64</v>
      </c>
      <c r="V9">
        <f ca="1">VLOOKUP(A10,$AL$7:$AN$87,3,FALSE)</f>
        <v>9</v>
      </c>
      <c r="X9" t="s">
        <v>65</v>
      </c>
      <c r="AD9" s="2"/>
      <c r="AE9" s="2"/>
      <c r="AF9" s="2"/>
      <c r="AK9" s="20">
        <f t="shared" ca="1" si="0"/>
        <v>0.831778088723374</v>
      </c>
      <c r="AL9" s="20">
        <f t="shared" ca="1" si="1"/>
        <v>14</v>
      </c>
      <c r="AM9" s="20">
        <v>1</v>
      </c>
      <c r="AN9" s="20">
        <v>3</v>
      </c>
    </row>
    <row r="10" spans="1:40" ht="29.15" customHeight="1" x14ac:dyDescent="0.3">
      <c r="A10" s="20">
        <v>2</v>
      </c>
      <c r="AK10" s="20">
        <f t="shared" ca="1" si="0"/>
        <v>0.47643174372968278</v>
      </c>
      <c r="AL10" s="20">
        <f t="shared" ca="1" si="1"/>
        <v>44</v>
      </c>
      <c r="AM10" s="20">
        <v>1</v>
      </c>
      <c r="AN10" s="20">
        <v>4</v>
      </c>
    </row>
    <row r="11" spans="1:40" ht="29.15" customHeight="1" x14ac:dyDescent="0.3">
      <c r="A11" s="1" t="s">
        <v>67</v>
      </c>
      <c r="D11" s="32">
        <v>10</v>
      </c>
      <c r="E11" s="32"/>
      <c r="F11" t="s">
        <v>68</v>
      </c>
      <c r="H11">
        <f ca="1">INT(RAND()*9+1)</f>
        <v>6</v>
      </c>
      <c r="I11" t="s">
        <v>69</v>
      </c>
      <c r="L11" s="2"/>
      <c r="M11" s="2"/>
      <c r="N11" s="2"/>
      <c r="AK11" s="20">
        <f t="shared" ca="1" si="0"/>
        <v>1.8945121621490868E-3</v>
      </c>
      <c r="AL11" s="20">
        <f t="shared" ca="1" si="1"/>
        <v>81</v>
      </c>
      <c r="AM11" s="20">
        <v>1</v>
      </c>
      <c r="AN11" s="20">
        <v>5</v>
      </c>
    </row>
    <row r="12" spans="1:40" ht="29.15" customHeight="1" x14ac:dyDescent="0.3">
      <c r="AK12" s="20">
        <f t="shared" ca="1" si="0"/>
        <v>0.11307391660300148</v>
      </c>
      <c r="AL12" s="20">
        <f t="shared" ca="1" si="1"/>
        <v>73</v>
      </c>
      <c r="AM12" s="20">
        <v>1</v>
      </c>
      <c r="AN12" s="20">
        <v>6</v>
      </c>
    </row>
    <row r="13" spans="1:40" ht="29.15" customHeight="1" x14ac:dyDescent="0.3">
      <c r="A13" s="1" t="s">
        <v>70</v>
      </c>
      <c r="D13" s="32">
        <v>10</v>
      </c>
      <c r="E13" s="32"/>
      <c r="F13" t="s">
        <v>68</v>
      </c>
      <c r="H13">
        <f ca="1">INT(RAND()*9+1)</f>
        <v>6</v>
      </c>
      <c r="I13" t="s">
        <v>71</v>
      </c>
      <c r="L13">
        <v>1</v>
      </c>
      <c r="M13" t="s">
        <v>68</v>
      </c>
      <c r="O13">
        <f ca="1">INT(RAND()*9+1)</f>
        <v>2</v>
      </c>
      <c r="P13" t="s">
        <v>69</v>
      </c>
      <c r="S13" s="2"/>
      <c r="T13" s="2"/>
      <c r="U13" s="2"/>
      <c r="AK13" s="20">
        <f t="shared" ca="1" si="0"/>
        <v>0.21717054234303679</v>
      </c>
      <c r="AL13" s="20">
        <f t="shared" ca="1" si="1"/>
        <v>63</v>
      </c>
      <c r="AM13" s="20">
        <v>1</v>
      </c>
      <c r="AN13" s="20">
        <v>7</v>
      </c>
    </row>
    <row r="14" spans="1:40" ht="29.15" customHeight="1" x14ac:dyDescent="0.3">
      <c r="AK14" s="20">
        <f t="shared" ca="1" si="0"/>
        <v>0.12624319638744741</v>
      </c>
      <c r="AL14" s="20">
        <f t="shared" ca="1" si="1"/>
        <v>69</v>
      </c>
      <c r="AM14" s="20">
        <v>1</v>
      </c>
      <c r="AN14" s="20">
        <v>8</v>
      </c>
    </row>
    <row r="15" spans="1:40" ht="29.15" customHeight="1" x14ac:dyDescent="0.3">
      <c r="A15" s="1" t="s">
        <v>72</v>
      </c>
      <c r="D15" s="32">
        <f ca="1">INT(RAND()*89+11)</f>
        <v>28</v>
      </c>
      <c r="E15" s="32"/>
      <c r="F15" t="s">
        <v>73</v>
      </c>
      <c r="H15" s="32">
        <v>10</v>
      </c>
      <c r="I15" s="32"/>
      <c r="J15" t="s">
        <v>68</v>
      </c>
      <c r="L15" s="2"/>
      <c r="M15" s="2"/>
      <c r="N15" s="2"/>
      <c r="O15" t="s">
        <v>74</v>
      </c>
      <c r="Q15">
        <v>1</v>
      </c>
      <c r="R15" t="s">
        <v>68</v>
      </c>
      <c r="T15" s="2"/>
      <c r="U15" s="2"/>
      <c r="V15" s="2"/>
      <c r="W15" t="s">
        <v>75</v>
      </c>
      <c r="AK15" s="20">
        <f t="shared" ca="1" si="0"/>
        <v>0.10120882042991408</v>
      </c>
      <c r="AL15" s="20">
        <f t="shared" ca="1" si="1"/>
        <v>75</v>
      </c>
      <c r="AM15" s="20">
        <v>1</v>
      </c>
      <c r="AN15" s="20">
        <v>9</v>
      </c>
    </row>
    <row r="16" spans="1:40" ht="29.15" customHeight="1" x14ac:dyDescent="0.3">
      <c r="AK16" s="20">
        <f t="shared" ca="1" si="0"/>
        <v>0.64306395185470511</v>
      </c>
      <c r="AL16" s="20">
        <f t="shared" ca="1" si="1"/>
        <v>28</v>
      </c>
      <c r="AM16" s="20">
        <v>2</v>
      </c>
      <c r="AN16" s="20">
        <v>1</v>
      </c>
    </row>
    <row r="17" spans="1:40" ht="29.15" customHeight="1" x14ac:dyDescent="0.3">
      <c r="A17" s="1" t="s">
        <v>76</v>
      </c>
      <c r="D17" s="32">
        <f ca="1">INT(RAND()*8+2)*10</f>
        <v>90</v>
      </c>
      <c r="E17" s="32"/>
      <c r="F17" t="s">
        <v>73</v>
      </c>
      <c r="H17" s="32">
        <v>10</v>
      </c>
      <c r="I17" s="32"/>
      <c r="J17" t="s">
        <v>68</v>
      </c>
      <c r="L17" s="2"/>
      <c r="M17" s="2"/>
      <c r="N17" s="2"/>
      <c r="O17" t="s">
        <v>75</v>
      </c>
      <c r="AK17" s="20">
        <f t="shared" ca="1" si="0"/>
        <v>0.87473741773424019</v>
      </c>
      <c r="AL17" s="20">
        <f t="shared" ca="1" si="1"/>
        <v>10</v>
      </c>
      <c r="AM17" s="20">
        <v>2</v>
      </c>
      <c r="AN17" s="20">
        <v>2</v>
      </c>
    </row>
    <row r="18" spans="1:40" ht="29.15" customHeight="1" x14ac:dyDescent="0.3">
      <c r="AK18" s="20">
        <f t="shared" ca="1" si="0"/>
        <v>0.71810001168523785</v>
      </c>
      <c r="AL18" s="20">
        <f t="shared" ca="1" si="1"/>
        <v>21</v>
      </c>
      <c r="AM18" s="20">
        <v>2</v>
      </c>
      <c r="AN18" s="20">
        <v>3</v>
      </c>
    </row>
    <row r="19" spans="1:40" ht="29.15" customHeight="1" x14ac:dyDescent="0.3">
      <c r="A19" s="1" t="s">
        <v>77</v>
      </c>
      <c r="D19" s="32">
        <v>100</v>
      </c>
      <c r="E19" s="32"/>
      <c r="F19" s="32"/>
      <c r="G19" t="s">
        <v>78</v>
      </c>
      <c r="J19">
        <f ca="1">INT(RAND()*9+1)</f>
        <v>6</v>
      </c>
      <c r="K19" t="s">
        <v>79</v>
      </c>
      <c r="S19" s="2"/>
      <c r="T19" s="2"/>
      <c r="U19" s="2"/>
      <c r="V19" t="s">
        <v>80</v>
      </c>
      <c r="AK19" s="20">
        <f t="shared" ca="1" si="0"/>
        <v>0.66415361713782128</v>
      </c>
      <c r="AL19" s="20">
        <f t="shared" ca="1" si="1"/>
        <v>25</v>
      </c>
      <c r="AM19" s="20">
        <v>2</v>
      </c>
      <c r="AN19" s="20">
        <v>4</v>
      </c>
    </row>
    <row r="20" spans="1:40" ht="29.15" customHeight="1" x14ac:dyDescent="0.3">
      <c r="AK20" s="20">
        <f t="shared" ca="1" si="0"/>
        <v>0.65779229852569698</v>
      </c>
      <c r="AL20" s="20">
        <f t="shared" ca="1" si="1"/>
        <v>27</v>
      </c>
      <c r="AM20" s="20">
        <v>2</v>
      </c>
      <c r="AN20" s="20">
        <v>5</v>
      </c>
    </row>
    <row r="21" spans="1:40" ht="29.15" customHeight="1" x14ac:dyDescent="0.3">
      <c r="A21" s="1" t="s">
        <v>81</v>
      </c>
      <c r="D21" s="32">
        <f ca="1">INT(RAND()*9+1)+90</f>
        <v>95</v>
      </c>
      <c r="E21" s="32"/>
      <c r="F21" t="s">
        <v>78</v>
      </c>
      <c r="I21">
        <f ca="1">100-D21</f>
        <v>5</v>
      </c>
      <c r="J21" t="s">
        <v>82</v>
      </c>
      <c r="R21" s="2"/>
      <c r="S21" s="2"/>
      <c r="T21" s="2"/>
      <c r="U21" t="s">
        <v>80</v>
      </c>
      <c r="AK21" s="20">
        <f t="shared" ca="1" si="0"/>
        <v>4.7404649853224012E-2</v>
      </c>
      <c r="AL21" s="20">
        <f t="shared" ca="1" si="1"/>
        <v>78</v>
      </c>
      <c r="AM21" s="20">
        <v>2</v>
      </c>
      <c r="AN21" s="20">
        <v>6</v>
      </c>
    </row>
    <row r="22" spans="1:40" ht="29.15" customHeight="1" x14ac:dyDescent="0.3">
      <c r="AK22" s="20">
        <f t="shared" ca="1" si="0"/>
        <v>0.65857580873402055</v>
      </c>
      <c r="AL22" s="20">
        <f t="shared" ca="1" si="1"/>
        <v>26</v>
      </c>
      <c r="AM22" s="20">
        <v>2</v>
      </c>
      <c r="AN22" s="20">
        <v>7</v>
      </c>
    </row>
    <row r="23" spans="1:40" ht="29.15" customHeight="1" x14ac:dyDescent="0.3">
      <c r="A23" s="1" t="s">
        <v>83</v>
      </c>
      <c r="D23" s="32">
        <f ca="1">INT(RAND()*8+2)*10-1</f>
        <v>69</v>
      </c>
      <c r="E23" s="32"/>
      <c r="F23" t="s">
        <v>78</v>
      </c>
      <c r="I23">
        <v>1</v>
      </c>
      <c r="J23" t="s">
        <v>82</v>
      </c>
      <c r="R23" s="2"/>
      <c r="S23" s="2"/>
      <c r="T23" s="2"/>
      <c r="U23" t="s">
        <v>80</v>
      </c>
      <c r="AK23" s="20">
        <f t="shared" ca="1" si="0"/>
        <v>0.69516745773622723</v>
      </c>
      <c r="AL23" s="20">
        <f t="shared" ca="1" si="1"/>
        <v>23</v>
      </c>
      <c r="AM23" s="20">
        <v>2</v>
      </c>
      <c r="AN23" s="20">
        <v>8</v>
      </c>
    </row>
    <row r="24" spans="1:40" ht="29.15" customHeight="1" x14ac:dyDescent="0.3">
      <c r="AK24" s="20">
        <f t="shared" ca="1" si="0"/>
        <v>0.32181173186697298</v>
      </c>
      <c r="AL24" s="20">
        <f t="shared" ca="1" si="1"/>
        <v>58</v>
      </c>
      <c r="AM24" s="20">
        <v>2</v>
      </c>
      <c r="AN24" s="20">
        <v>9</v>
      </c>
    </row>
    <row r="25" spans="1:40" ht="29.15" customHeight="1" x14ac:dyDescent="0.3">
      <c r="A25" s="1" t="s">
        <v>84</v>
      </c>
      <c r="D25" s="32">
        <f ca="1">INT(RAND()*8+2)*10</f>
        <v>20</v>
      </c>
      <c r="E25" s="32"/>
      <c r="F25" t="s">
        <v>78</v>
      </c>
      <c r="I25">
        <v>1</v>
      </c>
      <c r="J25" t="s">
        <v>79</v>
      </c>
      <c r="R25" s="2"/>
      <c r="S25" s="2"/>
      <c r="T25" s="2"/>
      <c r="U25" t="s">
        <v>80</v>
      </c>
      <c r="AK25" s="20">
        <f t="shared" ca="1" si="0"/>
        <v>0.67083715789959075</v>
      </c>
      <c r="AL25" s="20">
        <f t="shared" ca="1" si="1"/>
        <v>24</v>
      </c>
      <c r="AM25" s="20">
        <v>3</v>
      </c>
      <c r="AN25" s="20">
        <v>1</v>
      </c>
    </row>
    <row r="26" spans="1:40" ht="29.15" customHeight="1" x14ac:dyDescent="0.3">
      <c r="AK26" s="20">
        <f t="shared" ca="1" si="0"/>
        <v>0.79623348694159823</v>
      </c>
      <c r="AL26" s="20">
        <f t="shared" ca="1" si="1"/>
        <v>17</v>
      </c>
      <c r="AM26" s="20">
        <v>3</v>
      </c>
      <c r="AN26" s="20">
        <v>2</v>
      </c>
    </row>
    <row r="27" spans="1:40" ht="25" customHeight="1" x14ac:dyDescent="0.3">
      <c r="D27" s="3" t="str">
        <f>IF(D1="","",D1)</f>
        <v>大きいかず</v>
      </c>
      <c r="AE27" s="2" t="str">
        <f>IF(AE1="","",AE1)</f>
        <v>№</v>
      </c>
      <c r="AF27" s="2"/>
      <c r="AG27" s="29" t="str">
        <f>IF(AG1="","",AG1)</f>
        <v/>
      </c>
      <c r="AH27" s="29"/>
      <c r="AK27" s="20">
        <f t="shared" ca="1" si="0"/>
        <v>0.38019063923641339</v>
      </c>
      <c r="AL27" s="20">
        <f t="shared" ca="1" si="1"/>
        <v>51</v>
      </c>
      <c r="AM27" s="20">
        <v>3</v>
      </c>
      <c r="AN27" s="20">
        <v>3</v>
      </c>
    </row>
    <row r="28" spans="1:40" ht="25" customHeight="1" x14ac:dyDescent="0.3">
      <c r="D28" s="3"/>
      <c r="AK28" s="20">
        <f t="shared" ca="1" si="0"/>
        <v>0.82130320379225275</v>
      </c>
      <c r="AL28" s="20">
        <f t="shared" ca="1" si="1"/>
        <v>16</v>
      </c>
      <c r="AM28" s="20">
        <v>3</v>
      </c>
      <c r="AN28" s="20">
        <v>4</v>
      </c>
    </row>
    <row r="29" spans="1:40" ht="25" customHeight="1" x14ac:dyDescent="0.3">
      <c r="E29" s="5" t="s">
        <v>95</v>
      </c>
      <c r="Q29" s="4" t="str">
        <f>IF(Q3="","",Q3)</f>
        <v>なまえ</v>
      </c>
      <c r="R29" s="2"/>
      <c r="S29" s="2"/>
      <c r="T29" s="2"/>
      <c r="U29" s="2"/>
      <c r="V29" s="2" t="str">
        <f>IF(V3="","",V3)</f>
        <v/>
      </c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K29" s="20">
        <f t="shared" ca="1" si="0"/>
        <v>0.99297147780239992</v>
      </c>
      <c r="AL29" s="20">
        <f t="shared" ca="1" si="1"/>
        <v>1</v>
      </c>
      <c r="AM29" s="20">
        <v>3</v>
      </c>
      <c r="AN29" s="20">
        <v>5</v>
      </c>
    </row>
    <row r="30" spans="1:40" ht="25" customHeight="1" x14ac:dyDescent="0.3">
      <c r="A30" t="str">
        <f t="shared" ref="A30:A37" si="2">IF(A4="","",A4)</f>
        <v/>
      </c>
      <c r="B30" t="str">
        <f t="shared" ref="B30:AJ30" si="3">IF(B4="","",B4)</f>
        <v/>
      </c>
      <c r="C30" t="str">
        <f t="shared" si="3"/>
        <v/>
      </c>
      <c r="D30" t="str">
        <f t="shared" si="3"/>
        <v/>
      </c>
      <c r="E30" t="str">
        <f t="shared" si="3"/>
        <v/>
      </c>
      <c r="F30" t="str">
        <f t="shared" si="3"/>
        <v/>
      </c>
      <c r="G30" t="str">
        <f t="shared" si="3"/>
        <v/>
      </c>
      <c r="H30" t="str">
        <f t="shared" si="3"/>
        <v/>
      </c>
      <c r="I30" t="str">
        <f t="shared" si="3"/>
        <v/>
      </c>
      <c r="J30" t="str">
        <f t="shared" si="3"/>
        <v/>
      </c>
      <c r="K30" t="str">
        <f t="shared" si="3"/>
        <v/>
      </c>
      <c r="L30" t="str">
        <f t="shared" si="3"/>
        <v/>
      </c>
      <c r="M30" t="str">
        <f t="shared" si="3"/>
        <v/>
      </c>
      <c r="N30" t="str">
        <f t="shared" si="3"/>
        <v/>
      </c>
      <c r="O30" t="str">
        <f t="shared" si="3"/>
        <v/>
      </c>
      <c r="P30" t="str">
        <f t="shared" si="3"/>
        <v/>
      </c>
      <c r="Q30" t="str">
        <f t="shared" si="3"/>
        <v/>
      </c>
      <c r="R30" t="str">
        <f t="shared" si="3"/>
        <v/>
      </c>
      <c r="S30" t="str">
        <f t="shared" si="3"/>
        <v/>
      </c>
      <c r="T30" t="str">
        <f t="shared" si="3"/>
        <v/>
      </c>
      <c r="U30" t="str">
        <f t="shared" si="3"/>
        <v/>
      </c>
      <c r="V30" t="str">
        <f t="shared" si="3"/>
        <v/>
      </c>
      <c r="W30" t="str">
        <f t="shared" si="3"/>
        <v/>
      </c>
      <c r="X30" t="str">
        <f t="shared" si="3"/>
        <v/>
      </c>
      <c r="Y30" t="str">
        <f t="shared" si="3"/>
        <v/>
      </c>
      <c r="Z30" t="str">
        <f t="shared" si="3"/>
        <v/>
      </c>
      <c r="AA30" t="str">
        <f t="shared" si="3"/>
        <v/>
      </c>
      <c r="AB30" t="str">
        <f t="shared" si="3"/>
        <v/>
      </c>
      <c r="AC30" t="str">
        <f t="shared" si="3"/>
        <v/>
      </c>
      <c r="AD30" t="str">
        <f t="shared" si="3"/>
        <v/>
      </c>
      <c r="AE30" t="str">
        <f t="shared" si="3"/>
        <v/>
      </c>
      <c r="AF30" t="str">
        <f t="shared" si="3"/>
        <v/>
      </c>
      <c r="AG30" t="str">
        <f t="shared" si="3"/>
        <v/>
      </c>
      <c r="AH30" t="str">
        <f t="shared" si="3"/>
        <v/>
      </c>
      <c r="AI30" t="str">
        <f t="shared" si="3"/>
        <v/>
      </c>
      <c r="AJ30" t="str">
        <f t="shared" si="3"/>
        <v/>
      </c>
      <c r="AK30" s="20">
        <f t="shared" ca="1" si="0"/>
        <v>0.41185964793808805</v>
      </c>
      <c r="AL30" s="20">
        <f t="shared" ca="1" si="1"/>
        <v>49</v>
      </c>
      <c r="AM30" s="20">
        <v>3</v>
      </c>
      <c r="AN30" s="20">
        <v>6</v>
      </c>
    </row>
    <row r="31" spans="1:40" ht="29.15" customHeight="1" x14ac:dyDescent="0.3">
      <c r="A31" s="2" t="str">
        <f t="shared" si="2"/>
        <v/>
      </c>
      <c r="B31" s="2" t="str">
        <f t="shared" ref="B31:D32" si="4">IF(B5="","",B5)</f>
        <v/>
      </c>
      <c r="C31" s="2" t="str">
        <f t="shared" si="4"/>
        <v/>
      </c>
      <c r="D31" t="str">
        <f t="shared" si="4"/>
        <v>に あう かずをかきましょう。</v>
      </c>
      <c r="AK31" s="20">
        <f t="shared" ca="1" si="0"/>
        <v>0.14934961855705042</v>
      </c>
      <c r="AL31" s="20">
        <f t="shared" ca="1" si="1"/>
        <v>68</v>
      </c>
      <c r="AM31" s="20">
        <v>3</v>
      </c>
      <c r="AN31" s="20">
        <v>7</v>
      </c>
    </row>
    <row r="32" spans="1:40" ht="29.15" customHeight="1" x14ac:dyDescent="0.3">
      <c r="A32" t="str">
        <f t="shared" si="2"/>
        <v/>
      </c>
      <c r="B32" t="str">
        <f t="shared" si="4"/>
        <v/>
      </c>
      <c r="C32" t="str">
        <f t="shared" si="4"/>
        <v/>
      </c>
      <c r="D32" t="str">
        <f t="shared" si="4"/>
        <v/>
      </c>
      <c r="E32" t="str">
        <f t="shared" ref="E32:AJ32" si="5">IF(E6="","",E6)</f>
        <v/>
      </c>
      <c r="F32" t="str">
        <f t="shared" si="5"/>
        <v/>
      </c>
      <c r="G32" t="str">
        <f t="shared" si="5"/>
        <v/>
      </c>
      <c r="H32" t="str">
        <f t="shared" si="5"/>
        <v/>
      </c>
      <c r="I32" t="str">
        <f t="shared" si="5"/>
        <v/>
      </c>
      <c r="J32" t="str">
        <f t="shared" si="5"/>
        <v/>
      </c>
      <c r="K32" t="str">
        <f t="shared" si="5"/>
        <v/>
      </c>
      <c r="L32" t="str">
        <f t="shared" si="5"/>
        <v/>
      </c>
      <c r="M32" t="str">
        <f t="shared" si="5"/>
        <v/>
      </c>
      <c r="N32" t="str">
        <f t="shared" si="5"/>
        <v/>
      </c>
      <c r="O32" t="str">
        <f t="shared" si="5"/>
        <v/>
      </c>
      <c r="P32" t="str">
        <f t="shared" si="5"/>
        <v/>
      </c>
      <c r="Q32" t="str">
        <f t="shared" si="5"/>
        <v/>
      </c>
      <c r="R32" t="str">
        <f t="shared" si="5"/>
        <v/>
      </c>
      <c r="S32" t="str">
        <f t="shared" si="5"/>
        <v/>
      </c>
      <c r="T32" t="str">
        <f t="shared" si="5"/>
        <v/>
      </c>
      <c r="U32" t="str">
        <f t="shared" si="5"/>
        <v/>
      </c>
      <c r="V32" t="str">
        <f t="shared" si="5"/>
        <v/>
      </c>
      <c r="W32" t="str">
        <f t="shared" si="5"/>
        <v/>
      </c>
      <c r="X32" t="str">
        <f t="shared" si="5"/>
        <v/>
      </c>
      <c r="Y32" t="str">
        <f t="shared" si="5"/>
        <v/>
      </c>
      <c r="Z32" t="str">
        <f t="shared" si="5"/>
        <v/>
      </c>
      <c r="AA32" t="str">
        <f t="shared" si="5"/>
        <v/>
      </c>
      <c r="AB32" t="str">
        <f t="shared" si="5"/>
        <v/>
      </c>
      <c r="AC32" t="str">
        <f t="shared" si="5"/>
        <v/>
      </c>
      <c r="AD32" t="str">
        <f t="shared" si="5"/>
        <v/>
      </c>
      <c r="AE32" t="str">
        <f t="shared" si="5"/>
        <v/>
      </c>
      <c r="AF32" t="str">
        <f t="shared" si="5"/>
        <v/>
      </c>
      <c r="AG32" t="str">
        <f t="shared" si="5"/>
        <v/>
      </c>
      <c r="AH32" t="str">
        <f t="shared" si="5"/>
        <v/>
      </c>
      <c r="AI32" t="str">
        <f t="shared" si="5"/>
        <v/>
      </c>
      <c r="AJ32" t="str">
        <f t="shared" si="5"/>
        <v/>
      </c>
      <c r="AK32" s="20">
        <f t="shared" ca="1" si="0"/>
        <v>0.42929928938917172</v>
      </c>
      <c r="AL32" s="20">
        <f t="shared" ca="1" si="1"/>
        <v>48</v>
      </c>
      <c r="AM32" s="20">
        <v>3</v>
      </c>
      <c r="AN32" s="20">
        <v>8</v>
      </c>
    </row>
    <row r="33" spans="1:40" ht="29.15" customHeight="1" x14ac:dyDescent="0.3">
      <c r="A33" t="str">
        <f t="shared" si="2"/>
        <v>(1)</v>
      </c>
      <c r="D33" t="str">
        <f>IF(D7="","",D7)</f>
        <v>十のくらいが</v>
      </c>
      <c r="L33">
        <f t="shared" ref="L33:M36" ca="1" si="6">IF(L7="","",L7)</f>
        <v>3</v>
      </c>
      <c r="M33" t="str">
        <f t="shared" si="6"/>
        <v>，一のくらいが</v>
      </c>
      <c r="V33">
        <f t="shared" ref="V33:X36" ca="1" si="7">IF(V7="","",V7)</f>
        <v>5</v>
      </c>
      <c r="W33" t="str">
        <f t="shared" si="7"/>
        <v/>
      </c>
      <c r="X33" t="str">
        <f t="shared" si="7"/>
        <v>のかずは</v>
      </c>
      <c r="AC33" s="31">
        <f ca="1">L33*10+V33</f>
        <v>35</v>
      </c>
      <c r="AD33" s="31"/>
      <c r="AK33" s="20">
        <f t="shared" ca="1" si="0"/>
        <v>0.46666749984411637</v>
      </c>
      <c r="AL33" s="20">
        <f t="shared" ca="1" si="1"/>
        <v>45</v>
      </c>
      <c r="AM33" s="20">
        <v>3</v>
      </c>
      <c r="AN33" s="20">
        <v>9</v>
      </c>
    </row>
    <row r="34" spans="1:40" ht="29.15" customHeight="1" x14ac:dyDescent="0.3">
      <c r="A34" s="20">
        <f t="shared" si="2"/>
        <v>1</v>
      </c>
      <c r="D34" t="str">
        <f>IF(D8="","",D8)</f>
        <v/>
      </c>
      <c r="E34" t="str">
        <f t="shared" ref="E34:K34" si="8">IF(E8="","",E8)</f>
        <v/>
      </c>
      <c r="F34" t="str">
        <f t="shared" si="8"/>
        <v/>
      </c>
      <c r="G34" t="str">
        <f t="shared" si="8"/>
        <v/>
      </c>
      <c r="H34" t="str">
        <f t="shared" si="8"/>
        <v/>
      </c>
      <c r="I34" t="str">
        <f t="shared" si="8"/>
        <v/>
      </c>
      <c r="J34" t="str">
        <f t="shared" si="8"/>
        <v/>
      </c>
      <c r="K34" t="str">
        <f t="shared" si="8"/>
        <v/>
      </c>
      <c r="L34" t="str">
        <f t="shared" si="6"/>
        <v/>
      </c>
      <c r="M34" t="str">
        <f t="shared" si="6"/>
        <v/>
      </c>
      <c r="N34" t="str">
        <f t="shared" ref="N34:U34" si="9">IF(N8="","",N8)</f>
        <v/>
      </c>
      <c r="O34" t="str">
        <f t="shared" si="9"/>
        <v/>
      </c>
      <c r="P34" t="str">
        <f t="shared" si="9"/>
        <v/>
      </c>
      <c r="Q34" t="str">
        <f t="shared" si="9"/>
        <v/>
      </c>
      <c r="R34" t="str">
        <f t="shared" si="9"/>
        <v/>
      </c>
      <c r="S34" t="str">
        <f t="shared" si="9"/>
        <v/>
      </c>
      <c r="T34" t="str">
        <f t="shared" si="9"/>
        <v/>
      </c>
      <c r="U34" t="str">
        <f t="shared" si="9"/>
        <v/>
      </c>
      <c r="V34" t="str">
        <f t="shared" si="7"/>
        <v/>
      </c>
      <c r="W34" t="str">
        <f t="shared" si="7"/>
        <v/>
      </c>
      <c r="X34" t="str">
        <f t="shared" si="7"/>
        <v/>
      </c>
      <c r="Y34" t="str">
        <f t="shared" ref="Y34:AJ34" si="10">IF(Y8="","",Y8)</f>
        <v/>
      </c>
      <c r="Z34" t="str">
        <f t="shared" si="10"/>
        <v/>
      </c>
      <c r="AA34" t="str">
        <f t="shared" si="10"/>
        <v/>
      </c>
      <c r="AB34" t="str">
        <f t="shared" si="10"/>
        <v/>
      </c>
      <c r="AC34" t="str">
        <f t="shared" si="10"/>
        <v/>
      </c>
      <c r="AD34" t="str">
        <f t="shared" si="10"/>
        <v/>
      </c>
      <c r="AE34" t="str">
        <f t="shared" si="10"/>
        <v/>
      </c>
      <c r="AF34" t="str">
        <f t="shared" si="10"/>
        <v/>
      </c>
      <c r="AG34" t="str">
        <f t="shared" si="10"/>
        <v/>
      </c>
      <c r="AH34" t="str">
        <f t="shared" si="10"/>
        <v/>
      </c>
      <c r="AI34" t="str">
        <f t="shared" si="10"/>
        <v/>
      </c>
      <c r="AJ34" t="str">
        <f t="shared" si="10"/>
        <v/>
      </c>
      <c r="AK34" s="20">
        <f t="shared" ca="1" si="0"/>
        <v>0.45996375943588497</v>
      </c>
      <c r="AL34" s="20">
        <f t="shared" ca="1" si="1"/>
        <v>46</v>
      </c>
      <c r="AM34" s="20">
        <v>4</v>
      </c>
      <c r="AN34" s="20">
        <v>1</v>
      </c>
    </row>
    <row r="35" spans="1:40" ht="29.15" customHeight="1" x14ac:dyDescent="0.3">
      <c r="A35" t="str">
        <f t="shared" si="2"/>
        <v>(2)</v>
      </c>
      <c r="D35" t="str">
        <f>IF(D9="","",D9)</f>
        <v>十のくらいが</v>
      </c>
      <c r="L35">
        <f t="shared" ca="1" si="6"/>
        <v>8</v>
      </c>
      <c r="M35" t="str">
        <f t="shared" si="6"/>
        <v>，一のくらいが</v>
      </c>
      <c r="V35">
        <f t="shared" ca="1" si="7"/>
        <v>9</v>
      </c>
      <c r="W35" t="str">
        <f t="shared" si="7"/>
        <v/>
      </c>
      <c r="X35" t="str">
        <f t="shared" si="7"/>
        <v>のかずは</v>
      </c>
      <c r="AC35" s="31">
        <f ca="1">L35*10+V35</f>
        <v>89</v>
      </c>
      <c r="AD35" s="31"/>
      <c r="AK35" s="20">
        <f t="shared" ca="1" si="0"/>
        <v>0.6032791651519257</v>
      </c>
      <c r="AL35" s="20">
        <f t="shared" ca="1" si="1"/>
        <v>33</v>
      </c>
      <c r="AM35" s="20">
        <v>4</v>
      </c>
      <c r="AN35" s="20">
        <v>2</v>
      </c>
    </row>
    <row r="36" spans="1:40" ht="29.15" customHeight="1" x14ac:dyDescent="0.3">
      <c r="A36" s="20">
        <f t="shared" si="2"/>
        <v>2</v>
      </c>
      <c r="D36" t="str">
        <f>IF(D10="","",D10)</f>
        <v/>
      </c>
      <c r="E36" t="str">
        <f t="shared" ref="E36:K36" si="11">IF(E10="","",E10)</f>
        <v/>
      </c>
      <c r="F36" t="str">
        <f t="shared" si="11"/>
        <v/>
      </c>
      <c r="G36" t="str">
        <f t="shared" si="11"/>
        <v/>
      </c>
      <c r="H36" t="str">
        <f t="shared" si="11"/>
        <v/>
      </c>
      <c r="I36" t="str">
        <f t="shared" si="11"/>
        <v/>
      </c>
      <c r="J36" t="str">
        <f t="shared" si="11"/>
        <v/>
      </c>
      <c r="K36" t="str">
        <f t="shared" si="11"/>
        <v/>
      </c>
      <c r="L36" t="str">
        <f t="shared" si="6"/>
        <v/>
      </c>
      <c r="M36" t="str">
        <f t="shared" si="6"/>
        <v/>
      </c>
      <c r="N36" t="str">
        <f t="shared" ref="N36:U36" si="12">IF(N10="","",N10)</f>
        <v/>
      </c>
      <c r="O36" t="str">
        <f t="shared" si="12"/>
        <v/>
      </c>
      <c r="P36" t="str">
        <f t="shared" si="12"/>
        <v/>
      </c>
      <c r="Q36" t="str">
        <f t="shared" si="12"/>
        <v/>
      </c>
      <c r="R36" t="str">
        <f t="shared" si="12"/>
        <v/>
      </c>
      <c r="S36" t="str">
        <f t="shared" si="12"/>
        <v/>
      </c>
      <c r="T36" t="str">
        <f t="shared" si="12"/>
        <v/>
      </c>
      <c r="U36" t="str">
        <f t="shared" si="12"/>
        <v/>
      </c>
      <c r="V36" t="str">
        <f t="shared" si="7"/>
        <v/>
      </c>
      <c r="W36" t="str">
        <f t="shared" si="7"/>
        <v/>
      </c>
      <c r="X36" t="str">
        <f t="shared" si="7"/>
        <v/>
      </c>
      <c r="Y36" t="str">
        <f t="shared" ref="Y36:AJ36" si="13">IF(Y10="","",Y10)</f>
        <v/>
      </c>
      <c r="Z36" t="str">
        <f t="shared" si="13"/>
        <v/>
      </c>
      <c r="AA36" t="str">
        <f t="shared" si="13"/>
        <v/>
      </c>
      <c r="AB36" t="str">
        <f t="shared" si="13"/>
        <v/>
      </c>
      <c r="AC36" t="str">
        <f t="shared" si="13"/>
        <v/>
      </c>
      <c r="AD36" t="str">
        <f t="shared" si="13"/>
        <v/>
      </c>
      <c r="AE36" t="str">
        <f t="shared" si="13"/>
        <v/>
      </c>
      <c r="AF36" t="str">
        <f t="shared" si="13"/>
        <v/>
      </c>
      <c r="AG36" t="str">
        <f t="shared" si="13"/>
        <v/>
      </c>
      <c r="AH36" t="str">
        <f t="shared" si="13"/>
        <v/>
      </c>
      <c r="AI36" t="str">
        <f t="shared" si="13"/>
        <v/>
      </c>
      <c r="AJ36" t="str">
        <f t="shared" si="13"/>
        <v/>
      </c>
      <c r="AK36" s="20">
        <f t="shared" ca="1" si="0"/>
        <v>0.90719563448947116</v>
      </c>
      <c r="AL36" s="20">
        <f t="shared" ca="1" si="1"/>
        <v>6</v>
      </c>
      <c r="AM36" s="20">
        <v>4</v>
      </c>
      <c r="AN36" s="20">
        <v>3</v>
      </c>
    </row>
    <row r="37" spans="1:40" ht="29.15" customHeight="1" x14ac:dyDescent="0.3">
      <c r="A37" t="str">
        <f t="shared" si="2"/>
        <v>(3)</v>
      </c>
      <c r="D37" s="32">
        <f>IF(D11="","",D11)</f>
        <v>10</v>
      </c>
      <c r="E37" s="32"/>
      <c r="F37" t="str">
        <f>IF(F11="","",F11)</f>
        <v>が</v>
      </c>
      <c r="H37">
        <f ca="1">IF(H11="","",H11)</f>
        <v>6</v>
      </c>
      <c r="I37" t="str">
        <f>IF(I11="","",I11)</f>
        <v>つで</v>
      </c>
      <c r="L37" s="31">
        <f ca="1">D37*H37</f>
        <v>60</v>
      </c>
      <c r="M37" s="31"/>
      <c r="AK37" s="20">
        <f t="shared" ca="1" si="0"/>
        <v>0.10657793332484045</v>
      </c>
      <c r="AL37" s="20">
        <f t="shared" ca="1" si="1"/>
        <v>74</v>
      </c>
      <c r="AM37" s="20">
        <v>4</v>
      </c>
      <c r="AN37" s="20">
        <v>4</v>
      </c>
    </row>
    <row r="38" spans="1:40" ht="29.15" customHeight="1" x14ac:dyDescent="0.3">
      <c r="A38" t="str">
        <f t="shared" ref="A38:AJ44" si="14">IF(A12="","",A12)</f>
        <v/>
      </c>
      <c r="D38" t="str">
        <f t="shared" si="14"/>
        <v/>
      </c>
      <c r="E38" t="str">
        <f t="shared" si="14"/>
        <v/>
      </c>
      <c r="F38" t="str">
        <f t="shared" si="14"/>
        <v/>
      </c>
      <c r="G38" t="str">
        <f t="shared" si="14"/>
        <v/>
      </c>
      <c r="H38" t="str">
        <f t="shared" si="14"/>
        <v/>
      </c>
      <c r="I38" t="str">
        <f t="shared" si="14"/>
        <v/>
      </c>
      <c r="J38" t="str">
        <f t="shared" si="14"/>
        <v/>
      </c>
      <c r="K38" t="str">
        <f t="shared" si="14"/>
        <v/>
      </c>
      <c r="L38" t="str">
        <f t="shared" si="14"/>
        <v/>
      </c>
      <c r="M38" t="str">
        <f t="shared" si="14"/>
        <v/>
      </c>
      <c r="N38" t="str">
        <f t="shared" si="14"/>
        <v/>
      </c>
      <c r="O38" t="str">
        <f t="shared" si="14"/>
        <v/>
      </c>
      <c r="P38" t="str">
        <f t="shared" si="14"/>
        <v/>
      </c>
      <c r="Q38" t="str">
        <f t="shared" si="14"/>
        <v/>
      </c>
      <c r="R38" t="str">
        <f t="shared" si="14"/>
        <v/>
      </c>
      <c r="S38" t="str">
        <f t="shared" si="14"/>
        <v/>
      </c>
      <c r="T38" t="str">
        <f t="shared" si="14"/>
        <v/>
      </c>
      <c r="U38" t="str">
        <f t="shared" si="14"/>
        <v/>
      </c>
      <c r="V38" t="str">
        <f t="shared" si="14"/>
        <v/>
      </c>
      <c r="W38" t="str">
        <f t="shared" si="14"/>
        <v/>
      </c>
      <c r="X38" t="str">
        <f t="shared" si="14"/>
        <v/>
      </c>
      <c r="Y38" t="str">
        <f t="shared" si="14"/>
        <v/>
      </c>
      <c r="Z38" t="str">
        <f t="shared" si="14"/>
        <v/>
      </c>
      <c r="AA38" t="str">
        <f t="shared" si="14"/>
        <v/>
      </c>
      <c r="AB38" t="str">
        <f t="shared" si="14"/>
        <v/>
      </c>
      <c r="AC38" t="str">
        <f t="shared" si="14"/>
        <v/>
      </c>
      <c r="AD38" t="str">
        <f t="shared" si="14"/>
        <v/>
      </c>
      <c r="AE38" t="str">
        <f t="shared" si="14"/>
        <v/>
      </c>
      <c r="AF38" t="str">
        <f t="shared" si="14"/>
        <v/>
      </c>
      <c r="AG38" t="str">
        <f t="shared" si="14"/>
        <v/>
      </c>
      <c r="AH38" t="str">
        <f t="shared" si="14"/>
        <v/>
      </c>
      <c r="AI38" t="str">
        <f t="shared" si="14"/>
        <v/>
      </c>
      <c r="AJ38" t="str">
        <f t="shared" si="14"/>
        <v/>
      </c>
      <c r="AK38" s="20">
        <f t="shared" ca="1" si="0"/>
        <v>0.37991877819512021</v>
      </c>
      <c r="AL38" s="20">
        <f t="shared" ca="1" si="1"/>
        <v>52</v>
      </c>
      <c r="AM38" s="20">
        <v>4</v>
      </c>
      <c r="AN38" s="20">
        <v>5</v>
      </c>
    </row>
    <row r="39" spans="1:40" ht="29.15" customHeight="1" x14ac:dyDescent="0.3">
      <c r="A39" t="str">
        <f t="shared" si="14"/>
        <v>(4)</v>
      </c>
      <c r="D39" s="32">
        <f t="shared" si="14"/>
        <v>10</v>
      </c>
      <c r="E39" s="32"/>
      <c r="F39" t="str">
        <f t="shared" si="14"/>
        <v>が</v>
      </c>
      <c r="H39">
        <f t="shared" ca="1" si="14"/>
        <v>6</v>
      </c>
      <c r="I39" t="str">
        <f t="shared" si="14"/>
        <v>つと</v>
      </c>
      <c r="L39">
        <f t="shared" si="14"/>
        <v>1</v>
      </c>
      <c r="M39" t="str">
        <f t="shared" si="14"/>
        <v>が</v>
      </c>
      <c r="O39">
        <f t="shared" ca="1" si="14"/>
        <v>2</v>
      </c>
      <c r="P39" t="str">
        <f t="shared" si="14"/>
        <v>つで</v>
      </c>
      <c r="S39" s="31">
        <f ca="1">D39*H39+O39</f>
        <v>62</v>
      </c>
      <c r="T39" s="31"/>
      <c r="AK39" s="20">
        <f t="shared" ca="1" si="0"/>
        <v>0.86282509336191915</v>
      </c>
      <c r="AL39" s="20">
        <f t="shared" ca="1" si="1"/>
        <v>12</v>
      </c>
      <c r="AM39" s="20">
        <v>4</v>
      </c>
      <c r="AN39" s="20">
        <v>6</v>
      </c>
    </row>
    <row r="40" spans="1:40" ht="29.15" customHeight="1" x14ac:dyDescent="0.3">
      <c r="A40" t="str">
        <f t="shared" si="14"/>
        <v/>
      </c>
      <c r="D40" t="str">
        <f t="shared" si="14"/>
        <v/>
      </c>
      <c r="E40" t="str">
        <f t="shared" si="14"/>
        <v/>
      </c>
      <c r="F40" t="str">
        <f t="shared" si="14"/>
        <v/>
      </c>
      <c r="G40" t="str">
        <f t="shared" si="14"/>
        <v/>
      </c>
      <c r="H40" t="str">
        <f t="shared" si="14"/>
        <v/>
      </c>
      <c r="I40" t="str">
        <f t="shared" si="14"/>
        <v/>
      </c>
      <c r="J40" t="str">
        <f t="shared" si="14"/>
        <v/>
      </c>
      <c r="K40" t="str">
        <f t="shared" si="14"/>
        <v/>
      </c>
      <c r="L40" t="str">
        <f t="shared" si="14"/>
        <v/>
      </c>
      <c r="M40" t="str">
        <f t="shared" si="14"/>
        <v/>
      </c>
      <c r="N40" t="str">
        <f t="shared" si="14"/>
        <v/>
      </c>
      <c r="O40" t="str">
        <f t="shared" si="14"/>
        <v/>
      </c>
      <c r="P40" t="str">
        <f t="shared" si="14"/>
        <v/>
      </c>
      <c r="Q40" t="str">
        <f t="shared" si="14"/>
        <v/>
      </c>
      <c r="R40" t="str">
        <f t="shared" si="14"/>
        <v/>
      </c>
      <c r="S40" t="str">
        <f t="shared" si="14"/>
        <v/>
      </c>
      <c r="T40" t="str">
        <f t="shared" si="14"/>
        <v/>
      </c>
      <c r="U40" t="str">
        <f t="shared" si="14"/>
        <v/>
      </c>
      <c r="V40" t="str">
        <f t="shared" si="14"/>
        <v/>
      </c>
      <c r="W40" t="str">
        <f t="shared" si="14"/>
        <v/>
      </c>
      <c r="X40" t="str">
        <f t="shared" si="14"/>
        <v/>
      </c>
      <c r="Y40" t="str">
        <f t="shared" si="14"/>
        <v/>
      </c>
      <c r="Z40" t="str">
        <f t="shared" si="14"/>
        <v/>
      </c>
      <c r="AA40" t="str">
        <f t="shared" si="14"/>
        <v/>
      </c>
      <c r="AB40" t="str">
        <f t="shared" si="14"/>
        <v/>
      </c>
      <c r="AC40" t="str">
        <f t="shared" si="14"/>
        <v/>
      </c>
      <c r="AD40" t="str">
        <f t="shared" si="14"/>
        <v/>
      </c>
      <c r="AE40" t="str">
        <f t="shared" si="14"/>
        <v/>
      </c>
      <c r="AF40" t="str">
        <f t="shared" si="14"/>
        <v/>
      </c>
      <c r="AG40" t="str">
        <f t="shared" si="14"/>
        <v/>
      </c>
      <c r="AH40" t="str">
        <f t="shared" si="14"/>
        <v/>
      </c>
      <c r="AI40" t="str">
        <f t="shared" si="14"/>
        <v/>
      </c>
      <c r="AJ40" t="str">
        <f t="shared" si="14"/>
        <v/>
      </c>
      <c r="AK40" s="20">
        <f t="shared" ca="1" si="0"/>
        <v>0.15884631981763186</v>
      </c>
      <c r="AL40" s="20">
        <f t="shared" ca="1" si="1"/>
        <v>67</v>
      </c>
      <c r="AM40" s="20">
        <v>4</v>
      </c>
      <c r="AN40" s="20">
        <v>7</v>
      </c>
    </row>
    <row r="41" spans="1:40" ht="29.15" customHeight="1" x14ac:dyDescent="0.3">
      <c r="A41" t="str">
        <f t="shared" si="14"/>
        <v>(5)</v>
      </c>
      <c r="D41" s="32">
        <f t="shared" ca="1" si="14"/>
        <v>28</v>
      </c>
      <c r="E41" s="32"/>
      <c r="F41" t="str">
        <f t="shared" si="14"/>
        <v>は</v>
      </c>
      <c r="H41" s="32">
        <f t="shared" si="14"/>
        <v>10</v>
      </c>
      <c r="I41" s="32"/>
      <c r="J41" t="str">
        <f t="shared" si="14"/>
        <v>が</v>
      </c>
      <c r="M41" s="6">
        <f ca="1">INT(D41/10)</f>
        <v>2</v>
      </c>
      <c r="O41" t="str">
        <f t="shared" si="14"/>
        <v>と</v>
      </c>
      <c r="Q41">
        <f t="shared" si="14"/>
        <v>1</v>
      </c>
      <c r="R41" t="str">
        <f t="shared" si="14"/>
        <v>が</v>
      </c>
      <c r="U41" s="6">
        <f ca="1">D41-M41*10</f>
        <v>8</v>
      </c>
      <c r="W41" t="str">
        <f t="shared" si="14"/>
        <v>つ</v>
      </c>
      <c r="AK41" s="20">
        <f t="shared" ca="1" si="0"/>
        <v>0.56113322002799648</v>
      </c>
      <c r="AL41" s="20">
        <f t="shared" ca="1" si="1"/>
        <v>36</v>
      </c>
      <c r="AM41" s="20">
        <v>4</v>
      </c>
      <c r="AN41" s="20">
        <v>8</v>
      </c>
    </row>
    <row r="42" spans="1:40" ht="29.15" customHeight="1" x14ac:dyDescent="0.3">
      <c r="A42" t="str">
        <f t="shared" si="14"/>
        <v/>
      </c>
      <c r="D42" t="str">
        <f t="shared" si="14"/>
        <v/>
      </c>
      <c r="E42" t="str">
        <f t="shared" si="14"/>
        <v/>
      </c>
      <c r="F42" t="str">
        <f t="shared" si="14"/>
        <v/>
      </c>
      <c r="G42" t="str">
        <f t="shared" si="14"/>
        <v/>
      </c>
      <c r="H42" t="str">
        <f t="shared" si="14"/>
        <v/>
      </c>
      <c r="I42" t="str">
        <f t="shared" si="14"/>
        <v/>
      </c>
      <c r="J42" t="str">
        <f t="shared" si="14"/>
        <v/>
      </c>
      <c r="K42" t="str">
        <f t="shared" si="14"/>
        <v/>
      </c>
      <c r="L42" t="str">
        <f t="shared" si="14"/>
        <v/>
      </c>
      <c r="M42" t="str">
        <f t="shared" si="14"/>
        <v/>
      </c>
      <c r="N42" t="str">
        <f t="shared" si="14"/>
        <v/>
      </c>
      <c r="O42" t="str">
        <f t="shared" si="14"/>
        <v/>
      </c>
      <c r="P42" t="str">
        <f t="shared" si="14"/>
        <v/>
      </c>
      <c r="Q42" t="str">
        <f t="shared" si="14"/>
        <v/>
      </c>
      <c r="R42" t="str">
        <f t="shared" si="14"/>
        <v/>
      </c>
      <c r="S42" t="str">
        <f t="shared" si="14"/>
        <v/>
      </c>
      <c r="T42" t="str">
        <f t="shared" si="14"/>
        <v/>
      </c>
      <c r="U42" t="str">
        <f t="shared" si="14"/>
        <v/>
      </c>
      <c r="V42" t="str">
        <f t="shared" si="14"/>
        <v/>
      </c>
      <c r="W42" t="str">
        <f t="shared" si="14"/>
        <v/>
      </c>
      <c r="X42" t="str">
        <f t="shared" si="14"/>
        <v/>
      </c>
      <c r="Y42" t="str">
        <f t="shared" si="14"/>
        <v/>
      </c>
      <c r="Z42" t="str">
        <f t="shared" si="14"/>
        <v/>
      </c>
      <c r="AA42" t="str">
        <f t="shared" si="14"/>
        <v/>
      </c>
      <c r="AB42" t="str">
        <f t="shared" si="14"/>
        <v/>
      </c>
      <c r="AC42" t="str">
        <f t="shared" si="14"/>
        <v/>
      </c>
      <c r="AD42" t="str">
        <f t="shared" si="14"/>
        <v/>
      </c>
      <c r="AE42" t="str">
        <f t="shared" si="14"/>
        <v/>
      </c>
      <c r="AF42" t="str">
        <f t="shared" si="14"/>
        <v/>
      </c>
      <c r="AG42" t="str">
        <f t="shared" si="14"/>
        <v/>
      </c>
      <c r="AH42" t="str">
        <f t="shared" si="14"/>
        <v/>
      </c>
      <c r="AI42" t="str">
        <f t="shared" si="14"/>
        <v/>
      </c>
      <c r="AJ42" t="str">
        <f t="shared" si="14"/>
        <v/>
      </c>
      <c r="AK42" s="20">
        <f t="shared" ca="1" si="0"/>
        <v>0.40257422481249594</v>
      </c>
      <c r="AL42" s="20">
        <f t="shared" ca="1" si="1"/>
        <v>50</v>
      </c>
      <c r="AM42" s="20">
        <v>4</v>
      </c>
      <c r="AN42" s="20">
        <v>9</v>
      </c>
    </row>
    <row r="43" spans="1:40" ht="29.15" customHeight="1" x14ac:dyDescent="0.3">
      <c r="A43" t="str">
        <f t="shared" si="14"/>
        <v>(6)</v>
      </c>
      <c r="D43" s="32">
        <f t="shared" ca="1" si="14"/>
        <v>90</v>
      </c>
      <c r="E43" s="32"/>
      <c r="F43" t="str">
        <f t="shared" si="14"/>
        <v>は</v>
      </c>
      <c r="H43" s="32">
        <f t="shared" si="14"/>
        <v>10</v>
      </c>
      <c r="I43" s="32"/>
      <c r="J43" t="str">
        <f t="shared" si="14"/>
        <v>が</v>
      </c>
      <c r="M43" s="6">
        <f ca="1">D43/10</f>
        <v>9</v>
      </c>
      <c r="O43" t="str">
        <f t="shared" si="14"/>
        <v>つ</v>
      </c>
      <c r="AK43" s="20">
        <f t="shared" ca="1" si="0"/>
        <v>0.25502662172587898</v>
      </c>
      <c r="AL43" s="20">
        <f t="shared" ca="1" si="1"/>
        <v>61</v>
      </c>
      <c r="AM43" s="20">
        <v>5</v>
      </c>
      <c r="AN43" s="20">
        <v>1</v>
      </c>
    </row>
    <row r="44" spans="1:40" ht="29.15" customHeight="1" x14ac:dyDescent="0.3">
      <c r="A44" t="str">
        <f t="shared" si="14"/>
        <v/>
      </c>
      <c r="D44" t="str">
        <f t="shared" si="14"/>
        <v/>
      </c>
      <c r="E44" t="str">
        <f t="shared" si="14"/>
        <v/>
      </c>
      <c r="F44" t="str">
        <f t="shared" si="14"/>
        <v/>
      </c>
      <c r="G44" t="str">
        <f t="shared" si="14"/>
        <v/>
      </c>
      <c r="H44" t="str">
        <f t="shared" si="14"/>
        <v/>
      </c>
      <c r="I44" t="str">
        <f t="shared" si="14"/>
        <v/>
      </c>
      <c r="J44" t="str">
        <f t="shared" si="14"/>
        <v/>
      </c>
      <c r="K44" t="str">
        <f t="shared" si="14"/>
        <v/>
      </c>
      <c r="L44" t="str">
        <f t="shared" si="14"/>
        <v/>
      </c>
      <c r="M44" t="str">
        <f t="shared" si="14"/>
        <v/>
      </c>
      <c r="N44" t="str">
        <f t="shared" si="14"/>
        <v/>
      </c>
      <c r="O44" t="str">
        <f t="shared" si="14"/>
        <v/>
      </c>
      <c r="P44" t="str">
        <f t="shared" si="14"/>
        <v/>
      </c>
      <c r="Q44" t="str">
        <f t="shared" si="14"/>
        <v/>
      </c>
      <c r="R44" t="str">
        <f t="shared" si="14"/>
        <v/>
      </c>
      <c r="S44" t="str">
        <f t="shared" si="14"/>
        <v/>
      </c>
      <c r="T44" t="str">
        <f t="shared" si="14"/>
        <v/>
      </c>
      <c r="U44" t="str">
        <f t="shared" si="14"/>
        <v/>
      </c>
      <c r="V44" t="str">
        <f t="shared" si="14"/>
        <v/>
      </c>
      <c r="W44" t="str">
        <f t="shared" si="14"/>
        <v/>
      </c>
      <c r="X44" t="str">
        <f t="shared" si="14"/>
        <v/>
      </c>
      <c r="Y44" t="str">
        <f t="shared" si="14"/>
        <v/>
      </c>
      <c r="Z44" t="str">
        <f t="shared" si="14"/>
        <v/>
      </c>
      <c r="AA44" t="str">
        <f t="shared" si="14"/>
        <v/>
      </c>
      <c r="AB44" t="str">
        <f t="shared" si="14"/>
        <v/>
      </c>
      <c r="AC44" t="str">
        <f t="shared" si="14"/>
        <v/>
      </c>
      <c r="AD44" t="str">
        <f t="shared" si="14"/>
        <v/>
      </c>
      <c r="AE44" t="str">
        <f t="shared" si="14"/>
        <v/>
      </c>
      <c r="AF44" t="str">
        <f t="shared" si="14"/>
        <v/>
      </c>
      <c r="AG44" t="str">
        <f t="shared" si="14"/>
        <v/>
      </c>
      <c r="AH44" t="str">
        <f>IF(AH18="","",AH18)</f>
        <v/>
      </c>
      <c r="AI44" t="str">
        <f>IF(AI18="","",AI18)</f>
        <v/>
      </c>
      <c r="AJ44" t="str">
        <f>IF(AJ18="","",AJ18)</f>
        <v/>
      </c>
      <c r="AK44" s="20">
        <f t="shared" ca="1" si="0"/>
        <v>3.4668126709390457E-2</v>
      </c>
      <c r="AL44" s="20">
        <f t="shared" ca="1" si="1"/>
        <v>79</v>
      </c>
      <c r="AM44" s="20">
        <v>5</v>
      </c>
      <c r="AN44" s="20">
        <v>2</v>
      </c>
    </row>
    <row r="45" spans="1:40" ht="29.15" customHeight="1" x14ac:dyDescent="0.3">
      <c r="A45" t="str">
        <f t="shared" ref="A45:A51" si="15">IF(A19="","",A19)</f>
        <v>(7)</v>
      </c>
      <c r="D45" s="32">
        <f t="shared" ref="D45:D51" si="16">IF(D19="","",D19)</f>
        <v>100</v>
      </c>
      <c r="E45" s="32"/>
      <c r="F45" s="32"/>
      <c r="G45" t="str">
        <f>IF(G19="","",G19)</f>
        <v>より</v>
      </c>
      <c r="J45">
        <f ca="1">IF(J19="","",J19)</f>
        <v>6</v>
      </c>
      <c r="K45" t="str">
        <f>IF(K19="","",K19)</f>
        <v>小さい かずは</v>
      </c>
      <c r="T45" s="31">
        <f ca="1">D45-J45</f>
        <v>94</v>
      </c>
      <c r="U45" s="31"/>
      <c r="V45" t="str">
        <f>IF(V19="","",V19)</f>
        <v>です。</v>
      </c>
      <c r="AK45" s="20">
        <f t="shared" ca="1" si="0"/>
        <v>0.36584926968601139</v>
      </c>
      <c r="AL45" s="20">
        <f t="shared" ca="1" si="1"/>
        <v>55</v>
      </c>
      <c r="AM45" s="20">
        <v>5</v>
      </c>
      <c r="AN45" s="20">
        <v>3</v>
      </c>
    </row>
    <row r="46" spans="1:40" ht="29.15" customHeight="1" x14ac:dyDescent="0.3">
      <c r="A46" t="str">
        <f t="shared" si="15"/>
        <v/>
      </c>
      <c r="D46" t="str">
        <f t="shared" si="16"/>
        <v/>
      </c>
      <c r="E46" t="str">
        <f>IF(E20="","",E20)</f>
        <v/>
      </c>
      <c r="F46" t="str">
        <f>IF(F20="","",F20)</f>
        <v/>
      </c>
      <c r="G46" t="str">
        <f>IF(G20="","",G20)</f>
        <v/>
      </c>
      <c r="H46" t="str">
        <f>IF(H20="","",H20)</f>
        <v/>
      </c>
      <c r="I46" t="str">
        <f>IF(I20="","",I20)</f>
        <v/>
      </c>
      <c r="J46" t="str">
        <f>IF(J20="","",J20)</f>
        <v/>
      </c>
      <c r="K46" t="str">
        <f>IF(K20="","",K20)</f>
        <v/>
      </c>
      <c r="L46" t="str">
        <f t="shared" ref="L46:U46" si="17">IF(L20="","",L20)</f>
        <v/>
      </c>
      <c r="M46" t="str">
        <f t="shared" si="17"/>
        <v/>
      </c>
      <c r="N46" t="str">
        <f t="shared" si="17"/>
        <v/>
      </c>
      <c r="O46" t="str">
        <f t="shared" si="17"/>
        <v/>
      </c>
      <c r="P46" t="str">
        <f t="shared" si="17"/>
        <v/>
      </c>
      <c r="Q46" t="str">
        <f t="shared" si="17"/>
        <v/>
      </c>
      <c r="R46" t="str">
        <f t="shared" si="17"/>
        <v/>
      </c>
      <c r="S46" t="str">
        <f t="shared" si="17"/>
        <v/>
      </c>
      <c r="T46" t="str">
        <f t="shared" si="17"/>
        <v/>
      </c>
      <c r="U46" t="str">
        <f t="shared" si="17"/>
        <v/>
      </c>
      <c r="V46" t="str">
        <f>IF(V20="","",V20)</f>
        <v/>
      </c>
      <c r="W46" t="str">
        <f t="shared" ref="W46:AJ46" si="18">IF(W20="","",W20)</f>
        <v/>
      </c>
      <c r="X46" t="str">
        <f t="shared" si="18"/>
        <v/>
      </c>
      <c r="Y46" t="str">
        <f t="shared" si="18"/>
        <v/>
      </c>
      <c r="Z46" t="str">
        <f t="shared" si="18"/>
        <v/>
      </c>
      <c r="AA46" t="str">
        <f t="shared" si="18"/>
        <v/>
      </c>
      <c r="AB46" t="str">
        <f t="shared" si="18"/>
        <v/>
      </c>
      <c r="AC46" t="str">
        <f t="shared" si="18"/>
        <v/>
      </c>
      <c r="AD46" t="str">
        <f t="shared" si="18"/>
        <v/>
      </c>
      <c r="AE46" t="str">
        <f t="shared" si="18"/>
        <v/>
      </c>
      <c r="AF46" t="str">
        <f t="shared" si="18"/>
        <v/>
      </c>
      <c r="AG46" t="str">
        <f t="shared" si="18"/>
        <v/>
      </c>
      <c r="AH46" t="str">
        <f t="shared" si="18"/>
        <v/>
      </c>
      <c r="AI46" t="str">
        <f t="shared" si="18"/>
        <v/>
      </c>
      <c r="AJ46" t="str">
        <f t="shared" si="18"/>
        <v/>
      </c>
      <c r="AK46" s="20">
        <f t="shared" ca="1" si="0"/>
        <v>0.86616771597408038</v>
      </c>
      <c r="AL46" s="20">
        <f t="shared" ca="1" si="1"/>
        <v>11</v>
      </c>
      <c r="AM46" s="20">
        <v>5</v>
      </c>
      <c r="AN46" s="20">
        <v>4</v>
      </c>
    </row>
    <row r="47" spans="1:40" ht="29.15" customHeight="1" x14ac:dyDescent="0.3">
      <c r="A47" t="str">
        <f t="shared" si="15"/>
        <v>(8)</v>
      </c>
      <c r="D47" s="32">
        <f t="shared" ca="1" si="16"/>
        <v>95</v>
      </c>
      <c r="E47" s="32"/>
      <c r="F47" t="str">
        <f>IF(F21="","",F21)</f>
        <v>より</v>
      </c>
      <c r="I47">
        <f t="shared" ref="I47:J51" ca="1" si="19">IF(I21="","",I21)</f>
        <v>5</v>
      </c>
      <c r="J47" t="str">
        <f t="shared" si="19"/>
        <v>大きい かずは</v>
      </c>
      <c r="R47" s="31">
        <f ca="1">D47+I47</f>
        <v>100</v>
      </c>
      <c r="S47" s="31"/>
      <c r="T47" s="31"/>
      <c r="U47" t="str">
        <f>IF(U21="","",U21)</f>
        <v>です。</v>
      </c>
      <c r="AK47" s="20">
        <f t="shared" ca="1" si="0"/>
        <v>0.23707509448274922</v>
      </c>
      <c r="AL47" s="20">
        <f t="shared" ca="1" si="1"/>
        <v>62</v>
      </c>
      <c r="AM47" s="20">
        <v>5</v>
      </c>
      <c r="AN47" s="20">
        <v>5</v>
      </c>
    </row>
    <row r="48" spans="1:40" ht="29.15" customHeight="1" x14ac:dyDescent="0.3">
      <c r="A48" t="str">
        <f t="shared" si="15"/>
        <v/>
      </c>
      <c r="D48" t="str">
        <f t="shared" si="16"/>
        <v/>
      </c>
      <c r="E48" t="str">
        <f>IF(E22="","",E22)</f>
        <v/>
      </c>
      <c r="F48" t="str">
        <f>IF(F22="","",F22)</f>
        <v/>
      </c>
      <c r="G48" t="str">
        <f>IF(G22="","",G22)</f>
        <v/>
      </c>
      <c r="H48" t="str">
        <f>IF(H22="","",H22)</f>
        <v/>
      </c>
      <c r="I48" t="str">
        <f t="shared" si="19"/>
        <v/>
      </c>
      <c r="J48" t="str">
        <f t="shared" si="19"/>
        <v/>
      </c>
      <c r="K48" t="str">
        <f t="shared" ref="K48:T48" si="20">IF(K22="","",K22)</f>
        <v/>
      </c>
      <c r="L48" t="str">
        <f t="shared" si="20"/>
        <v/>
      </c>
      <c r="M48" t="str">
        <f t="shared" si="20"/>
        <v/>
      </c>
      <c r="N48" t="str">
        <f t="shared" si="20"/>
        <v/>
      </c>
      <c r="O48" t="str">
        <f t="shared" si="20"/>
        <v/>
      </c>
      <c r="P48" t="str">
        <f t="shared" si="20"/>
        <v/>
      </c>
      <c r="Q48" t="str">
        <f t="shared" si="20"/>
        <v/>
      </c>
      <c r="R48" t="str">
        <f t="shared" si="20"/>
        <v/>
      </c>
      <c r="S48" t="str">
        <f t="shared" si="20"/>
        <v/>
      </c>
      <c r="T48" t="str">
        <f t="shared" si="20"/>
        <v/>
      </c>
      <c r="U48" t="str">
        <f>IF(U22="","",U22)</f>
        <v/>
      </c>
      <c r="V48" t="str">
        <f t="shared" ref="V48:AJ48" si="21">IF(V22="","",V22)</f>
        <v/>
      </c>
      <c r="W48" t="str">
        <f t="shared" si="21"/>
        <v/>
      </c>
      <c r="X48" t="str">
        <f t="shared" si="21"/>
        <v/>
      </c>
      <c r="Y48" t="str">
        <f t="shared" si="21"/>
        <v/>
      </c>
      <c r="Z48" t="str">
        <f t="shared" si="21"/>
        <v/>
      </c>
      <c r="AA48" t="str">
        <f t="shared" si="21"/>
        <v/>
      </c>
      <c r="AB48" t="str">
        <f t="shared" si="21"/>
        <v/>
      </c>
      <c r="AC48" t="str">
        <f t="shared" si="21"/>
        <v/>
      </c>
      <c r="AD48" t="str">
        <f t="shared" si="21"/>
        <v/>
      </c>
      <c r="AE48" t="str">
        <f t="shared" si="21"/>
        <v/>
      </c>
      <c r="AF48" t="str">
        <f t="shared" si="21"/>
        <v/>
      </c>
      <c r="AG48" t="str">
        <f t="shared" si="21"/>
        <v/>
      </c>
      <c r="AH48" t="str">
        <f t="shared" si="21"/>
        <v/>
      </c>
      <c r="AI48" t="str">
        <f t="shared" si="21"/>
        <v/>
      </c>
      <c r="AJ48" t="str">
        <f t="shared" si="21"/>
        <v/>
      </c>
      <c r="AK48" s="20">
        <f t="shared" ca="1" si="0"/>
        <v>0.4861964787426426</v>
      </c>
      <c r="AL48" s="20">
        <f t="shared" ca="1" si="1"/>
        <v>42</v>
      </c>
      <c r="AM48" s="20">
        <v>5</v>
      </c>
      <c r="AN48" s="20">
        <v>6</v>
      </c>
    </row>
    <row r="49" spans="1:40" ht="29.15" customHeight="1" x14ac:dyDescent="0.3">
      <c r="A49" t="str">
        <f t="shared" si="15"/>
        <v>(9)</v>
      </c>
      <c r="D49" s="32">
        <f t="shared" ca="1" si="16"/>
        <v>69</v>
      </c>
      <c r="E49" s="32"/>
      <c r="F49" t="str">
        <f>IF(F23="","",F23)</f>
        <v>より</v>
      </c>
      <c r="I49">
        <f t="shared" si="19"/>
        <v>1</v>
      </c>
      <c r="J49" t="str">
        <f t="shared" si="19"/>
        <v>大きい かずは</v>
      </c>
      <c r="R49" s="31">
        <f ca="1">D49+I49</f>
        <v>70</v>
      </c>
      <c r="S49" s="31"/>
      <c r="T49" s="31"/>
      <c r="U49" t="str">
        <f>IF(U23="","",U23)</f>
        <v>です。</v>
      </c>
      <c r="AK49" s="20">
        <f t="shared" ca="1" si="0"/>
        <v>0.86182064085392052</v>
      </c>
      <c r="AL49" s="20">
        <f t="shared" ca="1" si="1"/>
        <v>13</v>
      </c>
      <c r="AM49" s="20">
        <v>5</v>
      </c>
      <c r="AN49" s="20">
        <v>7</v>
      </c>
    </row>
    <row r="50" spans="1:40" ht="29.15" customHeight="1" x14ac:dyDescent="0.3">
      <c r="A50" t="str">
        <f t="shared" si="15"/>
        <v/>
      </c>
      <c r="D50" t="str">
        <f t="shared" si="16"/>
        <v/>
      </c>
      <c r="E50" t="str">
        <f>IF(E24="","",E24)</f>
        <v/>
      </c>
      <c r="F50" t="str">
        <f>IF(F24="","",F24)</f>
        <v/>
      </c>
      <c r="G50" t="str">
        <f>IF(G24="","",G24)</f>
        <v/>
      </c>
      <c r="H50" t="str">
        <f>IF(H24="","",H24)</f>
        <v/>
      </c>
      <c r="I50" t="str">
        <f t="shared" si="19"/>
        <v/>
      </c>
      <c r="J50" t="str">
        <f t="shared" si="19"/>
        <v/>
      </c>
      <c r="K50" t="str">
        <f t="shared" ref="K50:T50" si="22">IF(K24="","",K24)</f>
        <v/>
      </c>
      <c r="L50" t="str">
        <f t="shared" si="22"/>
        <v/>
      </c>
      <c r="M50" t="str">
        <f t="shared" si="22"/>
        <v/>
      </c>
      <c r="N50" t="str">
        <f t="shared" si="22"/>
        <v/>
      </c>
      <c r="O50" t="str">
        <f t="shared" si="22"/>
        <v/>
      </c>
      <c r="P50" t="str">
        <f t="shared" si="22"/>
        <v/>
      </c>
      <c r="Q50" t="str">
        <f t="shared" si="22"/>
        <v/>
      </c>
      <c r="R50" t="str">
        <f t="shared" si="22"/>
        <v/>
      </c>
      <c r="S50" t="str">
        <f t="shared" si="22"/>
        <v/>
      </c>
      <c r="T50" t="str">
        <f t="shared" si="22"/>
        <v/>
      </c>
      <c r="U50" t="str">
        <f>IF(U24="","",U24)</f>
        <v/>
      </c>
      <c r="V50" t="str">
        <f t="shared" ref="V50:AJ50" si="23">IF(V24="","",V24)</f>
        <v/>
      </c>
      <c r="W50" t="str">
        <f t="shared" si="23"/>
        <v/>
      </c>
      <c r="X50" t="str">
        <f t="shared" si="23"/>
        <v/>
      </c>
      <c r="Y50" t="str">
        <f t="shared" si="23"/>
        <v/>
      </c>
      <c r="Z50" t="str">
        <f t="shared" si="23"/>
        <v/>
      </c>
      <c r="AA50" t="str">
        <f t="shared" si="23"/>
        <v/>
      </c>
      <c r="AB50" t="str">
        <f t="shared" si="23"/>
        <v/>
      </c>
      <c r="AC50" t="str">
        <f t="shared" si="23"/>
        <v/>
      </c>
      <c r="AD50" t="str">
        <f t="shared" si="23"/>
        <v/>
      </c>
      <c r="AE50" t="str">
        <f t="shared" si="23"/>
        <v/>
      </c>
      <c r="AF50" t="str">
        <f t="shared" si="23"/>
        <v/>
      </c>
      <c r="AG50" t="str">
        <f t="shared" si="23"/>
        <v/>
      </c>
      <c r="AH50" t="str">
        <f t="shared" si="23"/>
        <v/>
      </c>
      <c r="AI50" t="str">
        <f t="shared" si="23"/>
        <v/>
      </c>
      <c r="AJ50" t="str">
        <f t="shared" si="23"/>
        <v/>
      </c>
      <c r="AK50" s="20">
        <f t="shared" ca="1" si="0"/>
        <v>0.27202310605782132</v>
      </c>
      <c r="AL50" s="20">
        <f t="shared" ca="1" si="1"/>
        <v>59</v>
      </c>
      <c r="AM50" s="20">
        <v>5</v>
      </c>
      <c r="AN50" s="20">
        <v>8</v>
      </c>
    </row>
    <row r="51" spans="1:40" ht="29.15" customHeight="1" x14ac:dyDescent="0.3">
      <c r="A51" t="str">
        <f t="shared" si="15"/>
        <v>(10)</v>
      </c>
      <c r="D51" s="32">
        <f t="shared" ca="1" si="16"/>
        <v>20</v>
      </c>
      <c r="E51" s="32"/>
      <c r="F51" t="str">
        <f>IF(F25="","",F25)</f>
        <v>より</v>
      </c>
      <c r="I51">
        <f t="shared" si="19"/>
        <v>1</v>
      </c>
      <c r="J51" t="str">
        <f t="shared" si="19"/>
        <v>小さい かずは</v>
      </c>
      <c r="S51" s="31">
        <f ca="1">D51-I51</f>
        <v>19</v>
      </c>
      <c r="T51" s="31"/>
      <c r="U51" t="str">
        <f>IF(U25="","",U25)</f>
        <v>です。</v>
      </c>
      <c r="AK51" s="20">
        <f t="shared" ca="1" si="0"/>
        <v>0.7143011656238607</v>
      </c>
      <c r="AL51" s="20">
        <f t="shared" ca="1" si="1"/>
        <v>22</v>
      </c>
      <c r="AM51" s="20">
        <v>5</v>
      </c>
      <c r="AN51" s="20">
        <v>9</v>
      </c>
    </row>
    <row r="52" spans="1:40" ht="29.15" customHeight="1" x14ac:dyDescent="0.3">
      <c r="A52" t="str">
        <f t="shared" ref="A52:AJ52" si="24">IF(A26="","",A26)</f>
        <v/>
      </c>
      <c r="D52" t="str">
        <f t="shared" si="24"/>
        <v/>
      </c>
      <c r="E52" t="str">
        <f t="shared" si="24"/>
        <v/>
      </c>
      <c r="F52" t="str">
        <f t="shared" si="24"/>
        <v/>
      </c>
      <c r="G52" t="str">
        <f t="shared" si="24"/>
        <v/>
      </c>
      <c r="H52" t="str">
        <f t="shared" si="24"/>
        <v/>
      </c>
      <c r="I52" t="str">
        <f t="shared" si="24"/>
        <v/>
      </c>
      <c r="J52" t="str">
        <f t="shared" si="24"/>
        <v/>
      </c>
      <c r="K52" t="str">
        <f t="shared" si="24"/>
        <v/>
      </c>
      <c r="L52" t="str">
        <f t="shared" si="24"/>
        <v/>
      </c>
      <c r="M52" t="str">
        <f t="shared" si="24"/>
        <v/>
      </c>
      <c r="N52" t="str">
        <f t="shared" si="24"/>
        <v/>
      </c>
      <c r="O52" t="str">
        <f t="shared" si="24"/>
        <v/>
      </c>
      <c r="P52" t="str">
        <f t="shared" si="24"/>
        <v/>
      </c>
      <c r="Q52" t="str">
        <f t="shared" si="24"/>
        <v/>
      </c>
      <c r="R52" t="str">
        <f t="shared" si="24"/>
        <v/>
      </c>
      <c r="S52" t="str">
        <f t="shared" si="24"/>
        <v/>
      </c>
      <c r="T52" t="str">
        <f t="shared" si="24"/>
        <v/>
      </c>
      <c r="U52" t="str">
        <f t="shared" si="24"/>
        <v/>
      </c>
      <c r="V52" t="str">
        <f t="shared" si="24"/>
        <v/>
      </c>
      <c r="W52" t="str">
        <f t="shared" si="24"/>
        <v/>
      </c>
      <c r="X52" t="str">
        <f t="shared" si="24"/>
        <v/>
      </c>
      <c r="Y52" t="str">
        <f t="shared" si="24"/>
        <v/>
      </c>
      <c r="Z52" t="str">
        <f t="shared" si="24"/>
        <v/>
      </c>
      <c r="AA52" t="str">
        <f t="shared" si="24"/>
        <v/>
      </c>
      <c r="AB52" t="str">
        <f t="shared" si="24"/>
        <v/>
      </c>
      <c r="AC52" t="str">
        <f t="shared" si="24"/>
        <v/>
      </c>
      <c r="AD52" t="str">
        <f t="shared" si="24"/>
        <v/>
      </c>
      <c r="AE52" t="str">
        <f t="shared" si="24"/>
        <v/>
      </c>
      <c r="AF52" t="str">
        <f t="shared" si="24"/>
        <v/>
      </c>
      <c r="AG52" t="str">
        <f t="shared" si="24"/>
        <v/>
      </c>
      <c r="AH52" t="str">
        <f t="shared" si="24"/>
        <v/>
      </c>
      <c r="AI52" t="str">
        <f t="shared" si="24"/>
        <v/>
      </c>
      <c r="AJ52" t="str">
        <f t="shared" si="24"/>
        <v/>
      </c>
      <c r="AK52" s="20">
        <f t="shared" ca="1" si="0"/>
        <v>0.74835270459946235</v>
      </c>
      <c r="AL52" s="20">
        <f t="shared" ca="1" si="1"/>
        <v>20</v>
      </c>
      <c r="AM52" s="20">
        <v>6</v>
      </c>
      <c r="AN52" s="20">
        <v>1</v>
      </c>
    </row>
    <row r="53" spans="1:40" ht="30" customHeight="1" x14ac:dyDescent="0.3">
      <c r="AK53" s="20">
        <f t="shared" ca="1" si="0"/>
        <v>0.5416047377059372</v>
      </c>
      <c r="AL53" s="20">
        <f t="shared" ca="1" si="1"/>
        <v>39</v>
      </c>
      <c r="AM53" s="20">
        <v>6</v>
      </c>
      <c r="AN53" s="20">
        <v>2</v>
      </c>
    </row>
    <row r="54" spans="1:40" ht="30" customHeight="1" x14ac:dyDescent="0.3">
      <c r="AK54" s="20">
        <f t="shared" ca="1" si="0"/>
        <v>0.82260350974046792</v>
      </c>
      <c r="AL54" s="20">
        <f t="shared" ca="1" si="1"/>
        <v>15</v>
      </c>
      <c r="AM54" s="20">
        <v>6</v>
      </c>
      <c r="AN54" s="20">
        <v>3</v>
      </c>
    </row>
    <row r="55" spans="1:40" ht="30" customHeight="1" x14ac:dyDescent="0.3">
      <c r="AK55" s="20">
        <f t="shared" ca="1" si="0"/>
        <v>0.16552967083728687</v>
      </c>
      <c r="AL55" s="20">
        <f t="shared" ca="1" si="1"/>
        <v>66</v>
      </c>
      <c r="AM55" s="20">
        <v>6</v>
      </c>
      <c r="AN55" s="20">
        <v>4</v>
      </c>
    </row>
    <row r="56" spans="1:40" ht="30" customHeight="1" x14ac:dyDescent="0.3">
      <c r="AK56" s="20">
        <f t="shared" ca="1" si="0"/>
        <v>0.90254839513480212</v>
      </c>
      <c r="AL56" s="20">
        <f t="shared" ca="1" si="1"/>
        <v>7</v>
      </c>
      <c r="AM56" s="20">
        <v>6</v>
      </c>
      <c r="AN56" s="20">
        <v>5</v>
      </c>
    </row>
    <row r="57" spans="1:40" ht="30" customHeight="1" x14ac:dyDescent="0.3">
      <c r="AK57" s="20">
        <f t="shared" ca="1" si="0"/>
        <v>0.37494277712095581</v>
      </c>
      <c r="AL57" s="20">
        <f t="shared" ca="1" si="1"/>
        <v>53</v>
      </c>
      <c r="AM57" s="20">
        <v>6</v>
      </c>
      <c r="AN57" s="20">
        <v>6</v>
      </c>
    </row>
    <row r="58" spans="1:40" ht="30" customHeight="1" x14ac:dyDescent="0.3">
      <c r="AK58" s="20">
        <f t="shared" ca="1" si="0"/>
        <v>0.9397124749636373</v>
      </c>
      <c r="AL58" s="20">
        <f t="shared" ca="1" si="1"/>
        <v>4</v>
      </c>
      <c r="AM58" s="20">
        <v>6</v>
      </c>
      <c r="AN58" s="20">
        <v>7</v>
      </c>
    </row>
    <row r="59" spans="1:40" ht="30" customHeight="1" x14ac:dyDescent="0.3">
      <c r="AK59" s="20">
        <f t="shared" ca="1" si="0"/>
        <v>0.97735937455123667</v>
      </c>
      <c r="AL59" s="20">
        <f t="shared" ca="1" si="1"/>
        <v>3</v>
      </c>
      <c r="AM59" s="20">
        <v>6</v>
      </c>
      <c r="AN59" s="20">
        <v>8</v>
      </c>
    </row>
    <row r="60" spans="1:40" ht="30" customHeight="1" x14ac:dyDescent="0.3">
      <c r="AK60" s="20">
        <f t="shared" ca="1" si="0"/>
        <v>1.1235838819710575E-2</v>
      </c>
      <c r="AL60" s="20">
        <f t="shared" ca="1" si="1"/>
        <v>80</v>
      </c>
      <c r="AM60" s="20">
        <v>6</v>
      </c>
      <c r="AN60" s="20">
        <v>9</v>
      </c>
    </row>
    <row r="61" spans="1:40" ht="30" customHeight="1" x14ac:dyDescent="0.3">
      <c r="AK61" s="20">
        <f t="shared" ca="1" si="0"/>
        <v>0.26554234773726371</v>
      </c>
      <c r="AL61" s="20">
        <f t="shared" ca="1" si="1"/>
        <v>60</v>
      </c>
      <c r="AM61" s="20">
        <v>7</v>
      </c>
      <c r="AN61" s="20">
        <v>1</v>
      </c>
    </row>
    <row r="62" spans="1:40" ht="30" customHeight="1" x14ac:dyDescent="0.3">
      <c r="AK62" s="20">
        <f t="shared" ca="1" si="0"/>
        <v>0.53868817722597984</v>
      </c>
      <c r="AL62" s="20">
        <f t="shared" ca="1" si="1"/>
        <v>40</v>
      </c>
      <c r="AM62" s="20">
        <v>7</v>
      </c>
      <c r="AN62" s="20">
        <v>2</v>
      </c>
    </row>
    <row r="63" spans="1:40" x14ac:dyDescent="0.3">
      <c r="AK63" s="20">
        <f t="shared" ca="1" si="0"/>
        <v>0.33817818087343532</v>
      </c>
      <c r="AL63" s="20">
        <f t="shared" ca="1" si="1"/>
        <v>57</v>
      </c>
      <c r="AM63" s="20">
        <v>7</v>
      </c>
      <c r="AN63" s="20">
        <v>3</v>
      </c>
    </row>
    <row r="64" spans="1:40" x14ac:dyDescent="0.3">
      <c r="AK64" s="20">
        <f t="shared" ca="1" si="0"/>
        <v>8.4323707693970462E-2</v>
      </c>
      <c r="AL64" s="20">
        <f t="shared" ca="1" si="1"/>
        <v>76</v>
      </c>
      <c r="AM64" s="20">
        <v>7</v>
      </c>
      <c r="AN64" s="20">
        <v>4</v>
      </c>
    </row>
    <row r="65" spans="37:40" x14ac:dyDescent="0.3">
      <c r="AK65" s="20">
        <f t="shared" ca="1" si="0"/>
        <v>0.5234265472534041</v>
      </c>
      <c r="AL65" s="20">
        <f t="shared" ca="1" si="1"/>
        <v>41</v>
      </c>
      <c r="AM65" s="20">
        <v>7</v>
      </c>
      <c r="AN65" s="20">
        <v>5</v>
      </c>
    </row>
    <row r="66" spans="37:40" x14ac:dyDescent="0.3">
      <c r="AK66" s="20">
        <f t="shared" ca="1" si="0"/>
        <v>0.75766458178605622</v>
      </c>
      <c r="AL66" s="20">
        <f t="shared" ca="1" si="1"/>
        <v>18</v>
      </c>
      <c r="AM66" s="20">
        <v>7</v>
      </c>
      <c r="AN66" s="20">
        <v>6</v>
      </c>
    </row>
    <row r="67" spans="37:40" x14ac:dyDescent="0.3">
      <c r="AK67" s="20">
        <f t="shared" ca="1" si="0"/>
        <v>7.9378378572817598E-2</v>
      </c>
      <c r="AL67" s="20">
        <f t="shared" ca="1" si="1"/>
        <v>77</v>
      </c>
      <c r="AM67" s="20">
        <v>7</v>
      </c>
      <c r="AN67" s="20">
        <v>7</v>
      </c>
    </row>
    <row r="68" spans="37:40" x14ac:dyDescent="0.3">
      <c r="AK68" s="20">
        <f t="shared" ca="1" si="0"/>
        <v>0.21684609668659749</v>
      </c>
      <c r="AL68" s="20">
        <f t="shared" ca="1" si="1"/>
        <v>64</v>
      </c>
      <c r="AM68" s="20">
        <v>7</v>
      </c>
      <c r="AN68" s="20">
        <v>8</v>
      </c>
    </row>
    <row r="69" spans="37:40" x14ac:dyDescent="0.3">
      <c r="AK69" s="20">
        <f t="shared" ca="1" si="0"/>
        <v>0.62667472544062164</v>
      </c>
      <c r="AL69" s="20">
        <f t="shared" ca="1" si="1"/>
        <v>30</v>
      </c>
      <c r="AM69" s="20">
        <v>7</v>
      </c>
      <c r="AN69" s="20">
        <v>9</v>
      </c>
    </row>
    <row r="70" spans="37:40" x14ac:dyDescent="0.3">
      <c r="AK70" s="20">
        <f t="shared" ca="1" si="0"/>
        <v>0.8954383128574458</v>
      </c>
      <c r="AL70" s="20">
        <f t="shared" ca="1" si="1"/>
        <v>8</v>
      </c>
      <c r="AM70" s="20">
        <v>8</v>
      </c>
      <c r="AN70" s="20">
        <v>1</v>
      </c>
    </row>
    <row r="71" spans="37:40" x14ac:dyDescent="0.3">
      <c r="AK71" s="20">
        <f t="shared" ca="1" si="0"/>
        <v>0.54779392964676721</v>
      </c>
      <c r="AL71" s="20">
        <f t="shared" ca="1" si="1"/>
        <v>38</v>
      </c>
      <c r="AM71" s="20">
        <v>8</v>
      </c>
      <c r="AN71" s="20">
        <v>2</v>
      </c>
    </row>
    <row r="72" spans="37:40" x14ac:dyDescent="0.3">
      <c r="AK72" s="20">
        <f t="shared" ref="AK72:AK87" ca="1" si="25">RAND()</f>
        <v>0.11502296542437795</v>
      </c>
      <c r="AL72" s="20">
        <f t="shared" ref="AL72:AL87" ca="1" si="26">RANK(AK72,$AK$7:$AK$87)</f>
        <v>72</v>
      </c>
      <c r="AM72" s="20">
        <v>8</v>
      </c>
      <c r="AN72" s="20">
        <v>3</v>
      </c>
    </row>
    <row r="73" spans="37:40" x14ac:dyDescent="0.3">
      <c r="AK73" s="20">
        <f t="shared" ca="1" si="25"/>
        <v>0.56320899821700943</v>
      </c>
      <c r="AL73" s="20">
        <f t="shared" ca="1" si="26"/>
        <v>35</v>
      </c>
      <c r="AM73" s="20">
        <v>8</v>
      </c>
      <c r="AN73" s="20">
        <v>4</v>
      </c>
    </row>
    <row r="74" spans="37:40" x14ac:dyDescent="0.3">
      <c r="AK74" s="20">
        <f t="shared" ca="1" si="25"/>
        <v>0.89354030932370165</v>
      </c>
      <c r="AL74" s="20">
        <f t="shared" ca="1" si="26"/>
        <v>9</v>
      </c>
      <c r="AM74" s="20">
        <v>8</v>
      </c>
      <c r="AN74" s="20">
        <v>5</v>
      </c>
    </row>
    <row r="75" spans="37:40" x14ac:dyDescent="0.3">
      <c r="AK75" s="20">
        <f t="shared" ca="1" si="25"/>
        <v>0.12415089935691159</v>
      </c>
      <c r="AL75" s="20">
        <f t="shared" ca="1" si="26"/>
        <v>70</v>
      </c>
      <c r="AM75" s="20">
        <v>8</v>
      </c>
      <c r="AN75" s="20">
        <v>6</v>
      </c>
    </row>
    <row r="76" spans="37:40" x14ac:dyDescent="0.3">
      <c r="AK76" s="20">
        <f t="shared" ca="1" si="25"/>
        <v>0.45447441713106462</v>
      </c>
      <c r="AL76" s="20">
        <f t="shared" ca="1" si="26"/>
        <v>47</v>
      </c>
      <c r="AM76" s="20">
        <v>8</v>
      </c>
      <c r="AN76" s="20">
        <v>7</v>
      </c>
    </row>
    <row r="77" spans="37:40" x14ac:dyDescent="0.3">
      <c r="AK77" s="20">
        <f t="shared" ca="1" si="25"/>
        <v>0.61391092048536822</v>
      </c>
      <c r="AL77" s="20">
        <f t="shared" ca="1" si="26"/>
        <v>32</v>
      </c>
      <c r="AM77" s="20">
        <v>8</v>
      </c>
      <c r="AN77" s="20">
        <v>8</v>
      </c>
    </row>
    <row r="78" spans="37:40" x14ac:dyDescent="0.3">
      <c r="AK78" s="20">
        <f t="shared" ca="1" si="25"/>
        <v>0.99044092151644414</v>
      </c>
      <c r="AL78" s="20">
        <f t="shared" ca="1" si="26"/>
        <v>2</v>
      </c>
      <c r="AM78" s="20">
        <v>8</v>
      </c>
      <c r="AN78" s="20">
        <v>9</v>
      </c>
    </row>
    <row r="79" spans="37:40" x14ac:dyDescent="0.3">
      <c r="AK79" s="20">
        <f t="shared" ca="1" si="25"/>
        <v>0.75511531423423339</v>
      </c>
      <c r="AL79" s="20">
        <f t="shared" ca="1" si="26"/>
        <v>19</v>
      </c>
      <c r="AM79" s="20">
        <v>9</v>
      </c>
      <c r="AN79" s="20">
        <v>1</v>
      </c>
    </row>
    <row r="80" spans="37:40" x14ac:dyDescent="0.3">
      <c r="AK80" s="20">
        <f t="shared" ca="1" si="25"/>
        <v>0.55563392920991095</v>
      </c>
      <c r="AL80" s="20">
        <f t="shared" ca="1" si="26"/>
        <v>37</v>
      </c>
      <c r="AM80" s="20">
        <v>9</v>
      </c>
      <c r="AN80" s="20">
        <v>2</v>
      </c>
    </row>
    <row r="81" spans="37:40" x14ac:dyDescent="0.3">
      <c r="AK81" s="20">
        <f t="shared" ca="1" si="25"/>
        <v>0.12275883779757923</v>
      </c>
      <c r="AL81" s="20">
        <f t="shared" ca="1" si="26"/>
        <v>71</v>
      </c>
      <c r="AM81" s="20">
        <v>9</v>
      </c>
      <c r="AN81" s="20">
        <v>3</v>
      </c>
    </row>
    <row r="82" spans="37:40" x14ac:dyDescent="0.3">
      <c r="AK82" s="20">
        <f t="shared" ca="1" si="25"/>
        <v>0.63614411858099706</v>
      </c>
      <c r="AL82" s="20">
        <f t="shared" ca="1" si="26"/>
        <v>29</v>
      </c>
      <c r="AM82" s="20">
        <v>9</v>
      </c>
      <c r="AN82" s="20">
        <v>4</v>
      </c>
    </row>
    <row r="83" spans="37:40" x14ac:dyDescent="0.3">
      <c r="AK83" s="20">
        <f t="shared" ca="1" si="25"/>
        <v>0.90732814803606598</v>
      </c>
      <c r="AL83" s="20">
        <f t="shared" ca="1" si="26"/>
        <v>5</v>
      </c>
      <c r="AM83" s="20">
        <v>9</v>
      </c>
      <c r="AN83" s="20">
        <v>5</v>
      </c>
    </row>
    <row r="84" spans="37:40" x14ac:dyDescent="0.3">
      <c r="AK84" s="20">
        <f t="shared" ca="1" si="25"/>
        <v>0.59473526259722853</v>
      </c>
      <c r="AL84" s="20">
        <f t="shared" ca="1" si="26"/>
        <v>34</v>
      </c>
      <c r="AM84" s="20">
        <v>9</v>
      </c>
      <c r="AN84" s="20">
        <v>6</v>
      </c>
    </row>
    <row r="85" spans="37:40" x14ac:dyDescent="0.3">
      <c r="AK85" s="20">
        <f t="shared" ca="1" si="25"/>
        <v>0.37200487699029205</v>
      </c>
      <c r="AL85" s="20">
        <f t="shared" ca="1" si="26"/>
        <v>54</v>
      </c>
      <c r="AM85" s="20">
        <v>9</v>
      </c>
      <c r="AN85" s="20">
        <v>7</v>
      </c>
    </row>
    <row r="86" spans="37:40" x14ac:dyDescent="0.3">
      <c r="AK86" s="20">
        <f t="shared" ca="1" si="25"/>
        <v>0.61742726111451673</v>
      </c>
      <c r="AL86" s="20">
        <f t="shared" ca="1" si="26"/>
        <v>31</v>
      </c>
      <c r="AM86" s="20">
        <v>9</v>
      </c>
      <c r="AN86" s="20">
        <v>8</v>
      </c>
    </row>
    <row r="87" spans="37:40" x14ac:dyDescent="0.3">
      <c r="AK87" s="20">
        <f t="shared" ca="1" si="25"/>
        <v>0.18383823141698408</v>
      </c>
      <c r="AL87" s="20">
        <f t="shared" ca="1" si="26"/>
        <v>65</v>
      </c>
      <c r="AM87" s="20">
        <v>9</v>
      </c>
      <c r="AN87" s="20">
        <v>9</v>
      </c>
    </row>
  </sheetData>
  <mergeCells count="30">
    <mergeCell ref="R49:T49"/>
    <mergeCell ref="S51:T51"/>
    <mergeCell ref="AC33:AD33"/>
    <mergeCell ref="AC35:AD35"/>
    <mergeCell ref="D45:F45"/>
    <mergeCell ref="D47:E47"/>
    <mergeCell ref="D49:E49"/>
    <mergeCell ref="D51:E51"/>
    <mergeCell ref="D41:E41"/>
    <mergeCell ref="D43:E43"/>
    <mergeCell ref="T45:U45"/>
    <mergeCell ref="R47:T47"/>
    <mergeCell ref="H43:I43"/>
    <mergeCell ref="D37:E37"/>
    <mergeCell ref="L37:M37"/>
    <mergeCell ref="S39:T39"/>
    <mergeCell ref="H41:I41"/>
    <mergeCell ref="D39:E39"/>
    <mergeCell ref="D15:E15"/>
    <mergeCell ref="D21:E21"/>
    <mergeCell ref="D23:E23"/>
    <mergeCell ref="AG27:AH27"/>
    <mergeCell ref="AG1:AH1"/>
    <mergeCell ref="H15:I15"/>
    <mergeCell ref="D17:E17"/>
    <mergeCell ref="H17:I17"/>
    <mergeCell ref="D19:F19"/>
    <mergeCell ref="D11:E11"/>
    <mergeCell ref="D13:E13"/>
    <mergeCell ref="D25:E25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S61"/>
  <sheetViews>
    <sheetView zoomScaleNormal="100" workbookViewId="0"/>
  </sheetViews>
  <sheetFormatPr defaultRowHeight="19" x14ac:dyDescent="0.3"/>
  <cols>
    <col min="1" max="35" width="1.625" customWidth="1"/>
    <col min="36" max="36" width="8.625" customWidth="1"/>
    <col min="37" max="37" width="8.625" style="20" customWidth="1"/>
    <col min="38" max="45" width="8.75" style="20"/>
  </cols>
  <sheetData>
    <row r="1" spans="1:45" ht="25" customHeight="1" x14ac:dyDescent="0.3">
      <c r="D1" s="3" t="s">
        <v>127</v>
      </c>
      <c r="AE1" s="2" t="s">
        <v>7</v>
      </c>
      <c r="AF1" s="2"/>
      <c r="AG1" s="29"/>
      <c r="AH1" s="29"/>
    </row>
    <row r="2" spans="1:45" ht="25" customHeight="1" x14ac:dyDescent="0.3">
      <c r="D2" s="3"/>
    </row>
    <row r="3" spans="1:45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5" ht="25" customHeight="1" x14ac:dyDescent="0.3">
      <c r="A4" s="1"/>
    </row>
    <row r="5" spans="1:45" ht="29.15" customHeight="1" x14ac:dyDescent="0.3">
      <c r="A5" s="2"/>
      <c r="B5" s="2"/>
      <c r="C5" s="2"/>
      <c r="D5" t="s">
        <v>85</v>
      </c>
    </row>
    <row r="6" spans="1:45" ht="29.15" customHeight="1" x14ac:dyDescent="0.3">
      <c r="AK6" s="20">
        <f ca="1">RAND()</f>
        <v>0.33576475174718878</v>
      </c>
      <c r="AL6" s="20">
        <f ca="1">RANK(AK6,$AK$6:$AK$50)</f>
        <v>26</v>
      </c>
      <c r="AM6" s="20">
        <v>10</v>
      </c>
      <c r="AN6" s="20">
        <v>10</v>
      </c>
      <c r="AP6" s="20">
        <f ca="1">RAND()</f>
        <v>6.842934973955217E-2</v>
      </c>
      <c r="AQ6" s="20">
        <f ca="1">RANK(AP6,$AP$6:$AP$40)</f>
        <v>34</v>
      </c>
      <c r="AR6" s="20">
        <v>20</v>
      </c>
      <c r="AS6" s="20">
        <v>10</v>
      </c>
    </row>
    <row r="7" spans="1:45" ht="29.15" customHeight="1" x14ac:dyDescent="0.3">
      <c r="A7" s="1" t="s">
        <v>1</v>
      </c>
      <c r="D7" s="32">
        <f ca="1">VLOOKUP(A8,$AL$6:$AN$50,2,FALSE)</f>
        <v>40</v>
      </c>
      <c r="E7" s="32"/>
      <c r="F7" t="s">
        <v>9</v>
      </c>
      <c r="H7" s="32">
        <f ca="1">VLOOKUP(A8,$AL$6:$AN$50,3,FALSE)</f>
        <v>30</v>
      </c>
      <c r="I7" s="32"/>
      <c r="J7" t="s">
        <v>30</v>
      </c>
      <c r="L7" s="2"/>
      <c r="M7" s="2"/>
      <c r="N7" s="2"/>
      <c r="AK7" s="20">
        <f t="shared" ref="AK7:AK50" ca="1" si="0">RAND()</f>
        <v>0.89346426525533051</v>
      </c>
      <c r="AL7" s="20">
        <f t="shared" ref="AL7:AL50" ca="1" si="1">RANK(AK7,$AK$6:$AK$50)</f>
        <v>5</v>
      </c>
      <c r="AM7" s="20">
        <v>10</v>
      </c>
      <c r="AN7" s="20">
        <v>20</v>
      </c>
      <c r="AP7" s="20">
        <f t="shared" ref="AP7:AP40" ca="1" si="2">RAND()</f>
        <v>0.9361947226320918</v>
      </c>
      <c r="AQ7" s="20">
        <f t="shared" ref="AQ7:AQ40" ca="1" si="3">RANK(AP7,$AP$6:$AP$40)</f>
        <v>1</v>
      </c>
      <c r="AR7" s="20">
        <v>30</v>
      </c>
      <c r="AS7" s="20">
        <v>10</v>
      </c>
    </row>
    <row r="8" spans="1:45" ht="29.15" customHeight="1" x14ac:dyDescent="0.3">
      <c r="A8" s="20">
        <v>1</v>
      </c>
      <c r="AK8" s="20">
        <f t="shared" ca="1" si="0"/>
        <v>3.002094196660654E-2</v>
      </c>
      <c r="AL8" s="20">
        <f t="shared" ca="1" si="1"/>
        <v>41</v>
      </c>
      <c r="AM8" s="20">
        <v>10</v>
      </c>
      <c r="AN8" s="20">
        <v>30</v>
      </c>
      <c r="AP8" s="20">
        <f t="shared" ca="1" si="2"/>
        <v>0.70159898797272069</v>
      </c>
      <c r="AQ8" s="20">
        <f t="shared" ca="1" si="3"/>
        <v>8</v>
      </c>
      <c r="AR8" s="20">
        <v>30</v>
      </c>
      <c r="AS8" s="20">
        <v>20</v>
      </c>
    </row>
    <row r="9" spans="1:45" ht="29.15" customHeight="1" x14ac:dyDescent="0.3">
      <c r="A9" s="1" t="s">
        <v>25</v>
      </c>
      <c r="D9" s="32">
        <f ca="1">VLOOKUP(A10,$AL$6:$AN$50,2,FALSE)</f>
        <v>60</v>
      </c>
      <c r="E9" s="32"/>
      <c r="F9" t="s">
        <v>9</v>
      </c>
      <c r="H9" s="32">
        <f ca="1">VLOOKUP(A10,$AL$6:$AN$50,3,FALSE)</f>
        <v>10</v>
      </c>
      <c r="I9" s="32"/>
      <c r="J9" t="s">
        <v>30</v>
      </c>
      <c r="L9" s="2"/>
      <c r="M9" s="2"/>
      <c r="N9" s="2"/>
      <c r="AK9" s="20">
        <f t="shared" ca="1" si="0"/>
        <v>0.23757367288227349</v>
      </c>
      <c r="AL9" s="20">
        <f t="shared" ca="1" si="1"/>
        <v>31</v>
      </c>
      <c r="AM9" s="20">
        <v>10</v>
      </c>
      <c r="AN9" s="20">
        <v>40</v>
      </c>
      <c r="AP9" s="20">
        <f t="shared" ca="1" si="2"/>
        <v>0.4959959974366458</v>
      </c>
      <c r="AQ9" s="20">
        <f t="shared" ca="1" si="3"/>
        <v>16</v>
      </c>
      <c r="AR9" s="20">
        <v>40</v>
      </c>
      <c r="AS9" s="20">
        <v>10</v>
      </c>
    </row>
    <row r="10" spans="1:45" ht="29.15" customHeight="1" x14ac:dyDescent="0.3">
      <c r="A10" s="20">
        <v>2</v>
      </c>
      <c r="AK10" s="20">
        <f t="shared" ca="1" si="0"/>
        <v>0.37851625232074659</v>
      </c>
      <c r="AL10" s="20">
        <f t="shared" ca="1" si="1"/>
        <v>22</v>
      </c>
      <c r="AM10" s="20">
        <v>10</v>
      </c>
      <c r="AN10" s="20">
        <v>50</v>
      </c>
      <c r="AP10" s="20">
        <f t="shared" ca="1" si="2"/>
        <v>0.12512319116090254</v>
      </c>
      <c r="AQ10" s="20">
        <f t="shared" ca="1" si="3"/>
        <v>31</v>
      </c>
      <c r="AR10" s="20">
        <v>40</v>
      </c>
      <c r="AS10" s="20">
        <v>20</v>
      </c>
    </row>
    <row r="11" spans="1:45" ht="29.15" customHeight="1" x14ac:dyDescent="0.3">
      <c r="A11" s="1" t="s">
        <v>15</v>
      </c>
      <c r="D11" s="32">
        <f ca="1">VLOOKUP(A12,$AL$6:$AN$50,2,FALSE)</f>
        <v>10</v>
      </c>
      <c r="E11" s="32"/>
      <c r="F11" t="s">
        <v>9</v>
      </c>
      <c r="H11" s="32">
        <f ca="1">VLOOKUP(A12,$AL$6:$AN$50,3,FALSE)</f>
        <v>80</v>
      </c>
      <c r="I11" s="32"/>
      <c r="J11" t="s">
        <v>30</v>
      </c>
      <c r="L11" s="2"/>
      <c r="M11" s="2"/>
      <c r="N11" s="2"/>
      <c r="AK11" s="20">
        <f t="shared" ca="1" si="0"/>
        <v>0.77127203464007732</v>
      </c>
      <c r="AL11" s="20">
        <f t="shared" ca="1" si="1"/>
        <v>10</v>
      </c>
      <c r="AM11" s="20">
        <v>10</v>
      </c>
      <c r="AN11" s="20">
        <v>60</v>
      </c>
      <c r="AP11" s="20">
        <f t="shared" ca="1" si="2"/>
        <v>0.23097994683795631</v>
      </c>
      <c r="AQ11" s="20">
        <f t="shared" ca="1" si="3"/>
        <v>25</v>
      </c>
      <c r="AR11" s="20">
        <v>40</v>
      </c>
      <c r="AS11" s="20">
        <v>30</v>
      </c>
    </row>
    <row r="12" spans="1:45" ht="29.15" customHeight="1" x14ac:dyDescent="0.3">
      <c r="A12" s="20">
        <v>3</v>
      </c>
      <c r="AK12" s="20">
        <f t="shared" ca="1" si="0"/>
        <v>0.49519840594299491</v>
      </c>
      <c r="AL12" s="20">
        <f t="shared" ca="1" si="1"/>
        <v>18</v>
      </c>
      <c r="AM12" s="20">
        <v>10</v>
      </c>
      <c r="AN12" s="20">
        <v>70</v>
      </c>
      <c r="AP12" s="20">
        <f t="shared" ca="1" si="2"/>
        <v>0.20642547553271928</v>
      </c>
      <c r="AQ12" s="20">
        <f t="shared" ca="1" si="3"/>
        <v>26</v>
      </c>
      <c r="AR12" s="20">
        <v>50</v>
      </c>
      <c r="AS12" s="20">
        <v>10</v>
      </c>
    </row>
    <row r="13" spans="1:45" ht="29.15" customHeight="1" x14ac:dyDescent="0.3">
      <c r="A13" s="1" t="s">
        <v>16</v>
      </c>
      <c r="D13" s="32">
        <f ca="1">VLOOKUP(A14,$AL$6:$AN$50,2,FALSE)</f>
        <v>20</v>
      </c>
      <c r="E13" s="32"/>
      <c r="F13" t="s">
        <v>9</v>
      </c>
      <c r="H13" s="32">
        <f ca="1">VLOOKUP(A14,$AL$6:$AN$50,3,FALSE)</f>
        <v>60</v>
      </c>
      <c r="I13" s="32"/>
      <c r="J13" t="s">
        <v>30</v>
      </c>
      <c r="L13" s="2"/>
      <c r="M13" s="2"/>
      <c r="N13" s="2"/>
      <c r="AK13" s="20">
        <f t="shared" ca="1" si="0"/>
        <v>0.94161482073165781</v>
      </c>
      <c r="AL13" s="20">
        <f t="shared" ca="1" si="1"/>
        <v>3</v>
      </c>
      <c r="AM13" s="20">
        <v>10</v>
      </c>
      <c r="AN13" s="20">
        <v>80</v>
      </c>
      <c r="AP13" s="20">
        <f t="shared" ca="1" si="2"/>
        <v>0.32757404186227057</v>
      </c>
      <c r="AQ13" s="20">
        <f t="shared" ca="1" si="3"/>
        <v>24</v>
      </c>
      <c r="AR13" s="20">
        <v>50</v>
      </c>
      <c r="AS13" s="20">
        <v>20</v>
      </c>
    </row>
    <row r="14" spans="1:45" ht="29.15" customHeight="1" x14ac:dyDescent="0.3">
      <c r="A14" s="20">
        <v>4</v>
      </c>
      <c r="AK14" s="20">
        <f t="shared" ca="1" si="0"/>
        <v>2.2910361604504326E-2</v>
      </c>
      <c r="AL14" s="20">
        <f t="shared" ca="1" si="1"/>
        <v>42</v>
      </c>
      <c r="AM14" s="20">
        <v>10</v>
      </c>
      <c r="AN14" s="20">
        <v>90</v>
      </c>
      <c r="AP14" s="20">
        <f t="shared" ca="1" si="2"/>
        <v>1.5408425543702031E-2</v>
      </c>
      <c r="AQ14" s="20">
        <f t="shared" ca="1" si="3"/>
        <v>35</v>
      </c>
      <c r="AR14" s="20">
        <v>50</v>
      </c>
      <c r="AS14" s="20">
        <v>30</v>
      </c>
    </row>
    <row r="15" spans="1:45" ht="29.15" customHeight="1" x14ac:dyDescent="0.3">
      <c r="A15" s="1" t="s">
        <v>17</v>
      </c>
      <c r="D15" s="32">
        <f ca="1">VLOOKUP(A16,$AL$6:$AN$50,2,FALSE)</f>
        <v>10</v>
      </c>
      <c r="E15" s="32"/>
      <c r="F15" t="s">
        <v>9</v>
      </c>
      <c r="H15" s="32">
        <f ca="1">VLOOKUP(A16,$AL$6:$AN$50,3,FALSE)</f>
        <v>20</v>
      </c>
      <c r="I15" s="32"/>
      <c r="J15" t="s">
        <v>30</v>
      </c>
      <c r="L15" s="2"/>
      <c r="M15" s="2"/>
      <c r="N15" s="2"/>
      <c r="AK15" s="20">
        <f t="shared" ca="1" si="0"/>
        <v>6.0420749018085584E-2</v>
      </c>
      <c r="AL15" s="20">
        <f t="shared" ca="1" si="1"/>
        <v>38</v>
      </c>
      <c r="AM15" s="20">
        <v>20</v>
      </c>
      <c r="AN15" s="20">
        <v>10</v>
      </c>
      <c r="AP15" s="20">
        <f t="shared" ca="1" si="2"/>
        <v>0.43171396563078424</v>
      </c>
      <c r="AQ15" s="20">
        <f t="shared" ca="1" si="3"/>
        <v>21</v>
      </c>
      <c r="AR15" s="20">
        <v>50</v>
      </c>
      <c r="AS15" s="20">
        <v>40</v>
      </c>
    </row>
    <row r="16" spans="1:45" ht="29.15" customHeight="1" x14ac:dyDescent="0.3">
      <c r="A16" s="20">
        <v>5</v>
      </c>
      <c r="AK16" s="20">
        <f t="shared" ca="1" si="0"/>
        <v>0.69942134619670238</v>
      </c>
      <c r="AL16" s="20">
        <f t="shared" ca="1" si="1"/>
        <v>13</v>
      </c>
      <c r="AM16" s="20">
        <v>20</v>
      </c>
      <c r="AN16" s="20">
        <v>20</v>
      </c>
      <c r="AP16" s="20">
        <f t="shared" ca="1" si="2"/>
        <v>0.85150763390219653</v>
      </c>
      <c r="AQ16" s="20">
        <f t="shared" ca="1" si="3"/>
        <v>4</v>
      </c>
      <c r="AR16" s="20">
        <v>60</v>
      </c>
      <c r="AS16" s="20">
        <v>10</v>
      </c>
    </row>
    <row r="17" spans="1:45" ht="29.15" customHeight="1" x14ac:dyDescent="0.3">
      <c r="A17" s="1" t="s">
        <v>18</v>
      </c>
      <c r="D17" s="32">
        <f ca="1">VLOOKUP(A18,$AQ$6:$AS$40,2,FALSE)</f>
        <v>30</v>
      </c>
      <c r="E17" s="32"/>
      <c r="F17" t="s">
        <v>33</v>
      </c>
      <c r="H17" s="32">
        <f ca="1">VLOOKUP(A18,$AQ$6:$AS$40,3,FALSE)</f>
        <v>10</v>
      </c>
      <c r="I17" s="32"/>
      <c r="J17" t="s">
        <v>34</v>
      </c>
      <c r="L17" s="2"/>
      <c r="M17" s="2"/>
      <c r="N17" s="2"/>
      <c r="AK17" s="20">
        <f t="shared" ca="1" si="0"/>
        <v>1.9169023667640173E-2</v>
      </c>
      <c r="AL17" s="20">
        <f t="shared" ca="1" si="1"/>
        <v>43</v>
      </c>
      <c r="AM17" s="20">
        <v>20</v>
      </c>
      <c r="AN17" s="20">
        <v>30</v>
      </c>
      <c r="AP17" s="20">
        <f t="shared" ca="1" si="2"/>
        <v>0.12135294789803697</v>
      </c>
      <c r="AQ17" s="20">
        <f t="shared" ca="1" si="3"/>
        <v>32</v>
      </c>
      <c r="AR17" s="20">
        <v>60</v>
      </c>
      <c r="AS17" s="20">
        <v>20</v>
      </c>
    </row>
    <row r="18" spans="1:45" ht="29.15" customHeight="1" x14ac:dyDescent="0.3">
      <c r="A18" s="20">
        <v>1</v>
      </c>
      <c r="AK18" s="20">
        <f t="shared" ca="1" si="0"/>
        <v>0.48168012205733424</v>
      </c>
      <c r="AL18" s="20">
        <f t="shared" ca="1" si="1"/>
        <v>19</v>
      </c>
      <c r="AM18" s="20">
        <v>20</v>
      </c>
      <c r="AN18" s="20">
        <v>40</v>
      </c>
      <c r="AP18" s="20">
        <f t="shared" ca="1" si="2"/>
        <v>0.90861153278695417</v>
      </c>
      <c r="AQ18" s="20">
        <f t="shared" ca="1" si="3"/>
        <v>2</v>
      </c>
      <c r="AR18" s="20">
        <v>60</v>
      </c>
      <c r="AS18" s="20">
        <v>30</v>
      </c>
    </row>
    <row r="19" spans="1:45" ht="29.15" customHeight="1" x14ac:dyDescent="0.3">
      <c r="A19" s="1" t="s">
        <v>19</v>
      </c>
      <c r="D19" s="32">
        <f ca="1">VLOOKUP(A20,$AQ$6:$AS$40,2,FALSE)</f>
        <v>60</v>
      </c>
      <c r="E19" s="32"/>
      <c r="F19" t="s">
        <v>12</v>
      </c>
      <c r="H19" s="32">
        <f ca="1">VLOOKUP(A20,$AQ$6:$AS$40,3,FALSE)</f>
        <v>30</v>
      </c>
      <c r="I19" s="32"/>
      <c r="J19" t="s">
        <v>34</v>
      </c>
      <c r="L19" s="2"/>
      <c r="M19" s="2"/>
      <c r="N19" s="2"/>
      <c r="AK19" s="20">
        <f t="shared" ca="1" si="0"/>
        <v>0.29113278286104238</v>
      </c>
      <c r="AL19" s="20">
        <f t="shared" ca="1" si="1"/>
        <v>29</v>
      </c>
      <c r="AM19" s="20">
        <v>20</v>
      </c>
      <c r="AN19" s="20">
        <v>50</v>
      </c>
      <c r="AP19" s="20">
        <f t="shared" ca="1" si="2"/>
        <v>0.47857145112093524</v>
      </c>
      <c r="AQ19" s="20">
        <f t="shared" ca="1" si="3"/>
        <v>18</v>
      </c>
      <c r="AR19" s="20">
        <v>60</v>
      </c>
      <c r="AS19" s="20">
        <v>40</v>
      </c>
    </row>
    <row r="20" spans="1:45" ht="29.15" customHeight="1" x14ac:dyDescent="0.3">
      <c r="A20" s="20">
        <v>2</v>
      </c>
      <c r="AK20" s="20">
        <f t="shared" ca="1" si="0"/>
        <v>0.89657570695717237</v>
      </c>
      <c r="AL20" s="20">
        <f t="shared" ca="1" si="1"/>
        <v>4</v>
      </c>
      <c r="AM20" s="20">
        <v>20</v>
      </c>
      <c r="AN20" s="20">
        <v>60</v>
      </c>
      <c r="AP20" s="20">
        <f t="shared" ca="1" si="2"/>
        <v>0.4503836994444621</v>
      </c>
      <c r="AQ20" s="20">
        <f t="shared" ca="1" si="3"/>
        <v>20</v>
      </c>
      <c r="AR20" s="20">
        <v>60</v>
      </c>
      <c r="AS20" s="20">
        <v>50</v>
      </c>
    </row>
    <row r="21" spans="1:45" ht="29.15" customHeight="1" x14ac:dyDescent="0.3">
      <c r="A21" s="1" t="s">
        <v>20</v>
      </c>
      <c r="D21" s="32">
        <f ca="1">VLOOKUP(A22,$AQ$6:$AS$40,2,FALSE)</f>
        <v>70</v>
      </c>
      <c r="E21" s="32"/>
      <c r="F21" t="s">
        <v>12</v>
      </c>
      <c r="H21" s="32">
        <f ca="1">VLOOKUP(A22,$AQ$6:$AS$40,3,FALSE)</f>
        <v>10</v>
      </c>
      <c r="I21" s="32"/>
      <c r="J21" t="s">
        <v>34</v>
      </c>
      <c r="L21" s="2"/>
      <c r="M21" s="2"/>
      <c r="N21" s="2"/>
      <c r="AK21" s="20">
        <f t="shared" ca="1" si="0"/>
        <v>0.67874451259228119</v>
      </c>
      <c r="AL21" s="20">
        <f t="shared" ca="1" si="1"/>
        <v>14</v>
      </c>
      <c r="AM21" s="20">
        <v>20</v>
      </c>
      <c r="AN21" s="20">
        <v>70</v>
      </c>
      <c r="AP21" s="20">
        <f t="shared" ca="1" si="2"/>
        <v>0.90399769632967131</v>
      </c>
      <c r="AQ21" s="20">
        <f t="shared" ca="1" si="3"/>
        <v>3</v>
      </c>
      <c r="AR21" s="20">
        <v>70</v>
      </c>
      <c r="AS21" s="20">
        <v>10</v>
      </c>
    </row>
    <row r="22" spans="1:45" ht="29.15" customHeight="1" x14ac:dyDescent="0.3">
      <c r="A22" s="20">
        <v>3</v>
      </c>
      <c r="AK22" s="20">
        <f t="shared" ca="1" si="0"/>
        <v>0.37075581748912756</v>
      </c>
      <c r="AL22" s="20">
        <f t="shared" ca="1" si="1"/>
        <v>23</v>
      </c>
      <c r="AM22" s="20">
        <v>20</v>
      </c>
      <c r="AN22" s="20">
        <v>80</v>
      </c>
      <c r="AP22" s="20">
        <f t="shared" ca="1" si="2"/>
        <v>0.63624237994607569</v>
      </c>
      <c r="AQ22" s="20">
        <f t="shared" ca="1" si="3"/>
        <v>10</v>
      </c>
      <c r="AR22" s="20">
        <v>70</v>
      </c>
      <c r="AS22" s="20">
        <v>20</v>
      </c>
    </row>
    <row r="23" spans="1:45" ht="29.15" customHeight="1" x14ac:dyDescent="0.3">
      <c r="A23" s="1" t="s">
        <v>26</v>
      </c>
      <c r="D23" s="32">
        <f ca="1">VLOOKUP(A24,$AQ$6:$AS$40,2,FALSE)</f>
        <v>60</v>
      </c>
      <c r="E23" s="32"/>
      <c r="F23" t="s">
        <v>12</v>
      </c>
      <c r="H23" s="32">
        <f ca="1">VLOOKUP(A24,$AQ$6:$AS$40,3,FALSE)</f>
        <v>10</v>
      </c>
      <c r="I23" s="32"/>
      <c r="J23" t="s">
        <v>34</v>
      </c>
      <c r="L23" s="2"/>
      <c r="M23" s="2"/>
      <c r="N23" s="2"/>
      <c r="AK23" s="20">
        <f t="shared" ca="1" si="0"/>
        <v>0.39900817140018396</v>
      </c>
      <c r="AL23" s="20">
        <f t="shared" ca="1" si="1"/>
        <v>21</v>
      </c>
      <c r="AM23" s="20">
        <v>30</v>
      </c>
      <c r="AN23" s="20">
        <v>10</v>
      </c>
      <c r="AP23" s="20">
        <f t="shared" ca="1" si="2"/>
        <v>0.53277315939449577</v>
      </c>
      <c r="AQ23" s="20">
        <f t="shared" ca="1" si="3"/>
        <v>14</v>
      </c>
      <c r="AR23" s="20">
        <v>70</v>
      </c>
      <c r="AS23" s="20">
        <v>30</v>
      </c>
    </row>
    <row r="24" spans="1:45" ht="29.15" customHeight="1" x14ac:dyDescent="0.3">
      <c r="A24" s="20">
        <v>4</v>
      </c>
      <c r="AK24" s="20">
        <f t="shared" ca="1" si="0"/>
        <v>0.88461675427821862</v>
      </c>
      <c r="AL24" s="20">
        <f t="shared" ca="1" si="1"/>
        <v>7</v>
      </c>
      <c r="AM24" s="20">
        <v>30</v>
      </c>
      <c r="AN24" s="20">
        <v>20</v>
      </c>
      <c r="AP24" s="20">
        <f t="shared" ca="1" si="2"/>
        <v>0.12651847134927874</v>
      </c>
      <c r="AQ24" s="20">
        <f t="shared" ca="1" si="3"/>
        <v>30</v>
      </c>
      <c r="AR24" s="20">
        <v>70</v>
      </c>
      <c r="AS24" s="20">
        <v>40</v>
      </c>
    </row>
    <row r="25" spans="1:45" ht="29.15" customHeight="1" x14ac:dyDescent="0.3">
      <c r="A25" s="1" t="s">
        <v>22</v>
      </c>
      <c r="D25" s="32">
        <f ca="1">VLOOKUP(A26,$AQ$6:$AS$40,2,FALSE)</f>
        <v>90</v>
      </c>
      <c r="E25" s="32"/>
      <c r="F25" t="s">
        <v>12</v>
      </c>
      <c r="H25" s="32">
        <f ca="1">VLOOKUP(A26,$AQ$6:$AS$40,3,FALSE)</f>
        <v>30</v>
      </c>
      <c r="I25" s="32"/>
      <c r="J25" t="s">
        <v>34</v>
      </c>
      <c r="L25" s="2"/>
      <c r="M25" s="2"/>
      <c r="N25" s="2"/>
      <c r="AK25" s="20">
        <f t="shared" ca="1" si="0"/>
        <v>0.61072669398381962</v>
      </c>
      <c r="AL25" s="20">
        <f t="shared" ca="1" si="1"/>
        <v>16</v>
      </c>
      <c r="AM25" s="20">
        <v>30</v>
      </c>
      <c r="AN25" s="20">
        <v>30</v>
      </c>
      <c r="AP25" s="20">
        <f t="shared" ca="1" si="2"/>
        <v>0.52107035534370771</v>
      </c>
      <c r="AQ25" s="20">
        <f t="shared" ca="1" si="3"/>
        <v>15</v>
      </c>
      <c r="AR25" s="20">
        <v>70</v>
      </c>
      <c r="AS25" s="20">
        <v>50</v>
      </c>
    </row>
    <row r="26" spans="1:45" ht="29.15" customHeight="1" x14ac:dyDescent="0.3">
      <c r="A26" s="20">
        <v>5</v>
      </c>
      <c r="AK26" s="20">
        <f t="shared" ca="1" si="0"/>
        <v>5.8851520581939432E-2</v>
      </c>
      <c r="AL26" s="20">
        <f t="shared" ca="1" si="1"/>
        <v>40</v>
      </c>
      <c r="AM26" s="20">
        <v>30</v>
      </c>
      <c r="AN26" s="20">
        <v>40</v>
      </c>
      <c r="AP26" s="20">
        <f t="shared" ca="1" si="2"/>
        <v>0.45683549698794379</v>
      </c>
      <c r="AQ26" s="20">
        <f t="shared" ca="1" si="3"/>
        <v>19</v>
      </c>
      <c r="AR26" s="20">
        <v>70</v>
      </c>
      <c r="AS26" s="20">
        <v>60</v>
      </c>
    </row>
    <row r="27" spans="1:45" ht="25" customHeight="1" x14ac:dyDescent="0.3">
      <c r="D27" s="3" t="str">
        <f>IF(D1="","",D1)</f>
        <v>大きいかず</v>
      </c>
      <c r="AE27" s="2" t="str">
        <f>IF(AE1="","",AE1)</f>
        <v>№</v>
      </c>
      <c r="AF27" s="2"/>
      <c r="AG27" s="29" t="str">
        <f>IF(AG1="","",AG1)</f>
        <v/>
      </c>
      <c r="AH27" s="29"/>
      <c r="AK27" s="20">
        <f t="shared" ca="1" si="0"/>
        <v>0.87704614466298092</v>
      </c>
      <c r="AL27" s="20">
        <f t="shared" ca="1" si="1"/>
        <v>8</v>
      </c>
      <c r="AM27" s="20">
        <v>30</v>
      </c>
      <c r="AN27" s="20">
        <v>50</v>
      </c>
      <c r="AP27" s="20">
        <f t="shared" ca="1" si="2"/>
        <v>0.17124281792220997</v>
      </c>
      <c r="AQ27" s="20">
        <f t="shared" ca="1" si="3"/>
        <v>28</v>
      </c>
      <c r="AR27" s="20">
        <v>80</v>
      </c>
      <c r="AS27" s="20">
        <v>10</v>
      </c>
    </row>
    <row r="28" spans="1:45" ht="25" customHeight="1" x14ac:dyDescent="0.3">
      <c r="D28" s="3"/>
      <c r="AK28" s="20">
        <f t="shared" ca="1" si="0"/>
        <v>8.9510915675587999E-3</v>
      </c>
      <c r="AL28" s="20">
        <f t="shared" ca="1" si="1"/>
        <v>44</v>
      </c>
      <c r="AM28" s="20">
        <v>30</v>
      </c>
      <c r="AN28" s="20">
        <v>60</v>
      </c>
      <c r="AP28" s="20">
        <f t="shared" ca="1" si="2"/>
        <v>0.1629213226353855</v>
      </c>
      <c r="AQ28" s="20">
        <f t="shared" ca="1" si="3"/>
        <v>29</v>
      </c>
      <c r="AR28" s="20">
        <v>80</v>
      </c>
      <c r="AS28" s="20">
        <v>20</v>
      </c>
    </row>
    <row r="29" spans="1:45" ht="25" customHeight="1" x14ac:dyDescent="0.3">
      <c r="E29" s="5" t="s">
        <v>95</v>
      </c>
      <c r="Q29" s="4" t="str">
        <f>IF(Q3="","",Q3)</f>
        <v>なまえ</v>
      </c>
      <c r="R29" s="2"/>
      <c r="S29" s="2"/>
      <c r="T29" s="2"/>
      <c r="U29" s="2"/>
      <c r="V29" s="2" t="str">
        <f>IF(V3="","",V3)</f>
        <v/>
      </c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K29" s="20">
        <f t="shared" ca="1" si="0"/>
        <v>0.61601394199437054</v>
      </c>
      <c r="AL29" s="20">
        <f t="shared" ca="1" si="1"/>
        <v>15</v>
      </c>
      <c r="AM29" s="20">
        <v>30</v>
      </c>
      <c r="AN29" s="20">
        <v>70</v>
      </c>
      <c r="AP29" s="20">
        <f t="shared" ca="1" si="2"/>
        <v>0.73517981605396299</v>
      </c>
      <c r="AQ29" s="20">
        <f t="shared" ca="1" si="3"/>
        <v>7</v>
      </c>
      <c r="AR29" s="20">
        <v>80</v>
      </c>
      <c r="AS29" s="20">
        <v>30</v>
      </c>
    </row>
    <row r="30" spans="1:45" ht="25" customHeight="1" x14ac:dyDescent="0.3">
      <c r="A30" t="str">
        <f t="shared" ref="A30:P30" si="4">IF(A4="","",A4)</f>
        <v/>
      </c>
      <c r="B30" t="str">
        <f t="shared" si="4"/>
        <v/>
      </c>
      <c r="C30" t="str">
        <f t="shared" si="4"/>
        <v/>
      </c>
      <c r="D30" t="str">
        <f t="shared" si="4"/>
        <v/>
      </c>
      <c r="E30" t="str">
        <f t="shared" si="4"/>
        <v/>
      </c>
      <c r="F30" t="str">
        <f t="shared" si="4"/>
        <v/>
      </c>
      <c r="G30" t="str">
        <f t="shared" si="4"/>
        <v/>
      </c>
      <c r="H30" t="str">
        <f t="shared" si="4"/>
        <v/>
      </c>
      <c r="I30" t="str">
        <f t="shared" si="4"/>
        <v/>
      </c>
      <c r="J30" t="str">
        <f t="shared" si="4"/>
        <v/>
      </c>
      <c r="K30" t="str">
        <f t="shared" si="4"/>
        <v/>
      </c>
      <c r="L30" t="str">
        <f t="shared" si="4"/>
        <v/>
      </c>
      <c r="M30" t="str">
        <f t="shared" si="4"/>
        <v/>
      </c>
      <c r="N30" t="str">
        <f t="shared" si="4"/>
        <v/>
      </c>
      <c r="O30" t="str">
        <f t="shared" si="4"/>
        <v/>
      </c>
      <c r="P30" t="str">
        <f t="shared" si="4"/>
        <v/>
      </c>
      <c r="Q30" t="str">
        <f>IF(Q4="","",Q4)</f>
        <v/>
      </c>
      <c r="R30" t="str">
        <f t="shared" ref="R30:AJ30" si="5">IF(R4="","",R4)</f>
        <v/>
      </c>
      <c r="S30" t="str">
        <f t="shared" si="5"/>
        <v/>
      </c>
      <c r="T30" t="str">
        <f t="shared" si="5"/>
        <v/>
      </c>
      <c r="U30" t="str">
        <f t="shared" si="5"/>
        <v/>
      </c>
      <c r="V30" t="str">
        <f t="shared" si="5"/>
        <v/>
      </c>
      <c r="W30" t="str">
        <f t="shared" si="5"/>
        <v/>
      </c>
      <c r="X30" t="str">
        <f t="shared" si="5"/>
        <v/>
      </c>
      <c r="Y30" t="str">
        <f t="shared" si="5"/>
        <v/>
      </c>
      <c r="Z30" t="str">
        <f t="shared" si="5"/>
        <v/>
      </c>
      <c r="AA30" t="str">
        <f t="shared" si="5"/>
        <v/>
      </c>
      <c r="AB30" t="str">
        <f t="shared" si="5"/>
        <v/>
      </c>
      <c r="AC30" t="str">
        <f t="shared" si="5"/>
        <v/>
      </c>
      <c r="AD30" t="str">
        <f t="shared" si="5"/>
        <v/>
      </c>
      <c r="AE30" t="str">
        <f t="shared" si="5"/>
        <v/>
      </c>
      <c r="AF30" t="str">
        <f t="shared" si="5"/>
        <v/>
      </c>
      <c r="AG30" t="str">
        <f t="shared" si="5"/>
        <v/>
      </c>
      <c r="AH30" t="str">
        <f t="shared" si="5"/>
        <v/>
      </c>
      <c r="AI30" t="str">
        <f t="shared" si="5"/>
        <v/>
      </c>
      <c r="AJ30" t="str">
        <f t="shared" si="5"/>
        <v/>
      </c>
      <c r="AK30" s="20">
        <f t="shared" ca="1" si="0"/>
        <v>0.20408366651197185</v>
      </c>
      <c r="AL30" s="20">
        <f t="shared" ca="1" si="1"/>
        <v>34</v>
      </c>
      <c r="AM30" s="20">
        <v>40</v>
      </c>
      <c r="AN30" s="20">
        <v>10</v>
      </c>
      <c r="AP30" s="20">
        <f t="shared" ca="1" si="2"/>
        <v>0.48988892482397173</v>
      </c>
      <c r="AQ30" s="20">
        <f t="shared" ca="1" si="3"/>
        <v>17</v>
      </c>
      <c r="AR30" s="20">
        <v>80</v>
      </c>
      <c r="AS30" s="20">
        <v>40</v>
      </c>
    </row>
    <row r="31" spans="1:45" ht="29.15" customHeight="1" x14ac:dyDescent="0.3">
      <c r="A31" s="2" t="str">
        <f t="shared" ref="A31:D32" si="6">IF(A5="","",A5)</f>
        <v/>
      </c>
      <c r="B31" s="2" t="str">
        <f t="shared" si="6"/>
        <v/>
      </c>
      <c r="C31" s="2" t="str">
        <f t="shared" si="6"/>
        <v/>
      </c>
      <c r="D31" t="str">
        <f t="shared" si="6"/>
        <v>にあう かずを かきましょう。</v>
      </c>
      <c r="AK31" s="20">
        <f t="shared" ca="1" si="0"/>
        <v>0.4747391552133895</v>
      </c>
      <c r="AL31" s="20">
        <f t="shared" ca="1" si="1"/>
        <v>20</v>
      </c>
      <c r="AM31" s="20">
        <v>40</v>
      </c>
      <c r="AN31" s="20">
        <v>20</v>
      </c>
      <c r="AP31" s="20">
        <f t="shared" ca="1" si="2"/>
        <v>0.20629950327016766</v>
      </c>
      <c r="AQ31" s="20">
        <f t="shared" ca="1" si="3"/>
        <v>27</v>
      </c>
      <c r="AR31" s="20">
        <v>80</v>
      </c>
      <c r="AS31" s="20">
        <v>50</v>
      </c>
    </row>
    <row r="32" spans="1:45" ht="29.15" customHeight="1" x14ac:dyDescent="0.3">
      <c r="A32" t="str">
        <f t="shared" si="6"/>
        <v/>
      </c>
      <c r="B32" t="str">
        <f t="shared" si="6"/>
        <v/>
      </c>
      <c r="C32" t="str">
        <f t="shared" si="6"/>
        <v/>
      </c>
      <c r="D32" t="str">
        <f t="shared" si="6"/>
        <v/>
      </c>
      <c r="E32" t="str">
        <f t="shared" ref="E32:AJ32" si="7">IF(E6="","",E6)</f>
        <v/>
      </c>
      <c r="F32" t="str">
        <f t="shared" si="7"/>
        <v/>
      </c>
      <c r="G32" t="str">
        <f t="shared" si="7"/>
        <v/>
      </c>
      <c r="H32" t="str">
        <f t="shared" si="7"/>
        <v/>
      </c>
      <c r="I32" t="str">
        <f t="shared" si="7"/>
        <v/>
      </c>
      <c r="J32" t="str">
        <f t="shared" si="7"/>
        <v/>
      </c>
      <c r="K32" t="str">
        <f t="shared" si="7"/>
        <v/>
      </c>
      <c r="L32" t="str">
        <f t="shared" si="7"/>
        <v/>
      </c>
      <c r="M32" t="str">
        <f t="shared" si="7"/>
        <v/>
      </c>
      <c r="N32" t="str">
        <f t="shared" si="7"/>
        <v/>
      </c>
      <c r="O32" t="str">
        <f t="shared" si="7"/>
        <v/>
      </c>
      <c r="P32" t="str">
        <f t="shared" si="7"/>
        <v/>
      </c>
      <c r="Q32" t="str">
        <f t="shared" si="7"/>
        <v/>
      </c>
      <c r="R32" t="str">
        <f t="shared" si="7"/>
        <v/>
      </c>
      <c r="S32" t="str">
        <f t="shared" si="7"/>
        <v/>
      </c>
      <c r="T32" t="str">
        <f t="shared" si="7"/>
        <v/>
      </c>
      <c r="U32" t="str">
        <f t="shared" si="7"/>
        <v/>
      </c>
      <c r="V32" t="str">
        <f t="shared" si="7"/>
        <v/>
      </c>
      <c r="W32" t="str">
        <f t="shared" si="7"/>
        <v/>
      </c>
      <c r="X32" t="str">
        <f t="shared" si="7"/>
        <v/>
      </c>
      <c r="Y32" t="str">
        <f t="shared" si="7"/>
        <v/>
      </c>
      <c r="Z32" t="str">
        <f t="shared" si="7"/>
        <v/>
      </c>
      <c r="AA32" t="str">
        <f t="shared" si="7"/>
        <v/>
      </c>
      <c r="AB32" t="str">
        <f t="shared" si="7"/>
        <v/>
      </c>
      <c r="AC32" t="str">
        <f t="shared" si="7"/>
        <v/>
      </c>
      <c r="AD32" t="str">
        <f t="shared" si="7"/>
        <v/>
      </c>
      <c r="AE32" t="str">
        <f t="shared" si="7"/>
        <v/>
      </c>
      <c r="AF32" t="str">
        <f t="shared" si="7"/>
        <v/>
      </c>
      <c r="AG32" t="str">
        <f t="shared" si="7"/>
        <v/>
      </c>
      <c r="AH32" t="str">
        <f t="shared" si="7"/>
        <v/>
      </c>
      <c r="AI32" t="str">
        <f t="shared" si="7"/>
        <v/>
      </c>
      <c r="AJ32" t="str">
        <f t="shared" si="7"/>
        <v/>
      </c>
      <c r="AK32" s="20">
        <f t="shared" ca="1" si="0"/>
        <v>0.97672669831837378</v>
      </c>
      <c r="AL32" s="20">
        <f t="shared" ca="1" si="1"/>
        <v>1</v>
      </c>
      <c r="AM32" s="20">
        <v>40</v>
      </c>
      <c r="AN32" s="20">
        <v>30</v>
      </c>
      <c r="AP32" s="20">
        <f t="shared" ca="1" si="2"/>
        <v>0.62856648490580536</v>
      </c>
      <c r="AQ32" s="20">
        <f t="shared" ca="1" si="3"/>
        <v>11</v>
      </c>
      <c r="AR32" s="20">
        <v>80</v>
      </c>
      <c r="AS32" s="20">
        <v>60</v>
      </c>
    </row>
    <row r="33" spans="1:45" ht="29.15" customHeight="1" x14ac:dyDescent="0.3">
      <c r="A33" t="str">
        <f t="shared" ref="A33:A52" si="8">IF(A7="","",A7)</f>
        <v>(1)</v>
      </c>
      <c r="D33" s="32">
        <f t="shared" ref="D33:D52" ca="1" si="9">IF(D7="","",D7)</f>
        <v>40</v>
      </c>
      <c r="E33" s="32"/>
      <c r="F33" t="str">
        <f t="shared" ref="F33:F52" si="10">IF(F7="","",F7)</f>
        <v>と</v>
      </c>
      <c r="H33" s="32">
        <f t="shared" ref="H33:H52" ca="1" si="11">IF(H7="","",H7)</f>
        <v>30</v>
      </c>
      <c r="I33" s="32"/>
      <c r="J33" t="str">
        <f t="shared" ref="J33:J52" si="12">IF(J7="","",J7)</f>
        <v>で</v>
      </c>
      <c r="L33" s="31">
        <f ca="1">D33+H33</f>
        <v>70</v>
      </c>
      <c r="M33" s="31"/>
      <c r="N33" s="31"/>
      <c r="AK33" s="20">
        <f t="shared" ca="1" si="0"/>
        <v>0.76530641865594318</v>
      </c>
      <c r="AL33" s="20">
        <f t="shared" ca="1" si="1"/>
        <v>11</v>
      </c>
      <c r="AM33" s="20">
        <v>40</v>
      </c>
      <c r="AN33" s="20">
        <v>40</v>
      </c>
      <c r="AP33" s="20">
        <f t="shared" ca="1" si="2"/>
        <v>0.41086949840128351</v>
      </c>
      <c r="AQ33" s="20">
        <f t="shared" ca="1" si="3"/>
        <v>22</v>
      </c>
      <c r="AR33" s="20">
        <v>80</v>
      </c>
      <c r="AS33" s="20">
        <v>70</v>
      </c>
    </row>
    <row r="34" spans="1:45" ht="29.15" customHeight="1" x14ac:dyDescent="0.3">
      <c r="A34" s="20">
        <f t="shared" si="8"/>
        <v>1</v>
      </c>
      <c r="D34" t="str">
        <f t="shared" si="9"/>
        <v/>
      </c>
      <c r="E34" t="str">
        <f>IF(E8="","",E8)</f>
        <v/>
      </c>
      <c r="F34" t="str">
        <f t="shared" si="10"/>
        <v/>
      </c>
      <c r="H34" t="str">
        <f t="shared" si="11"/>
        <v/>
      </c>
      <c r="I34" t="str">
        <f>IF(I8="","",I8)</f>
        <v/>
      </c>
      <c r="J34" t="str">
        <f t="shared" si="12"/>
        <v/>
      </c>
      <c r="AK34" s="20">
        <f t="shared" ca="1" si="0"/>
        <v>9.0440362278953357E-2</v>
      </c>
      <c r="AL34" s="20">
        <f t="shared" ca="1" si="1"/>
        <v>35</v>
      </c>
      <c r="AM34" s="20">
        <v>40</v>
      </c>
      <c r="AN34" s="20">
        <v>50</v>
      </c>
      <c r="AP34" s="20">
        <f t="shared" ca="1" si="2"/>
        <v>0.58471583894185342</v>
      </c>
      <c r="AQ34" s="20">
        <f t="shared" ca="1" si="3"/>
        <v>13</v>
      </c>
      <c r="AR34" s="20">
        <v>90</v>
      </c>
      <c r="AS34" s="20">
        <v>10</v>
      </c>
    </row>
    <row r="35" spans="1:45" ht="29.15" customHeight="1" x14ac:dyDescent="0.3">
      <c r="A35" t="str">
        <f t="shared" si="8"/>
        <v>(2)</v>
      </c>
      <c r="D35" s="32">
        <f t="shared" ca="1" si="9"/>
        <v>60</v>
      </c>
      <c r="E35" s="32"/>
      <c r="F35" t="str">
        <f t="shared" si="10"/>
        <v>と</v>
      </c>
      <c r="H35" s="32">
        <f t="shared" ca="1" si="11"/>
        <v>10</v>
      </c>
      <c r="I35" s="32"/>
      <c r="J35" t="str">
        <f t="shared" si="12"/>
        <v>で</v>
      </c>
      <c r="L35" s="31">
        <f ca="1">D35+H35</f>
        <v>70</v>
      </c>
      <c r="M35" s="31"/>
      <c r="N35" s="31"/>
      <c r="AK35" s="20">
        <f t="shared" ca="1" si="0"/>
        <v>0.54348481364603118</v>
      </c>
      <c r="AL35" s="20">
        <f t="shared" ca="1" si="1"/>
        <v>17</v>
      </c>
      <c r="AM35" s="20">
        <v>40</v>
      </c>
      <c r="AN35" s="20">
        <v>60</v>
      </c>
      <c r="AP35" s="20">
        <f t="shared" ca="1" si="2"/>
        <v>0.62711364011798043</v>
      </c>
      <c r="AQ35" s="20">
        <f t="shared" ca="1" si="3"/>
        <v>12</v>
      </c>
      <c r="AR35" s="20">
        <v>90</v>
      </c>
      <c r="AS35" s="20">
        <v>20</v>
      </c>
    </row>
    <row r="36" spans="1:45" ht="29.15" customHeight="1" x14ac:dyDescent="0.3">
      <c r="A36" s="20">
        <f t="shared" si="8"/>
        <v>2</v>
      </c>
      <c r="D36" t="str">
        <f t="shared" si="9"/>
        <v/>
      </c>
      <c r="E36" t="str">
        <f>IF(E10="","",E10)</f>
        <v/>
      </c>
      <c r="F36" t="str">
        <f t="shared" si="10"/>
        <v/>
      </c>
      <c r="H36" t="str">
        <f t="shared" si="11"/>
        <v/>
      </c>
      <c r="I36" t="str">
        <f>IF(I10="","",I10)</f>
        <v/>
      </c>
      <c r="J36" t="str">
        <f t="shared" si="12"/>
        <v/>
      </c>
      <c r="AK36" s="20">
        <f t="shared" ca="1" si="0"/>
        <v>0.33157493186894194</v>
      </c>
      <c r="AL36" s="20">
        <f t="shared" ca="1" si="1"/>
        <v>27</v>
      </c>
      <c r="AM36" s="20">
        <v>50</v>
      </c>
      <c r="AN36" s="20">
        <v>10</v>
      </c>
      <c r="AP36" s="20">
        <f t="shared" ca="1" si="2"/>
        <v>0.83884627347015439</v>
      </c>
      <c r="AQ36" s="20">
        <f t="shared" ca="1" si="3"/>
        <v>5</v>
      </c>
      <c r="AR36" s="20">
        <v>90</v>
      </c>
      <c r="AS36" s="20">
        <v>30</v>
      </c>
    </row>
    <row r="37" spans="1:45" ht="29.15" customHeight="1" x14ac:dyDescent="0.3">
      <c r="A37" t="str">
        <f t="shared" si="8"/>
        <v>(3)</v>
      </c>
      <c r="D37" s="32">
        <f t="shared" ca="1" si="9"/>
        <v>10</v>
      </c>
      <c r="E37" s="32"/>
      <c r="F37" t="str">
        <f t="shared" si="10"/>
        <v>と</v>
      </c>
      <c r="H37" s="32">
        <f t="shared" ca="1" si="11"/>
        <v>80</v>
      </c>
      <c r="I37" s="32"/>
      <c r="J37" t="str">
        <f t="shared" si="12"/>
        <v>で</v>
      </c>
      <c r="L37" s="31">
        <f ca="1">D37+H37</f>
        <v>90</v>
      </c>
      <c r="M37" s="31"/>
      <c r="N37" s="31"/>
      <c r="AK37" s="20">
        <f t="shared" ca="1" si="0"/>
        <v>7.8495996114784861E-2</v>
      </c>
      <c r="AL37" s="20">
        <f t="shared" ca="1" si="1"/>
        <v>37</v>
      </c>
      <c r="AM37" s="20">
        <v>50</v>
      </c>
      <c r="AN37" s="20">
        <v>20</v>
      </c>
      <c r="AP37" s="20">
        <f t="shared" ca="1" si="2"/>
        <v>0.82980130721859546</v>
      </c>
      <c r="AQ37" s="20">
        <f t="shared" ca="1" si="3"/>
        <v>6</v>
      </c>
      <c r="AR37" s="20">
        <v>90</v>
      </c>
      <c r="AS37" s="20">
        <v>40</v>
      </c>
    </row>
    <row r="38" spans="1:45" ht="29.15" customHeight="1" x14ac:dyDescent="0.3">
      <c r="A38" s="20">
        <f t="shared" si="8"/>
        <v>3</v>
      </c>
      <c r="D38" t="str">
        <f t="shared" si="9"/>
        <v/>
      </c>
      <c r="E38" t="str">
        <f>IF(E12="","",E12)</f>
        <v/>
      </c>
      <c r="F38" t="str">
        <f t="shared" si="10"/>
        <v/>
      </c>
      <c r="H38" t="str">
        <f t="shared" si="11"/>
        <v/>
      </c>
      <c r="I38" t="str">
        <f>IF(I12="","",I12)</f>
        <v/>
      </c>
      <c r="J38" t="str">
        <f t="shared" si="12"/>
        <v/>
      </c>
      <c r="AK38" s="20">
        <f t="shared" ca="1" si="0"/>
        <v>0.24307223164547576</v>
      </c>
      <c r="AL38" s="20">
        <f t="shared" ca="1" si="1"/>
        <v>30</v>
      </c>
      <c r="AM38" s="20">
        <v>50</v>
      </c>
      <c r="AN38" s="20">
        <v>30</v>
      </c>
      <c r="AP38" s="20">
        <f t="shared" ca="1" si="2"/>
        <v>0.36992969543736165</v>
      </c>
      <c r="AQ38" s="20">
        <f t="shared" ca="1" si="3"/>
        <v>23</v>
      </c>
      <c r="AR38" s="20">
        <v>90</v>
      </c>
      <c r="AS38" s="20">
        <v>50</v>
      </c>
    </row>
    <row r="39" spans="1:45" ht="29.15" customHeight="1" x14ac:dyDescent="0.3">
      <c r="A39" t="str">
        <f t="shared" si="8"/>
        <v>(4)</v>
      </c>
      <c r="D39" s="32">
        <f t="shared" ca="1" si="9"/>
        <v>20</v>
      </c>
      <c r="E39" s="32"/>
      <c r="F39" t="str">
        <f t="shared" si="10"/>
        <v>と</v>
      </c>
      <c r="H39" s="32">
        <f t="shared" ca="1" si="11"/>
        <v>60</v>
      </c>
      <c r="I39" s="32"/>
      <c r="J39" t="str">
        <f t="shared" si="12"/>
        <v>で</v>
      </c>
      <c r="L39" s="31">
        <f ca="1">D39+H39</f>
        <v>80</v>
      </c>
      <c r="M39" s="31"/>
      <c r="N39" s="31"/>
      <c r="AK39" s="20">
        <f t="shared" ca="1" si="0"/>
        <v>0.21943623657581079</v>
      </c>
      <c r="AL39" s="20">
        <f t="shared" ca="1" si="1"/>
        <v>32</v>
      </c>
      <c r="AM39" s="20">
        <v>50</v>
      </c>
      <c r="AN39" s="20">
        <v>40</v>
      </c>
      <c r="AP39" s="20">
        <f t="shared" ca="1" si="2"/>
        <v>0.68341153269231747</v>
      </c>
      <c r="AQ39" s="20">
        <f t="shared" ca="1" si="3"/>
        <v>9</v>
      </c>
      <c r="AR39" s="20">
        <v>90</v>
      </c>
      <c r="AS39" s="20">
        <v>60</v>
      </c>
    </row>
    <row r="40" spans="1:45" ht="29.15" customHeight="1" x14ac:dyDescent="0.3">
      <c r="A40" s="20">
        <f t="shared" si="8"/>
        <v>4</v>
      </c>
      <c r="D40" t="str">
        <f t="shared" si="9"/>
        <v/>
      </c>
      <c r="E40" t="str">
        <f>IF(E14="","",E14)</f>
        <v/>
      </c>
      <c r="F40" t="str">
        <f t="shared" si="10"/>
        <v/>
      </c>
      <c r="H40" t="str">
        <f t="shared" si="11"/>
        <v/>
      </c>
      <c r="I40" t="str">
        <f>IF(I14="","",I14)</f>
        <v/>
      </c>
      <c r="J40" t="str">
        <f t="shared" si="12"/>
        <v/>
      </c>
      <c r="AK40" s="20">
        <f t="shared" ca="1" si="0"/>
        <v>2.8947760580890769E-3</v>
      </c>
      <c r="AL40" s="20">
        <f t="shared" ca="1" si="1"/>
        <v>45</v>
      </c>
      <c r="AM40" s="20">
        <v>50</v>
      </c>
      <c r="AN40" s="20">
        <v>50</v>
      </c>
      <c r="AP40" s="20">
        <f t="shared" ca="1" si="2"/>
        <v>8.7575173339745294E-2</v>
      </c>
      <c r="AQ40" s="20">
        <f t="shared" ca="1" si="3"/>
        <v>33</v>
      </c>
      <c r="AR40" s="20">
        <v>90</v>
      </c>
      <c r="AS40" s="20">
        <v>70</v>
      </c>
    </row>
    <row r="41" spans="1:45" ht="29.15" customHeight="1" x14ac:dyDescent="0.3">
      <c r="A41" t="str">
        <f t="shared" si="8"/>
        <v>(5)</v>
      </c>
      <c r="D41" s="32">
        <f t="shared" ca="1" si="9"/>
        <v>10</v>
      </c>
      <c r="E41" s="32"/>
      <c r="F41" t="str">
        <f t="shared" si="10"/>
        <v>と</v>
      </c>
      <c r="H41" s="32">
        <f t="shared" ca="1" si="11"/>
        <v>20</v>
      </c>
      <c r="I41" s="32"/>
      <c r="J41" t="str">
        <f t="shared" si="12"/>
        <v>で</v>
      </c>
      <c r="L41" s="31">
        <f ca="1">D41+H41</f>
        <v>30</v>
      </c>
      <c r="M41" s="31"/>
      <c r="N41" s="31"/>
      <c r="AK41" s="20">
        <f t="shared" ca="1" si="0"/>
        <v>0.94610766583371542</v>
      </c>
      <c r="AL41" s="20">
        <f t="shared" ca="1" si="1"/>
        <v>2</v>
      </c>
      <c r="AM41" s="20">
        <v>60</v>
      </c>
      <c r="AN41" s="20">
        <v>10</v>
      </c>
    </row>
    <row r="42" spans="1:45" ht="29.15" customHeight="1" x14ac:dyDescent="0.3">
      <c r="A42" s="20">
        <f t="shared" si="8"/>
        <v>5</v>
      </c>
      <c r="D42" t="str">
        <f t="shared" si="9"/>
        <v/>
      </c>
      <c r="E42" t="str">
        <f>IF(E16="","",E16)</f>
        <v/>
      </c>
      <c r="F42" t="str">
        <f t="shared" si="10"/>
        <v/>
      </c>
      <c r="H42" t="str">
        <f t="shared" si="11"/>
        <v/>
      </c>
      <c r="I42" t="str">
        <f>IF(I16="","",I16)</f>
        <v/>
      </c>
      <c r="J42" t="str">
        <f t="shared" si="12"/>
        <v/>
      </c>
      <c r="AK42" s="20">
        <f t="shared" ca="1" si="0"/>
        <v>5.8957348094506368E-2</v>
      </c>
      <c r="AL42" s="20">
        <f t="shared" ca="1" si="1"/>
        <v>39</v>
      </c>
      <c r="AM42" s="20">
        <v>60</v>
      </c>
      <c r="AN42" s="20">
        <v>20</v>
      </c>
    </row>
    <row r="43" spans="1:45" ht="29.15" customHeight="1" x14ac:dyDescent="0.3">
      <c r="A43" t="str">
        <f t="shared" si="8"/>
        <v>(6)</v>
      </c>
      <c r="D43" s="32">
        <f t="shared" ca="1" si="9"/>
        <v>30</v>
      </c>
      <c r="E43" s="32"/>
      <c r="F43" t="str">
        <f t="shared" si="10"/>
        <v>は</v>
      </c>
      <c r="H43" s="32">
        <f t="shared" ca="1" si="11"/>
        <v>10</v>
      </c>
      <c r="I43" s="32"/>
      <c r="J43" t="str">
        <f t="shared" si="12"/>
        <v>と</v>
      </c>
      <c r="L43" s="31">
        <f ca="1">D43-H43</f>
        <v>20</v>
      </c>
      <c r="M43" s="31"/>
      <c r="N43" s="6"/>
      <c r="AK43" s="20">
        <f t="shared" ca="1" si="0"/>
        <v>0.21458801128569949</v>
      </c>
      <c r="AL43" s="20">
        <f t="shared" ca="1" si="1"/>
        <v>33</v>
      </c>
      <c r="AM43" s="20">
        <v>60</v>
      </c>
      <c r="AN43" s="20">
        <v>30</v>
      </c>
    </row>
    <row r="44" spans="1:45" ht="29.15" customHeight="1" x14ac:dyDescent="0.3">
      <c r="A44" s="20">
        <f t="shared" si="8"/>
        <v>1</v>
      </c>
      <c r="D44" t="str">
        <f t="shared" si="9"/>
        <v/>
      </c>
      <c r="E44" t="str">
        <f>IF(E18="","",E18)</f>
        <v/>
      </c>
      <c r="F44" t="str">
        <f t="shared" si="10"/>
        <v/>
      </c>
      <c r="H44" t="str">
        <f t="shared" si="11"/>
        <v/>
      </c>
      <c r="I44" t="str">
        <f>IF(I18="","",I18)</f>
        <v/>
      </c>
      <c r="J44" t="str">
        <f t="shared" si="12"/>
        <v/>
      </c>
      <c r="AK44" s="20">
        <f t="shared" ca="1" si="0"/>
        <v>0.36900977640596766</v>
      </c>
      <c r="AL44" s="20">
        <f t="shared" ca="1" si="1"/>
        <v>24</v>
      </c>
      <c r="AM44" s="20">
        <v>60</v>
      </c>
      <c r="AN44" s="20">
        <v>40</v>
      </c>
    </row>
    <row r="45" spans="1:45" ht="29.15" customHeight="1" x14ac:dyDescent="0.3">
      <c r="A45" t="str">
        <f t="shared" si="8"/>
        <v>(7)</v>
      </c>
      <c r="D45" s="32">
        <f t="shared" ca="1" si="9"/>
        <v>60</v>
      </c>
      <c r="E45" s="32"/>
      <c r="F45" t="str">
        <f t="shared" si="10"/>
        <v>は</v>
      </c>
      <c r="H45" s="32">
        <f t="shared" ca="1" si="11"/>
        <v>30</v>
      </c>
      <c r="I45" s="32"/>
      <c r="J45" t="str">
        <f t="shared" si="12"/>
        <v>と</v>
      </c>
      <c r="L45" s="31">
        <f ca="1">D45-H45</f>
        <v>30</v>
      </c>
      <c r="M45" s="31"/>
      <c r="AK45" s="20">
        <f t="shared" ca="1" si="0"/>
        <v>8.1883772495932039E-2</v>
      </c>
      <c r="AL45" s="20">
        <f t="shared" ca="1" si="1"/>
        <v>36</v>
      </c>
      <c r="AM45" s="20">
        <v>70</v>
      </c>
      <c r="AN45" s="20">
        <v>10</v>
      </c>
    </row>
    <row r="46" spans="1:45" ht="29.15" customHeight="1" x14ac:dyDescent="0.3">
      <c r="A46" s="20">
        <f t="shared" si="8"/>
        <v>2</v>
      </c>
      <c r="D46" t="str">
        <f t="shared" si="9"/>
        <v/>
      </c>
      <c r="E46" t="str">
        <f>IF(E20="","",E20)</f>
        <v/>
      </c>
      <c r="F46" t="str">
        <f t="shared" si="10"/>
        <v/>
      </c>
      <c r="H46" t="str">
        <f t="shared" si="11"/>
        <v/>
      </c>
      <c r="I46" t="str">
        <f>IF(I20="","",I20)</f>
        <v/>
      </c>
      <c r="J46" t="str">
        <f t="shared" si="12"/>
        <v/>
      </c>
      <c r="AK46" s="20">
        <f t="shared" ca="1" si="0"/>
        <v>0.32605904500740368</v>
      </c>
      <c r="AL46" s="20">
        <f t="shared" ca="1" si="1"/>
        <v>28</v>
      </c>
      <c r="AM46" s="20">
        <v>70</v>
      </c>
      <c r="AN46" s="20">
        <v>20</v>
      </c>
    </row>
    <row r="47" spans="1:45" ht="29.15" customHeight="1" x14ac:dyDescent="0.3">
      <c r="A47" t="str">
        <f t="shared" si="8"/>
        <v>(8)</v>
      </c>
      <c r="D47" s="32">
        <f t="shared" ca="1" si="9"/>
        <v>70</v>
      </c>
      <c r="E47" s="32"/>
      <c r="F47" t="str">
        <f t="shared" si="10"/>
        <v>は</v>
      </c>
      <c r="H47" s="32">
        <f t="shared" ca="1" si="11"/>
        <v>10</v>
      </c>
      <c r="I47" s="32"/>
      <c r="J47" t="str">
        <f t="shared" si="12"/>
        <v>と</v>
      </c>
      <c r="L47" s="31">
        <f ca="1">D47-H47</f>
        <v>60</v>
      </c>
      <c r="M47" s="31"/>
      <c r="AK47" s="20">
        <f t="shared" ca="1" si="0"/>
        <v>0.78703059546608101</v>
      </c>
      <c r="AL47" s="20">
        <f t="shared" ca="1" si="1"/>
        <v>9</v>
      </c>
      <c r="AM47" s="20">
        <v>70</v>
      </c>
      <c r="AN47" s="20">
        <v>30</v>
      </c>
    </row>
    <row r="48" spans="1:45" ht="29.15" customHeight="1" x14ac:dyDescent="0.3">
      <c r="A48" s="20">
        <f t="shared" si="8"/>
        <v>3</v>
      </c>
      <c r="D48" t="str">
        <f t="shared" si="9"/>
        <v/>
      </c>
      <c r="E48" t="str">
        <f>IF(E22="","",E22)</f>
        <v/>
      </c>
      <c r="F48" t="str">
        <f t="shared" si="10"/>
        <v/>
      </c>
      <c r="H48" t="str">
        <f t="shared" si="11"/>
        <v/>
      </c>
      <c r="I48" t="str">
        <f>IF(I22="","",I22)</f>
        <v/>
      </c>
      <c r="J48" t="str">
        <f t="shared" si="12"/>
        <v/>
      </c>
      <c r="AK48" s="20">
        <f t="shared" ca="1" si="0"/>
        <v>0.74311592577506713</v>
      </c>
      <c r="AL48" s="20">
        <f t="shared" ca="1" si="1"/>
        <v>12</v>
      </c>
      <c r="AM48" s="20">
        <v>80</v>
      </c>
      <c r="AN48" s="20">
        <v>10</v>
      </c>
    </row>
    <row r="49" spans="1:40" ht="29.15" customHeight="1" x14ac:dyDescent="0.3">
      <c r="A49" t="str">
        <f t="shared" si="8"/>
        <v>(9)</v>
      </c>
      <c r="D49" s="32">
        <f t="shared" ca="1" si="9"/>
        <v>60</v>
      </c>
      <c r="E49" s="32"/>
      <c r="F49" t="str">
        <f t="shared" si="10"/>
        <v>は</v>
      </c>
      <c r="H49" s="32">
        <f t="shared" ca="1" si="11"/>
        <v>10</v>
      </c>
      <c r="I49" s="32"/>
      <c r="J49" t="str">
        <f t="shared" si="12"/>
        <v>と</v>
      </c>
      <c r="L49" s="31">
        <f ca="1">D49-H49</f>
        <v>50</v>
      </c>
      <c r="M49" s="31"/>
      <c r="AK49" s="20">
        <f t="shared" ca="1" si="0"/>
        <v>0.88954173236726108</v>
      </c>
      <c r="AL49" s="20">
        <f t="shared" ca="1" si="1"/>
        <v>6</v>
      </c>
      <c r="AM49" s="20">
        <v>80</v>
      </c>
      <c r="AN49" s="20">
        <v>20</v>
      </c>
    </row>
    <row r="50" spans="1:40" ht="29.15" customHeight="1" x14ac:dyDescent="0.3">
      <c r="A50" s="20">
        <f t="shared" si="8"/>
        <v>4</v>
      </c>
      <c r="D50" t="str">
        <f t="shared" si="9"/>
        <v/>
      </c>
      <c r="E50" t="str">
        <f>IF(E24="","",E24)</f>
        <v/>
      </c>
      <c r="F50" t="str">
        <f t="shared" si="10"/>
        <v/>
      </c>
      <c r="H50" t="str">
        <f t="shared" si="11"/>
        <v/>
      </c>
      <c r="I50" t="str">
        <f>IF(I24="","",I24)</f>
        <v/>
      </c>
      <c r="J50" t="str">
        <f t="shared" si="12"/>
        <v/>
      </c>
      <c r="AK50" s="20">
        <f t="shared" ca="1" si="0"/>
        <v>0.34755611634493078</v>
      </c>
      <c r="AL50" s="20">
        <f t="shared" ca="1" si="1"/>
        <v>25</v>
      </c>
      <c r="AM50" s="20">
        <v>90</v>
      </c>
      <c r="AN50" s="20">
        <v>10</v>
      </c>
    </row>
    <row r="51" spans="1:40" ht="29.15" customHeight="1" x14ac:dyDescent="0.3">
      <c r="A51" t="str">
        <f t="shared" si="8"/>
        <v>(10)</v>
      </c>
      <c r="D51" s="32">
        <f t="shared" ca="1" si="9"/>
        <v>90</v>
      </c>
      <c r="E51" s="32"/>
      <c r="F51" t="str">
        <f t="shared" si="10"/>
        <v>は</v>
      </c>
      <c r="H51" s="32">
        <f t="shared" ca="1" si="11"/>
        <v>30</v>
      </c>
      <c r="I51" s="32"/>
      <c r="J51" t="str">
        <f t="shared" si="12"/>
        <v>と</v>
      </c>
      <c r="L51" s="31">
        <f ca="1">D51-H51</f>
        <v>60</v>
      </c>
      <c r="M51" s="31"/>
    </row>
    <row r="52" spans="1:40" ht="29.15" customHeight="1" x14ac:dyDescent="0.3">
      <c r="A52" s="20">
        <f t="shared" si="8"/>
        <v>5</v>
      </c>
      <c r="D52" t="str">
        <f t="shared" si="9"/>
        <v/>
      </c>
      <c r="E52" t="str">
        <f>IF(E26="","",E26)</f>
        <v/>
      </c>
      <c r="F52" t="str">
        <f t="shared" si="10"/>
        <v/>
      </c>
      <c r="H52" t="str">
        <f t="shared" si="11"/>
        <v/>
      </c>
      <c r="I52" t="str">
        <f>IF(I26="","",I26)</f>
        <v/>
      </c>
      <c r="J52" t="str">
        <f t="shared" si="12"/>
        <v/>
      </c>
    </row>
    <row r="53" spans="1:40" ht="30" customHeight="1" x14ac:dyDescent="0.3"/>
    <row r="54" spans="1:40" ht="30" customHeight="1" x14ac:dyDescent="0.3"/>
    <row r="55" spans="1:40" ht="30" customHeight="1" x14ac:dyDescent="0.3"/>
    <row r="56" spans="1:40" ht="30" customHeight="1" x14ac:dyDescent="0.3"/>
    <row r="57" spans="1:40" ht="30" customHeight="1" x14ac:dyDescent="0.3"/>
    <row r="58" spans="1:40" ht="30" customHeight="1" x14ac:dyDescent="0.3"/>
    <row r="59" spans="1:40" ht="30" customHeight="1" x14ac:dyDescent="0.3"/>
    <row r="60" spans="1:40" ht="30" customHeight="1" x14ac:dyDescent="0.3"/>
    <row r="61" spans="1:40" ht="30" customHeight="1" x14ac:dyDescent="0.3"/>
  </sheetData>
  <mergeCells count="52">
    <mergeCell ref="AG1:AH1"/>
    <mergeCell ref="AG27:AH27"/>
    <mergeCell ref="L49:M49"/>
    <mergeCell ref="L51:M51"/>
    <mergeCell ref="L41:N41"/>
    <mergeCell ref="L43:M43"/>
    <mergeCell ref="L45:M45"/>
    <mergeCell ref="L47:M47"/>
    <mergeCell ref="L33:N33"/>
    <mergeCell ref="L35:N35"/>
    <mergeCell ref="L37:N37"/>
    <mergeCell ref="L39:N39"/>
    <mergeCell ref="D37:E37"/>
    <mergeCell ref="H37:I37"/>
    <mergeCell ref="D51:E51"/>
    <mergeCell ref="H51:I51"/>
    <mergeCell ref="D45:E45"/>
    <mergeCell ref="H45:I45"/>
    <mergeCell ref="H47:I47"/>
    <mergeCell ref="D47:E47"/>
    <mergeCell ref="H39:I39"/>
    <mergeCell ref="D39:E39"/>
    <mergeCell ref="D49:E49"/>
    <mergeCell ref="H49:I49"/>
    <mergeCell ref="D41:E41"/>
    <mergeCell ref="H41:I41"/>
    <mergeCell ref="D43:E43"/>
    <mergeCell ref="H43:I43"/>
    <mergeCell ref="D33:E33"/>
    <mergeCell ref="H33:I33"/>
    <mergeCell ref="H35:I35"/>
    <mergeCell ref="D35:E35"/>
    <mergeCell ref="D13:E13"/>
    <mergeCell ref="H13:I13"/>
    <mergeCell ref="D23:E23"/>
    <mergeCell ref="H23:I23"/>
    <mergeCell ref="D25:E25"/>
    <mergeCell ref="H25:I25"/>
    <mergeCell ref="D19:E19"/>
    <mergeCell ref="H19:I19"/>
    <mergeCell ref="D21:E21"/>
    <mergeCell ref="H21:I21"/>
    <mergeCell ref="D15:E15"/>
    <mergeCell ref="H15:I15"/>
    <mergeCell ref="D17:E17"/>
    <mergeCell ref="H17:I17"/>
    <mergeCell ref="D7:E7"/>
    <mergeCell ref="H7:I7"/>
    <mergeCell ref="D9:E9"/>
    <mergeCell ref="H9:I9"/>
    <mergeCell ref="D11:E11"/>
    <mergeCell ref="H11:I11"/>
  </mergeCells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>
    <oddHeader>&amp;Lさんすうドリル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W77"/>
  <sheetViews>
    <sheetView zoomScaleNormal="100" workbookViewId="0"/>
  </sheetViews>
  <sheetFormatPr defaultRowHeight="19" x14ac:dyDescent="0.3"/>
  <cols>
    <col min="1" max="35" width="1.625" customWidth="1"/>
    <col min="37" max="49" width="8.75" style="20"/>
  </cols>
  <sheetData>
    <row r="1" spans="1:49" ht="25" customHeight="1" x14ac:dyDescent="0.3">
      <c r="D1" s="3" t="s">
        <v>127</v>
      </c>
      <c r="AE1" s="2" t="s">
        <v>0</v>
      </c>
      <c r="AF1" s="2"/>
      <c r="AG1" s="29"/>
      <c r="AH1" s="29"/>
    </row>
    <row r="2" spans="1:49" ht="25" customHeight="1" x14ac:dyDescent="0.3">
      <c r="D2" s="3"/>
    </row>
    <row r="3" spans="1:49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9" ht="25" customHeight="1" x14ac:dyDescent="0.3">
      <c r="A4" s="21"/>
      <c r="B4" s="22"/>
      <c r="C4" t="s">
        <v>110</v>
      </c>
    </row>
    <row r="5" spans="1:49" ht="29.15" customHeight="1" x14ac:dyDescent="0.3">
      <c r="A5" s="1" t="s">
        <v>111</v>
      </c>
      <c r="D5" s="53">
        <f ca="1">VLOOKUP(A6,$AL$5:$AM$77,2,FALSE)</f>
        <v>66</v>
      </c>
      <c r="E5" s="51"/>
      <c r="F5" s="54"/>
      <c r="G5" s="23"/>
      <c r="H5" s="53">
        <f ca="1">D5+1</f>
        <v>67</v>
      </c>
      <c r="I5" s="51"/>
      <c r="J5" s="54"/>
      <c r="K5" s="23"/>
      <c r="L5" s="62">
        <f ca="1">H5+1</f>
        <v>68</v>
      </c>
      <c r="M5" s="63"/>
      <c r="N5" s="64"/>
      <c r="O5" s="24"/>
      <c r="P5" s="62">
        <f ca="1">L5+1</f>
        <v>69</v>
      </c>
      <c r="Q5" s="63"/>
      <c r="R5" s="64"/>
      <c r="S5" s="23"/>
      <c r="T5" s="53">
        <f ca="1">P5+1</f>
        <v>70</v>
      </c>
      <c r="U5" s="51"/>
      <c r="V5" s="54"/>
      <c r="W5" s="23"/>
      <c r="X5" s="53">
        <f ca="1">T5+1</f>
        <v>71</v>
      </c>
      <c r="Y5" s="51"/>
      <c r="Z5" s="54"/>
      <c r="AA5" s="23"/>
      <c r="AB5" s="62">
        <f ca="1">X5+1</f>
        <v>72</v>
      </c>
      <c r="AC5" s="63"/>
      <c r="AD5" s="64"/>
      <c r="AE5" s="24"/>
      <c r="AF5" s="62">
        <f ca="1">AB5+1</f>
        <v>73</v>
      </c>
      <c r="AG5" s="63"/>
      <c r="AH5" s="64"/>
      <c r="AK5" s="20">
        <f ca="1">RAND()</f>
        <v>0.18801591413632812</v>
      </c>
      <c r="AL5" s="20">
        <f ca="1">RANK(AK5,$AK$5:$AK$77)</f>
        <v>55</v>
      </c>
      <c r="AM5" s="20">
        <v>21</v>
      </c>
      <c r="AO5" s="20">
        <f ca="1">RAND()</f>
        <v>0.75158079020690449</v>
      </c>
      <c r="AP5" s="20">
        <f ca="1">RANK(AO5,$AO$5:$AO$76)</f>
        <v>15</v>
      </c>
      <c r="AQ5" s="20">
        <v>20</v>
      </c>
      <c r="AR5" s="20">
        <v>1</v>
      </c>
      <c r="AT5" s="20">
        <f ca="1">RAND()</f>
        <v>0.12580168438855821</v>
      </c>
      <c r="AU5" s="20">
        <f ca="1">RANK(AT5,$AT$5:$AT$76)</f>
        <v>66</v>
      </c>
      <c r="AV5" s="20">
        <v>21</v>
      </c>
      <c r="AW5" s="20">
        <f>AV5-INT(AV5/10)*10</f>
        <v>1</v>
      </c>
    </row>
    <row r="6" spans="1:49" ht="29.15" customHeight="1" x14ac:dyDescent="0.3">
      <c r="A6" s="20">
        <v>1</v>
      </c>
      <c r="D6" s="55"/>
      <c r="E6" s="29"/>
      <c r="F6" s="56"/>
      <c r="H6" s="55"/>
      <c r="I6" s="29"/>
      <c r="J6" s="56"/>
      <c r="L6" s="65"/>
      <c r="M6" s="66"/>
      <c r="N6" s="67"/>
      <c r="O6" s="20"/>
      <c r="P6" s="65"/>
      <c r="Q6" s="66"/>
      <c r="R6" s="67"/>
      <c r="T6" s="55"/>
      <c r="U6" s="29"/>
      <c r="V6" s="56"/>
      <c r="X6" s="55"/>
      <c r="Y6" s="29"/>
      <c r="Z6" s="56"/>
      <c r="AB6" s="65"/>
      <c r="AC6" s="66"/>
      <c r="AD6" s="67"/>
      <c r="AE6" s="20"/>
      <c r="AF6" s="65"/>
      <c r="AG6" s="66"/>
      <c r="AH6" s="67"/>
      <c r="AK6" s="20">
        <f t="shared" ref="AK6:AK69" ca="1" si="0">RAND()</f>
        <v>0.75731668647659622</v>
      </c>
      <c r="AL6" s="20">
        <f t="shared" ref="AL6:AL69" ca="1" si="1">RANK(AK6,$AK$5:$AK$77)</f>
        <v>15</v>
      </c>
      <c r="AM6" s="20">
        <v>22</v>
      </c>
      <c r="AO6" s="20">
        <f t="shared" ref="AO6:AO69" ca="1" si="2">RAND()</f>
        <v>0.61734129667994342</v>
      </c>
      <c r="AP6" s="20">
        <f t="shared" ref="AP6:AP69" ca="1" si="3">RANK(AO6,$AO$5:$AO$76)</f>
        <v>23</v>
      </c>
      <c r="AQ6" s="20">
        <v>20</v>
      </c>
      <c r="AR6" s="20">
        <v>2</v>
      </c>
      <c r="AT6" s="20">
        <f t="shared" ref="AT6:AT69" ca="1" si="4">RAND()</f>
        <v>0.95404607211031134</v>
      </c>
      <c r="AU6" s="20">
        <f t="shared" ref="AU6:AU69" ca="1" si="5">RANK(AT6,$AT$5:$AT$76)</f>
        <v>2</v>
      </c>
      <c r="AV6" s="20">
        <f>AV5+1</f>
        <v>22</v>
      </c>
      <c r="AW6" s="20">
        <f>AV6-INT(AV6/10)*10</f>
        <v>2</v>
      </c>
    </row>
    <row r="7" spans="1:49" ht="29.15" customHeight="1" x14ac:dyDescent="0.3">
      <c r="A7" s="1"/>
      <c r="AK7" s="20">
        <f t="shared" ca="1" si="0"/>
        <v>0.68231037488879642</v>
      </c>
      <c r="AL7" s="20">
        <f t="shared" ca="1" si="1"/>
        <v>21</v>
      </c>
      <c r="AM7" s="20">
        <v>23</v>
      </c>
      <c r="AO7" s="20">
        <f t="shared" ca="1" si="2"/>
        <v>1.9281053216693156E-2</v>
      </c>
      <c r="AP7" s="20">
        <f t="shared" ca="1" si="3"/>
        <v>71</v>
      </c>
      <c r="AQ7" s="20">
        <v>20</v>
      </c>
      <c r="AR7" s="20">
        <v>3</v>
      </c>
      <c r="AT7" s="20">
        <f t="shared" ca="1" si="4"/>
        <v>0.26877904650249385</v>
      </c>
      <c r="AU7" s="20">
        <f t="shared" ca="1" si="5"/>
        <v>52</v>
      </c>
      <c r="AV7" s="20">
        <f t="shared" ref="AV7:AV70" si="6">AV6+1</f>
        <v>23</v>
      </c>
      <c r="AW7" s="20">
        <f t="shared" ref="AW7:AW70" si="7">AV7-INT(AV7/10)*10</f>
        <v>3</v>
      </c>
    </row>
    <row r="8" spans="1:49" ht="29.15" customHeight="1" x14ac:dyDescent="0.3">
      <c r="A8" s="1" t="s">
        <v>112</v>
      </c>
      <c r="D8" s="53">
        <f ca="1">VLOOKUP(A9,$AL$5:$AM$77,2,FALSE)</f>
        <v>77</v>
      </c>
      <c r="E8" s="51"/>
      <c r="F8" s="54"/>
      <c r="G8" s="23"/>
      <c r="H8" s="53">
        <f ca="1">D8-1</f>
        <v>76</v>
      </c>
      <c r="I8" s="51"/>
      <c r="J8" s="54"/>
      <c r="K8" s="23"/>
      <c r="L8" s="62">
        <f ca="1">H8-1</f>
        <v>75</v>
      </c>
      <c r="M8" s="63"/>
      <c r="N8" s="64"/>
      <c r="O8" s="24"/>
      <c r="P8" s="62">
        <f ca="1">L8-1</f>
        <v>74</v>
      </c>
      <c r="Q8" s="63"/>
      <c r="R8" s="64"/>
      <c r="S8" s="23"/>
      <c r="T8" s="53">
        <f ca="1">P8-1</f>
        <v>73</v>
      </c>
      <c r="U8" s="51"/>
      <c r="V8" s="54"/>
      <c r="W8" s="23"/>
      <c r="X8" s="62">
        <f ca="1">T8-1</f>
        <v>72</v>
      </c>
      <c r="Y8" s="63"/>
      <c r="Z8" s="64"/>
      <c r="AA8" s="24"/>
      <c r="AB8" s="62">
        <f ca="1">X8-1</f>
        <v>71</v>
      </c>
      <c r="AC8" s="63"/>
      <c r="AD8" s="64"/>
      <c r="AE8" s="24"/>
      <c r="AF8" s="62">
        <f ca="1">AB8-1</f>
        <v>70</v>
      </c>
      <c r="AG8" s="63"/>
      <c r="AH8" s="64"/>
      <c r="AK8" s="20">
        <f t="shared" ca="1" si="0"/>
        <v>0.11572382823196614</v>
      </c>
      <c r="AL8" s="20">
        <f t="shared" ca="1" si="1"/>
        <v>61</v>
      </c>
      <c r="AM8" s="20">
        <v>24</v>
      </c>
      <c r="AO8" s="20">
        <f t="shared" ca="1" si="2"/>
        <v>9.9069437331077759E-2</v>
      </c>
      <c r="AP8" s="20">
        <f t="shared" ca="1" si="3"/>
        <v>63</v>
      </c>
      <c r="AQ8" s="20">
        <v>20</v>
      </c>
      <c r="AR8" s="20">
        <v>4</v>
      </c>
      <c r="AT8" s="20">
        <f t="shared" ca="1" si="4"/>
        <v>0.61443308145713083</v>
      </c>
      <c r="AU8" s="20">
        <f t="shared" ca="1" si="5"/>
        <v>27</v>
      </c>
      <c r="AV8" s="20">
        <f t="shared" si="6"/>
        <v>24</v>
      </c>
      <c r="AW8" s="20">
        <f t="shared" si="7"/>
        <v>4</v>
      </c>
    </row>
    <row r="9" spans="1:49" ht="29.15" customHeight="1" x14ac:dyDescent="0.3">
      <c r="A9" s="20">
        <v>2</v>
      </c>
      <c r="D9" s="55"/>
      <c r="E9" s="29"/>
      <c r="F9" s="56"/>
      <c r="H9" s="55"/>
      <c r="I9" s="29"/>
      <c r="J9" s="56"/>
      <c r="L9" s="65"/>
      <c r="M9" s="66"/>
      <c r="N9" s="67"/>
      <c r="O9" s="20"/>
      <c r="P9" s="65"/>
      <c r="Q9" s="66"/>
      <c r="R9" s="67"/>
      <c r="T9" s="55"/>
      <c r="U9" s="29"/>
      <c r="V9" s="56"/>
      <c r="X9" s="65"/>
      <c r="Y9" s="66"/>
      <c r="Z9" s="67"/>
      <c r="AA9" s="20"/>
      <c r="AB9" s="65"/>
      <c r="AC9" s="66"/>
      <c r="AD9" s="67"/>
      <c r="AE9" s="20"/>
      <c r="AF9" s="65"/>
      <c r="AG9" s="66"/>
      <c r="AH9" s="67"/>
      <c r="AK9" s="20">
        <f t="shared" ca="1" si="0"/>
        <v>0.56045362616126582</v>
      </c>
      <c r="AL9" s="20">
        <f t="shared" ca="1" si="1"/>
        <v>32</v>
      </c>
      <c r="AM9" s="20">
        <v>25</v>
      </c>
      <c r="AO9" s="20">
        <f t="shared" ca="1" si="2"/>
        <v>0.5823158362916756</v>
      </c>
      <c r="AP9" s="20">
        <f t="shared" ca="1" si="3"/>
        <v>27</v>
      </c>
      <c r="AQ9" s="20">
        <v>20</v>
      </c>
      <c r="AR9" s="20">
        <v>5</v>
      </c>
      <c r="AT9" s="20">
        <f t="shared" ca="1" si="4"/>
        <v>0.23695930342691285</v>
      </c>
      <c r="AU9" s="20">
        <f t="shared" ca="1" si="5"/>
        <v>57</v>
      </c>
      <c r="AV9" s="20">
        <f t="shared" si="6"/>
        <v>25</v>
      </c>
      <c r="AW9" s="20">
        <f t="shared" si="7"/>
        <v>5</v>
      </c>
    </row>
    <row r="10" spans="1:49" ht="29.15" customHeight="1" x14ac:dyDescent="0.3">
      <c r="A10" s="20"/>
      <c r="AK10" s="20">
        <f t="shared" ca="1" si="0"/>
        <v>0.43572315939268136</v>
      </c>
      <c r="AL10" s="20">
        <f t="shared" ca="1" si="1"/>
        <v>39</v>
      </c>
      <c r="AM10" s="20">
        <v>26</v>
      </c>
      <c r="AO10" s="20">
        <f t="shared" ca="1" si="2"/>
        <v>0.84569277655317276</v>
      </c>
      <c r="AP10" s="20">
        <f t="shared" ca="1" si="3"/>
        <v>9</v>
      </c>
      <c r="AQ10" s="20">
        <v>20</v>
      </c>
      <c r="AR10" s="20">
        <v>6</v>
      </c>
      <c r="AT10" s="20">
        <f t="shared" ca="1" si="4"/>
        <v>0.25409658941184332</v>
      </c>
      <c r="AU10" s="20">
        <f t="shared" ca="1" si="5"/>
        <v>53</v>
      </c>
      <c r="AV10" s="20">
        <f t="shared" si="6"/>
        <v>26</v>
      </c>
      <c r="AW10" s="20">
        <f t="shared" si="7"/>
        <v>6</v>
      </c>
    </row>
    <row r="11" spans="1:49" ht="29.15" customHeight="1" x14ac:dyDescent="0.3">
      <c r="A11" s="1" t="s">
        <v>113</v>
      </c>
      <c r="D11" s="62">
        <f ca="1">INT(RAND()*3+1)*10</f>
        <v>20</v>
      </c>
      <c r="E11" s="63"/>
      <c r="F11" s="64"/>
      <c r="G11" s="24"/>
      <c r="H11" s="62">
        <f ca="1">D11+10</f>
        <v>30</v>
      </c>
      <c r="I11" s="63"/>
      <c r="J11" s="64"/>
      <c r="K11" s="23"/>
      <c r="L11" s="53">
        <f ca="1">H11+10</f>
        <v>40</v>
      </c>
      <c r="M11" s="51"/>
      <c r="N11" s="54"/>
      <c r="O11" s="23"/>
      <c r="P11" s="62">
        <f ca="1">L11+10</f>
        <v>50</v>
      </c>
      <c r="Q11" s="63"/>
      <c r="R11" s="64"/>
      <c r="S11" s="23"/>
      <c r="T11" s="53">
        <f ca="1">P11+10</f>
        <v>60</v>
      </c>
      <c r="U11" s="51"/>
      <c r="V11" s="54"/>
      <c r="W11" s="23"/>
      <c r="X11" s="53">
        <f ca="1">T11+10</f>
        <v>70</v>
      </c>
      <c r="Y11" s="51"/>
      <c r="Z11" s="54"/>
      <c r="AA11" s="23"/>
      <c r="AB11" s="53">
        <f ca="1">X11+10</f>
        <v>80</v>
      </c>
      <c r="AC11" s="51"/>
      <c r="AD11" s="54"/>
      <c r="AE11" s="23"/>
      <c r="AF11" s="62">
        <f ca="1">AB11+10</f>
        <v>90</v>
      </c>
      <c r="AG11" s="63"/>
      <c r="AH11" s="64"/>
      <c r="AK11" s="20">
        <f t="shared" ca="1" si="0"/>
        <v>0.21366182217564356</v>
      </c>
      <c r="AL11" s="20">
        <f t="shared" ca="1" si="1"/>
        <v>52</v>
      </c>
      <c r="AM11" s="20">
        <v>27</v>
      </c>
      <c r="AO11" s="20">
        <f t="shared" ca="1" si="2"/>
        <v>0.44740818175044728</v>
      </c>
      <c r="AP11" s="20">
        <f t="shared" ca="1" si="3"/>
        <v>37</v>
      </c>
      <c r="AQ11" s="20">
        <v>20</v>
      </c>
      <c r="AR11" s="20">
        <v>7</v>
      </c>
      <c r="AT11" s="20">
        <f t="shared" ca="1" si="4"/>
        <v>0.52615314926546897</v>
      </c>
      <c r="AU11" s="20">
        <f t="shared" ca="1" si="5"/>
        <v>32</v>
      </c>
      <c r="AV11" s="20">
        <f t="shared" si="6"/>
        <v>27</v>
      </c>
      <c r="AW11" s="20">
        <f t="shared" si="7"/>
        <v>7</v>
      </c>
    </row>
    <row r="12" spans="1:49" ht="29.15" customHeight="1" x14ac:dyDescent="0.3">
      <c r="D12" s="65"/>
      <c r="E12" s="66"/>
      <c r="F12" s="67"/>
      <c r="G12" s="20"/>
      <c r="H12" s="65"/>
      <c r="I12" s="66"/>
      <c r="J12" s="67"/>
      <c r="L12" s="55"/>
      <c r="M12" s="29"/>
      <c r="N12" s="56"/>
      <c r="P12" s="65"/>
      <c r="Q12" s="66"/>
      <c r="R12" s="67"/>
      <c r="T12" s="55"/>
      <c r="U12" s="29"/>
      <c r="V12" s="56"/>
      <c r="X12" s="55"/>
      <c r="Y12" s="29"/>
      <c r="Z12" s="56"/>
      <c r="AB12" s="55"/>
      <c r="AC12" s="29"/>
      <c r="AD12" s="56"/>
      <c r="AF12" s="65"/>
      <c r="AG12" s="66"/>
      <c r="AH12" s="67"/>
      <c r="AK12" s="20">
        <f t="shared" ca="1" si="0"/>
        <v>5.3402284567150682E-2</v>
      </c>
      <c r="AL12" s="20">
        <f t="shared" ca="1" si="1"/>
        <v>67</v>
      </c>
      <c r="AM12" s="20">
        <v>28</v>
      </c>
      <c r="AO12" s="20">
        <f t="shared" ca="1" si="2"/>
        <v>0.74882496832468848</v>
      </c>
      <c r="AP12" s="20">
        <f t="shared" ca="1" si="3"/>
        <v>16</v>
      </c>
      <c r="AQ12" s="20">
        <v>20</v>
      </c>
      <c r="AR12" s="20">
        <v>8</v>
      </c>
      <c r="AT12" s="20">
        <f t="shared" ca="1" si="4"/>
        <v>0.82213407123480864</v>
      </c>
      <c r="AU12" s="20">
        <f t="shared" ca="1" si="5"/>
        <v>10</v>
      </c>
      <c r="AV12" s="20">
        <f t="shared" si="6"/>
        <v>28</v>
      </c>
      <c r="AW12" s="20">
        <f t="shared" si="7"/>
        <v>8</v>
      </c>
    </row>
    <row r="13" spans="1:49" ht="29.15" customHeight="1" x14ac:dyDescent="0.3">
      <c r="A13" s="1"/>
      <c r="AK13" s="20">
        <f t="shared" ca="1" si="0"/>
        <v>0.60388513170977431</v>
      </c>
      <c r="AL13" s="20">
        <f t="shared" ca="1" si="1"/>
        <v>29</v>
      </c>
      <c r="AM13" s="20">
        <v>29</v>
      </c>
      <c r="AO13" s="20">
        <f t="shared" ca="1" si="2"/>
        <v>0.6524685256181989</v>
      </c>
      <c r="AP13" s="20">
        <f t="shared" ca="1" si="3"/>
        <v>20</v>
      </c>
      <c r="AQ13" s="20">
        <v>20</v>
      </c>
      <c r="AR13" s="20">
        <v>9</v>
      </c>
      <c r="AT13" s="20">
        <f t="shared" ca="1" si="4"/>
        <v>0.65930307407738886</v>
      </c>
      <c r="AU13" s="20">
        <f t="shared" ca="1" si="5"/>
        <v>24</v>
      </c>
      <c r="AV13" s="20">
        <f t="shared" si="6"/>
        <v>29</v>
      </c>
      <c r="AW13" s="20">
        <f t="shared" si="7"/>
        <v>9</v>
      </c>
    </row>
    <row r="14" spans="1:49" ht="29.15" customHeight="1" x14ac:dyDescent="0.3">
      <c r="A14" t="s">
        <v>114</v>
      </c>
      <c r="AK14" s="20">
        <f t="shared" ca="1" si="0"/>
        <v>0.81035028009930721</v>
      </c>
      <c r="AL14" s="20">
        <f t="shared" ca="1" si="1"/>
        <v>10</v>
      </c>
      <c r="AM14" s="20">
        <v>30</v>
      </c>
      <c r="AO14" s="20">
        <f t="shared" ca="1" si="2"/>
        <v>0.17837460847439457</v>
      </c>
      <c r="AP14" s="20">
        <f t="shared" ca="1" si="3"/>
        <v>55</v>
      </c>
      <c r="AQ14" s="20">
        <v>30</v>
      </c>
      <c r="AR14" s="20">
        <v>1</v>
      </c>
      <c r="AT14" s="20">
        <f t="shared" ca="1" si="4"/>
        <v>0.7033144273888613</v>
      </c>
      <c r="AU14" s="20">
        <f t="shared" ca="1" si="5"/>
        <v>19</v>
      </c>
      <c r="AV14" s="20">
        <v>31</v>
      </c>
      <c r="AW14" s="20">
        <f t="shared" si="7"/>
        <v>1</v>
      </c>
    </row>
    <row r="15" spans="1:49" ht="29.15" customHeight="1" x14ac:dyDescent="0.3">
      <c r="A15" s="1" t="s">
        <v>111</v>
      </c>
      <c r="D15" s="33">
        <f ca="1">VLOOKUP(A16,$AP$5:$AR$76,2,FALSE)</f>
        <v>50</v>
      </c>
      <c r="E15" s="33"/>
      <c r="F15" s="33" t="s">
        <v>120</v>
      </c>
      <c r="G15" s="33"/>
      <c r="H15" s="33">
        <f ca="1">VLOOKUP(A16,$AP$5:$AR$76,3,FALSE)</f>
        <v>9</v>
      </c>
      <c r="I15" s="33"/>
      <c r="AK15" s="20">
        <f t="shared" ca="1" si="0"/>
        <v>0.49174156137877278</v>
      </c>
      <c r="AL15" s="20">
        <f t="shared" ca="1" si="1"/>
        <v>36</v>
      </c>
      <c r="AM15" s="20">
        <v>31</v>
      </c>
      <c r="AO15" s="20">
        <f t="shared" ca="1" si="2"/>
        <v>0.78519226190482772</v>
      </c>
      <c r="AP15" s="20">
        <f t="shared" ca="1" si="3"/>
        <v>12</v>
      </c>
      <c r="AQ15" s="20">
        <v>30</v>
      </c>
      <c r="AR15" s="20">
        <v>2</v>
      </c>
      <c r="AT15" s="20">
        <f t="shared" ca="1" si="4"/>
        <v>0.47176310777168895</v>
      </c>
      <c r="AU15" s="20">
        <f t="shared" ca="1" si="5"/>
        <v>36</v>
      </c>
      <c r="AV15" s="20">
        <f t="shared" si="6"/>
        <v>32</v>
      </c>
      <c r="AW15" s="20">
        <f t="shared" si="7"/>
        <v>2</v>
      </c>
    </row>
    <row r="16" spans="1:49" ht="29.15" customHeight="1" x14ac:dyDescent="0.3">
      <c r="A16" s="20">
        <v>1</v>
      </c>
      <c r="AK16" s="20">
        <f t="shared" ca="1" si="0"/>
        <v>3.514832468085205E-2</v>
      </c>
      <c r="AL16" s="20">
        <f t="shared" ca="1" si="1"/>
        <v>70</v>
      </c>
      <c r="AM16" s="20">
        <v>32</v>
      </c>
      <c r="AO16" s="20">
        <f t="shared" ca="1" si="2"/>
        <v>0.45525296855956043</v>
      </c>
      <c r="AP16" s="20">
        <f t="shared" ca="1" si="3"/>
        <v>36</v>
      </c>
      <c r="AQ16" s="20">
        <v>30</v>
      </c>
      <c r="AR16" s="20">
        <v>3</v>
      </c>
      <c r="AT16" s="20">
        <f t="shared" ca="1" si="4"/>
        <v>0.13399353393724545</v>
      </c>
      <c r="AU16" s="20">
        <f t="shared" ca="1" si="5"/>
        <v>64</v>
      </c>
      <c r="AV16" s="20">
        <f t="shared" si="6"/>
        <v>33</v>
      </c>
      <c r="AW16" s="20">
        <f t="shared" si="7"/>
        <v>3</v>
      </c>
    </row>
    <row r="17" spans="1:49" ht="29.15" customHeight="1" x14ac:dyDescent="0.3">
      <c r="A17" s="1" t="s">
        <v>115</v>
      </c>
      <c r="D17" s="33">
        <f ca="1">VLOOKUP(A18,$AP$5:$AR$76,2,FALSE)</f>
        <v>40</v>
      </c>
      <c r="E17" s="33"/>
      <c r="F17" s="33" t="s">
        <v>120</v>
      </c>
      <c r="G17" s="33"/>
      <c r="H17" s="33">
        <f ca="1">VLOOKUP(A18,$AP$5:$AR$76,3,FALSE)</f>
        <v>8</v>
      </c>
      <c r="I17" s="33"/>
      <c r="AK17" s="20">
        <f t="shared" ca="1" si="0"/>
        <v>0.14802648611627756</v>
      </c>
      <c r="AL17" s="20">
        <f t="shared" ca="1" si="1"/>
        <v>58</v>
      </c>
      <c r="AM17" s="20">
        <v>33</v>
      </c>
      <c r="AO17" s="20">
        <f t="shared" ca="1" si="2"/>
        <v>0.11771057004053631</v>
      </c>
      <c r="AP17" s="20">
        <f t="shared" ca="1" si="3"/>
        <v>62</v>
      </c>
      <c r="AQ17" s="20">
        <v>30</v>
      </c>
      <c r="AR17" s="20">
        <v>4</v>
      </c>
      <c r="AT17" s="20">
        <f t="shared" ca="1" si="4"/>
        <v>7.8735916291729713E-2</v>
      </c>
      <c r="AU17" s="20">
        <f t="shared" ca="1" si="5"/>
        <v>72</v>
      </c>
      <c r="AV17" s="20">
        <f t="shared" si="6"/>
        <v>34</v>
      </c>
      <c r="AW17" s="20">
        <f t="shared" si="7"/>
        <v>4</v>
      </c>
    </row>
    <row r="18" spans="1:49" ht="29.15" customHeight="1" x14ac:dyDescent="0.3">
      <c r="A18" s="20">
        <v>2</v>
      </c>
      <c r="AK18" s="20">
        <f t="shared" ca="1" si="0"/>
        <v>0.62752786321914222</v>
      </c>
      <c r="AL18" s="20">
        <f t="shared" ca="1" si="1"/>
        <v>28</v>
      </c>
      <c r="AM18" s="20">
        <v>34</v>
      </c>
      <c r="AO18" s="20">
        <f t="shared" ca="1" si="2"/>
        <v>0.35389916387051745</v>
      </c>
      <c r="AP18" s="20">
        <f t="shared" ca="1" si="3"/>
        <v>40</v>
      </c>
      <c r="AQ18" s="20">
        <v>30</v>
      </c>
      <c r="AR18" s="20">
        <v>5</v>
      </c>
      <c r="AT18" s="20">
        <f t="shared" ca="1" si="4"/>
        <v>0.36413355993887631</v>
      </c>
      <c r="AU18" s="20">
        <f t="shared" ca="1" si="5"/>
        <v>45</v>
      </c>
      <c r="AV18" s="20">
        <f t="shared" si="6"/>
        <v>35</v>
      </c>
      <c r="AW18" s="20">
        <f t="shared" si="7"/>
        <v>5</v>
      </c>
    </row>
    <row r="19" spans="1:49" ht="29.15" customHeight="1" x14ac:dyDescent="0.3">
      <c r="A19" s="1" t="s">
        <v>116</v>
      </c>
      <c r="D19" s="33">
        <f ca="1">VLOOKUP(A20,$AU$5:$AW$76,2,FALSE)</f>
        <v>62</v>
      </c>
      <c r="E19" s="33"/>
      <c r="F19" s="33" t="s">
        <v>121</v>
      </c>
      <c r="G19" s="33"/>
      <c r="H19" s="33">
        <f ca="1">VLOOKUP(A20,$AU$5:$AW$76,3,FALSE)</f>
        <v>2</v>
      </c>
      <c r="I19" s="33"/>
      <c r="AK19" s="20">
        <f t="shared" ca="1" si="0"/>
        <v>0.6399313687332312</v>
      </c>
      <c r="AL19" s="20">
        <f t="shared" ca="1" si="1"/>
        <v>25</v>
      </c>
      <c r="AM19" s="20">
        <v>35</v>
      </c>
      <c r="AO19" s="20">
        <f t="shared" ca="1" si="2"/>
        <v>0.12461996211895621</v>
      </c>
      <c r="AP19" s="20">
        <f t="shared" ca="1" si="3"/>
        <v>60</v>
      </c>
      <c r="AQ19" s="20">
        <v>30</v>
      </c>
      <c r="AR19" s="20">
        <v>6</v>
      </c>
      <c r="AT19" s="20">
        <f t="shared" ca="1" si="4"/>
        <v>0.68062434471986044</v>
      </c>
      <c r="AU19" s="20">
        <f t="shared" ca="1" si="5"/>
        <v>23</v>
      </c>
      <c r="AV19" s="20">
        <f t="shared" si="6"/>
        <v>36</v>
      </c>
      <c r="AW19" s="20">
        <f t="shared" si="7"/>
        <v>6</v>
      </c>
    </row>
    <row r="20" spans="1:49" ht="29.15" customHeight="1" x14ac:dyDescent="0.3">
      <c r="A20" s="20">
        <v>3</v>
      </c>
      <c r="AK20" s="20">
        <f t="shared" ca="1" si="0"/>
        <v>0.5101040284938152</v>
      </c>
      <c r="AL20" s="20">
        <f t="shared" ca="1" si="1"/>
        <v>35</v>
      </c>
      <c r="AM20" s="20">
        <v>36</v>
      </c>
      <c r="AO20" s="20">
        <f t="shared" ca="1" si="2"/>
        <v>0.34354338924782357</v>
      </c>
      <c r="AP20" s="20">
        <f t="shared" ca="1" si="3"/>
        <v>43</v>
      </c>
      <c r="AQ20" s="20">
        <v>30</v>
      </c>
      <c r="AR20" s="20">
        <v>7</v>
      </c>
      <c r="AT20" s="20">
        <f t="shared" ca="1" si="4"/>
        <v>0.89916584483739692</v>
      </c>
      <c r="AU20" s="20">
        <f t="shared" ca="1" si="5"/>
        <v>6</v>
      </c>
      <c r="AV20" s="20">
        <f t="shared" si="6"/>
        <v>37</v>
      </c>
      <c r="AW20" s="20">
        <f t="shared" si="7"/>
        <v>7</v>
      </c>
    </row>
    <row r="21" spans="1:49" ht="29.15" customHeight="1" x14ac:dyDescent="0.3">
      <c r="A21" s="1" t="s">
        <v>117</v>
      </c>
      <c r="D21" s="33">
        <f ca="1">VLOOKUP(A22,$AU$5:$AW$76,2,FALSE)</f>
        <v>59</v>
      </c>
      <c r="E21" s="33"/>
      <c r="F21" s="33" t="s">
        <v>121</v>
      </c>
      <c r="G21" s="33"/>
      <c r="H21" s="33">
        <f ca="1">VLOOKUP(A22,$AU$5:$AW$76,3,FALSE)</f>
        <v>9</v>
      </c>
      <c r="I21" s="33"/>
      <c r="AK21" s="20">
        <f t="shared" ca="1" si="0"/>
        <v>0.26027841824484599</v>
      </c>
      <c r="AL21" s="20">
        <f t="shared" ca="1" si="1"/>
        <v>48</v>
      </c>
      <c r="AM21" s="20">
        <v>37</v>
      </c>
      <c r="AO21" s="20">
        <f t="shared" ca="1" si="2"/>
        <v>0.29446533250299067</v>
      </c>
      <c r="AP21" s="20">
        <f t="shared" ca="1" si="3"/>
        <v>47</v>
      </c>
      <c r="AQ21" s="20">
        <v>30</v>
      </c>
      <c r="AR21" s="20">
        <v>8</v>
      </c>
      <c r="AT21" s="20">
        <f t="shared" ca="1" si="4"/>
        <v>0.69494175585685081</v>
      </c>
      <c r="AU21" s="20">
        <f t="shared" ca="1" si="5"/>
        <v>20</v>
      </c>
      <c r="AV21" s="20">
        <f t="shared" si="6"/>
        <v>38</v>
      </c>
      <c r="AW21" s="20">
        <f t="shared" si="7"/>
        <v>8</v>
      </c>
    </row>
    <row r="22" spans="1:49" ht="29.15" customHeight="1" x14ac:dyDescent="0.3">
      <c r="A22" s="20">
        <v>4</v>
      </c>
      <c r="AK22" s="20">
        <f t="shared" ca="1" si="0"/>
        <v>0.75433398293229736</v>
      </c>
      <c r="AL22" s="20">
        <f t="shared" ca="1" si="1"/>
        <v>16</v>
      </c>
      <c r="AM22" s="20">
        <v>38</v>
      </c>
      <c r="AO22" s="20">
        <f t="shared" ca="1" si="2"/>
        <v>8.0334013462927567E-2</v>
      </c>
      <c r="AP22" s="20">
        <f t="shared" ca="1" si="3"/>
        <v>66</v>
      </c>
      <c r="AQ22" s="20">
        <v>30</v>
      </c>
      <c r="AR22" s="20">
        <v>9</v>
      </c>
      <c r="AT22" s="20">
        <f t="shared" ca="1" si="4"/>
        <v>0.46979610735701249</v>
      </c>
      <c r="AU22" s="20">
        <f t="shared" ca="1" si="5"/>
        <v>37</v>
      </c>
      <c r="AV22" s="20">
        <f t="shared" si="6"/>
        <v>39</v>
      </c>
      <c r="AW22" s="20">
        <f t="shared" si="7"/>
        <v>9</v>
      </c>
    </row>
    <row r="23" spans="1:49" ht="29.15" customHeight="1" x14ac:dyDescent="0.3">
      <c r="A23" s="1" t="s">
        <v>118</v>
      </c>
      <c r="D23" s="33">
        <f ca="1">VLOOKUP(A24,$AU$5:$AW$76,2,FALSE)</f>
        <v>53</v>
      </c>
      <c r="E23" s="33"/>
      <c r="F23" s="33" t="s">
        <v>121</v>
      </c>
      <c r="G23" s="33"/>
      <c r="H23" s="33">
        <f ca="1">INT(D23/10)*10</f>
        <v>50</v>
      </c>
      <c r="I23" s="33"/>
      <c r="AK23" s="20">
        <f t="shared" ca="1" si="0"/>
        <v>0.39930354834326309</v>
      </c>
      <c r="AL23" s="20">
        <f t="shared" ca="1" si="1"/>
        <v>41</v>
      </c>
      <c r="AM23" s="20">
        <v>39</v>
      </c>
      <c r="AO23" s="20">
        <f t="shared" ca="1" si="2"/>
        <v>9.1186415609360028E-2</v>
      </c>
      <c r="AP23" s="20">
        <f t="shared" ca="1" si="3"/>
        <v>64</v>
      </c>
      <c r="AQ23" s="20">
        <v>40</v>
      </c>
      <c r="AR23" s="20">
        <v>1</v>
      </c>
      <c r="AT23" s="20">
        <f t="shared" ca="1" si="4"/>
        <v>0.61973361122425108</v>
      </c>
      <c r="AU23" s="20">
        <f t="shared" ca="1" si="5"/>
        <v>26</v>
      </c>
      <c r="AV23" s="20">
        <v>41</v>
      </c>
      <c r="AW23" s="20">
        <f t="shared" si="7"/>
        <v>1</v>
      </c>
    </row>
    <row r="24" spans="1:49" ht="29.15" customHeight="1" x14ac:dyDescent="0.3">
      <c r="A24" s="20">
        <v>5</v>
      </c>
      <c r="AK24" s="20">
        <f t="shared" ca="1" si="0"/>
        <v>0.63774412480853393</v>
      </c>
      <c r="AL24" s="20">
        <f t="shared" ca="1" si="1"/>
        <v>26</v>
      </c>
      <c r="AM24" s="20">
        <v>40</v>
      </c>
      <c r="AO24" s="20">
        <f t="shared" ca="1" si="2"/>
        <v>5.5278075069514876E-2</v>
      </c>
      <c r="AP24" s="20">
        <f t="shared" ca="1" si="3"/>
        <v>70</v>
      </c>
      <c r="AQ24" s="20">
        <v>40</v>
      </c>
      <c r="AR24" s="20">
        <v>2</v>
      </c>
      <c r="AT24" s="20">
        <f t="shared" ca="1" si="4"/>
        <v>0.39308444681521659</v>
      </c>
      <c r="AU24" s="20">
        <f t="shared" ca="1" si="5"/>
        <v>43</v>
      </c>
      <c r="AV24" s="20">
        <f t="shared" si="6"/>
        <v>42</v>
      </c>
      <c r="AW24" s="20">
        <f t="shared" si="7"/>
        <v>2</v>
      </c>
    </row>
    <row r="25" spans="1:49" ht="29.15" customHeight="1" x14ac:dyDescent="0.3">
      <c r="A25" s="1" t="s">
        <v>119</v>
      </c>
      <c r="D25" s="33">
        <f ca="1">VLOOKUP(A26,$AU$5:$AW$76,2,FALSE)</f>
        <v>37</v>
      </c>
      <c r="E25" s="33"/>
      <c r="F25" s="33" t="s">
        <v>121</v>
      </c>
      <c r="G25" s="33"/>
      <c r="H25" s="33">
        <f ca="1">INT(D25/10)*10</f>
        <v>30</v>
      </c>
      <c r="I25" s="33"/>
      <c r="AK25" s="20">
        <f t="shared" ca="1" si="0"/>
        <v>0.72795565481993896</v>
      </c>
      <c r="AL25" s="20">
        <f t="shared" ca="1" si="1"/>
        <v>18</v>
      </c>
      <c r="AM25" s="20">
        <v>41</v>
      </c>
      <c r="AO25" s="20">
        <f t="shared" ca="1" si="2"/>
        <v>0.48932390141993831</v>
      </c>
      <c r="AP25" s="20">
        <f t="shared" ca="1" si="3"/>
        <v>31</v>
      </c>
      <c r="AQ25" s="20">
        <v>40</v>
      </c>
      <c r="AR25" s="20">
        <v>3</v>
      </c>
      <c r="AT25" s="20">
        <f t="shared" ca="1" si="4"/>
        <v>0.38676224806122106</v>
      </c>
      <c r="AU25" s="20">
        <f t="shared" ca="1" si="5"/>
        <v>44</v>
      </c>
      <c r="AV25" s="20">
        <f t="shared" si="6"/>
        <v>43</v>
      </c>
      <c r="AW25" s="20">
        <f t="shared" si="7"/>
        <v>3</v>
      </c>
    </row>
    <row r="26" spans="1:49" ht="29.15" customHeight="1" x14ac:dyDescent="0.3">
      <c r="A26" s="20">
        <v>6</v>
      </c>
      <c r="AK26" s="20">
        <f t="shared" ca="1" si="0"/>
        <v>0.24006194635894051</v>
      </c>
      <c r="AL26" s="20">
        <f t="shared" ca="1" si="1"/>
        <v>51</v>
      </c>
      <c r="AM26" s="20">
        <v>42</v>
      </c>
      <c r="AO26" s="20">
        <f t="shared" ca="1" si="2"/>
        <v>0.21138756285592375</v>
      </c>
      <c r="AP26" s="20">
        <f t="shared" ca="1" si="3"/>
        <v>52</v>
      </c>
      <c r="AQ26" s="20">
        <v>40</v>
      </c>
      <c r="AR26" s="20">
        <v>4</v>
      </c>
      <c r="AT26" s="20">
        <f t="shared" ca="1" si="4"/>
        <v>0.75064712821549096</v>
      </c>
      <c r="AU26" s="20">
        <f t="shared" ca="1" si="5"/>
        <v>16</v>
      </c>
      <c r="AV26" s="20">
        <f t="shared" si="6"/>
        <v>44</v>
      </c>
      <c r="AW26" s="20">
        <f t="shared" si="7"/>
        <v>4</v>
      </c>
    </row>
    <row r="27" spans="1:49" ht="25" customHeight="1" x14ac:dyDescent="0.3">
      <c r="D27" s="3" t="str">
        <f>IF(D1="","",D1)</f>
        <v>大きいかず</v>
      </c>
      <c r="AE27" s="2" t="str">
        <f>IF(AE1="","",AE1)</f>
        <v>№</v>
      </c>
      <c r="AF27" s="2"/>
      <c r="AG27" s="29" t="str">
        <f>IF(AG1="","",AG1)</f>
        <v/>
      </c>
      <c r="AH27" s="29"/>
      <c r="AK27" s="20">
        <f t="shared" ca="1" si="0"/>
        <v>0.30125298773856835</v>
      </c>
      <c r="AL27" s="20">
        <f t="shared" ca="1" si="1"/>
        <v>45</v>
      </c>
      <c r="AM27" s="20">
        <v>43</v>
      </c>
      <c r="AO27" s="20">
        <f t="shared" ca="1" si="2"/>
        <v>0.5155701146172742</v>
      </c>
      <c r="AP27" s="20">
        <f t="shared" ca="1" si="3"/>
        <v>30</v>
      </c>
      <c r="AQ27" s="20">
        <v>40</v>
      </c>
      <c r="AR27" s="20">
        <v>5</v>
      </c>
      <c r="AT27" s="20">
        <f t="shared" ca="1" si="4"/>
        <v>0.7833858447616765</v>
      </c>
      <c r="AU27" s="20">
        <f t="shared" ca="1" si="5"/>
        <v>13</v>
      </c>
      <c r="AV27" s="20">
        <f t="shared" si="6"/>
        <v>45</v>
      </c>
      <c r="AW27" s="20">
        <f t="shared" si="7"/>
        <v>5</v>
      </c>
    </row>
    <row r="28" spans="1:49" ht="25" customHeight="1" x14ac:dyDescent="0.3">
      <c r="D28" s="3"/>
      <c r="AK28" s="20">
        <f t="shared" ca="1" si="0"/>
        <v>0.77573828473907913</v>
      </c>
      <c r="AL28" s="20">
        <f t="shared" ca="1" si="1"/>
        <v>14</v>
      </c>
      <c r="AM28" s="20">
        <v>44</v>
      </c>
      <c r="AO28" s="20">
        <f t="shared" ca="1" si="2"/>
        <v>0.1246924743533161</v>
      </c>
      <c r="AP28" s="20">
        <f t="shared" ca="1" si="3"/>
        <v>59</v>
      </c>
      <c r="AQ28" s="20">
        <v>40</v>
      </c>
      <c r="AR28" s="20">
        <v>6</v>
      </c>
      <c r="AT28" s="20">
        <f t="shared" ca="1" si="4"/>
        <v>0.19754287966761064</v>
      </c>
      <c r="AU28" s="20">
        <f t="shared" ca="1" si="5"/>
        <v>59</v>
      </c>
      <c r="AV28" s="20">
        <f t="shared" si="6"/>
        <v>46</v>
      </c>
      <c r="AW28" s="20">
        <f t="shared" si="7"/>
        <v>6</v>
      </c>
    </row>
    <row r="29" spans="1:49" ht="25" customHeight="1" x14ac:dyDescent="0.3">
      <c r="E29" s="5" t="s">
        <v>95</v>
      </c>
      <c r="Q29" s="4" t="str">
        <f>IF(Q3="","",Q3)</f>
        <v>なまえ</v>
      </c>
      <c r="R29" s="2"/>
      <c r="S29" s="2"/>
      <c r="T29" s="2"/>
      <c r="U29" s="2"/>
      <c r="V29" s="2" t="str">
        <f>IF(V3="","",V3)</f>
        <v/>
      </c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K29" s="20">
        <f t="shared" ca="1" si="0"/>
        <v>0.69066024810846671</v>
      </c>
      <c r="AL29" s="20">
        <f t="shared" ca="1" si="1"/>
        <v>20</v>
      </c>
      <c r="AM29" s="20">
        <v>45</v>
      </c>
      <c r="AO29" s="20">
        <f t="shared" ca="1" si="2"/>
        <v>0.64436157239733449</v>
      </c>
      <c r="AP29" s="20">
        <f t="shared" ca="1" si="3"/>
        <v>22</v>
      </c>
      <c r="AQ29" s="20">
        <v>40</v>
      </c>
      <c r="AR29" s="20">
        <v>7</v>
      </c>
      <c r="AT29" s="20">
        <f t="shared" ca="1" si="4"/>
        <v>0.24895665371127906</v>
      </c>
      <c r="AU29" s="20">
        <f t="shared" ca="1" si="5"/>
        <v>55</v>
      </c>
      <c r="AV29" s="20">
        <f t="shared" si="6"/>
        <v>47</v>
      </c>
      <c r="AW29" s="20">
        <f t="shared" si="7"/>
        <v>7</v>
      </c>
    </row>
    <row r="30" spans="1:49" ht="25" customHeight="1" x14ac:dyDescent="0.3">
      <c r="A30" s="21" t="str">
        <f>IF(A4="","",A4)</f>
        <v/>
      </c>
      <c r="B30" s="22" t="str">
        <f>IF(B4="","",B4)</f>
        <v/>
      </c>
      <c r="C30" t="str">
        <f>IF(C4="","",C4)</f>
        <v>にあてはまる数をかきましょう。</v>
      </c>
      <c r="AK30" s="20">
        <f t="shared" ca="1" si="0"/>
        <v>0.48412807666134283</v>
      </c>
      <c r="AL30" s="20">
        <f t="shared" ca="1" si="1"/>
        <v>37</v>
      </c>
      <c r="AM30" s="20">
        <v>46</v>
      </c>
      <c r="AO30" s="20">
        <f t="shared" ca="1" si="2"/>
        <v>0.91841965181288998</v>
      </c>
      <c r="AP30" s="20">
        <f t="shared" ca="1" si="3"/>
        <v>2</v>
      </c>
      <c r="AQ30" s="20">
        <v>40</v>
      </c>
      <c r="AR30" s="20">
        <v>8</v>
      </c>
      <c r="AT30" s="20">
        <f t="shared" ca="1" si="4"/>
        <v>0.7420699751967792</v>
      </c>
      <c r="AU30" s="20">
        <f t="shared" ca="1" si="5"/>
        <v>18</v>
      </c>
      <c r="AV30" s="20">
        <f t="shared" si="6"/>
        <v>48</v>
      </c>
      <c r="AW30" s="20">
        <f t="shared" si="7"/>
        <v>8</v>
      </c>
    </row>
    <row r="31" spans="1:49" ht="29.15" customHeight="1" x14ac:dyDescent="0.3">
      <c r="A31" s="1" t="str">
        <f t="shared" ref="A31:AI31" si="8">IF(A5="","",A5)</f>
        <v>(1)</v>
      </c>
      <c r="D31" s="53">
        <f t="shared" ca="1" si="8"/>
        <v>66</v>
      </c>
      <c r="E31" s="51" t="str">
        <f t="shared" si="8"/>
        <v/>
      </c>
      <c r="F31" s="54" t="str">
        <f t="shared" si="8"/>
        <v/>
      </c>
      <c r="G31" s="23" t="str">
        <f t="shared" si="8"/>
        <v/>
      </c>
      <c r="H31" s="53">
        <f t="shared" ca="1" si="8"/>
        <v>67</v>
      </c>
      <c r="I31" s="51" t="str">
        <f t="shared" si="8"/>
        <v/>
      </c>
      <c r="J31" s="54" t="str">
        <f t="shared" si="8"/>
        <v/>
      </c>
      <c r="K31" s="23" t="str">
        <f t="shared" si="8"/>
        <v/>
      </c>
      <c r="L31" s="57">
        <f t="shared" ca="1" si="8"/>
        <v>68</v>
      </c>
      <c r="M31" s="58" t="str">
        <f t="shared" si="8"/>
        <v/>
      </c>
      <c r="N31" s="59" t="str">
        <f t="shared" si="8"/>
        <v/>
      </c>
      <c r="O31" s="26" t="str">
        <f t="shared" si="8"/>
        <v/>
      </c>
      <c r="P31" s="57">
        <f t="shared" ca="1" si="8"/>
        <v>69</v>
      </c>
      <c r="Q31" s="58" t="str">
        <f t="shared" si="8"/>
        <v/>
      </c>
      <c r="R31" s="59" t="str">
        <f t="shared" si="8"/>
        <v/>
      </c>
      <c r="S31" s="23" t="str">
        <f t="shared" si="8"/>
        <v/>
      </c>
      <c r="T31" s="53">
        <f t="shared" ca="1" si="8"/>
        <v>70</v>
      </c>
      <c r="U31" s="51" t="str">
        <f t="shared" si="8"/>
        <v/>
      </c>
      <c r="V31" s="54" t="str">
        <f t="shared" si="8"/>
        <v/>
      </c>
      <c r="W31" s="23" t="str">
        <f t="shared" si="8"/>
        <v/>
      </c>
      <c r="X31" s="53">
        <f t="shared" ca="1" si="8"/>
        <v>71</v>
      </c>
      <c r="Y31" s="51" t="str">
        <f t="shared" si="8"/>
        <v/>
      </c>
      <c r="Z31" s="54" t="str">
        <f t="shared" si="8"/>
        <v/>
      </c>
      <c r="AA31" s="23" t="str">
        <f t="shared" si="8"/>
        <v/>
      </c>
      <c r="AB31" s="57">
        <f t="shared" ca="1" si="8"/>
        <v>72</v>
      </c>
      <c r="AC31" s="58" t="str">
        <f t="shared" si="8"/>
        <v/>
      </c>
      <c r="AD31" s="59" t="str">
        <f t="shared" si="8"/>
        <v/>
      </c>
      <c r="AE31" s="26" t="str">
        <f t="shared" si="8"/>
        <v/>
      </c>
      <c r="AF31" s="57">
        <f t="shared" ca="1" si="8"/>
        <v>73</v>
      </c>
      <c r="AG31" s="58" t="str">
        <f t="shared" si="8"/>
        <v/>
      </c>
      <c r="AH31" s="59" t="str">
        <f t="shared" si="8"/>
        <v/>
      </c>
      <c r="AI31" t="str">
        <f t="shared" si="8"/>
        <v/>
      </c>
      <c r="AK31" s="20">
        <f t="shared" ca="1" si="0"/>
        <v>0.5128374982086813</v>
      </c>
      <c r="AL31" s="20">
        <f t="shared" ca="1" si="1"/>
        <v>34</v>
      </c>
      <c r="AM31" s="20">
        <v>47</v>
      </c>
      <c r="AO31" s="20">
        <f t="shared" ca="1" si="2"/>
        <v>7.6909041879780649E-2</v>
      </c>
      <c r="AP31" s="20">
        <f t="shared" ca="1" si="3"/>
        <v>67</v>
      </c>
      <c r="AQ31" s="20">
        <v>40</v>
      </c>
      <c r="AR31" s="20">
        <v>9</v>
      </c>
      <c r="AT31" s="20">
        <f t="shared" ca="1" si="4"/>
        <v>0.12176584749343766</v>
      </c>
      <c r="AU31" s="20">
        <f t="shared" ca="1" si="5"/>
        <v>68</v>
      </c>
      <c r="AV31" s="20">
        <f t="shared" si="6"/>
        <v>49</v>
      </c>
      <c r="AW31" s="20">
        <f t="shared" si="7"/>
        <v>9</v>
      </c>
    </row>
    <row r="32" spans="1:49" ht="29.15" customHeight="1" x14ac:dyDescent="0.3">
      <c r="A32" s="20">
        <f t="shared" ref="A32:AI32" si="9">IF(A6="","",A6)</f>
        <v>1</v>
      </c>
      <c r="D32" s="55" t="str">
        <f t="shared" si="9"/>
        <v/>
      </c>
      <c r="E32" s="29" t="str">
        <f t="shared" si="9"/>
        <v/>
      </c>
      <c r="F32" s="56" t="str">
        <f t="shared" si="9"/>
        <v/>
      </c>
      <c r="G32" t="str">
        <f t="shared" si="9"/>
        <v/>
      </c>
      <c r="H32" s="55" t="str">
        <f t="shared" si="9"/>
        <v/>
      </c>
      <c r="I32" s="29" t="str">
        <f t="shared" si="9"/>
        <v/>
      </c>
      <c r="J32" s="56" t="str">
        <f t="shared" si="9"/>
        <v/>
      </c>
      <c r="K32" t="str">
        <f t="shared" si="9"/>
        <v/>
      </c>
      <c r="L32" s="60" t="str">
        <f t="shared" si="9"/>
        <v/>
      </c>
      <c r="M32" s="36" t="str">
        <f t="shared" si="9"/>
        <v/>
      </c>
      <c r="N32" s="61" t="str">
        <f t="shared" si="9"/>
        <v/>
      </c>
      <c r="O32" s="25" t="str">
        <f t="shared" si="9"/>
        <v/>
      </c>
      <c r="P32" s="60" t="str">
        <f t="shared" si="9"/>
        <v/>
      </c>
      <c r="Q32" s="36" t="str">
        <f t="shared" si="9"/>
        <v/>
      </c>
      <c r="R32" s="61" t="str">
        <f t="shared" si="9"/>
        <v/>
      </c>
      <c r="S32" t="str">
        <f t="shared" si="9"/>
        <v/>
      </c>
      <c r="T32" s="55" t="str">
        <f t="shared" si="9"/>
        <v/>
      </c>
      <c r="U32" s="29" t="str">
        <f t="shared" si="9"/>
        <v/>
      </c>
      <c r="V32" s="56" t="str">
        <f t="shared" si="9"/>
        <v/>
      </c>
      <c r="W32" t="str">
        <f t="shared" si="9"/>
        <v/>
      </c>
      <c r="X32" s="55" t="str">
        <f t="shared" si="9"/>
        <v/>
      </c>
      <c r="Y32" s="29" t="str">
        <f t="shared" si="9"/>
        <v/>
      </c>
      <c r="Z32" s="56" t="str">
        <f t="shared" si="9"/>
        <v/>
      </c>
      <c r="AA32" t="str">
        <f t="shared" si="9"/>
        <v/>
      </c>
      <c r="AB32" s="60" t="str">
        <f t="shared" si="9"/>
        <v/>
      </c>
      <c r="AC32" s="36" t="str">
        <f t="shared" si="9"/>
        <v/>
      </c>
      <c r="AD32" s="61" t="str">
        <f t="shared" si="9"/>
        <v/>
      </c>
      <c r="AE32" s="25" t="str">
        <f t="shared" si="9"/>
        <v/>
      </c>
      <c r="AF32" s="60" t="str">
        <f t="shared" si="9"/>
        <v/>
      </c>
      <c r="AG32" s="36" t="str">
        <f t="shared" si="9"/>
        <v/>
      </c>
      <c r="AH32" s="61" t="str">
        <f t="shared" si="9"/>
        <v/>
      </c>
      <c r="AI32" t="str">
        <f t="shared" si="9"/>
        <v/>
      </c>
      <c r="AK32" s="20">
        <f t="shared" ca="1" si="0"/>
        <v>0.34375069966825877</v>
      </c>
      <c r="AL32" s="20">
        <f t="shared" ca="1" si="1"/>
        <v>44</v>
      </c>
      <c r="AM32" s="20">
        <v>48</v>
      </c>
      <c r="AO32" s="20">
        <f t="shared" ca="1" si="2"/>
        <v>0.24004023561603038</v>
      </c>
      <c r="AP32" s="20">
        <f t="shared" ca="1" si="3"/>
        <v>51</v>
      </c>
      <c r="AQ32" s="20">
        <v>50</v>
      </c>
      <c r="AR32" s="20">
        <v>1</v>
      </c>
      <c r="AT32" s="20">
        <f t="shared" ca="1" si="4"/>
        <v>0.24916991764046004</v>
      </c>
      <c r="AU32" s="20">
        <f t="shared" ca="1" si="5"/>
        <v>54</v>
      </c>
      <c r="AV32" s="20">
        <v>51</v>
      </c>
      <c r="AW32" s="20">
        <f t="shared" si="7"/>
        <v>1</v>
      </c>
    </row>
    <row r="33" spans="1:49" ht="29.15" customHeight="1" x14ac:dyDescent="0.3">
      <c r="A33" s="1" t="str">
        <f t="shared" ref="A33:AI33" si="10">IF(A7="","",A7)</f>
        <v/>
      </c>
      <c r="D33" t="str">
        <f t="shared" si="10"/>
        <v/>
      </c>
      <c r="E33" t="str">
        <f t="shared" si="10"/>
        <v/>
      </c>
      <c r="F33" t="str">
        <f t="shared" si="10"/>
        <v/>
      </c>
      <c r="G33" t="str">
        <f t="shared" si="10"/>
        <v/>
      </c>
      <c r="H33" t="str">
        <f t="shared" si="10"/>
        <v/>
      </c>
      <c r="I33" t="str">
        <f t="shared" si="10"/>
        <v/>
      </c>
      <c r="J33" t="str">
        <f t="shared" si="10"/>
        <v/>
      </c>
      <c r="K33" t="str">
        <f t="shared" si="10"/>
        <v/>
      </c>
      <c r="L33" t="str">
        <f t="shared" si="10"/>
        <v/>
      </c>
      <c r="M33" t="str">
        <f t="shared" si="10"/>
        <v/>
      </c>
      <c r="N33" t="str">
        <f t="shared" si="10"/>
        <v/>
      </c>
      <c r="O33" t="str">
        <f t="shared" si="10"/>
        <v/>
      </c>
      <c r="P33" t="str">
        <f t="shared" si="10"/>
        <v/>
      </c>
      <c r="Q33" t="str">
        <f t="shared" si="10"/>
        <v/>
      </c>
      <c r="R33" t="str">
        <f t="shared" si="10"/>
        <v/>
      </c>
      <c r="S33" t="str">
        <f t="shared" si="10"/>
        <v/>
      </c>
      <c r="T33" t="str">
        <f t="shared" si="10"/>
        <v/>
      </c>
      <c r="U33" t="str">
        <f t="shared" si="10"/>
        <v/>
      </c>
      <c r="V33" t="str">
        <f t="shared" si="10"/>
        <v/>
      </c>
      <c r="W33" t="str">
        <f t="shared" si="10"/>
        <v/>
      </c>
      <c r="X33" t="str">
        <f t="shared" si="10"/>
        <v/>
      </c>
      <c r="Y33" t="str">
        <f t="shared" si="10"/>
        <v/>
      </c>
      <c r="Z33" t="str">
        <f t="shared" si="10"/>
        <v/>
      </c>
      <c r="AA33" t="str">
        <f t="shared" si="10"/>
        <v/>
      </c>
      <c r="AB33" t="str">
        <f t="shared" si="10"/>
        <v/>
      </c>
      <c r="AC33" t="str">
        <f t="shared" si="10"/>
        <v/>
      </c>
      <c r="AD33" t="str">
        <f t="shared" si="10"/>
        <v/>
      </c>
      <c r="AE33" t="str">
        <f t="shared" si="10"/>
        <v/>
      </c>
      <c r="AF33" t="str">
        <f t="shared" si="10"/>
        <v/>
      </c>
      <c r="AG33" t="str">
        <f t="shared" si="10"/>
        <v/>
      </c>
      <c r="AH33" t="str">
        <f t="shared" si="10"/>
        <v/>
      </c>
      <c r="AI33" t="str">
        <f t="shared" si="10"/>
        <v/>
      </c>
      <c r="AK33" s="20">
        <f t="shared" ca="1" si="0"/>
        <v>0.17104862018676659</v>
      </c>
      <c r="AL33" s="20">
        <f t="shared" ca="1" si="1"/>
        <v>57</v>
      </c>
      <c r="AM33" s="20">
        <v>49</v>
      </c>
      <c r="AO33" s="20">
        <f t="shared" ca="1" si="2"/>
        <v>0.35038069198514044</v>
      </c>
      <c r="AP33" s="20">
        <f t="shared" ca="1" si="3"/>
        <v>41</v>
      </c>
      <c r="AQ33" s="20">
        <v>50</v>
      </c>
      <c r="AR33" s="20">
        <v>2</v>
      </c>
      <c r="AT33" s="20">
        <f t="shared" ca="1" si="4"/>
        <v>0.78454667629392671</v>
      </c>
      <c r="AU33" s="20">
        <f t="shared" ca="1" si="5"/>
        <v>12</v>
      </c>
      <c r="AV33" s="20">
        <f t="shared" si="6"/>
        <v>52</v>
      </c>
      <c r="AW33" s="20">
        <f t="shared" si="7"/>
        <v>2</v>
      </c>
    </row>
    <row r="34" spans="1:49" ht="29.15" customHeight="1" x14ac:dyDescent="0.3">
      <c r="A34" s="1" t="str">
        <f t="shared" ref="A34:AI34" si="11">IF(A8="","",A8)</f>
        <v>(2)</v>
      </c>
      <c r="D34" s="53">
        <f t="shared" ca="1" si="11"/>
        <v>77</v>
      </c>
      <c r="E34" s="51" t="str">
        <f t="shared" si="11"/>
        <v/>
      </c>
      <c r="F34" s="54" t="str">
        <f t="shared" si="11"/>
        <v/>
      </c>
      <c r="G34" s="23" t="str">
        <f t="shared" si="11"/>
        <v/>
      </c>
      <c r="H34" s="53">
        <f t="shared" ca="1" si="11"/>
        <v>76</v>
      </c>
      <c r="I34" s="51" t="str">
        <f t="shared" si="11"/>
        <v/>
      </c>
      <c r="J34" s="54" t="str">
        <f t="shared" si="11"/>
        <v/>
      </c>
      <c r="K34" s="23" t="str">
        <f t="shared" si="11"/>
        <v/>
      </c>
      <c r="L34" s="57">
        <f t="shared" ca="1" si="11"/>
        <v>75</v>
      </c>
      <c r="M34" s="58" t="str">
        <f t="shared" si="11"/>
        <v/>
      </c>
      <c r="N34" s="59" t="str">
        <f t="shared" si="11"/>
        <v/>
      </c>
      <c r="O34" s="26" t="str">
        <f t="shared" si="11"/>
        <v/>
      </c>
      <c r="P34" s="57">
        <f t="shared" ca="1" si="11"/>
        <v>74</v>
      </c>
      <c r="Q34" s="58" t="str">
        <f t="shared" si="11"/>
        <v/>
      </c>
      <c r="R34" s="59" t="str">
        <f t="shared" si="11"/>
        <v/>
      </c>
      <c r="S34" s="23" t="str">
        <f t="shared" si="11"/>
        <v/>
      </c>
      <c r="T34" s="53">
        <f t="shared" ca="1" si="11"/>
        <v>73</v>
      </c>
      <c r="U34" s="51" t="str">
        <f t="shared" si="11"/>
        <v/>
      </c>
      <c r="V34" s="54" t="str">
        <f t="shared" si="11"/>
        <v/>
      </c>
      <c r="W34" s="23" t="str">
        <f t="shared" si="11"/>
        <v/>
      </c>
      <c r="X34" s="57">
        <f t="shared" ca="1" si="11"/>
        <v>72</v>
      </c>
      <c r="Y34" s="58" t="str">
        <f t="shared" si="11"/>
        <v/>
      </c>
      <c r="Z34" s="59" t="str">
        <f t="shared" si="11"/>
        <v/>
      </c>
      <c r="AA34" s="24" t="str">
        <f t="shared" si="11"/>
        <v/>
      </c>
      <c r="AB34" s="57">
        <f t="shared" ca="1" si="11"/>
        <v>71</v>
      </c>
      <c r="AC34" s="58" t="str">
        <f t="shared" si="11"/>
        <v/>
      </c>
      <c r="AD34" s="59" t="str">
        <f t="shared" si="11"/>
        <v/>
      </c>
      <c r="AE34" s="26" t="str">
        <f t="shared" si="11"/>
        <v/>
      </c>
      <c r="AF34" s="57">
        <f t="shared" ca="1" si="11"/>
        <v>70</v>
      </c>
      <c r="AG34" s="58" t="str">
        <f t="shared" si="11"/>
        <v/>
      </c>
      <c r="AH34" s="59" t="str">
        <f t="shared" si="11"/>
        <v/>
      </c>
      <c r="AI34" t="str">
        <f t="shared" si="11"/>
        <v/>
      </c>
      <c r="AK34" s="20">
        <f t="shared" ca="1" si="0"/>
        <v>0.66997478979548908</v>
      </c>
      <c r="AL34" s="20">
        <f t="shared" ca="1" si="1"/>
        <v>23</v>
      </c>
      <c r="AM34" s="20">
        <v>50</v>
      </c>
      <c r="AO34" s="20">
        <f t="shared" ca="1" si="2"/>
        <v>7.3621973264565876E-2</v>
      </c>
      <c r="AP34" s="20">
        <f t="shared" ca="1" si="3"/>
        <v>68</v>
      </c>
      <c r="AQ34" s="20">
        <v>50</v>
      </c>
      <c r="AR34" s="20">
        <v>3</v>
      </c>
      <c r="AT34" s="20">
        <f t="shared" ca="1" si="4"/>
        <v>0.90843184639923991</v>
      </c>
      <c r="AU34" s="20">
        <f t="shared" ca="1" si="5"/>
        <v>5</v>
      </c>
      <c r="AV34" s="20">
        <f t="shared" si="6"/>
        <v>53</v>
      </c>
      <c r="AW34" s="20">
        <f t="shared" si="7"/>
        <v>3</v>
      </c>
    </row>
    <row r="35" spans="1:49" ht="29.15" customHeight="1" x14ac:dyDescent="0.3">
      <c r="A35" s="20">
        <f t="shared" ref="A35:AI35" si="12">IF(A9="","",A9)</f>
        <v>2</v>
      </c>
      <c r="D35" s="55" t="str">
        <f t="shared" si="12"/>
        <v/>
      </c>
      <c r="E35" s="29" t="str">
        <f t="shared" si="12"/>
        <v/>
      </c>
      <c r="F35" s="56" t="str">
        <f t="shared" si="12"/>
        <v/>
      </c>
      <c r="G35" t="str">
        <f t="shared" si="12"/>
        <v/>
      </c>
      <c r="H35" s="55" t="str">
        <f t="shared" si="12"/>
        <v/>
      </c>
      <c r="I35" s="29" t="str">
        <f t="shared" si="12"/>
        <v/>
      </c>
      <c r="J35" s="56" t="str">
        <f t="shared" si="12"/>
        <v/>
      </c>
      <c r="K35" t="str">
        <f t="shared" si="12"/>
        <v/>
      </c>
      <c r="L35" s="60" t="str">
        <f t="shared" si="12"/>
        <v/>
      </c>
      <c r="M35" s="36" t="str">
        <f t="shared" si="12"/>
        <v/>
      </c>
      <c r="N35" s="61" t="str">
        <f t="shared" si="12"/>
        <v/>
      </c>
      <c r="O35" s="25" t="str">
        <f t="shared" si="12"/>
        <v/>
      </c>
      <c r="P35" s="60" t="str">
        <f t="shared" si="12"/>
        <v/>
      </c>
      <c r="Q35" s="36" t="str">
        <f t="shared" si="12"/>
        <v/>
      </c>
      <c r="R35" s="61" t="str">
        <f t="shared" si="12"/>
        <v/>
      </c>
      <c r="S35" t="str">
        <f t="shared" si="12"/>
        <v/>
      </c>
      <c r="T35" s="55" t="str">
        <f t="shared" si="12"/>
        <v/>
      </c>
      <c r="U35" s="29" t="str">
        <f t="shared" si="12"/>
        <v/>
      </c>
      <c r="V35" s="56" t="str">
        <f t="shared" si="12"/>
        <v/>
      </c>
      <c r="W35" t="str">
        <f t="shared" si="12"/>
        <v/>
      </c>
      <c r="X35" s="60" t="str">
        <f t="shared" si="12"/>
        <v/>
      </c>
      <c r="Y35" s="36" t="str">
        <f t="shared" si="12"/>
        <v/>
      </c>
      <c r="Z35" s="61" t="str">
        <f t="shared" si="12"/>
        <v/>
      </c>
      <c r="AA35" s="20" t="str">
        <f t="shared" si="12"/>
        <v/>
      </c>
      <c r="AB35" s="60" t="str">
        <f t="shared" si="12"/>
        <v/>
      </c>
      <c r="AC35" s="36" t="str">
        <f t="shared" si="12"/>
        <v/>
      </c>
      <c r="AD35" s="61" t="str">
        <f t="shared" si="12"/>
        <v/>
      </c>
      <c r="AE35" s="25" t="str">
        <f t="shared" si="12"/>
        <v/>
      </c>
      <c r="AF35" s="60" t="str">
        <f t="shared" si="12"/>
        <v/>
      </c>
      <c r="AG35" s="36" t="str">
        <f t="shared" si="12"/>
        <v/>
      </c>
      <c r="AH35" s="61" t="str">
        <f t="shared" si="12"/>
        <v/>
      </c>
      <c r="AI35" t="str">
        <f t="shared" si="12"/>
        <v/>
      </c>
      <c r="AK35" s="20">
        <f t="shared" ca="1" si="0"/>
        <v>0.78015948390433931</v>
      </c>
      <c r="AL35" s="20">
        <f t="shared" ca="1" si="1"/>
        <v>13</v>
      </c>
      <c r="AM35" s="20">
        <v>51</v>
      </c>
      <c r="AO35" s="20">
        <f t="shared" ca="1" si="2"/>
        <v>0.4794819889381351</v>
      </c>
      <c r="AP35" s="20">
        <f t="shared" ca="1" si="3"/>
        <v>34</v>
      </c>
      <c r="AQ35" s="20">
        <v>50</v>
      </c>
      <c r="AR35" s="20">
        <v>4</v>
      </c>
      <c r="AT35" s="20">
        <f t="shared" ca="1" si="4"/>
        <v>0.75156308418285545</v>
      </c>
      <c r="AU35" s="20">
        <f t="shared" ca="1" si="5"/>
        <v>15</v>
      </c>
      <c r="AV35" s="20">
        <f t="shared" si="6"/>
        <v>54</v>
      </c>
      <c r="AW35" s="20">
        <f t="shared" si="7"/>
        <v>4</v>
      </c>
    </row>
    <row r="36" spans="1:49" ht="29.15" customHeight="1" x14ac:dyDescent="0.3">
      <c r="A36" s="20" t="str">
        <f t="shared" ref="A36:AI36" si="13">IF(A10="","",A10)</f>
        <v/>
      </c>
      <c r="D36" t="str">
        <f t="shared" si="13"/>
        <v/>
      </c>
      <c r="E36" t="str">
        <f t="shared" si="13"/>
        <v/>
      </c>
      <c r="F36" t="str">
        <f t="shared" si="13"/>
        <v/>
      </c>
      <c r="G36" t="str">
        <f t="shared" si="13"/>
        <v/>
      </c>
      <c r="H36" t="str">
        <f t="shared" si="13"/>
        <v/>
      </c>
      <c r="I36" t="str">
        <f t="shared" si="13"/>
        <v/>
      </c>
      <c r="J36" t="str">
        <f t="shared" si="13"/>
        <v/>
      </c>
      <c r="K36" t="str">
        <f t="shared" si="13"/>
        <v/>
      </c>
      <c r="L36" t="str">
        <f t="shared" si="13"/>
        <v/>
      </c>
      <c r="M36" t="str">
        <f t="shared" si="13"/>
        <v/>
      </c>
      <c r="N36" t="str">
        <f t="shared" si="13"/>
        <v/>
      </c>
      <c r="O36" t="str">
        <f t="shared" si="13"/>
        <v/>
      </c>
      <c r="P36" t="str">
        <f t="shared" si="13"/>
        <v/>
      </c>
      <c r="Q36" t="str">
        <f t="shared" si="13"/>
        <v/>
      </c>
      <c r="R36" t="str">
        <f t="shared" si="13"/>
        <v/>
      </c>
      <c r="S36" t="str">
        <f t="shared" si="13"/>
        <v/>
      </c>
      <c r="T36" t="str">
        <f t="shared" si="13"/>
        <v/>
      </c>
      <c r="U36" t="str">
        <f t="shared" si="13"/>
        <v/>
      </c>
      <c r="V36" t="str">
        <f t="shared" si="13"/>
        <v/>
      </c>
      <c r="W36" t="str">
        <f t="shared" si="13"/>
        <v/>
      </c>
      <c r="X36" t="str">
        <f t="shared" si="13"/>
        <v/>
      </c>
      <c r="Y36" t="str">
        <f t="shared" si="13"/>
        <v/>
      </c>
      <c r="Z36" t="str">
        <f t="shared" si="13"/>
        <v/>
      </c>
      <c r="AA36" t="str">
        <f t="shared" si="13"/>
        <v/>
      </c>
      <c r="AB36" t="str">
        <f t="shared" si="13"/>
        <v/>
      </c>
      <c r="AC36" t="str">
        <f t="shared" si="13"/>
        <v/>
      </c>
      <c r="AD36" t="str">
        <f t="shared" si="13"/>
        <v/>
      </c>
      <c r="AE36" t="str">
        <f t="shared" si="13"/>
        <v/>
      </c>
      <c r="AF36" t="str">
        <f t="shared" si="13"/>
        <v/>
      </c>
      <c r="AG36" t="str">
        <f t="shared" si="13"/>
        <v/>
      </c>
      <c r="AH36" t="str">
        <f t="shared" si="13"/>
        <v/>
      </c>
      <c r="AI36" t="str">
        <f t="shared" si="13"/>
        <v/>
      </c>
      <c r="AK36" s="20">
        <f t="shared" ca="1" si="0"/>
        <v>0.79186473877327668</v>
      </c>
      <c r="AL36" s="20">
        <f t="shared" ca="1" si="1"/>
        <v>11</v>
      </c>
      <c r="AM36" s="20">
        <v>52</v>
      </c>
      <c r="AO36" s="20">
        <f t="shared" ca="1" si="2"/>
        <v>0.61299481295646985</v>
      </c>
      <c r="AP36" s="20">
        <f t="shared" ca="1" si="3"/>
        <v>25</v>
      </c>
      <c r="AQ36" s="20">
        <v>50</v>
      </c>
      <c r="AR36" s="20">
        <v>5</v>
      </c>
      <c r="AT36" s="20">
        <f t="shared" ca="1" si="4"/>
        <v>0.60593533898471352</v>
      </c>
      <c r="AU36" s="20">
        <f t="shared" ca="1" si="5"/>
        <v>30</v>
      </c>
      <c r="AV36" s="20">
        <f t="shared" si="6"/>
        <v>55</v>
      </c>
      <c r="AW36" s="20">
        <f t="shared" si="7"/>
        <v>5</v>
      </c>
    </row>
    <row r="37" spans="1:49" ht="29.15" customHeight="1" x14ac:dyDescent="0.3">
      <c r="A37" s="1" t="str">
        <f t="shared" ref="A37:AI37" si="14">IF(A11="","",A11)</f>
        <v>(3)</v>
      </c>
      <c r="D37" s="57">
        <f t="shared" ca="1" si="14"/>
        <v>20</v>
      </c>
      <c r="E37" s="58" t="str">
        <f t="shared" si="14"/>
        <v/>
      </c>
      <c r="F37" s="59" t="str">
        <f t="shared" si="14"/>
        <v/>
      </c>
      <c r="G37" s="26" t="str">
        <f t="shared" si="14"/>
        <v/>
      </c>
      <c r="H37" s="57">
        <f t="shared" ca="1" si="14"/>
        <v>30</v>
      </c>
      <c r="I37" s="58" t="str">
        <f t="shared" si="14"/>
        <v/>
      </c>
      <c r="J37" s="59" t="str">
        <f t="shared" si="14"/>
        <v/>
      </c>
      <c r="K37" s="23" t="str">
        <f t="shared" si="14"/>
        <v/>
      </c>
      <c r="L37" s="53">
        <f t="shared" ca="1" si="14"/>
        <v>40</v>
      </c>
      <c r="M37" s="51" t="str">
        <f t="shared" si="14"/>
        <v/>
      </c>
      <c r="N37" s="54" t="str">
        <f t="shared" si="14"/>
        <v/>
      </c>
      <c r="O37" s="23" t="str">
        <f t="shared" si="14"/>
        <v/>
      </c>
      <c r="P37" s="57">
        <f t="shared" ca="1" si="14"/>
        <v>50</v>
      </c>
      <c r="Q37" s="58" t="str">
        <f t="shared" si="14"/>
        <v/>
      </c>
      <c r="R37" s="59" t="str">
        <f t="shared" si="14"/>
        <v/>
      </c>
      <c r="S37" s="23" t="str">
        <f t="shared" si="14"/>
        <v/>
      </c>
      <c r="T37" s="53">
        <f t="shared" ca="1" si="14"/>
        <v>60</v>
      </c>
      <c r="U37" s="51" t="str">
        <f t="shared" si="14"/>
        <v/>
      </c>
      <c r="V37" s="54" t="str">
        <f t="shared" si="14"/>
        <v/>
      </c>
      <c r="W37" s="23" t="str">
        <f t="shared" si="14"/>
        <v/>
      </c>
      <c r="X37" s="53">
        <f t="shared" ca="1" si="14"/>
        <v>70</v>
      </c>
      <c r="Y37" s="51" t="str">
        <f t="shared" si="14"/>
        <v/>
      </c>
      <c r="Z37" s="54" t="str">
        <f t="shared" si="14"/>
        <v/>
      </c>
      <c r="AA37" s="23" t="str">
        <f t="shared" si="14"/>
        <v/>
      </c>
      <c r="AB37" s="53">
        <f t="shared" ca="1" si="14"/>
        <v>80</v>
      </c>
      <c r="AC37" s="51" t="str">
        <f t="shared" si="14"/>
        <v/>
      </c>
      <c r="AD37" s="54" t="str">
        <f t="shared" si="14"/>
        <v/>
      </c>
      <c r="AE37" s="23" t="str">
        <f t="shared" si="14"/>
        <v/>
      </c>
      <c r="AF37" s="57">
        <f t="shared" ca="1" si="14"/>
        <v>90</v>
      </c>
      <c r="AG37" s="58" t="str">
        <f t="shared" si="14"/>
        <v/>
      </c>
      <c r="AH37" s="59" t="str">
        <f t="shared" si="14"/>
        <v/>
      </c>
      <c r="AI37" t="str">
        <f t="shared" si="14"/>
        <v/>
      </c>
      <c r="AK37" s="20">
        <f t="shared" ca="1" si="0"/>
        <v>0.81455828519176554</v>
      </c>
      <c r="AL37" s="20">
        <f t="shared" ca="1" si="1"/>
        <v>9</v>
      </c>
      <c r="AM37" s="20">
        <v>53</v>
      </c>
      <c r="AO37" s="20">
        <f t="shared" ca="1" si="2"/>
        <v>0.13450960183623206</v>
      </c>
      <c r="AP37" s="20">
        <f t="shared" ca="1" si="3"/>
        <v>58</v>
      </c>
      <c r="AQ37" s="20">
        <v>50</v>
      </c>
      <c r="AR37" s="20">
        <v>6</v>
      </c>
      <c r="AT37" s="20">
        <f t="shared" ca="1" si="4"/>
        <v>0.49159613024398896</v>
      </c>
      <c r="AU37" s="20">
        <f t="shared" ca="1" si="5"/>
        <v>33</v>
      </c>
      <c r="AV37" s="20">
        <f t="shared" si="6"/>
        <v>56</v>
      </c>
      <c r="AW37" s="20">
        <f t="shared" si="7"/>
        <v>6</v>
      </c>
    </row>
    <row r="38" spans="1:49" ht="29.15" customHeight="1" x14ac:dyDescent="0.3">
      <c r="A38" t="str">
        <f t="shared" ref="A38:AI38" si="15">IF(A12="","",A12)</f>
        <v/>
      </c>
      <c r="D38" s="60" t="str">
        <f t="shared" si="15"/>
        <v/>
      </c>
      <c r="E38" s="36" t="str">
        <f t="shared" si="15"/>
        <v/>
      </c>
      <c r="F38" s="61" t="str">
        <f t="shared" si="15"/>
        <v/>
      </c>
      <c r="G38" s="25" t="str">
        <f t="shared" si="15"/>
        <v/>
      </c>
      <c r="H38" s="60" t="str">
        <f t="shared" si="15"/>
        <v/>
      </c>
      <c r="I38" s="36" t="str">
        <f t="shared" si="15"/>
        <v/>
      </c>
      <c r="J38" s="61" t="str">
        <f t="shared" si="15"/>
        <v/>
      </c>
      <c r="K38" t="str">
        <f t="shared" si="15"/>
        <v/>
      </c>
      <c r="L38" s="55" t="str">
        <f t="shared" si="15"/>
        <v/>
      </c>
      <c r="M38" s="29" t="str">
        <f t="shared" si="15"/>
        <v/>
      </c>
      <c r="N38" s="56" t="str">
        <f t="shared" si="15"/>
        <v/>
      </c>
      <c r="O38" t="str">
        <f t="shared" si="15"/>
        <v/>
      </c>
      <c r="P38" s="60" t="str">
        <f t="shared" si="15"/>
        <v/>
      </c>
      <c r="Q38" s="36" t="str">
        <f t="shared" si="15"/>
        <v/>
      </c>
      <c r="R38" s="61" t="str">
        <f t="shared" si="15"/>
        <v/>
      </c>
      <c r="S38" t="str">
        <f t="shared" si="15"/>
        <v/>
      </c>
      <c r="T38" s="55" t="str">
        <f t="shared" si="15"/>
        <v/>
      </c>
      <c r="U38" s="29" t="str">
        <f t="shared" si="15"/>
        <v/>
      </c>
      <c r="V38" s="56" t="str">
        <f t="shared" si="15"/>
        <v/>
      </c>
      <c r="W38" t="str">
        <f t="shared" si="15"/>
        <v/>
      </c>
      <c r="X38" s="55" t="str">
        <f t="shared" si="15"/>
        <v/>
      </c>
      <c r="Y38" s="29" t="str">
        <f t="shared" si="15"/>
        <v/>
      </c>
      <c r="Z38" s="56" t="str">
        <f t="shared" si="15"/>
        <v/>
      </c>
      <c r="AA38" t="str">
        <f t="shared" si="15"/>
        <v/>
      </c>
      <c r="AB38" s="55" t="str">
        <f t="shared" si="15"/>
        <v/>
      </c>
      <c r="AC38" s="29" t="str">
        <f t="shared" si="15"/>
        <v/>
      </c>
      <c r="AD38" s="56" t="str">
        <f t="shared" si="15"/>
        <v/>
      </c>
      <c r="AE38" t="str">
        <f t="shared" si="15"/>
        <v/>
      </c>
      <c r="AF38" s="60" t="str">
        <f t="shared" si="15"/>
        <v/>
      </c>
      <c r="AG38" s="36" t="str">
        <f t="shared" si="15"/>
        <v/>
      </c>
      <c r="AH38" s="61" t="str">
        <f t="shared" si="15"/>
        <v/>
      </c>
      <c r="AI38" t="str">
        <f t="shared" si="15"/>
        <v/>
      </c>
      <c r="AK38" s="20">
        <f t="shared" ca="1" si="0"/>
        <v>0.14230226108741106</v>
      </c>
      <c r="AL38" s="20">
        <f t="shared" ca="1" si="1"/>
        <v>59</v>
      </c>
      <c r="AM38" s="20">
        <v>54</v>
      </c>
      <c r="AO38" s="20">
        <f t="shared" ca="1" si="2"/>
        <v>0.16872850890817492</v>
      </c>
      <c r="AP38" s="20">
        <f t="shared" ca="1" si="3"/>
        <v>56</v>
      </c>
      <c r="AQ38" s="20">
        <v>50</v>
      </c>
      <c r="AR38" s="20">
        <v>7</v>
      </c>
      <c r="AT38" s="20">
        <f t="shared" ca="1" si="4"/>
        <v>0.1783961269549782</v>
      </c>
      <c r="AU38" s="20">
        <f t="shared" ca="1" si="5"/>
        <v>61</v>
      </c>
      <c r="AV38" s="20">
        <f t="shared" si="6"/>
        <v>57</v>
      </c>
      <c r="AW38" s="20">
        <f t="shared" si="7"/>
        <v>7</v>
      </c>
    </row>
    <row r="39" spans="1:49" ht="29.15" customHeight="1" x14ac:dyDescent="0.3">
      <c r="A39" s="1" t="str">
        <f t="shared" ref="A39:AI39" si="16">IF(A13="","",A13)</f>
        <v/>
      </c>
      <c r="D39" t="str">
        <f t="shared" si="16"/>
        <v/>
      </c>
      <c r="E39" t="str">
        <f t="shared" si="16"/>
        <v/>
      </c>
      <c r="F39" t="str">
        <f t="shared" si="16"/>
        <v/>
      </c>
      <c r="G39" t="str">
        <f t="shared" si="16"/>
        <v/>
      </c>
      <c r="H39" t="str">
        <f t="shared" si="16"/>
        <v/>
      </c>
      <c r="I39" t="str">
        <f t="shared" si="16"/>
        <v/>
      </c>
      <c r="J39" t="str">
        <f t="shared" si="16"/>
        <v/>
      </c>
      <c r="K39" t="str">
        <f t="shared" si="16"/>
        <v/>
      </c>
      <c r="L39" t="str">
        <f t="shared" si="16"/>
        <v/>
      </c>
      <c r="M39" t="str">
        <f t="shared" si="16"/>
        <v/>
      </c>
      <c r="N39" t="str">
        <f t="shared" si="16"/>
        <v/>
      </c>
      <c r="O39" t="str">
        <f t="shared" si="16"/>
        <v/>
      </c>
      <c r="P39" t="str">
        <f t="shared" si="16"/>
        <v/>
      </c>
      <c r="Q39" t="str">
        <f t="shared" si="16"/>
        <v/>
      </c>
      <c r="R39" t="str">
        <f t="shared" si="16"/>
        <v/>
      </c>
      <c r="S39" t="str">
        <f t="shared" si="16"/>
        <v/>
      </c>
      <c r="T39" t="str">
        <f t="shared" si="16"/>
        <v/>
      </c>
      <c r="U39" t="str">
        <f t="shared" si="16"/>
        <v/>
      </c>
      <c r="V39" t="str">
        <f t="shared" si="16"/>
        <v/>
      </c>
      <c r="W39" t="str">
        <f t="shared" si="16"/>
        <v/>
      </c>
      <c r="X39" t="str">
        <f t="shared" si="16"/>
        <v/>
      </c>
      <c r="Y39" t="str">
        <f t="shared" si="16"/>
        <v/>
      </c>
      <c r="Z39" t="str">
        <f t="shared" si="16"/>
        <v/>
      </c>
      <c r="AA39" t="str">
        <f t="shared" si="16"/>
        <v/>
      </c>
      <c r="AB39" t="str">
        <f t="shared" si="16"/>
        <v/>
      </c>
      <c r="AC39" t="str">
        <f t="shared" si="16"/>
        <v/>
      </c>
      <c r="AD39" t="str">
        <f t="shared" si="16"/>
        <v/>
      </c>
      <c r="AE39" t="str">
        <f t="shared" si="16"/>
        <v/>
      </c>
      <c r="AF39" t="str">
        <f t="shared" si="16"/>
        <v/>
      </c>
      <c r="AG39" t="str">
        <f t="shared" si="16"/>
        <v/>
      </c>
      <c r="AH39" t="str">
        <f t="shared" si="16"/>
        <v/>
      </c>
      <c r="AI39" t="str">
        <f t="shared" si="16"/>
        <v/>
      </c>
      <c r="AK39" s="20">
        <f t="shared" ca="1" si="0"/>
        <v>0.1373479381528635</v>
      </c>
      <c r="AL39" s="20">
        <f t="shared" ca="1" si="1"/>
        <v>60</v>
      </c>
      <c r="AM39" s="20">
        <v>55</v>
      </c>
      <c r="AO39" s="20">
        <f t="shared" ca="1" si="2"/>
        <v>0.5387653168339972</v>
      </c>
      <c r="AP39" s="20">
        <f t="shared" ca="1" si="3"/>
        <v>29</v>
      </c>
      <c r="AQ39" s="20">
        <v>50</v>
      </c>
      <c r="AR39" s="20">
        <v>8</v>
      </c>
      <c r="AT39" s="20">
        <f t="shared" ca="1" si="4"/>
        <v>0.60896205939290293</v>
      </c>
      <c r="AU39" s="20">
        <f t="shared" ca="1" si="5"/>
        <v>29</v>
      </c>
      <c r="AV39" s="20">
        <f t="shared" si="6"/>
        <v>58</v>
      </c>
      <c r="AW39" s="20">
        <f t="shared" si="7"/>
        <v>8</v>
      </c>
    </row>
    <row r="40" spans="1:49" ht="29.15" customHeight="1" x14ac:dyDescent="0.3">
      <c r="A40" t="str">
        <f>IF(A14="","",A14)</f>
        <v>けいさんをしましょう。</v>
      </c>
      <c r="AK40" s="20">
        <f t="shared" ca="1" si="0"/>
        <v>0.24466568922667176</v>
      </c>
      <c r="AL40" s="20">
        <f t="shared" ca="1" si="1"/>
        <v>50</v>
      </c>
      <c r="AM40" s="20">
        <v>56</v>
      </c>
      <c r="AO40" s="20">
        <f t="shared" ca="1" si="2"/>
        <v>0.96445651292967283</v>
      </c>
      <c r="AP40" s="20">
        <f t="shared" ca="1" si="3"/>
        <v>1</v>
      </c>
      <c r="AQ40" s="20">
        <v>50</v>
      </c>
      <c r="AR40" s="20">
        <v>9</v>
      </c>
      <c r="AT40" s="20">
        <f t="shared" ca="1" si="4"/>
        <v>0.92060945170983899</v>
      </c>
      <c r="AU40" s="20">
        <f t="shared" ca="1" si="5"/>
        <v>4</v>
      </c>
      <c r="AV40" s="20">
        <f t="shared" si="6"/>
        <v>59</v>
      </c>
      <c r="AW40" s="20">
        <f t="shared" si="7"/>
        <v>9</v>
      </c>
    </row>
    <row r="41" spans="1:49" ht="29.15" customHeight="1" x14ac:dyDescent="0.3">
      <c r="A41" s="1" t="str">
        <f t="shared" ref="A41:AI41" si="17">IF(A15="","",A15)</f>
        <v>(1)</v>
      </c>
      <c r="D41" s="33">
        <f t="shared" ca="1" si="17"/>
        <v>50</v>
      </c>
      <c r="E41" s="33" t="str">
        <f t="shared" si="17"/>
        <v/>
      </c>
      <c r="F41" s="33" t="str">
        <f t="shared" si="17"/>
        <v>＋</v>
      </c>
      <c r="G41" s="33" t="str">
        <f t="shared" si="17"/>
        <v/>
      </c>
      <c r="H41" s="33">
        <f t="shared" ca="1" si="17"/>
        <v>9</v>
      </c>
      <c r="I41" s="33" t="str">
        <f t="shared" si="17"/>
        <v/>
      </c>
      <c r="J41" t="s">
        <v>122</v>
      </c>
      <c r="L41" s="52">
        <f ca="1">D41+H41</f>
        <v>59</v>
      </c>
      <c r="M41" s="52"/>
      <c r="N41" t="str">
        <f t="shared" si="17"/>
        <v/>
      </c>
      <c r="O41" t="str">
        <f t="shared" si="17"/>
        <v/>
      </c>
      <c r="P41" t="str">
        <f t="shared" si="17"/>
        <v/>
      </c>
      <c r="Q41" t="str">
        <f t="shared" si="17"/>
        <v/>
      </c>
      <c r="R41" t="str">
        <f t="shared" si="17"/>
        <v/>
      </c>
      <c r="S41" t="str">
        <f t="shared" si="17"/>
        <v/>
      </c>
      <c r="T41" t="str">
        <f t="shared" si="17"/>
        <v/>
      </c>
      <c r="U41" t="str">
        <f t="shared" si="17"/>
        <v/>
      </c>
      <c r="V41" t="str">
        <f t="shared" si="17"/>
        <v/>
      </c>
      <c r="W41" t="str">
        <f t="shared" si="17"/>
        <v/>
      </c>
      <c r="X41" t="str">
        <f t="shared" si="17"/>
        <v/>
      </c>
      <c r="Y41" t="str">
        <f t="shared" si="17"/>
        <v/>
      </c>
      <c r="Z41" t="str">
        <f t="shared" si="17"/>
        <v/>
      </c>
      <c r="AA41" t="str">
        <f t="shared" si="17"/>
        <v/>
      </c>
      <c r="AB41" t="str">
        <f t="shared" si="17"/>
        <v/>
      </c>
      <c r="AC41" t="str">
        <f t="shared" si="17"/>
        <v/>
      </c>
      <c r="AD41" t="str">
        <f t="shared" si="17"/>
        <v/>
      </c>
      <c r="AE41" t="str">
        <f t="shared" si="17"/>
        <v/>
      </c>
      <c r="AF41" t="str">
        <f t="shared" si="17"/>
        <v/>
      </c>
      <c r="AG41" t="str">
        <f t="shared" si="17"/>
        <v/>
      </c>
      <c r="AH41" t="str">
        <f t="shared" si="17"/>
        <v/>
      </c>
      <c r="AI41" t="str">
        <f t="shared" si="17"/>
        <v/>
      </c>
      <c r="AK41" s="20">
        <f t="shared" ca="1" si="0"/>
        <v>0.70857324511216424</v>
      </c>
      <c r="AL41" s="20">
        <f t="shared" ca="1" si="1"/>
        <v>19</v>
      </c>
      <c r="AM41" s="20">
        <v>57</v>
      </c>
      <c r="AO41" s="20">
        <f t="shared" ca="1" si="2"/>
        <v>0.19572622626161373</v>
      </c>
      <c r="AP41" s="20">
        <f t="shared" ca="1" si="3"/>
        <v>54</v>
      </c>
      <c r="AQ41" s="20">
        <v>60</v>
      </c>
      <c r="AR41" s="20">
        <v>1</v>
      </c>
      <c r="AT41" s="20">
        <f t="shared" ca="1" si="4"/>
        <v>0.65421730618098406</v>
      </c>
      <c r="AU41" s="20">
        <f t="shared" ca="1" si="5"/>
        <v>25</v>
      </c>
      <c r="AV41" s="20">
        <v>61</v>
      </c>
      <c r="AW41" s="20">
        <f t="shared" si="7"/>
        <v>1</v>
      </c>
    </row>
    <row r="42" spans="1:49" ht="29.15" customHeight="1" x14ac:dyDescent="0.3">
      <c r="A42" s="20">
        <f t="shared" ref="A42:AI42" si="18">IF(A16="","",A16)</f>
        <v>1</v>
      </c>
      <c r="D42" t="str">
        <f t="shared" si="18"/>
        <v/>
      </c>
      <c r="E42" t="str">
        <f t="shared" si="18"/>
        <v/>
      </c>
      <c r="F42" t="str">
        <f t="shared" si="18"/>
        <v/>
      </c>
      <c r="G42" t="str">
        <f t="shared" si="18"/>
        <v/>
      </c>
      <c r="H42" t="str">
        <f t="shared" si="18"/>
        <v/>
      </c>
      <c r="I42" t="str">
        <f t="shared" si="18"/>
        <v/>
      </c>
      <c r="J42" t="str">
        <f t="shared" si="18"/>
        <v/>
      </c>
      <c r="L42" t="str">
        <f t="shared" si="18"/>
        <v/>
      </c>
      <c r="M42" t="str">
        <f t="shared" si="18"/>
        <v/>
      </c>
      <c r="N42" t="str">
        <f t="shared" si="18"/>
        <v/>
      </c>
      <c r="O42" t="str">
        <f t="shared" si="18"/>
        <v/>
      </c>
      <c r="P42" t="str">
        <f t="shared" si="18"/>
        <v/>
      </c>
      <c r="Q42" t="str">
        <f t="shared" si="18"/>
        <v/>
      </c>
      <c r="R42" t="str">
        <f t="shared" si="18"/>
        <v/>
      </c>
      <c r="S42" t="str">
        <f t="shared" si="18"/>
        <v/>
      </c>
      <c r="T42" t="str">
        <f t="shared" si="18"/>
        <v/>
      </c>
      <c r="U42" t="str">
        <f t="shared" si="18"/>
        <v/>
      </c>
      <c r="V42" t="str">
        <f t="shared" si="18"/>
        <v/>
      </c>
      <c r="W42" t="str">
        <f t="shared" si="18"/>
        <v/>
      </c>
      <c r="X42" t="str">
        <f t="shared" si="18"/>
        <v/>
      </c>
      <c r="Y42" t="str">
        <f t="shared" si="18"/>
        <v/>
      </c>
      <c r="Z42" t="str">
        <f t="shared" si="18"/>
        <v/>
      </c>
      <c r="AA42" t="str">
        <f t="shared" si="18"/>
        <v/>
      </c>
      <c r="AB42" t="str">
        <f t="shared" si="18"/>
        <v/>
      </c>
      <c r="AC42" t="str">
        <f t="shared" si="18"/>
        <v/>
      </c>
      <c r="AD42" t="str">
        <f t="shared" si="18"/>
        <v/>
      </c>
      <c r="AE42" t="str">
        <f t="shared" si="18"/>
        <v/>
      </c>
      <c r="AF42" t="str">
        <f t="shared" si="18"/>
        <v/>
      </c>
      <c r="AG42" t="str">
        <f t="shared" si="18"/>
        <v/>
      </c>
      <c r="AH42" t="str">
        <f t="shared" si="18"/>
        <v/>
      </c>
      <c r="AI42" t="str">
        <f t="shared" si="18"/>
        <v/>
      </c>
      <c r="AK42" s="20">
        <f t="shared" ca="1" si="0"/>
        <v>0.78661921596593798</v>
      </c>
      <c r="AL42" s="20">
        <f t="shared" ca="1" si="1"/>
        <v>12</v>
      </c>
      <c r="AM42" s="20">
        <v>58</v>
      </c>
      <c r="AO42" s="20">
        <f t="shared" ca="1" si="2"/>
        <v>7.2578713276852391E-2</v>
      </c>
      <c r="AP42" s="20">
        <f t="shared" ca="1" si="3"/>
        <v>69</v>
      </c>
      <c r="AQ42" s="20">
        <v>60</v>
      </c>
      <c r="AR42" s="20">
        <v>2</v>
      </c>
      <c r="AT42" s="20">
        <f t="shared" ca="1" si="4"/>
        <v>0.94663760489110182</v>
      </c>
      <c r="AU42" s="20">
        <f t="shared" ca="1" si="5"/>
        <v>3</v>
      </c>
      <c r="AV42" s="20">
        <f t="shared" si="6"/>
        <v>62</v>
      </c>
      <c r="AW42" s="20">
        <f t="shared" si="7"/>
        <v>2</v>
      </c>
    </row>
    <row r="43" spans="1:49" ht="29.15" customHeight="1" x14ac:dyDescent="0.3">
      <c r="A43" s="1" t="str">
        <f t="shared" ref="A43:AI43" si="19">IF(A17="","",A17)</f>
        <v>(2)</v>
      </c>
      <c r="D43" s="33">
        <f t="shared" ca="1" si="19"/>
        <v>40</v>
      </c>
      <c r="E43" s="33" t="str">
        <f t="shared" si="19"/>
        <v/>
      </c>
      <c r="F43" s="33" t="str">
        <f t="shared" si="19"/>
        <v>＋</v>
      </c>
      <c r="G43" s="33" t="str">
        <f t="shared" si="19"/>
        <v/>
      </c>
      <c r="H43" s="33">
        <f t="shared" ca="1" si="19"/>
        <v>8</v>
      </c>
      <c r="I43" s="33" t="str">
        <f t="shared" si="19"/>
        <v/>
      </c>
      <c r="J43" t="s">
        <v>122</v>
      </c>
      <c r="L43" s="52">
        <f ca="1">D43+H43</f>
        <v>48</v>
      </c>
      <c r="M43" s="52"/>
      <c r="N43" t="str">
        <f t="shared" si="19"/>
        <v/>
      </c>
      <c r="O43" t="str">
        <f t="shared" si="19"/>
        <v/>
      </c>
      <c r="P43" t="str">
        <f t="shared" si="19"/>
        <v/>
      </c>
      <c r="Q43" t="str">
        <f t="shared" si="19"/>
        <v/>
      </c>
      <c r="R43" t="str">
        <f t="shared" si="19"/>
        <v/>
      </c>
      <c r="S43" t="str">
        <f t="shared" si="19"/>
        <v/>
      </c>
      <c r="T43" t="str">
        <f t="shared" si="19"/>
        <v/>
      </c>
      <c r="U43" t="str">
        <f t="shared" si="19"/>
        <v/>
      </c>
      <c r="V43" t="str">
        <f t="shared" si="19"/>
        <v/>
      </c>
      <c r="W43" t="str">
        <f t="shared" si="19"/>
        <v/>
      </c>
      <c r="X43" t="str">
        <f t="shared" si="19"/>
        <v/>
      </c>
      <c r="Y43" t="str">
        <f t="shared" si="19"/>
        <v/>
      </c>
      <c r="Z43" t="str">
        <f t="shared" si="19"/>
        <v/>
      </c>
      <c r="AA43" t="str">
        <f t="shared" si="19"/>
        <v/>
      </c>
      <c r="AB43" t="str">
        <f t="shared" si="19"/>
        <v/>
      </c>
      <c r="AC43" t="str">
        <f t="shared" si="19"/>
        <v/>
      </c>
      <c r="AD43" t="str">
        <f t="shared" si="19"/>
        <v/>
      </c>
      <c r="AE43" t="str">
        <f t="shared" si="19"/>
        <v/>
      </c>
      <c r="AF43" t="str">
        <f t="shared" si="19"/>
        <v/>
      </c>
      <c r="AG43" t="str">
        <f t="shared" si="19"/>
        <v/>
      </c>
      <c r="AH43" t="str">
        <f t="shared" si="19"/>
        <v/>
      </c>
      <c r="AI43" t="str">
        <f t="shared" si="19"/>
        <v/>
      </c>
      <c r="AK43" s="20">
        <f t="shared" ca="1" si="0"/>
        <v>8.6789812590506776E-2</v>
      </c>
      <c r="AL43" s="20">
        <f t="shared" ca="1" si="1"/>
        <v>63</v>
      </c>
      <c r="AM43" s="20">
        <v>59</v>
      </c>
      <c r="AO43" s="20">
        <f t="shared" ca="1" si="2"/>
        <v>0.24514618131348742</v>
      </c>
      <c r="AP43" s="20">
        <f t="shared" ca="1" si="3"/>
        <v>50</v>
      </c>
      <c r="AQ43" s="20">
        <v>60</v>
      </c>
      <c r="AR43" s="20">
        <v>3</v>
      </c>
      <c r="AT43" s="20">
        <f t="shared" ca="1" si="4"/>
        <v>0.10411833537808834</v>
      </c>
      <c r="AU43" s="20">
        <f t="shared" ca="1" si="5"/>
        <v>70</v>
      </c>
      <c r="AV43" s="20">
        <f t="shared" si="6"/>
        <v>63</v>
      </c>
      <c r="AW43" s="20">
        <f t="shared" si="7"/>
        <v>3</v>
      </c>
    </row>
    <row r="44" spans="1:49" ht="29.15" customHeight="1" x14ac:dyDescent="0.3">
      <c r="A44" s="20">
        <f t="shared" ref="A44:AI44" si="20">IF(A18="","",A18)</f>
        <v>2</v>
      </c>
      <c r="D44" t="str">
        <f t="shared" si="20"/>
        <v/>
      </c>
      <c r="E44" t="str">
        <f t="shared" si="20"/>
        <v/>
      </c>
      <c r="F44" t="str">
        <f t="shared" si="20"/>
        <v/>
      </c>
      <c r="G44" t="str">
        <f t="shared" si="20"/>
        <v/>
      </c>
      <c r="H44" t="str">
        <f t="shared" si="20"/>
        <v/>
      </c>
      <c r="I44" t="str">
        <f t="shared" si="20"/>
        <v/>
      </c>
      <c r="J44" t="str">
        <f t="shared" si="20"/>
        <v/>
      </c>
      <c r="L44" t="str">
        <f t="shared" si="20"/>
        <v/>
      </c>
      <c r="M44" t="str">
        <f t="shared" si="20"/>
        <v/>
      </c>
      <c r="N44" t="str">
        <f t="shared" si="20"/>
        <v/>
      </c>
      <c r="O44" t="str">
        <f t="shared" si="20"/>
        <v/>
      </c>
      <c r="P44" t="str">
        <f t="shared" si="20"/>
        <v/>
      </c>
      <c r="Q44" t="str">
        <f t="shared" si="20"/>
        <v/>
      </c>
      <c r="R44" t="str">
        <f t="shared" si="20"/>
        <v/>
      </c>
      <c r="S44" t="str">
        <f t="shared" si="20"/>
        <v/>
      </c>
      <c r="T44" t="str">
        <f t="shared" si="20"/>
        <v/>
      </c>
      <c r="U44" t="str">
        <f t="shared" si="20"/>
        <v/>
      </c>
      <c r="V44" t="str">
        <f t="shared" si="20"/>
        <v/>
      </c>
      <c r="W44" t="str">
        <f t="shared" si="20"/>
        <v/>
      </c>
      <c r="X44" t="str">
        <f t="shared" si="20"/>
        <v/>
      </c>
      <c r="Y44" t="str">
        <f t="shared" si="20"/>
        <v/>
      </c>
      <c r="Z44" t="str">
        <f t="shared" si="20"/>
        <v/>
      </c>
      <c r="AA44" t="str">
        <f t="shared" si="20"/>
        <v/>
      </c>
      <c r="AB44" t="str">
        <f t="shared" si="20"/>
        <v/>
      </c>
      <c r="AC44" t="str">
        <f t="shared" si="20"/>
        <v/>
      </c>
      <c r="AD44" t="str">
        <f t="shared" si="20"/>
        <v/>
      </c>
      <c r="AE44" t="str">
        <f t="shared" si="20"/>
        <v/>
      </c>
      <c r="AF44" t="str">
        <f t="shared" si="20"/>
        <v/>
      </c>
      <c r="AG44" t="str">
        <f t="shared" si="20"/>
        <v/>
      </c>
      <c r="AH44" t="str">
        <f t="shared" si="20"/>
        <v/>
      </c>
      <c r="AI44" t="str">
        <f t="shared" si="20"/>
        <v/>
      </c>
      <c r="AK44" s="20">
        <f t="shared" ca="1" si="0"/>
        <v>0.84774046756790022</v>
      </c>
      <c r="AL44" s="20">
        <f t="shared" ca="1" si="1"/>
        <v>6</v>
      </c>
      <c r="AM44" s="20">
        <v>60</v>
      </c>
      <c r="AO44" s="20">
        <f t="shared" ca="1" si="2"/>
        <v>0.28645344068395262</v>
      </c>
      <c r="AP44" s="20">
        <f t="shared" ca="1" si="3"/>
        <v>48</v>
      </c>
      <c r="AQ44" s="20">
        <v>60</v>
      </c>
      <c r="AR44" s="20">
        <v>4</v>
      </c>
      <c r="AT44" s="20">
        <f t="shared" ca="1" si="4"/>
        <v>0.6897174228927796</v>
      </c>
      <c r="AU44" s="20">
        <f t="shared" ca="1" si="5"/>
        <v>22</v>
      </c>
      <c r="AV44" s="20">
        <f t="shared" si="6"/>
        <v>64</v>
      </c>
      <c r="AW44" s="20">
        <f t="shared" si="7"/>
        <v>4</v>
      </c>
    </row>
    <row r="45" spans="1:49" ht="29.15" customHeight="1" x14ac:dyDescent="0.3">
      <c r="A45" s="1" t="str">
        <f t="shared" ref="A45:AI45" si="21">IF(A19="","",A19)</f>
        <v>(3)</v>
      </c>
      <c r="D45" s="33">
        <f t="shared" ca="1" si="21"/>
        <v>62</v>
      </c>
      <c r="E45" s="33" t="str">
        <f t="shared" si="21"/>
        <v/>
      </c>
      <c r="F45" s="33" t="str">
        <f t="shared" si="21"/>
        <v>－</v>
      </c>
      <c r="G45" s="33" t="str">
        <f t="shared" si="21"/>
        <v/>
      </c>
      <c r="H45" s="33">
        <f t="shared" ca="1" si="21"/>
        <v>2</v>
      </c>
      <c r="I45" s="33" t="str">
        <f t="shared" si="21"/>
        <v/>
      </c>
      <c r="J45" t="s">
        <v>122</v>
      </c>
      <c r="L45" s="52">
        <f ca="1">D45-H45</f>
        <v>60</v>
      </c>
      <c r="M45" s="52"/>
      <c r="N45" t="str">
        <f t="shared" si="21"/>
        <v/>
      </c>
      <c r="O45" t="str">
        <f t="shared" si="21"/>
        <v/>
      </c>
      <c r="P45" t="str">
        <f t="shared" si="21"/>
        <v/>
      </c>
      <c r="Q45" t="str">
        <f t="shared" si="21"/>
        <v/>
      </c>
      <c r="R45" t="str">
        <f t="shared" si="21"/>
        <v/>
      </c>
      <c r="S45" t="str">
        <f t="shared" si="21"/>
        <v/>
      </c>
      <c r="T45" t="str">
        <f t="shared" si="21"/>
        <v/>
      </c>
      <c r="U45" t="str">
        <f t="shared" si="21"/>
        <v/>
      </c>
      <c r="V45" t="str">
        <f t="shared" si="21"/>
        <v/>
      </c>
      <c r="W45" t="str">
        <f t="shared" si="21"/>
        <v/>
      </c>
      <c r="X45" t="str">
        <f t="shared" si="21"/>
        <v/>
      </c>
      <c r="Y45" t="str">
        <f t="shared" si="21"/>
        <v/>
      </c>
      <c r="Z45" t="str">
        <f t="shared" si="21"/>
        <v/>
      </c>
      <c r="AA45" t="str">
        <f t="shared" si="21"/>
        <v/>
      </c>
      <c r="AB45" t="str">
        <f t="shared" si="21"/>
        <v/>
      </c>
      <c r="AC45" t="str">
        <f t="shared" si="21"/>
        <v/>
      </c>
      <c r="AD45" t="str">
        <f t="shared" si="21"/>
        <v/>
      </c>
      <c r="AE45" t="str">
        <f t="shared" si="21"/>
        <v/>
      </c>
      <c r="AF45" t="str">
        <f t="shared" si="21"/>
        <v/>
      </c>
      <c r="AG45" t="str">
        <f t="shared" si="21"/>
        <v/>
      </c>
      <c r="AH45" t="str">
        <f t="shared" si="21"/>
        <v/>
      </c>
      <c r="AI45" t="str">
        <f t="shared" si="21"/>
        <v/>
      </c>
      <c r="AK45" s="20">
        <f t="shared" ca="1" si="0"/>
        <v>2.2069600908916742E-2</v>
      </c>
      <c r="AL45" s="20">
        <f t="shared" ca="1" si="1"/>
        <v>73</v>
      </c>
      <c r="AM45" s="20">
        <v>61</v>
      </c>
      <c r="AO45" s="20">
        <f t="shared" ca="1" si="2"/>
        <v>0.64625957705703796</v>
      </c>
      <c r="AP45" s="20">
        <f t="shared" ca="1" si="3"/>
        <v>21</v>
      </c>
      <c r="AQ45" s="20">
        <v>60</v>
      </c>
      <c r="AR45" s="20">
        <v>5</v>
      </c>
      <c r="AT45" s="20">
        <f t="shared" ca="1" si="4"/>
        <v>0.69192640475213241</v>
      </c>
      <c r="AU45" s="20">
        <f t="shared" ca="1" si="5"/>
        <v>21</v>
      </c>
      <c r="AV45" s="20">
        <f t="shared" si="6"/>
        <v>65</v>
      </c>
      <c r="AW45" s="20">
        <f t="shared" si="7"/>
        <v>5</v>
      </c>
    </row>
    <row r="46" spans="1:49" ht="29.15" customHeight="1" x14ac:dyDescent="0.3">
      <c r="A46" s="20">
        <f t="shared" ref="A46:AI46" si="22">IF(A20="","",A20)</f>
        <v>3</v>
      </c>
      <c r="D46" t="str">
        <f t="shared" si="22"/>
        <v/>
      </c>
      <c r="E46" t="str">
        <f t="shared" si="22"/>
        <v/>
      </c>
      <c r="F46" t="str">
        <f t="shared" si="22"/>
        <v/>
      </c>
      <c r="G46" t="str">
        <f t="shared" si="22"/>
        <v/>
      </c>
      <c r="H46" t="str">
        <f t="shared" si="22"/>
        <v/>
      </c>
      <c r="I46" t="str">
        <f t="shared" si="22"/>
        <v/>
      </c>
      <c r="J46" t="str">
        <f t="shared" si="22"/>
        <v/>
      </c>
      <c r="L46" t="str">
        <f t="shared" si="22"/>
        <v/>
      </c>
      <c r="M46" t="str">
        <f t="shared" si="22"/>
        <v/>
      </c>
      <c r="N46" t="str">
        <f t="shared" si="22"/>
        <v/>
      </c>
      <c r="O46" t="str">
        <f t="shared" si="22"/>
        <v/>
      </c>
      <c r="P46" t="str">
        <f t="shared" si="22"/>
        <v/>
      </c>
      <c r="Q46" t="str">
        <f t="shared" si="22"/>
        <v/>
      </c>
      <c r="R46" t="str">
        <f t="shared" si="22"/>
        <v/>
      </c>
      <c r="S46" t="str">
        <f t="shared" si="22"/>
        <v/>
      </c>
      <c r="T46" t="str">
        <f t="shared" si="22"/>
        <v/>
      </c>
      <c r="U46" t="str">
        <f t="shared" si="22"/>
        <v/>
      </c>
      <c r="V46" t="str">
        <f t="shared" si="22"/>
        <v/>
      </c>
      <c r="W46" t="str">
        <f t="shared" si="22"/>
        <v/>
      </c>
      <c r="X46" t="str">
        <f t="shared" si="22"/>
        <v/>
      </c>
      <c r="Y46" t="str">
        <f t="shared" si="22"/>
        <v/>
      </c>
      <c r="Z46" t="str">
        <f t="shared" si="22"/>
        <v/>
      </c>
      <c r="AA46" t="str">
        <f t="shared" si="22"/>
        <v/>
      </c>
      <c r="AB46" t="str">
        <f t="shared" si="22"/>
        <v/>
      </c>
      <c r="AC46" t="str">
        <f t="shared" si="22"/>
        <v/>
      </c>
      <c r="AD46" t="str">
        <f t="shared" si="22"/>
        <v/>
      </c>
      <c r="AE46" t="str">
        <f t="shared" si="22"/>
        <v/>
      </c>
      <c r="AF46" t="str">
        <f t="shared" si="22"/>
        <v/>
      </c>
      <c r="AG46" t="str">
        <f t="shared" si="22"/>
        <v/>
      </c>
      <c r="AH46" t="str">
        <f t="shared" si="22"/>
        <v/>
      </c>
      <c r="AI46" t="str">
        <f t="shared" si="22"/>
        <v/>
      </c>
      <c r="AK46" s="20">
        <f t="shared" ca="1" si="0"/>
        <v>5.3097579026659347E-2</v>
      </c>
      <c r="AL46" s="20">
        <f t="shared" ca="1" si="1"/>
        <v>68</v>
      </c>
      <c r="AM46" s="20">
        <v>62</v>
      </c>
      <c r="AO46" s="20">
        <f t="shared" ca="1" si="2"/>
        <v>0.61331351630339448</v>
      </c>
      <c r="AP46" s="20">
        <f t="shared" ca="1" si="3"/>
        <v>24</v>
      </c>
      <c r="AQ46" s="20">
        <v>60</v>
      </c>
      <c r="AR46" s="20">
        <v>6</v>
      </c>
      <c r="AT46" s="20">
        <f t="shared" ca="1" si="4"/>
        <v>0.3342685923578691</v>
      </c>
      <c r="AU46" s="20">
        <f t="shared" ca="1" si="5"/>
        <v>48</v>
      </c>
      <c r="AV46" s="20">
        <f t="shared" si="6"/>
        <v>66</v>
      </c>
      <c r="AW46" s="20">
        <f t="shared" si="7"/>
        <v>6</v>
      </c>
    </row>
    <row r="47" spans="1:49" ht="29.15" customHeight="1" x14ac:dyDescent="0.3">
      <c r="A47" s="1" t="str">
        <f t="shared" ref="A47:AI47" si="23">IF(A21="","",A21)</f>
        <v>(4)</v>
      </c>
      <c r="D47" s="33">
        <f t="shared" ca="1" si="23"/>
        <v>59</v>
      </c>
      <c r="E47" s="33" t="str">
        <f t="shared" si="23"/>
        <v/>
      </c>
      <c r="F47" s="33" t="str">
        <f t="shared" si="23"/>
        <v>－</v>
      </c>
      <c r="G47" s="33" t="str">
        <f t="shared" si="23"/>
        <v/>
      </c>
      <c r="H47" s="33">
        <f t="shared" ca="1" si="23"/>
        <v>9</v>
      </c>
      <c r="I47" s="33" t="str">
        <f t="shared" si="23"/>
        <v/>
      </c>
      <c r="J47" t="s">
        <v>122</v>
      </c>
      <c r="L47" s="52">
        <f ca="1">D47-H47</f>
        <v>50</v>
      </c>
      <c r="M47" s="52"/>
      <c r="N47" t="str">
        <f t="shared" si="23"/>
        <v/>
      </c>
      <c r="O47" t="str">
        <f t="shared" si="23"/>
        <v/>
      </c>
      <c r="P47" t="str">
        <f t="shared" si="23"/>
        <v/>
      </c>
      <c r="Q47" t="str">
        <f t="shared" si="23"/>
        <v/>
      </c>
      <c r="R47" t="str">
        <f t="shared" si="23"/>
        <v/>
      </c>
      <c r="S47" t="str">
        <f t="shared" si="23"/>
        <v/>
      </c>
      <c r="T47" t="str">
        <f t="shared" si="23"/>
        <v/>
      </c>
      <c r="U47" t="str">
        <f t="shared" si="23"/>
        <v/>
      </c>
      <c r="V47" t="str">
        <f t="shared" si="23"/>
        <v/>
      </c>
      <c r="W47" t="str">
        <f t="shared" si="23"/>
        <v/>
      </c>
      <c r="X47" t="str">
        <f t="shared" si="23"/>
        <v/>
      </c>
      <c r="Y47" t="str">
        <f t="shared" si="23"/>
        <v/>
      </c>
      <c r="Z47" t="str">
        <f t="shared" si="23"/>
        <v/>
      </c>
      <c r="AA47" t="str">
        <f t="shared" si="23"/>
        <v/>
      </c>
      <c r="AB47" t="str">
        <f t="shared" si="23"/>
        <v/>
      </c>
      <c r="AC47" t="str">
        <f t="shared" si="23"/>
        <v/>
      </c>
      <c r="AD47" t="str">
        <f t="shared" si="23"/>
        <v/>
      </c>
      <c r="AE47" t="str">
        <f t="shared" si="23"/>
        <v/>
      </c>
      <c r="AF47" t="str">
        <f t="shared" si="23"/>
        <v/>
      </c>
      <c r="AG47" t="str">
        <f t="shared" si="23"/>
        <v/>
      </c>
      <c r="AH47" t="str">
        <f t="shared" si="23"/>
        <v/>
      </c>
      <c r="AI47" t="str">
        <f t="shared" si="23"/>
        <v/>
      </c>
      <c r="AK47" s="20">
        <f t="shared" ca="1" si="0"/>
        <v>0.58748290366047939</v>
      </c>
      <c r="AL47" s="20">
        <f t="shared" ca="1" si="1"/>
        <v>30</v>
      </c>
      <c r="AM47" s="20">
        <v>63</v>
      </c>
      <c r="AO47" s="20">
        <f t="shared" ca="1" si="2"/>
        <v>0.81328091751154896</v>
      </c>
      <c r="AP47" s="20">
        <f t="shared" ca="1" si="3"/>
        <v>11</v>
      </c>
      <c r="AQ47" s="20">
        <v>60</v>
      </c>
      <c r="AR47" s="20">
        <v>7</v>
      </c>
      <c r="AT47" s="20">
        <f t="shared" ca="1" si="4"/>
        <v>0.82884442569544459</v>
      </c>
      <c r="AU47" s="20">
        <f t="shared" ca="1" si="5"/>
        <v>9</v>
      </c>
      <c r="AV47" s="20">
        <f t="shared" si="6"/>
        <v>67</v>
      </c>
      <c r="AW47" s="20">
        <f t="shared" si="7"/>
        <v>7</v>
      </c>
    </row>
    <row r="48" spans="1:49" ht="29.15" customHeight="1" x14ac:dyDescent="0.3">
      <c r="A48" s="20">
        <f t="shared" ref="A48:AI48" si="24">IF(A22="","",A22)</f>
        <v>4</v>
      </c>
      <c r="D48" t="str">
        <f t="shared" si="24"/>
        <v/>
      </c>
      <c r="E48" t="str">
        <f t="shared" si="24"/>
        <v/>
      </c>
      <c r="F48" t="str">
        <f t="shared" si="24"/>
        <v/>
      </c>
      <c r="G48" t="str">
        <f t="shared" si="24"/>
        <v/>
      </c>
      <c r="H48" t="str">
        <f t="shared" si="24"/>
        <v/>
      </c>
      <c r="I48" t="str">
        <f t="shared" si="24"/>
        <v/>
      </c>
      <c r="J48" t="str">
        <f t="shared" si="24"/>
        <v/>
      </c>
      <c r="L48" t="str">
        <f t="shared" si="24"/>
        <v/>
      </c>
      <c r="M48" t="str">
        <f t="shared" si="24"/>
        <v/>
      </c>
      <c r="N48" t="str">
        <f t="shared" si="24"/>
        <v/>
      </c>
      <c r="O48" t="str">
        <f t="shared" si="24"/>
        <v/>
      </c>
      <c r="P48" t="str">
        <f t="shared" si="24"/>
        <v/>
      </c>
      <c r="Q48" t="str">
        <f t="shared" si="24"/>
        <v/>
      </c>
      <c r="R48" t="str">
        <f t="shared" si="24"/>
        <v/>
      </c>
      <c r="S48" t="str">
        <f t="shared" si="24"/>
        <v/>
      </c>
      <c r="T48" t="str">
        <f t="shared" si="24"/>
        <v/>
      </c>
      <c r="U48" t="str">
        <f t="shared" si="24"/>
        <v/>
      </c>
      <c r="V48" t="str">
        <f t="shared" si="24"/>
        <v/>
      </c>
      <c r="W48" t="str">
        <f t="shared" si="24"/>
        <v/>
      </c>
      <c r="X48" t="str">
        <f t="shared" si="24"/>
        <v/>
      </c>
      <c r="Y48" t="str">
        <f t="shared" si="24"/>
        <v/>
      </c>
      <c r="Z48" t="str">
        <f t="shared" si="24"/>
        <v/>
      </c>
      <c r="AA48" t="str">
        <f t="shared" si="24"/>
        <v/>
      </c>
      <c r="AB48" t="str">
        <f t="shared" si="24"/>
        <v/>
      </c>
      <c r="AC48" t="str">
        <f t="shared" si="24"/>
        <v/>
      </c>
      <c r="AD48" t="str">
        <f t="shared" si="24"/>
        <v/>
      </c>
      <c r="AE48" t="str">
        <f t="shared" si="24"/>
        <v/>
      </c>
      <c r="AF48" t="str">
        <f t="shared" si="24"/>
        <v/>
      </c>
      <c r="AG48" t="str">
        <f t="shared" si="24"/>
        <v/>
      </c>
      <c r="AH48" t="str">
        <f t="shared" si="24"/>
        <v/>
      </c>
      <c r="AI48" t="str">
        <f t="shared" si="24"/>
        <v/>
      </c>
      <c r="AK48" s="20">
        <f t="shared" ca="1" si="0"/>
        <v>0.66283713547687995</v>
      </c>
      <c r="AL48" s="20">
        <f t="shared" ca="1" si="1"/>
        <v>24</v>
      </c>
      <c r="AM48" s="20">
        <v>64</v>
      </c>
      <c r="AO48" s="20">
        <f t="shared" ca="1" si="2"/>
        <v>0.71736993099795243</v>
      </c>
      <c r="AP48" s="20">
        <f t="shared" ca="1" si="3"/>
        <v>17</v>
      </c>
      <c r="AQ48" s="20">
        <v>60</v>
      </c>
      <c r="AR48" s="20">
        <v>8</v>
      </c>
      <c r="AT48" s="20">
        <f t="shared" ca="1" si="4"/>
        <v>0.53269076166337237</v>
      </c>
      <c r="AU48" s="20">
        <f t="shared" ca="1" si="5"/>
        <v>31</v>
      </c>
      <c r="AV48" s="20">
        <f t="shared" si="6"/>
        <v>68</v>
      </c>
      <c r="AW48" s="20">
        <f t="shared" si="7"/>
        <v>8</v>
      </c>
    </row>
    <row r="49" spans="1:49" ht="29.15" customHeight="1" x14ac:dyDescent="0.3">
      <c r="A49" s="1" t="str">
        <f t="shared" ref="A49:AI49" si="25">IF(A23="","",A23)</f>
        <v>(5)</v>
      </c>
      <c r="D49" s="33">
        <f t="shared" ca="1" si="25"/>
        <v>53</v>
      </c>
      <c r="E49" s="33" t="str">
        <f t="shared" si="25"/>
        <v/>
      </c>
      <c r="F49" s="33" t="str">
        <f t="shared" si="25"/>
        <v>－</v>
      </c>
      <c r="G49" s="33" t="str">
        <f t="shared" si="25"/>
        <v/>
      </c>
      <c r="H49" s="33">
        <f t="shared" ca="1" si="25"/>
        <v>50</v>
      </c>
      <c r="I49" s="33" t="str">
        <f t="shared" si="25"/>
        <v/>
      </c>
      <c r="J49" t="s">
        <v>122</v>
      </c>
      <c r="L49" s="52">
        <f ca="1">D49-H49</f>
        <v>3</v>
      </c>
      <c r="M49" s="52"/>
      <c r="N49" t="str">
        <f t="shared" si="25"/>
        <v/>
      </c>
      <c r="O49" t="str">
        <f t="shared" si="25"/>
        <v/>
      </c>
      <c r="P49" t="str">
        <f t="shared" si="25"/>
        <v/>
      </c>
      <c r="Q49" t="str">
        <f t="shared" si="25"/>
        <v/>
      </c>
      <c r="R49" t="str">
        <f t="shared" si="25"/>
        <v/>
      </c>
      <c r="S49" t="str">
        <f t="shared" si="25"/>
        <v/>
      </c>
      <c r="T49" t="str">
        <f t="shared" si="25"/>
        <v/>
      </c>
      <c r="U49" t="str">
        <f t="shared" si="25"/>
        <v/>
      </c>
      <c r="V49" t="str">
        <f t="shared" si="25"/>
        <v/>
      </c>
      <c r="W49" t="str">
        <f t="shared" si="25"/>
        <v/>
      </c>
      <c r="X49" t="str">
        <f t="shared" si="25"/>
        <v/>
      </c>
      <c r="Y49" t="str">
        <f t="shared" si="25"/>
        <v/>
      </c>
      <c r="Z49" t="str">
        <f t="shared" si="25"/>
        <v/>
      </c>
      <c r="AA49" t="str">
        <f t="shared" si="25"/>
        <v/>
      </c>
      <c r="AB49" t="str">
        <f t="shared" si="25"/>
        <v/>
      </c>
      <c r="AC49" t="str">
        <f t="shared" si="25"/>
        <v/>
      </c>
      <c r="AD49" t="str">
        <f t="shared" si="25"/>
        <v/>
      </c>
      <c r="AE49" t="str">
        <f t="shared" si="25"/>
        <v/>
      </c>
      <c r="AF49" t="str">
        <f t="shared" si="25"/>
        <v/>
      </c>
      <c r="AG49" t="str">
        <f t="shared" si="25"/>
        <v/>
      </c>
      <c r="AH49" t="str">
        <f t="shared" si="25"/>
        <v/>
      </c>
      <c r="AI49" t="str">
        <f t="shared" si="25"/>
        <v/>
      </c>
      <c r="AK49" s="20">
        <f t="shared" ca="1" si="0"/>
        <v>5.507637109197594E-2</v>
      </c>
      <c r="AL49" s="20">
        <f t="shared" ca="1" si="1"/>
        <v>66</v>
      </c>
      <c r="AM49" s="20">
        <v>65</v>
      </c>
      <c r="AO49" s="20">
        <f t="shared" ca="1" si="2"/>
        <v>0.82788620435495597</v>
      </c>
      <c r="AP49" s="20">
        <f t="shared" ca="1" si="3"/>
        <v>10</v>
      </c>
      <c r="AQ49" s="20">
        <v>60</v>
      </c>
      <c r="AR49" s="20">
        <v>9</v>
      </c>
      <c r="AT49" s="20">
        <f t="shared" ca="1" si="4"/>
        <v>0.47263803441549845</v>
      </c>
      <c r="AU49" s="20">
        <f t="shared" ca="1" si="5"/>
        <v>35</v>
      </c>
      <c r="AV49" s="20">
        <f t="shared" si="6"/>
        <v>69</v>
      </c>
      <c r="AW49" s="20">
        <f t="shared" si="7"/>
        <v>9</v>
      </c>
    </row>
    <row r="50" spans="1:49" ht="29.15" customHeight="1" x14ac:dyDescent="0.3">
      <c r="A50" s="20">
        <f t="shared" ref="A50:AI50" si="26">IF(A24="","",A24)</f>
        <v>5</v>
      </c>
      <c r="D50" t="str">
        <f t="shared" si="26"/>
        <v/>
      </c>
      <c r="E50" t="str">
        <f t="shared" si="26"/>
        <v/>
      </c>
      <c r="F50" t="str">
        <f t="shared" si="26"/>
        <v/>
      </c>
      <c r="G50" t="str">
        <f t="shared" si="26"/>
        <v/>
      </c>
      <c r="H50" t="str">
        <f t="shared" si="26"/>
        <v/>
      </c>
      <c r="I50" t="str">
        <f t="shared" si="26"/>
        <v/>
      </c>
      <c r="J50" t="str">
        <f t="shared" si="26"/>
        <v/>
      </c>
      <c r="L50" t="str">
        <f t="shared" si="26"/>
        <v/>
      </c>
      <c r="M50" t="str">
        <f t="shared" si="26"/>
        <v/>
      </c>
      <c r="N50" t="str">
        <f t="shared" si="26"/>
        <v/>
      </c>
      <c r="O50" t="str">
        <f t="shared" si="26"/>
        <v/>
      </c>
      <c r="P50" t="str">
        <f t="shared" si="26"/>
        <v/>
      </c>
      <c r="Q50" t="str">
        <f t="shared" si="26"/>
        <v/>
      </c>
      <c r="R50" t="str">
        <f t="shared" si="26"/>
        <v/>
      </c>
      <c r="S50" t="str">
        <f t="shared" si="26"/>
        <v/>
      </c>
      <c r="T50" t="str">
        <f t="shared" si="26"/>
        <v/>
      </c>
      <c r="U50" t="str">
        <f t="shared" si="26"/>
        <v/>
      </c>
      <c r="V50" t="str">
        <f t="shared" si="26"/>
        <v/>
      </c>
      <c r="W50" t="str">
        <f t="shared" si="26"/>
        <v/>
      </c>
      <c r="X50" t="str">
        <f t="shared" si="26"/>
        <v/>
      </c>
      <c r="Y50" t="str">
        <f t="shared" si="26"/>
        <v/>
      </c>
      <c r="Z50" t="str">
        <f t="shared" si="26"/>
        <v/>
      </c>
      <c r="AA50" t="str">
        <f t="shared" si="26"/>
        <v/>
      </c>
      <c r="AB50" t="str">
        <f t="shared" si="26"/>
        <v/>
      </c>
      <c r="AC50" t="str">
        <f t="shared" si="26"/>
        <v/>
      </c>
      <c r="AD50" t="str">
        <f t="shared" si="26"/>
        <v/>
      </c>
      <c r="AE50" t="str">
        <f t="shared" si="26"/>
        <v/>
      </c>
      <c r="AF50" t="str">
        <f t="shared" si="26"/>
        <v/>
      </c>
      <c r="AG50" t="str">
        <f t="shared" si="26"/>
        <v/>
      </c>
      <c r="AH50" t="str">
        <f t="shared" si="26"/>
        <v/>
      </c>
      <c r="AI50" t="str">
        <f t="shared" si="26"/>
        <v/>
      </c>
      <c r="AK50" s="20">
        <f t="shared" ca="1" si="0"/>
        <v>0.9760220584368362</v>
      </c>
      <c r="AL50" s="20">
        <f t="shared" ca="1" si="1"/>
        <v>1</v>
      </c>
      <c r="AM50" s="20">
        <v>66</v>
      </c>
      <c r="AO50" s="20">
        <f t="shared" ca="1" si="2"/>
        <v>0.67390354119106077</v>
      </c>
      <c r="AP50" s="20">
        <f t="shared" ca="1" si="3"/>
        <v>19</v>
      </c>
      <c r="AQ50" s="20">
        <v>70</v>
      </c>
      <c r="AR50" s="20">
        <v>1</v>
      </c>
      <c r="AT50" s="20">
        <f t="shared" ca="1" si="4"/>
        <v>0.98701891693288624</v>
      </c>
      <c r="AU50" s="20">
        <f t="shared" ca="1" si="5"/>
        <v>1</v>
      </c>
      <c r="AV50" s="20">
        <v>71</v>
      </c>
      <c r="AW50" s="20">
        <f t="shared" si="7"/>
        <v>1</v>
      </c>
    </row>
    <row r="51" spans="1:49" ht="29.15" customHeight="1" x14ac:dyDescent="0.3">
      <c r="A51" s="1" t="str">
        <f t="shared" ref="A51:AI51" si="27">IF(A25="","",A25)</f>
        <v>(6)</v>
      </c>
      <c r="D51" s="33">
        <f t="shared" ca="1" si="27"/>
        <v>37</v>
      </c>
      <c r="E51" s="33" t="str">
        <f t="shared" si="27"/>
        <v/>
      </c>
      <c r="F51" s="33" t="str">
        <f t="shared" si="27"/>
        <v>－</v>
      </c>
      <c r="G51" s="33" t="str">
        <f t="shared" si="27"/>
        <v/>
      </c>
      <c r="H51" s="33">
        <f t="shared" ca="1" si="27"/>
        <v>30</v>
      </c>
      <c r="I51" s="33" t="str">
        <f t="shared" si="27"/>
        <v/>
      </c>
      <c r="J51" t="s">
        <v>122</v>
      </c>
      <c r="L51" s="52">
        <f ca="1">D51-H51</f>
        <v>7</v>
      </c>
      <c r="M51" s="52"/>
      <c r="N51" t="str">
        <f t="shared" si="27"/>
        <v/>
      </c>
      <c r="O51" t="str">
        <f t="shared" si="27"/>
        <v/>
      </c>
      <c r="P51" t="str">
        <f t="shared" si="27"/>
        <v/>
      </c>
      <c r="Q51" t="str">
        <f t="shared" si="27"/>
        <v/>
      </c>
      <c r="R51" t="str">
        <f t="shared" si="27"/>
        <v/>
      </c>
      <c r="S51" t="str">
        <f t="shared" si="27"/>
        <v/>
      </c>
      <c r="T51" t="str">
        <f t="shared" si="27"/>
        <v/>
      </c>
      <c r="U51" t="str">
        <f t="shared" si="27"/>
        <v/>
      </c>
      <c r="V51" t="str">
        <f t="shared" si="27"/>
        <v/>
      </c>
      <c r="W51" t="str">
        <f t="shared" si="27"/>
        <v/>
      </c>
      <c r="X51" t="str">
        <f t="shared" si="27"/>
        <v/>
      </c>
      <c r="Y51" t="str">
        <f t="shared" si="27"/>
        <v/>
      </c>
      <c r="Z51" t="str">
        <f t="shared" si="27"/>
        <v/>
      </c>
      <c r="AA51" t="str">
        <f t="shared" si="27"/>
        <v/>
      </c>
      <c r="AB51" t="str">
        <f t="shared" si="27"/>
        <v/>
      </c>
      <c r="AC51" t="str">
        <f t="shared" si="27"/>
        <v/>
      </c>
      <c r="AD51" t="str">
        <f t="shared" si="27"/>
        <v/>
      </c>
      <c r="AE51" t="str">
        <f t="shared" si="27"/>
        <v/>
      </c>
      <c r="AF51" t="str">
        <f t="shared" si="27"/>
        <v/>
      </c>
      <c r="AG51" t="str">
        <f t="shared" si="27"/>
        <v/>
      </c>
      <c r="AH51" t="str">
        <f t="shared" si="27"/>
        <v/>
      </c>
      <c r="AI51" t="str">
        <f t="shared" si="27"/>
        <v/>
      </c>
      <c r="AK51" s="20">
        <f t="shared" ca="1" si="0"/>
        <v>0.62798255190814245</v>
      </c>
      <c r="AL51" s="20">
        <f t="shared" ca="1" si="1"/>
        <v>27</v>
      </c>
      <c r="AM51" s="20">
        <v>67</v>
      </c>
      <c r="AO51" s="20">
        <f t="shared" ca="1" si="2"/>
        <v>0.55074043884657764</v>
      </c>
      <c r="AP51" s="20">
        <f t="shared" ca="1" si="3"/>
        <v>28</v>
      </c>
      <c r="AQ51" s="20">
        <v>70</v>
      </c>
      <c r="AR51" s="20">
        <v>2</v>
      </c>
      <c r="AT51" s="20">
        <f t="shared" ca="1" si="4"/>
        <v>0.35010989672231996</v>
      </c>
      <c r="AU51" s="20">
        <f t="shared" ca="1" si="5"/>
        <v>47</v>
      </c>
      <c r="AV51" s="20">
        <f t="shared" si="6"/>
        <v>72</v>
      </c>
      <c r="AW51" s="20">
        <f t="shared" si="7"/>
        <v>2</v>
      </c>
    </row>
    <row r="52" spans="1:49" ht="29.15" customHeight="1" x14ac:dyDescent="0.3">
      <c r="A52" s="20">
        <f t="shared" ref="A52:AI52" si="28">IF(A26="","",A26)</f>
        <v>6</v>
      </c>
      <c r="D52" t="str">
        <f t="shared" si="28"/>
        <v/>
      </c>
      <c r="E52" t="str">
        <f t="shared" si="28"/>
        <v/>
      </c>
      <c r="F52" t="str">
        <f t="shared" si="28"/>
        <v/>
      </c>
      <c r="G52" t="str">
        <f t="shared" si="28"/>
        <v/>
      </c>
      <c r="H52" t="str">
        <f t="shared" si="28"/>
        <v/>
      </c>
      <c r="I52" t="str">
        <f t="shared" si="28"/>
        <v/>
      </c>
      <c r="J52" t="str">
        <f t="shared" si="28"/>
        <v/>
      </c>
      <c r="K52" t="str">
        <f t="shared" si="28"/>
        <v/>
      </c>
      <c r="L52" t="str">
        <f t="shared" si="28"/>
        <v/>
      </c>
      <c r="M52" t="str">
        <f t="shared" si="28"/>
        <v/>
      </c>
      <c r="N52" t="str">
        <f t="shared" si="28"/>
        <v/>
      </c>
      <c r="O52" t="str">
        <f t="shared" si="28"/>
        <v/>
      </c>
      <c r="P52" t="str">
        <f t="shared" si="28"/>
        <v/>
      </c>
      <c r="Q52" t="str">
        <f t="shared" si="28"/>
        <v/>
      </c>
      <c r="R52" t="str">
        <f t="shared" si="28"/>
        <v/>
      </c>
      <c r="S52" t="str">
        <f t="shared" si="28"/>
        <v/>
      </c>
      <c r="T52" t="str">
        <f t="shared" si="28"/>
        <v/>
      </c>
      <c r="U52" t="str">
        <f t="shared" si="28"/>
        <v/>
      </c>
      <c r="V52" t="str">
        <f t="shared" si="28"/>
        <v/>
      </c>
      <c r="W52" t="str">
        <f t="shared" si="28"/>
        <v/>
      </c>
      <c r="X52" t="str">
        <f t="shared" si="28"/>
        <v/>
      </c>
      <c r="Y52" t="str">
        <f t="shared" si="28"/>
        <v/>
      </c>
      <c r="Z52" t="str">
        <f t="shared" si="28"/>
        <v/>
      </c>
      <c r="AA52" t="str">
        <f t="shared" si="28"/>
        <v/>
      </c>
      <c r="AB52" t="str">
        <f t="shared" si="28"/>
        <v/>
      </c>
      <c r="AC52" t="str">
        <f t="shared" si="28"/>
        <v/>
      </c>
      <c r="AD52" t="str">
        <f t="shared" si="28"/>
        <v/>
      </c>
      <c r="AE52" t="str">
        <f t="shared" si="28"/>
        <v/>
      </c>
      <c r="AF52" t="str">
        <f t="shared" si="28"/>
        <v/>
      </c>
      <c r="AG52" t="str">
        <f t="shared" si="28"/>
        <v/>
      </c>
      <c r="AH52" t="str">
        <f t="shared" si="28"/>
        <v/>
      </c>
      <c r="AI52" t="str">
        <f t="shared" si="28"/>
        <v/>
      </c>
      <c r="AK52" s="20">
        <f t="shared" ca="1" si="0"/>
        <v>0.83642065112843744</v>
      </c>
      <c r="AL52" s="20">
        <f t="shared" ca="1" si="1"/>
        <v>8</v>
      </c>
      <c r="AM52" s="20">
        <v>68</v>
      </c>
      <c r="AO52" s="20">
        <f t="shared" ca="1" si="2"/>
        <v>0.86124798178963635</v>
      </c>
      <c r="AP52" s="20">
        <f t="shared" ca="1" si="3"/>
        <v>7</v>
      </c>
      <c r="AQ52" s="20">
        <v>70</v>
      </c>
      <c r="AR52" s="20">
        <v>3</v>
      </c>
      <c r="AT52" s="20">
        <f t="shared" ca="1" si="4"/>
        <v>0.2395588615684926</v>
      </c>
      <c r="AU52" s="20">
        <f t="shared" ca="1" si="5"/>
        <v>56</v>
      </c>
      <c r="AV52" s="20">
        <f t="shared" si="6"/>
        <v>73</v>
      </c>
      <c r="AW52" s="20">
        <f t="shared" si="7"/>
        <v>3</v>
      </c>
    </row>
    <row r="53" spans="1:49" ht="30" customHeight="1" x14ac:dyDescent="0.3">
      <c r="AK53" s="20">
        <f t="shared" ca="1" si="0"/>
        <v>5.9487715879152692E-2</v>
      </c>
      <c r="AL53" s="20">
        <f t="shared" ca="1" si="1"/>
        <v>65</v>
      </c>
      <c r="AM53" s="20">
        <v>69</v>
      </c>
      <c r="AO53" s="20">
        <f t="shared" ca="1" si="2"/>
        <v>0.12441734356071354</v>
      </c>
      <c r="AP53" s="20">
        <f t="shared" ca="1" si="3"/>
        <v>61</v>
      </c>
      <c r="AQ53" s="20">
        <v>70</v>
      </c>
      <c r="AR53" s="20">
        <v>4</v>
      </c>
      <c r="AT53" s="20">
        <f t="shared" ca="1" si="4"/>
        <v>0.1667132909500697</v>
      </c>
      <c r="AU53" s="20">
        <f t="shared" ca="1" si="5"/>
        <v>62</v>
      </c>
      <c r="AV53" s="20">
        <f t="shared" si="6"/>
        <v>74</v>
      </c>
      <c r="AW53" s="20">
        <f t="shared" si="7"/>
        <v>4</v>
      </c>
    </row>
    <row r="54" spans="1:49" ht="30" customHeight="1" x14ac:dyDescent="0.3">
      <c r="AK54" s="20">
        <f t="shared" ca="1" si="0"/>
        <v>0.73744739470366039</v>
      </c>
      <c r="AL54" s="20">
        <f t="shared" ca="1" si="1"/>
        <v>17</v>
      </c>
      <c r="AM54" s="20">
        <v>70</v>
      </c>
      <c r="AO54" s="20">
        <f t="shared" ca="1" si="2"/>
        <v>8.7986366633233448E-2</v>
      </c>
      <c r="AP54" s="20">
        <f t="shared" ca="1" si="3"/>
        <v>65</v>
      </c>
      <c r="AQ54" s="20">
        <v>70</v>
      </c>
      <c r="AR54" s="20">
        <v>5</v>
      </c>
      <c r="AT54" s="20">
        <f t="shared" ca="1" si="4"/>
        <v>0.27450898098817267</v>
      </c>
      <c r="AU54" s="20">
        <f t="shared" ca="1" si="5"/>
        <v>51</v>
      </c>
      <c r="AV54" s="20">
        <f t="shared" si="6"/>
        <v>75</v>
      </c>
      <c r="AW54" s="20">
        <f t="shared" si="7"/>
        <v>5</v>
      </c>
    </row>
    <row r="55" spans="1:49" ht="30" customHeight="1" x14ac:dyDescent="0.3">
      <c r="AK55" s="20">
        <f t="shared" ca="1" si="0"/>
        <v>0.26707067252757921</v>
      </c>
      <c r="AL55" s="20">
        <f t="shared" ca="1" si="1"/>
        <v>47</v>
      </c>
      <c r="AM55" s="20">
        <v>71</v>
      </c>
      <c r="AO55" s="20">
        <f t="shared" ca="1" si="2"/>
        <v>0.20671011980942611</v>
      </c>
      <c r="AP55" s="20">
        <f t="shared" ca="1" si="3"/>
        <v>53</v>
      </c>
      <c r="AQ55" s="20">
        <v>70</v>
      </c>
      <c r="AR55" s="20">
        <v>6</v>
      </c>
      <c r="AT55" s="20">
        <f t="shared" ca="1" si="4"/>
        <v>0.88326209194741134</v>
      </c>
      <c r="AU55" s="20">
        <f t="shared" ca="1" si="5"/>
        <v>8</v>
      </c>
      <c r="AV55" s="20">
        <f t="shared" si="6"/>
        <v>76</v>
      </c>
      <c r="AW55" s="20">
        <f t="shared" si="7"/>
        <v>6</v>
      </c>
    </row>
    <row r="56" spans="1:49" ht="30" customHeight="1" x14ac:dyDescent="0.3">
      <c r="AK56" s="20">
        <f t="shared" ca="1" si="0"/>
        <v>3.3020180087485529E-2</v>
      </c>
      <c r="AL56" s="20">
        <f t="shared" ca="1" si="1"/>
        <v>71</v>
      </c>
      <c r="AM56" s="20">
        <v>72</v>
      </c>
      <c r="AO56" s="20">
        <f t="shared" ca="1" si="2"/>
        <v>0.34296312033137122</v>
      </c>
      <c r="AP56" s="20">
        <f t="shared" ca="1" si="3"/>
        <v>44</v>
      </c>
      <c r="AQ56" s="20">
        <v>70</v>
      </c>
      <c r="AR56" s="20">
        <v>7</v>
      </c>
      <c r="AT56" s="20">
        <f t="shared" ca="1" si="4"/>
        <v>0.13326075893192657</v>
      </c>
      <c r="AU56" s="20">
        <f t="shared" ca="1" si="5"/>
        <v>65</v>
      </c>
      <c r="AV56" s="20">
        <f t="shared" si="6"/>
        <v>77</v>
      </c>
      <c r="AW56" s="20">
        <f t="shared" si="7"/>
        <v>7</v>
      </c>
    </row>
    <row r="57" spans="1:49" ht="30" customHeight="1" x14ac:dyDescent="0.3">
      <c r="AK57" s="20">
        <f t="shared" ca="1" si="0"/>
        <v>0.18294590572868474</v>
      </c>
      <c r="AL57" s="20">
        <f t="shared" ca="1" si="1"/>
        <v>56</v>
      </c>
      <c r="AM57" s="20">
        <v>73</v>
      </c>
      <c r="AO57" s="20">
        <f t="shared" ca="1" si="2"/>
        <v>0.86016228997663846</v>
      </c>
      <c r="AP57" s="20">
        <f t="shared" ca="1" si="3"/>
        <v>8</v>
      </c>
      <c r="AQ57" s="20">
        <v>70</v>
      </c>
      <c r="AR57" s="20">
        <v>8</v>
      </c>
      <c r="AT57" s="20">
        <f t="shared" ca="1" si="4"/>
        <v>0.1094165832564119</v>
      </c>
      <c r="AU57" s="20">
        <f t="shared" ca="1" si="5"/>
        <v>69</v>
      </c>
      <c r="AV57" s="20">
        <f t="shared" si="6"/>
        <v>78</v>
      </c>
      <c r="AW57" s="20">
        <f t="shared" si="7"/>
        <v>8</v>
      </c>
    </row>
    <row r="58" spans="1:49" ht="30" customHeight="1" x14ac:dyDescent="0.3">
      <c r="AK58" s="20">
        <f t="shared" ca="1" si="0"/>
        <v>2.3160744675111311E-2</v>
      </c>
      <c r="AL58" s="20">
        <f t="shared" ca="1" si="1"/>
        <v>72</v>
      </c>
      <c r="AM58" s="20">
        <v>74</v>
      </c>
      <c r="AO58" s="20">
        <f t="shared" ca="1" si="2"/>
        <v>0.7784656104013884</v>
      </c>
      <c r="AP58" s="20">
        <f t="shared" ca="1" si="3"/>
        <v>13</v>
      </c>
      <c r="AQ58" s="20">
        <v>70</v>
      </c>
      <c r="AR58" s="20">
        <v>9</v>
      </c>
      <c r="AT58" s="20">
        <f t="shared" ca="1" si="4"/>
        <v>0.46594558050569967</v>
      </c>
      <c r="AU58" s="20">
        <f t="shared" ca="1" si="5"/>
        <v>38</v>
      </c>
      <c r="AV58" s="20">
        <f t="shared" si="6"/>
        <v>79</v>
      </c>
      <c r="AW58" s="20">
        <f t="shared" si="7"/>
        <v>9</v>
      </c>
    </row>
    <row r="59" spans="1:49" ht="30" customHeight="1" x14ac:dyDescent="0.3">
      <c r="AK59" s="20">
        <f t="shared" ca="1" si="0"/>
        <v>0.24644014391430691</v>
      </c>
      <c r="AL59" s="20">
        <f t="shared" ca="1" si="1"/>
        <v>49</v>
      </c>
      <c r="AM59" s="20">
        <v>75</v>
      </c>
      <c r="AO59" s="20">
        <f t="shared" ca="1" si="2"/>
        <v>0.30397300775050373</v>
      </c>
      <c r="AP59" s="20">
        <f t="shared" ca="1" si="3"/>
        <v>46</v>
      </c>
      <c r="AQ59" s="20">
        <v>80</v>
      </c>
      <c r="AR59" s="20">
        <v>1</v>
      </c>
      <c r="AT59" s="20">
        <f t="shared" ca="1" si="4"/>
        <v>0.42383984687897236</v>
      </c>
      <c r="AU59" s="20">
        <f t="shared" ca="1" si="5"/>
        <v>41</v>
      </c>
      <c r="AV59" s="20">
        <v>81</v>
      </c>
      <c r="AW59" s="20">
        <f t="shared" si="7"/>
        <v>1</v>
      </c>
    </row>
    <row r="60" spans="1:49" ht="30" customHeight="1" x14ac:dyDescent="0.3">
      <c r="AK60" s="20">
        <f t="shared" ca="1" si="0"/>
        <v>4.3082437915331728E-2</v>
      </c>
      <c r="AL60" s="20">
        <f t="shared" ca="1" si="1"/>
        <v>69</v>
      </c>
      <c r="AM60" s="20">
        <v>76</v>
      </c>
      <c r="AO60" s="20">
        <f t="shared" ca="1" si="2"/>
        <v>0.38724550529571455</v>
      </c>
      <c r="AP60" s="20">
        <f t="shared" ca="1" si="3"/>
        <v>39</v>
      </c>
      <c r="AQ60" s="20">
        <v>80</v>
      </c>
      <c r="AR60" s="20">
        <v>2</v>
      </c>
      <c r="AT60" s="20">
        <f t="shared" ca="1" si="4"/>
        <v>0.12397042294671601</v>
      </c>
      <c r="AU60" s="20">
        <f t="shared" ca="1" si="5"/>
        <v>67</v>
      </c>
      <c r="AV60" s="20">
        <f t="shared" si="6"/>
        <v>82</v>
      </c>
      <c r="AW60" s="20">
        <f t="shared" si="7"/>
        <v>2</v>
      </c>
    </row>
    <row r="61" spans="1:49" ht="30" customHeight="1" x14ac:dyDescent="0.3">
      <c r="AK61" s="20">
        <f t="shared" ca="1" si="0"/>
        <v>0.94807238425169105</v>
      </c>
      <c r="AL61" s="20">
        <f t="shared" ca="1" si="1"/>
        <v>2</v>
      </c>
      <c r="AM61" s="20">
        <v>77</v>
      </c>
      <c r="AO61" s="20">
        <f t="shared" ca="1" si="2"/>
        <v>1.4303649181605871E-2</v>
      </c>
      <c r="AP61" s="20">
        <f t="shared" ca="1" si="3"/>
        <v>72</v>
      </c>
      <c r="AQ61" s="20">
        <v>80</v>
      </c>
      <c r="AR61" s="20">
        <v>3</v>
      </c>
      <c r="AT61" s="20">
        <f t="shared" ca="1" si="4"/>
        <v>0.42499426262870332</v>
      </c>
      <c r="AU61" s="20">
        <f t="shared" ca="1" si="5"/>
        <v>39</v>
      </c>
      <c r="AV61" s="20">
        <f t="shared" si="6"/>
        <v>83</v>
      </c>
      <c r="AW61" s="20">
        <f t="shared" si="7"/>
        <v>3</v>
      </c>
    </row>
    <row r="62" spans="1:49" x14ac:dyDescent="0.3">
      <c r="AK62" s="20">
        <f t="shared" ca="1" si="0"/>
        <v>0.87162686987734062</v>
      </c>
      <c r="AL62" s="20">
        <f t="shared" ca="1" si="1"/>
        <v>4</v>
      </c>
      <c r="AM62" s="20">
        <v>78</v>
      </c>
      <c r="AO62" s="20">
        <f t="shared" ca="1" si="2"/>
        <v>0.15496404781780548</v>
      </c>
      <c r="AP62" s="20">
        <f t="shared" ca="1" si="3"/>
        <v>57</v>
      </c>
      <c r="AQ62" s="20">
        <v>80</v>
      </c>
      <c r="AR62" s="20">
        <v>4</v>
      </c>
      <c r="AT62" s="20">
        <f t="shared" ca="1" si="4"/>
        <v>0.48270355718605795</v>
      </c>
      <c r="AU62" s="20">
        <f t="shared" ca="1" si="5"/>
        <v>34</v>
      </c>
      <c r="AV62" s="20">
        <f t="shared" si="6"/>
        <v>84</v>
      </c>
      <c r="AW62" s="20">
        <f t="shared" si="7"/>
        <v>4</v>
      </c>
    </row>
    <row r="63" spans="1:49" x14ac:dyDescent="0.3">
      <c r="AK63" s="20">
        <f t="shared" ca="1" si="0"/>
        <v>0.19773024496815195</v>
      </c>
      <c r="AL63" s="20">
        <f t="shared" ca="1" si="1"/>
        <v>54</v>
      </c>
      <c r="AM63" s="20">
        <v>79</v>
      </c>
      <c r="AO63" s="20">
        <f t="shared" ca="1" si="2"/>
        <v>0.91245171615244758</v>
      </c>
      <c r="AP63" s="20">
        <f t="shared" ca="1" si="3"/>
        <v>4</v>
      </c>
      <c r="AQ63" s="20">
        <v>80</v>
      </c>
      <c r="AR63" s="20">
        <v>5</v>
      </c>
      <c r="AT63" s="20">
        <f t="shared" ca="1" si="4"/>
        <v>0.33027680072573939</v>
      </c>
      <c r="AU63" s="20">
        <f t="shared" ca="1" si="5"/>
        <v>50</v>
      </c>
      <c r="AV63" s="20">
        <f t="shared" si="6"/>
        <v>85</v>
      </c>
      <c r="AW63" s="20">
        <f t="shared" si="7"/>
        <v>5</v>
      </c>
    </row>
    <row r="64" spans="1:49" x14ac:dyDescent="0.3">
      <c r="AK64" s="20">
        <f t="shared" ca="1" si="0"/>
        <v>0.38877789183925382</v>
      </c>
      <c r="AL64" s="20">
        <f t="shared" ca="1" si="1"/>
        <v>43</v>
      </c>
      <c r="AM64" s="20">
        <v>80</v>
      </c>
      <c r="AO64" s="20">
        <f t="shared" ca="1" si="2"/>
        <v>0.25542803293038885</v>
      </c>
      <c r="AP64" s="20">
        <f t="shared" ca="1" si="3"/>
        <v>49</v>
      </c>
      <c r="AQ64" s="20">
        <v>80</v>
      </c>
      <c r="AR64" s="20">
        <v>6</v>
      </c>
      <c r="AT64" s="20">
        <f t="shared" ca="1" si="4"/>
        <v>0.77910377671267106</v>
      </c>
      <c r="AU64" s="20">
        <f t="shared" ca="1" si="5"/>
        <v>14</v>
      </c>
      <c r="AV64" s="20">
        <f t="shared" si="6"/>
        <v>86</v>
      </c>
      <c r="AW64" s="20">
        <f t="shared" si="7"/>
        <v>6</v>
      </c>
    </row>
    <row r="65" spans="37:49" x14ac:dyDescent="0.3">
      <c r="AK65" s="20">
        <f t="shared" ca="1" si="0"/>
        <v>0.83713136782146536</v>
      </c>
      <c r="AL65" s="20">
        <f t="shared" ca="1" si="1"/>
        <v>7</v>
      </c>
      <c r="AM65" s="20">
        <v>81</v>
      </c>
      <c r="AO65" s="20">
        <f t="shared" ca="1" si="2"/>
        <v>0.48121315079076854</v>
      </c>
      <c r="AP65" s="20">
        <f t="shared" ca="1" si="3"/>
        <v>33</v>
      </c>
      <c r="AQ65" s="20">
        <v>80</v>
      </c>
      <c r="AR65" s="20">
        <v>7</v>
      </c>
      <c r="AT65" s="20">
        <f t="shared" ca="1" si="4"/>
        <v>0.20267231710869404</v>
      </c>
      <c r="AU65" s="20">
        <f t="shared" ca="1" si="5"/>
        <v>58</v>
      </c>
      <c r="AV65" s="20">
        <f t="shared" si="6"/>
        <v>87</v>
      </c>
      <c r="AW65" s="20">
        <f t="shared" si="7"/>
        <v>7</v>
      </c>
    </row>
    <row r="66" spans="37:49" x14ac:dyDescent="0.3">
      <c r="AK66" s="20">
        <f t="shared" ca="1" si="0"/>
        <v>0.20645037521525378</v>
      </c>
      <c r="AL66" s="20">
        <f t="shared" ca="1" si="1"/>
        <v>53</v>
      </c>
      <c r="AM66" s="20">
        <v>82</v>
      </c>
      <c r="AO66" s="20">
        <f t="shared" ca="1" si="2"/>
        <v>0.76751664819459564</v>
      </c>
      <c r="AP66" s="20">
        <f t="shared" ca="1" si="3"/>
        <v>14</v>
      </c>
      <c r="AQ66" s="20">
        <v>80</v>
      </c>
      <c r="AR66" s="20">
        <v>8</v>
      </c>
      <c r="AT66" s="20">
        <f t="shared" ca="1" si="4"/>
        <v>0.8010536484930938</v>
      </c>
      <c r="AU66" s="20">
        <f t="shared" ca="1" si="5"/>
        <v>11</v>
      </c>
      <c r="AV66" s="20">
        <f t="shared" si="6"/>
        <v>88</v>
      </c>
      <c r="AW66" s="20">
        <f t="shared" si="7"/>
        <v>8</v>
      </c>
    </row>
    <row r="67" spans="37:49" x14ac:dyDescent="0.3">
      <c r="AK67" s="20">
        <f t="shared" ca="1" si="0"/>
        <v>0.10793327252876361</v>
      </c>
      <c r="AL67" s="20">
        <f t="shared" ca="1" si="1"/>
        <v>62</v>
      </c>
      <c r="AM67" s="20">
        <v>83</v>
      </c>
      <c r="AO67" s="20">
        <f t="shared" ca="1" si="2"/>
        <v>0.47244391762293725</v>
      </c>
      <c r="AP67" s="20">
        <f t="shared" ca="1" si="3"/>
        <v>35</v>
      </c>
      <c r="AQ67" s="20">
        <v>80</v>
      </c>
      <c r="AR67" s="20">
        <v>9</v>
      </c>
      <c r="AT67" s="20">
        <f t="shared" ca="1" si="4"/>
        <v>0.33112893062953697</v>
      </c>
      <c r="AU67" s="20">
        <f t="shared" ca="1" si="5"/>
        <v>49</v>
      </c>
      <c r="AV67" s="20">
        <f t="shared" si="6"/>
        <v>89</v>
      </c>
      <c r="AW67" s="20">
        <f t="shared" si="7"/>
        <v>9</v>
      </c>
    </row>
    <row r="68" spans="37:49" x14ac:dyDescent="0.3">
      <c r="AK68" s="20">
        <f t="shared" ca="1" si="0"/>
        <v>6.7975801584994944E-2</v>
      </c>
      <c r="AL68" s="20">
        <f t="shared" ca="1" si="1"/>
        <v>64</v>
      </c>
      <c r="AM68" s="20">
        <v>84</v>
      </c>
      <c r="AO68" s="20">
        <f t="shared" ca="1" si="2"/>
        <v>0.39057406856413701</v>
      </c>
      <c r="AP68" s="20">
        <f t="shared" ca="1" si="3"/>
        <v>38</v>
      </c>
      <c r="AQ68" s="20">
        <v>90</v>
      </c>
      <c r="AR68" s="20">
        <v>1</v>
      </c>
      <c r="AT68" s="20">
        <f t="shared" ca="1" si="4"/>
        <v>0.4073485450050417</v>
      </c>
      <c r="AU68" s="20">
        <f t="shared" ca="1" si="5"/>
        <v>42</v>
      </c>
      <c r="AV68" s="20">
        <v>91</v>
      </c>
      <c r="AW68" s="20">
        <f t="shared" si="7"/>
        <v>1</v>
      </c>
    </row>
    <row r="69" spans="37:49" x14ac:dyDescent="0.3">
      <c r="AK69" s="20">
        <f t="shared" ca="1" si="0"/>
        <v>0.30018748238957393</v>
      </c>
      <c r="AL69" s="20">
        <f t="shared" ca="1" si="1"/>
        <v>46</v>
      </c>
      <c r="AM69" s="20">
        <v>85</v>
      </c>
      <c r="AO69" s="20">
        <f t="shared" ca="1" si="2"/>
        <v>0.48716167294911972</v>
      </c>
      <c r="AP69" s="20">
        <f t="shared" ca="1" si="3"/>
        <v>32</v>
      </c>
      <c r="AQ69" s="20">
        <v>90</v>
      </c>
      <c r="AR69" s="20">
        <v>2</v>
      </c>
      <c r="AT69" s="20">
        <f t="shared" ca="1" si="4"/>
        <v>0.18790299843068692</v>
      </c>
      <c r="AU69" s="20">
        <f t="shared" ca="1" si="5"/>
        <v>60</v>
      </c>
      <c r="AV69" s="20">
        <f t="shared" si="6"/>
        <v>92</v>
      </c>
      <c r="AW69" s="20">
        <f t="shared" si="7"/>
        <v>2</v>
      </c>
    </row>
    <row r="70" spans="37:49" x14ac:dyDescent="0.3">
      <c r="AK70" s="20">
        <f t="shared" ref="AK70:AK77" ca="1" si="29">RAND()</f>
        <v>0.86705540640843226</v>
      </c>
      <c r="AL70" s="20">
        <f t="shared" ref="AL70:AL77" ca="1" si="30">RANK(AK70,$AK$5:$AK$77)</f>
        <v>5</v>
      </c>
      <c r="AM70" s="20">
        <v>86</v>
      </c>
      <c r="AO70" s="20">
        <f t="shared" ref="AO70:AO76" ca="1" si="31">RAND()</f>
        <v>0.3164198005640716</v>
      </c>
      <c r="AP70" s="20">
        <f t="shared" ref="AP70:AP76" ca="1" si="32">RANK(AO70,$AO$5:$AO$76)</f>
        <v>45</v>
      </c>
      <c r="AQ70" s="20">
        <v>90</v>
      </c>
      <c r="AR70" s="20">
        <v>3</v>
      </c>
      <c r="AT70" s="20">
        <f t="shared" ref="AT70:AT76" ca="1" si="33">RAND()</f>
        <v>8.7380944849242081E-2</v>
      </c>
      <c r="AU70" s="20">
        <f t="shared" ref="AU70:AU76" ca="1" si="34">RANK(AT70,$AT$5:$AT$76)</f>
        <v>71</v>
      </c>
      <c r="AV70" s="20">
        <f t="shared" si="6"/>
        <v>93</v>
      </c>
      <c r="AW70" s="20">
        <f t="shared" si="7"/>
        <v>3</v>
      </c>
    </row>
    <row r="71" spans="37:49" x14ac:dyDescent="0.3">
      <c r="AK71" s="20">
        <f t="shared" ca="1" si="29"/>
        <v>0.94024406142925443</v>
      </c>
      <c r="AL71" s="20">
        <f t="shared" ca="1" si="30"/>
        <v>3</v>
      </c>
      <c r="AM71" s="20">
        <v>87</v>
      </c>
      <c r="AO71" s="20">
        <f t="shared" ca="1" si="31"/>
        <v>0.34377016406640848</v>
      </c>
      <c r="AP71" s="20">
        <f t="shared" ca="1" si="32"/>
        <v>42</v>
      </c>
      <c r="AQ71" s="20">
        <v>90</v>
      </c>
      <c r="AR71" s="20">
        <v>4</v>
      </c>
      <c r="AT71" s="20">
        <f t="shared" ca="1" si="33"/>
        <v>0.61293775101996018</v>
      </c>
      <c r="AU71" s="20">
        <f t="shared" ca="1" si="34"/>
        <v>28</v>
      </c>
      <c r="AV71" s="20">
        <f t="shared" ref="AV71:AV76" si="35">AV70+1</f>
        <v>94</v>
      </c>
      <c r="AW71" s="20">
        <f t="shared" ref="AW71:AW76" si="36">AV71-INT(AV71/10)*10</f>
        <v>4</v>
      </c>
    </row>
    <row r="72" spans="37:49" x14ac:dyDescent="0.3">
      <c r="AK72" s="20">
        <f t="shared" ca="1" si="29"/>
        <v>0.415872272808123</v>
      </c>
      <c r="AL72" s="20">
        <f t="shared" ca="1" si="30"/>
        <v>40</v>
      </c>
      <c r="AM72" s="20">
        <v>88</v>
      </c>
      <c r="AO72" s="20">
        <f t="shared" ca="1" si="31"/>
        <v>0.91642955365523648</v>
      </c>
      <c r="AP72" s="20">
        <f t="shared" ca="1" si="32"/>
        <v>3</v>
      </c>
      <c r="AQ72" s="20">
        <v>90</v>
      </c>
      <c r="AR72" s="20">
        <v>5</v>
      </c>
      <c r="AT72" s="20">
        <f t="shared" ca="1" si="33"/>
        <v>0.42484001793202586</v>
      </c>
      <c r="AU72" s="20">
        <f t="shared" ca="1" si="34"/>
        <v>40</v>
      </c>
      <c r="AV72" s="20">
        <f t="shared" si="35"/>
        <v>95</v>
      </c>
      <c r="AW72" s="20">
        <f t="shared" si="36"/>
        <v>5</v>
      </c>
    </row>
    <row r="73" spans="37:49" x14ac:dyDescent="0.3">
      <c r="AK73" s="20">
        <f t="shared" ca="1" si="29"/>
        <v>0.55854234294373439</v>
      </c>
      <c r="AL73" s="20">
        <f t="shared" ca="1" si="30"/>
        <v>33</v>
      </c>
      <c r="AM73" s="20">
        <v>89</v>
      </c>
      <c r="AO73" s="20">
        <f t="shared" ca="1" si="31"/>
        <v>0.59032252347463765</v>
      </c>
      <c r="AP73" s="20">
        <f t="shared" ca="1" si="32"/>
        <v>26</v>
      </c>
      <c r="AQ73" s="20">
        <v>90</v>
      </c>
      <c r="AR73" s="20">
        <v>6</v>
      </c>
      <c r="AT73" s="20">
        <f t="shared" ca="1" si="33"/>
        <v>0.16483436424353426</v>
      </c>
      <c r="AU73" s="20">
        <f t="shared" ca="1" si="34"/>
        <v>63</v>
      </c>
      <c r="AV73" s="20">
        <f t="shared" si="35"/>
        <v>96</v>
      </c>
      <c r="AW73" s="20">
        <f t="shared" si="36"/>
        <v>6</v>
      </c>
    </row>
    <row r="74" spans="37:49" x14ac:dyDescent="0.3">
      <c r="AK74" s="20">
        <f t="shared" ca="1" si="29"/>
        <v>0.46970882379103962</v>
      </c>
      <c r="AL74" s="20">
        <f t="shared" ca="1" si="30"/>
        <v>38</v>
      </c>
      <c r="AM74" s="20">
        <v>90</v>
      </c>
      <c r="AO74" s="20">
        <f t="shared" ca="1" si="31"/>
        <v>0.8837430386079953</v>
      </c>
      <c r="AP74" s="20">
        <f t="shared" ca="1" si="32"/>
        <v>5</v>
      </c>
      <c r="AQ74" s="20">
        <v>90</v>
      </c>
      <c r="AR74" s="20">
        <v>7</v>
      </c>
      <c r="AT74" s="20">
        <f t="shared" ca="1" si="33"/>
        <v>0.74657864776646066</v>
      </c>
      <c r="AU74" s="20">
        <f t="shared" ca="1" si="34"/>
        <v>17</v>
      </c>
      <c r="AV74" s="20">
        <f t="shared" si="35"/>
        <v>97</v>
      </c>
      <c r="AW74" s="20">
        <f t="shared" si="36"/>
        <v>7</v>
      </c>
    </row>
    <row r="75" spans="37:49" x14ac:dyDescent="0.3">
      <c r="AK75" s="20">
        <f t="shared" ca="1" si="29"/>
        <v>0.67811501592098811</v>
      </c>
      <c r="AL75" s="20">
        <f t="shared" ca="1" si="30"/>
        <v>22</v>
      </c>
      <c r="AM75" s="20">
        <v>91</v>
      </c>
      <c r="AO75" s="20">
        <f t="shared" ca="1" si="31"/>
        <v>0.87758287770807808</v>
      </c>
      <c r="AP75" s="20">
        <f t="shared" ca="1" si="32"/>
        <v>6</v>
      </c>
      <c r="AQ75" s="20">
        <v>90</v>
      </c>
      <c r="AR75" s="20">
        <v>8</v>
      </c>
      <c r="AT75" s="20">
        <f t="shared" ca="1" si="33"/>
        <v>0.36236903148621458</v>
      </c>
      <c r="AU75" s="20">
        <f t="shared" ca="1" si="34"/>
        <v>46</v>
      </c>
      <c r="AV75" s="20">
        <f t="shared" si="35"/>
        <v>98</v>
      </c>
      <c r="AW75" s="20">
        <f t="shared" si="36"/>
        <v>8</v>
      </c>
    </row>
    <row r="76" spans="37:49" x14ac:dyDescent="0.3">
      <c r="AK76" s="20">
        <f t="shared" ca="1" si="29"/>
        <v>0.39211176108904899</v>
      </c>
      <c r="AL76" s="20">
        <f t="shared" ca="1" si="30"/>
        <v>42</v>
      </c>
      <c r="AM76" s="20">
        <v>92</v>
      </c>
      <c r="AO76" s="20">
        <f t="shared" ca="1" si="31"/>
        <v>0.68508500724360832</v>
      </c>
      <c r="AP76" s="20">
        <f t="shared" ca="1" si="32"/>
        <v>18</v>
      </c>
      <c r="AQ76" s="20">
        <v>90</v>
      </c>
      <c r="AR76" s="20">
        <v>9</v>
      </c>
      <c r="AT76" s="20">
        <f t="shared" ca="1" si="33"/>
        <v>0.88560208894194048</v>
      </c>
      <c r="AU76" s="20">
        <f t="shared" ca="1" si="34"/>
        <v>7</v>
      </c>
      <c r="AV76" s="20">
        <f t="shared" si="35"/>
        <v>99</v>
      </c>
      <c r="AW76" s="20">
        <f t="shared" si="36"/>
        <v>9</v>
      </c>
    </row>
    <row r="77" spans="37:49" x14ac:dyDescent="0.3">
      <c r="AK77" s="20">
        <f t="shared" ca="1" si="29"/>
        <v>0.56072802495349194</v>
      </c>
      <c r="AL77" s="20">
        <f t="shared" ca="1" si="30"/>
        <v>31</v>
      </c>
      <c r="AM77" s="20">
        <v>93</v>
      </c>
    </row>
  </sheetData>
  <mergeCells count="92">
    <mergeCell ref="X8:Z9"/>
    <mergeCell ref="AB8:AD9"/>
    <mergeCell ref="AF8:AH9"/>
    <mergeCell ref="D11:F12"/>
    <mergeCell ref="H11:J12"/>
    <mergeCell ref="L11:N12"/>
    <mergeCell ref="P11:R12"/>
    <mergeCell ref="T11:V12"/>
    <mergeCell ref="X11:Z12"/>
    <mergeCell ref="AB11:AD12"/>
    <mergeCell ref="D8:F9"/>
    <mergeCell ref="H8:J9"/>
    <mergeCell ref="L8:N9"/>
    <mergeCell ref="P8:R9"/>
    <mergeCell ref="T8:V9"/>
    <mergeCell ref="AF11:AH12"/>
    <mergeCell ref="P5:R6"/>
    <mergeCell ref="T5:V6"/>
    <mergeCell ref="X5:Z6"/>
    <mergeCell ref="AB5:AD6"/>
    <mergeCell ref="AF5:AH6"/>
    <mergeCell ref="D5:F6"/>
    <mergeCell ref="H5:J6"/>
    <mergeCell ref="L5:N6"/>
    <mergeCell ref="D19:E19"/>
    <mergeCell ref="F19:G19"/>
    <mergeCell ref="H19:I19"/>
    <mergeCell ref="D15:E15"/>
    <mergeCell ref="F15:G15"/>
    <mergeCell ref="H15:I15"/>
    <mergeCell ref="D17:E17"/>
    <mergeCell ref="F17:G17"/>
    <mergeCell ref="H17:I17"/>
    <mergeCell ref="D21:E21"/>
    <mergeCell ref="F21:G21"/>
    <mergeCell ref="H21:I21"/>
    <mergeCell ref="D23:E23"/>
    <mergeCell ref="F23:G23"/>
    <mergeCell ref="H23:I23"/>
    <mergeCell ref="X31:Z32"/>
    <mergeCell ref="AB31:AD32"/>
    <mergeCell ref="D25:E25"/>
    <mergeCell ref="F25:G25"/>
    <mergeCell ref="H25:I25"/>
    <mergeCell ref="D31:F32"/>
    <mergeCell ref="H31:J32"/>
    <mergeCell ref="D34:F35"/>
    <mergeCell ref="H34:J35"/>
    <mergeCell ref="L34:N35"/>
    <mergeCell ref="P34:R35"/>
    <mergeCell ref="T34:V35"/>
    <mergeCell ref="D37:F38"/>
    <mergeCell ref="H37:J38"/>
    <mergeCell ref="L37:N38"/>
    <mergeCell ref="P37:R38"/>
    <mergeCell ref="T37:V38"/>
    <mergeCell ref="D43:E43"/>
    <mergeCell ref="F43:G43"/>
    <mergeCell ref="H43:I43"/>
    <mergeCell ref="L41:M41"/>
    <mergeCell ref="L43:M43"/>
    <mergeCell ref="D41:E41"/>
    <mergeCell ref="F41:G41"/>
    <mergeCell ref="H41:I41"/>
    <mergeCell ref="H51:I51"/>
    <mergeCell ref="D45:E45"/>
    <mergeCell ref="F45:G45"/>
    <mergeCell ref="H45:I45"/>
    <mergeCell ref="D47:E47"/>
    <mergeCell ref="F47:G47"/>
    <mergeCell ref="H47:I47"/>
    <mergeCell ref="D49:E49"/>
    <mergeCell ref="F49:G49"/>
    <mergeCell ref="H49:I49"/>
    <mergeCell ref="D51:E51"/>
    <mergeCell ref="F51:G51"/>
    <mergeCell ref="AG1:AH1"/>
    <mergeCell ref="L45:M45"/>
    <mergeCell ref="L47:M47"/>
    <mergeCell ref="L49:M49"/>
    <mergeCell ref="L51:M51"/>
    <mergeCell ref="X37:Z38"/>
    <mergeCell ref="AB37:AD38"/>
    <mergeCell ref="AG27:AH27"/>
    <mergeCell ref="AF37:AH38"/>
    <mergeCell ref="AF31:AH32"/>
    <mergeCell ref="X34:Z35"/>
    <mergeCell ref="AB34:AD35"/>
    <mergeCell ref="AF34:AH35"/>
    <mergeCell ref="L31:N32"/>
    <mergeCell ref="P31:R32"/>
    <mergeCell ref="T31:V32"/>
  </mergeCells>
  <phoneticPr fontId="8"/>
  <pageMargins left="0.75" right="0.75" top="1" bottom="1" header="0.51200000000000001" footer="0.51200000000000001"/>
  <pageSetup paperSize="9" orientation="portrait" horizontalDpi="300" verticalDpi="300" r:id="rId1"/>
  <headerFooter alignWithMargins="0">
    <oddHeader>&amp;Lさんすうドリル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I63"/>
  <sheetViews>
    <sheetView zoomScaleNormal="100" workbookViewId="0"/>
  </sheetViews>
  <sheetFormatPr defaultRowHeight="19" x14ac:dyDescent="0.3"/>
  <cols>
    <col min="1" max="35" width="1.625" customWidth="1"/>
    <col min="36" max="37" width="8.625" customWidth="1"/>
  </cols>
  <sheetData>
    <row r="1" spans="1:34" ht="25" customHeight="1" x14ac:dyDescent="0.3">
      <c r="D1" s="3" t="s">
        <v>99</v>
      </c>
      <c r="AE1" s="2" t="s">
        <v>0</v>
      </c>
      <c r="AF1" s="2"/>
      <c r="AG1" s="29"/>
      <c r="AH1" s="29"/>
    </row>
    <row r="2" spans="1:34" ht="25" customHeight="1" x14ac:dyDescent="0.3">
      <c r="D2" s="11"/>
      <c r="Q2" s="4" t="s">
        <v>96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4" ht="26.15" customHeight="1" x14ac:dyDescent="0.3">
      <c r="A3" t="s">
        <v>104</v>
      </c>
      <c r="Q3" s="12"/>
    </row>
    <row r="4" spans="1:34" ht="26.15" customHeight="1" x14ac:dyDescent="0.3">
      <c r="A4" s="1" t="s">
        <v>101</v>
      </c>
      <c r="Q4" s="1" t="s">
        <v>5</v>
      </c>
    </row>
    <row r="5" spans="1:34" ht="26.15" customHeight="1" x14ac:dyDescent="0.3">
      <c r="E5" s="5"/>
      <c r="Q5" s="12"/>
    </row>
    <row r="6" spans="1:34" ht="26.15" customHeight="1" x14ac:dyDescent="0.3">
      <c r="E6" s="5"/>
      <c r="Q6" s="12"/>
    </row>
    <row r="7" spans="1:34" ht="26.15" customHeight="1" x14ac:dyDescent="0.3">
      <c r="E7" s="5"/>
      <c r="Q7" s="12"/>
    </row>
    <row r="8" spans="1:34" ht="26.15" customHeight="1" x14ac:dyDescent="0.3">
      <c r="E8" s="5"/>
      <c r="Q8" s="12"/>
    </row>
    <row r="9" spans="1:34" ht="26.15" customHeight="1" x14ac:dyDescent="0.3">
      <c r="E9" s="5"/>
      <c r="Q9" s="12"/>
    </row>
    <row r="10" spans="1:34" ht="26.15" customHeight="1" x14ac:dyDescent="0.3">
      <c r="A10" s="1"/>
      <c r="D10" s="43">
        <f ca="1">INT(RAND()*11+1)</f>
        <v>7</v>
      </c>
      <c r="E10" s="43"/>
      <c r="F10" s="2" t="s">
        <v>105</v>
      </c>
      <c r="G10" s="2"/>
      <c r="H10" s="43">
        <f ca="1">INT(RAND()*5+1)*10+INT(RAND()*10)</f>
        <v>19</v>
      </c>
      <c r="I10" s="43"/>
      <c r="J10" s="2" t="s">
        <v>106</v>
      </c>
      <c r="K10" s="2"/>
      <c r="R10" s="1"/>
      <c r="U10" s="43">
        <f ca="1">INT(RAND()*11+1)</f>
        <v>5</v>
      </c>
      <c r="V10" s="43"/>
      <c r="W10" s="2" t="s">
        <v>105</v>
      </c>
      <c r="X10" s="2"/>
      <c r="Y10" s="43">
        <f ca="1">INT(RAND()*5+1)*10+INT(RAND()*10)</f>
        <v>52</v>
      </c>
      <c r="Z10" s="43"/>
      <c r="AA10" s="2" t="s">
        <v>106</v>
      </c>
      <c r="AB10" s="2"/>
    </row>
    <row r="11" spans="1:34" ht="26.15" customHeight="1" x14ac:dyDescent="0.3">
      <c r="A11" s="1"/>
      <c r="D11" s="42" t="str">
        <f ca="1">IF(H10&lt;&gt;30,"",D10)</f>
        <v/>
      </c>
      <c r="E11" s="42"/>
      <c r="F11" s="17" t="str">
        <f ca="1">IF(H10&lt;&gt;30,"","じ")</f>
        <v/>
      </c>
      <c r="G11" s="17"/>
      <c r="H11" s="17" t="str">
        <f ca="1">IF(H10=30,"はん","")</f>
        <v/>
      </c>
      <c r="I11" s="17"/>
      <c r="J11" s="17"/>
      <c r="R11" s="1"/>
      <c r="U11" s="42" t="str">
        <f ca="1">IF(Y10&lt;&gt;30,"",U10)</f>
        <v/>
      </c>
      <c r="V11" s="42"/>
      <c r="W11" s="17" t="str">
        <f ca="1">IF(Y10&lt;&gt;30,"","じ")</f>
        <v/>
      </c>
      <c r="X11" s="17"/>
      <c r="Y11" s="17" t="str">
        <f ca="1">IF(Y10=30,"はん","")</f>
        <v/>
      </c>
      <c r="Z11" s="17"/>
      <c r="AA11" s="17"/>
    </row>
    <row r="12" spans="1:34" ht="26.15" customHeight="1" x14ac:dyDescent="0.3">
      <c r="A12" s="1" t="s">
        <v>15</v>
      </c>
      <c r="Q12" s="1" t="s">
        <v>108</v>
      </c>
      <c r="R12" s="1"/>
    </row>
    <row r="13" spans="1:34" ht="26.15" customHeight="1" x14ac:dyDescent="0.3"/>
    <row r="14" spans="1:34" ht="26.15" customHeight="1" x14ac:dyDescent="0.3"/>
    <row r="15" spans="1:34" ht="26.15" customHeight="1" x14ac:dyDescent="0.3"/>
    <row r="16" spans="1:34" ht="26.15" customHeight="1" x14ac:dyDescent="0.3"/>
    <row r="17" spans="1:35" ht="26.15" customHeight="1" x14ac:dyDescent="0.3"/>
    <row r="18" spans="1:35" ht="26.15" customHeight="1" x14ac:dyDescent="0.3">
      <c r="A18" s="1"/>
      <c r="D18" s="43">
        <f ca="1">INT(RAND()*11+1)</f>
        <v>7</v>
      </c>
      <c r="E18" s="43"/>
      <c r="F18" s="2" t="s">
        <v>105</v>
      </c>
      <c r="G18" s="2"/>
      <c r="H18" s="43">
        <f ca="1">INT(RAND()*5+1)*10+INT(RAND()*10)</f>
        <v>48</v>
      </c>
      <c r="I18" s="43"/>
      <c r="J18" s="2" t="s">
        <v>106</v>
      </c>
      <c r="K18" s="2"/>
      <c r="R18" s="1"/>
      <c r="U18" s="43">
        <f ca="1">INT(RAND()*11+1)</f>
        <v>2</v>
      </c>
      <c r="V18" s="43"/>
      <c r="W18" s="2" t="s">
        <v>105</v>
      </c>
      <c r="X18" s="2"/>
      <c r="Y18" s="43">
        <f ca="1">INT(RAND()*5+1)*10+INT(RAND()*10)</f>
        <v>43</v>
      </c>
      <c r="Z18" s="43"/>
      <c r="AA18" s="2" t="s">
        <v>106</v>
      </c>
      <c r="AB18" s="2"/>
    </row>
    <row r="19" spans="1:35" ht="26.15" customHeight="1" x14ac:dyDescent="0.3">
      <c r="A19" s="1"/>
      <c r="D19" s="42" t="str">
        <f ca="1">IF(H18&lt;&gt;30,"",D18)</f>
        <v/>
      </c>
      <c r="E19" s="42"/>
      <c r="F19" s="17" t="str">
        <f ca="1">IF(H18&lt;&gt;30,"","じ")</f>
        <v/>
      </c>
      <c r="G19" s="17"/>
      <c r="H19" s="17" t="str">
        <f ca="1">IF(H18=30,"はん","")</f>
        <v/>
      </c>
      <c r="I19" s="17"/>
      <c r="J19" s="17"/>
      <c r="R19" s="1"/>
      <c r="U19" s="42" t="str">
        <f ca="1">IF(Y18&lt;&gt;30,"",U18)</f>
        <v/>
      </c>
      <c r="V19" s="42"/>
      <c r="W19" s="17" t="str">
        <f ca="1">IF(Y18&lt;&gt;30,"","じ")</f>
        <v/>
      </c>
      <c r="X19" s="17"/>
      <c r="Y19" s="17" t="str">
        <f ca="1">IF(Y18=30,"はん","")</f>
        <v/>
      </c>
      <c r="Z19" s="17"/>
      <c r="AA19" s="17"/>
    </row>
    <row r="20" spans="1:35" ht="26.15" customHeight="1" x14ac:dyDescent="0.3">
      <c r="A20" s="1" t="s">
        <v>102</v>
      </c>
      <c r="Q20" s="1" t="s">
        <v>103</v>
      </c>
      <c r="R20" s="1"/>
    </row>
    <row r="21" spans="1:35" ht="26.15" customHeight="1" x14ac:dyDescent="0.3"/>
    <row r="22" spans="1:35" ht="26.15" customHeight="1" x14ac:dyDescent="0.3"/>
    <row r="23" spans="1:35" ht="26.15" customHeight="1" x14ac:dyDescent="0.3"/>
    <row r="24" spans="1:35" ht="26.15" customHeight="1" x14ac:dyDescent="0.3"/>
    <row r="25" spans="1:35" ht="26.15" customHeight="1" x14ac:dyDescent="0.3"/>
    <row r="26" spans="1:35" ht="26.15" customHeight="1" x14ac:dyDescent="0.3">
      <c r="A26" s="1"/>
      <c r="D26" s="43">
        <f ca="1">INT(RAND()*11+1)</f>
        <v>2</v>
      </c>
      <c r="E26" s="43"/>
      <c r="F26" s="2" t="s">
        <v>105</v>
      </c>
      <c r="G26" s="2"/>
      <c r="H26" s="43">
        <f ca="1">INT(RAND()*5+1)*10+INT(RAND()*10)</f>
        <v>28</v>
      </c>
      <c r="I26" s="43"/>
      <c r="J26" s="2" t="s">
        <v>106</v>
      </c>
      <c r="K26" s="2"/>
      <c r="R26" s="1"/>
      <c r="U26" s="43">
        <f ca="1">INT(RAND()*11+1)</f>
        <v>9</v>
      </c>
      <c r="V26" s="43"/>
      <c r="W26" s="2" t="s">
        <v>105</v>
      </c>
      <c r="X26" s="2"/>
      <c r="Y26" s="43">
        <f ca="1">INT(RAND()*5+1)*10+INT(RAND()*10)</f>
        <v>58</v>
      </c>
      <c r="Z26" s="43"/>
      <c r="AA26" s="2" t="s">
        <v>106</v>
      </c>
      <c r="AB26" s="2"/>
    </row>
    <row r="27" spans="1:35" ht="26.15" customHeight="1" x14ac:dyDescent="0.3">
      <c r="A27" s="1"/>
      <c r="B27" s="1"/>
      <c r="C27" s="1"/>
      <c r="D27" s="42" t="str">
        <f ca="1">IF(H26&lt;&gt;30,"",D26)</f>
        <v/>
      </c>
      <c r="E27" s="42"/>
      <c r="F27" s="17" t="str">
        <f ca="1">IF(H26&lt;&gt;30,"","じ")</f>
        <v/>
      </c>
      <c r="G27" s="17"/>
      <c r="H27" s="17" t="str">
        <f ca="1">IF(H26=30,"はん","")</f>
        <v/>
      </c>
      <c r="I27" s="17"/>
      <c r="J27" s="17"/>
      <c r="R27" s="1"/>
      <c r="U27" s="42" t="str">
        <f ca="1">IF(Y26&lt;&gt;30,"",U26)</f>
        <v/>
      </c>
      <c r="V27" s="42"/>
      <c r="W27" s="17" t="str">
        <f ca="1">IF(Y26&lt;&gt;30,"","じ")</f>
        <v/>
      </c>
      <c r="X27" s="17"/>
      <c r="Y27" s="17" t="str">
        <f ca="1">IF(Y26=30,"はん","")</f>
        <v/>
      </c>
      <c r="Z27" s="17"/>
      <c r="AA27" s="17"/>
      <c r="AD27" s="1"/>
      <c r="AE27" s="1"/>
      <c r="AF27" s="1"/>
      <c r="AG27" s="1"/>
      <c r="AH27" s="1"/>
      <c r="AI27" s="1"/>
    </row>
    <row r="28" spans="1:35" ht="26.1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1:35" ht="25" customHeight="1" x14ac:dyDescent="0.3">
      <c r="D29" s="3" t="str">
        <f>IF(D1="","",D1)</f>
        <v>とけい</v>
      </c>
      <c r="AE29" s="2" t="str">
        <f>IF(AE1="","",AE1)</f>
        <v>№</v>
      </c>
      <c r="AF29" s="2"/>
      <c r="AG29" s="29" t="str">
        <f>IF(AG1="","",AG1)</f>
        <v/>
      </c>
      <c r="AH29" s="29"/>
    </row>
    <row r="30" spans="1:35" ht="25" customHeight="1" x14ac:dyDescent="0.3">
      <c r="E30" s="5" t="s">
        <v>95</v>
      </c>
      <c r="Q30" s="14" t="str">
        <f>IF(Q2="","",Q2)</f>
        <v>名前</v>
      </c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5" ht="26.15" customHeight="1" x14ac:dyDescent="0.3">
      <c r="A31" t="str">
        <f>IF(A3="","",A3)</f>
        <v>とけいをよみましょう。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26.15" customHeight="1" x14ac:dyDescent="0.3">
      <c r="A32" t="str">
        <f>IF(A4="","",A4)</f>
        <v>(1)</v>
      </c>
      <c r="Q32" t="str">
        <f>IF(Q4="","",Q4)</f>
        <v>(2)</v>
      </c>
    </row>
    <row r="33" spans="1:28" ht="26.15" customHeight="1" x14ac:dyDescent="0.3">
      <c r="E33" s="5"/>
      <c r="Q33" s="12"/>
    </row>
    <row r="34" spans="1:28" ht="26.15" customHeight="1" x14ac:dyDescent="0.3">
      <c r="E34" s="5"/>
      <c r="Q34" s="12"/>
    </row>
    <row r="35" spans="1:28" ht="26.15" customHeight="1" x14ac:dyDescent="0.3">
      <c r="E35" s="5"/>
      <c r="Q35" s="12"/>
    </row>
    <row r="36" spans="1:28" ht="26.15" customHeight="1" x14ac:dyDescent="0.3">
      <c r="E36" s="5"/>
      <c r="Q36" s="12"/>
    </row>
    <row r="37" spans="1:28" ht="26.15" customHeight="1" x14ac:dyDescent="0.3">
      <c r="E37" s="5"/>
      <c r="Q37" s="12"/>
    </row>
    <row r="38" spans="1:28" ht="26.15" customHeight="1" x14ac:dyDescent="0.3">
      <c r="A38" s="1"/>
      <c r="D38" s="44">
        <f t="shared" ref="D38:F39" ca="1" si="0">IF(D10="","",D10)</f>
        <v>7</v>
      </c>
      <c r="E38" s="44" t="str">
        <f t="shared" si="0"/>
        <v/>
      </c>
      <c r="F38" s="2" t="str">
        <f t="shared" si="0"/>
        <v>じ</v>
      </c>
      <c r="G38" s="2"/>
      <c r="H38" s="44">
        <f ca="1">IF(H10="","",H10)</f>
        <v>19</v>
      </c>
      <c r="I38" s="44" t="str">
        <f>IF(I10="","",I10)</f>
        <v/>
      </c>
      <c r="J38" s="2" t="str">
        <f>IF(J10="","",J10)</f>
        <v>ふん</v>
      </c>
      <c r="K38" s="2"/>
      <c r="R38" s="1"/>
      <c r="U38" s="44">
        <f t="shared" ref="U38:W39" ca="1" si="1">IF(U10="","",U10)</f>
        <v>5</v>
      </c>
      <c r="V38" s="44" t="str">
        <f t="shared" si="1"/>
        <v/>
      </c>
      <c r="W38" s="2" t="str">
        <f t="shared" si="1"/>
        <v>じ</v>
      </c>
      <c r="X38" s="2"/>
      <c r="Y38" s="44">
        <f ca="1">IF(Y10="","",Y10)</f>
        <v>52</v>
      </c>
      <c r="Z38" s="44" t="str">
        <f>IF(Z10="","",Z10)</f>
        <v/>
      </c>
      <c r="AA38" s="2" t="str">
        <f>IF(AA10="","",AA10)</f>
        <v>ふん</v>
      </c>
      <c r="AB38" s="2"/>
    </row>
    <row r="39" spans="1:28" ht="26.15" customHeight="1" x14ac:dyDescent="0.3">
      <c r="A39" s="1"/>
      <c r="D39" s="46" t="str">
        <f t="shared" ca="1" si="0"/>
        <v/>
      </c>
      <c r="E39" s="46" t="str">
        <f t="shared" si="0"/>
        <v/>
      </c>
      <c r="F39" s="13" t="str">
        <f t="shared" ca="1" si="0"/>
        <v/>
      </c>
      <c r="G39" s="13"/>
      <c r="H39" s="13" t="str">
        <f ca="1">IF(H11="","",H11)</f>
        <v/>
      </c>
      <c r="R39" s="1"/>
      <c r="U39" s="46" t="str">
        <f t="shared" ca="1" si="1"/>
        <v/>
      </c>
      <c r="V39" s="46" t="str">
        <f t="shared" si="1"/>
        <v/>
      </c>
      <c r="W39" s="13" t="str">
        <f t="shared" ca="1" si="1"/>
        <v/>
      </c>
      <c r="X39" s="13"/>
      <c r="Y39" s="13" t="str">
        <f ca="1">IF(Y11="","",Y11)</f>
        <v/>
      </c>
    </row>
    <row r="40" spans="1:28" ht="26.15" customHeight="1" x14ac:dyDescent="0.3">
      <c r="A40" s="1" t="s">
        <v>15</v>
      </c>
      <c r="Q40" t="str">
        <f>IF(Q12="","",Q12)</f>
        <v>(4)</v>
      </c>
      <c r="R40" s="1"/>
    </row>
    <row r="41" spans="1:28" ht="26.15" customHeight="1" x14ac:dyDescent="0.3"/>
    <row r="42" spans="1:28" ht="26.15" customHeight="1" x14ac:dyDescent="0.3"/>
    <row r="43" spans="1:28" ht="26.15" customHeight="1" x14ac:dyDescent="0.3"/>
    <row r="44" spans="1:28" ht="26.15" customHeight="1" x14ac:dyDescent="0.3"/>
    <row r="45" spans="1:28" ht="26.15" customHeight="1" x14ac:dyDescent="0.3"/>
    <row r="46" spans="1:28" ht="26.15" customHeight="1" x14ac:dyDescent="0.3">
      <c r="A46" s="1"/>
      <c r="D46" s="44">
        <f t="shared" ref="D46:F47" ca="1" si="2">IF(D18="","",D18)</f>
        <v>7</v>
      </c>
      <c r="E46" s="44" t="str">
        <f t="shared" si="2"/>
        <v/>
      </c>
      <c r="F46" s="2" t="str">
        <f t="shared" si="2"/>
        <v>じ</v>
      </c>
      <c r="G46" s="2"/>
      <c r="H46" s="44">
        <f ca="1">IF(H18="","",H18)</f>
        <v>48</v>
      </c>
      <c r="I46" s="44" t="str">
        <f>IF(I18="","",I18)</f>
        <v/>
      </c>
      <c r="J46" s="2" t="str">
        <f>IF(J18="","",J18)</f>
        <v>ふん</v>
      </c>
      <c r="K46" s="2"/>
      <c r="R46" s="1"/>
      <c r="U46" s="44">
        <f t="shared" ref="U46:W47" ca="1" si="3">IF(U18="","",U18)</f>
        <v>2</v>
      </c>
      <c r="V46" s="44" t="str">
        <f t="shared" si="3"/>
        <v/>
      </c>
      <c r="W46" s="2" t="str">
        <f t="shared" si="3"/>
        <v>じ</v>
      </c>
      <c r="X46" s="2"/>
      <c r="Y46" s="44">
        <f ca="1">IF(Y18="","",Y18)</f>
        <v>43</v>
      </c>
      <c r="Z46" s="44" t="str">
        <f>IF(Z18="","",Z18)</f>
        <v/>
      </c>
      <c r="AA46" s="2" t="str">
        <f>IF(AA18="","",AA18)</f>
        <v>ふん</v>
      </c>
      <c r="AB46" s="2"/>
    </row>
    <row r="47" spans="1:28" ht="26.15" customHeight="1" x14ac:dyDescent="0.3">
      <c r="A47" s="1"/>
      <c r="D47" s="46" t="str">
        <f t="shared" ca="1" si="2"/>
        <v/>
      </c>
      <c r="E47" s="46" t="str">
        <f t="shared" si="2"/>
        <v/>
      </c>
      <c r="F47" s="13" t="str">
        <f t="shared" ca="1" si="2"/>
        <v/>
      </c>
      <c r="G47" s="13"/>
      <c r="H47" s="13" t="str">
        <f ca="1">IF(H19="","",H19)</f>
        <v/>
      </c>
      <c r="R47" s="1"/>
      <c r="U47" s="46" t="str">
        <f t="shared" ca="1" si="3"/>
        <v/>
      </c>
      <c r="V47" s="46" t="str">
        <f t="shared" si="3"/>
        <v/>
      </c>
      <c r="W47" s="13" t="str">
        <f t="shared" ca="1" si="3"/>
        <v/>
      </c>
      <c r="X47" s="13"/>
      <c r="Y47" s="13" t="str">
        <f ca="1">IF(Y19="","",Y19)</f>
        <v/>
      </c>
    </row>
    <row r="48" spans="1:28" ht="26.15" customHeight="1" x14ac:dyDescent="0.3">
      <c r="A48" t="str">
        <f>IF(A20="","",A20)</f>
        <v>(5)</v>
      </c>
      <c r="Q48" t="str">
        <f>IF(Q20="","",Q20)</f>
        <v>(6)</v>
      </c>
      <c r="R48" s="1"/>
    </row>
    <row r="49" spans="1:28" ht="26.15" customHeight="1" x14ac:dyDescent="0.3"/>
    <row r="50" spans="1:28" ht="26.15" customHeight="1" x14ac:dyDescent="0.3"/>
    <row r="51" spans="1:28" ht="26.15" customHeight="1" x14ac:dyDescent="0.3"/>
    <row r="52" spans="1:28" ht="26.15" customHeight="1" x14ac:dyDescent="0.3"/>
    <row r="53" spans="1:28" ht="26.15" customHeight="1" x14ac:dyDescent="0.3"/>
    <row r="54" spans="1:28" ht="26.15" customHeight="1" x14ac:dyDescent="0.3">
      <c r="A54" s="1"/>
      <c r="D54" s="44">
        <f t="shared" ref="D54:F55" ca="1" si="4">IF(D26="","",D26)</f>
        <v>2</v>
      </c>
      <c r="E54" s="44" t="str">
        <f t="shared" si="4"/>
        <v/>
      </c>
      <c r="F54" s="2" t="str">
        <f t="shared" si="4"/>
        <v>じ</v>
      </c>
      <c r="G54" s="2"/>
      <c r="H54" s="44">
        <f ca="1">IF(H26="","",H26)</f>
        <v>28</v>
      </c>
      <c r="I54" s="44" t="str">
        <f>IF(I26="","",I26)</f>
        <v/>
      </c>
      <c r="J54" s="2" t="str">
        <f>IF(J26="","",J26)</f>
        <v>ふん</v>
      </c>
      <c r="K54" s="2"/>
      <c r="R54" s="1"/>
      <c r="U54" s="44">
        <f t="shared" ref="U54:W55" ca="1" si="5">IF(U26="","",U26)</f>
        <v>9</v>
      </c>
      <c r="V54" s="44" t="str">
        <f t="shared" si="5"/>
        <v/>
      </c>
      <c r="W54" s="2" t="str">
        <f t="shared" si="5"/>
        <v>じ</v>
      </c>
      <c r="X54" s="2"/>
      <c r="Y54" s="44">
        <f ca="1">IF(Y26="","",Y26)</f>
        <v>58</v>
      </c>
      <c r="Z54" s="44" t="str">
        <f>IF(Z26="","",Z26)</f>
        <v/>
      </c>
      <c r="AA54" s="2" t="str">
        <f>IF(AA26="","",AA26)</f>
        <v>ふん</v>
      </c>
      <c r="AB54" s="2"/>
    </row>
    <row r="55" spans="1:28" ht="26.15" customHeight="1" x14ac:dyDescent="0.3">
      <c r="D55" s="46" t="str">
        <f t="shared" ca="1" si="4"/>
        <v/>
      </c>
      <c r="E55" s="46" t="str">
        <f t="shared" si="4"/>
        <v/>
      </c>
      <c r="F55" s="13" t="str">
        <f t="shared" ca="1" si="4"/>
        <v/>
      </c>
      <c r="G55" s="13"/>
      <c r="H55" s="13" t="str">
        <f ca="1">IF(H27="","",H27)</f>
        <v/>
      </c>
      <c r="R55" s="1"/>
      <c r="U55" s="46" t="str">
        <f t="shared" ca="1" si="5"/>
        <v/>
      </c>
      <c r="V55" s="46" t="str">
        <f t="shared" si="5"/>
        <v/>
      </c>
      <c r="W55" s="13" t="str">
        <f t="shared" ca="1" si="5"/>
        <v/>
      </c>
      <c r="X55" s="13"/>
      <c r="Y55" s="13" t="str">
        <f ca="1">IF(Y27="","",Y27)</f>
        <v/>
      </c>
    </row>
    <row r="56" spans="1:28" ht="30" customHeight="1" x14ac:dyDescent="0.3">
      <c r="A56" s="15" t="s">
        <v>107</v>
      </c>
    </row>
    <row r="57" spans="1:28" ht="30" customHeight="1" x14ac:dyDescent="0.3"/>
    <row r="58" spans="1:28" ht="30" customHeight="1" x14ac:dyDescent="0.3"/>
    <row r="59" spans="1:28" ht="30" customHeight="1" x14ac:dyDescent="0.3"/>
    <row r="60" spans="1:28" ht="30" customHeight="1" x14ac:dyDescent="0.3"/>
    <row r="61" spans="1:28" ht="30" customHeight="1" x14ac:dyDescent="0.3"/>
    <row r="62" spans="1:28" ht="30" customHeight="1" x14ac:dyDescent="0.3"/>
    <row r="63" spans="1:28" ht="30" customHeight="1" x14ac:dyDescent="0.3"/>
  </sheetData>
  <mergeCells count="38">
    <mergeCell ref="U18:V18"/>
    <mergeCell ref="Y18:Z18"/>
    <mergeCell ref="H10:I10"/>
    <mergeCell ref="D11:E11"/>
    <mergeCell ref="U19:V19"/>
    <mergeCell ref="H18:I18"/>
    <mergeCell ref="D19:E19"/>
    <mergeCell ref="D18:E18"/>
    <mergeCell ref="D26:E26"/>
    <mergeCell ref="U26:V26"/>
    <mergeCell ref="Y26:Z26"/>
    <mergeCell ref="Y46:Z46"/>
    <mergeCell ref="H38:I38"/>
    <mergeCell ref="D39:E39"/>
    <mergeCell ref="U27:V27"/>
    <mergeCell ref="H26:I26"/>
    <mergeCell ref="D27:E27"/>
    <mergeCell ref="AG1:AH1"/>
    <mergeCell ref="D10:E10"/>
    <mergeCell ref="U10:V10"/>
    <mergeCell ref="Y10:Z10"/>
    <mergeCell ref="U11:V11"/>
    <mergeCell ref="Y54:Z54"/>
    <mergeCell ref="D55:E55"/>
    <mergeCell ref="U55:V55"/>
    <mergeCell ref="H54:I54"/>
    <mergeCell ref="AG29:AH29"/>
    <mergeCell ref="D38:E38"/>
    <mergeCell ref="U38:V38"/>
    <mergeCell ref="Y38:Z38"/>
    <mergeCell ref="U39:V39"/>
    <mergeCell ref="D46:E46"/>
    <mergeCell ref="H46:I46"/>
    <mergeCell ref="D47:E47"/>
    <mergeCell ref="U47:V47"/>
    <mergeCell ref="D54:E54"/>
    <mergeCell ref="U54:V54"/>
    <mergeCell ref="U46:V46"/>
  </mergeCells>
  <phoneticPr fontId="8"/>
  <pageMargins left="0.75" right="0.75" top="1" bottom="1" header="0.51200000000000001" footer="0.51200000000000001"/>
  <pageSetup paperSize="9" orientation="portrait" horizontalDpi="300" verticalDpi="300" r:id="rId1"/>
  <headerFooter alignWithMargins="0">
    <oddHeader>&amp;Lさんすうドリル</oddHeader>
  </headerFooter>
  <drawing r:id="rId2"/>
  <legacyDrawing r:id="rId3"/>
  <oleObjects>
    <mc:AlternateContent xmlns:mc="http://schemas.openxmlformats.org/markup-compatibility/2006">
      <mc:Choice Requires="x14">
        <oleObject progId="HANAKO.Document.9" shapeId="20481" r:id="rId4">
          <objectPr defaultSize="0" autoPict="0" r:id="rId5">
            <anchor moveWithCells="1">
              <from>
                <xdr:col>19</xdr:col>
                <xdr:colOff>38100</xdr:colOff>
                <xdr:row>31</xdr:row>
                <xdr:rowOff>95250</xdr:rowOff>
              </from>
              <to>
                <xdr:col>29</xdr:col>
                <xdr:colOff>127000</xdr:colOff>
                <xdr:row>36</xdr:row>
                <xdr:rowOff>241300</xdr:rowOff>
              </to>
            </anchor>
          </objectPr>
        </oleObject>
      </mc:Choice>
      <mc:Fallback>
        <oleObject progId="HANAKO.Document.9" shapeId="20481" r:id="rId4"/>
      </mc:Fallback>
    </mc:AlternateContent>
    <mc:AlternateContent xmlns:mc="http://schemas.openxmlformats.org/markup-compatibility/2006">
      <mc:Choice Requires="x14">
        <oleObject progId="HANAKO.Document.9" shapeId="20482" r:id="rId6">
          <objectPr defaultSize="0" autoPict="0" r:id="rId5">
            <anchor moveWithCells="1">
              <from>
                <xdr:col>3</xdr:col>
                <xdr:colOff>19050</xdr:colOff>
                <xdr:row>31</xdr:row>
                <xdr:rowOff>57150</xdr:rowOff>
              </from>
              <to>
                <xdr:col>13</xdr:col>
                <xdr:colOff>107950</xdr:colOff>
                <xdr:row>36</xdr:row>
                <xdr:rowOff>203200</xdr:rowOff>
              </to>
            </anchor>
          </objectPr>
        </oleObject>
      </mc:Choice>
      <mc:Fallback>
        <oleObject progId="HANAKO.Document.9" shapeId="20482" r:id="rId6"/>
      </mc:Fallback>
    </mc:AlternateContent>
    <mc:AlternateContent xmlns:mc="http://schemas.openxmlformats.org/markup-compatibility/2006">
      <mc:Choice Requires="x14">
        <oleObject progId="HANAKO.Document.9" shapeId="20483" r:id="rId7">
          <objectPr defaultSize="0" autoPict="0" r:id="rId5">
            <anchor moveWithCells="1">
              <from>
                <xdr:col>3</xdr:col>
                <xdr:colOff>12700</xdr:colOff>
                <xdr:row>47</xdr:row>
                <xdr:rowOff>38100</xdr:rowOff>
              </from>
              <to>
                <xdr:col>13</xdr:col>
                <xdr:colOff>95250</xdr:colOff>
                <xdr:row>52</xdr:row>
                <xdr:rowOff>184150</xdr:rowOff>
              </to>
            </anchor>
          </objectPr>
        </oleObject>
      </mc:Choice>
      <mc:Fallback>
        <oleObject progId="HANAKO.Document.9" shapeId="20483" r:id="rId7"/>
      </mc:Fallback>
    </mc:AlternateContent>
    <mc:AlternateContent xmlns:mc="http://schemas.openxmlformats.org/markup-compatibility/2006">
      <mc:Choice Requires="x14">
        <oleObject progId="HANAKO.Document.9" shapeId="20484" r:id="rId8">
          <objectPr defaultSize="0" autoPict="0" r:id="rId5">
            <anchor moveWithCells="1">
              <from>
                <xdr:col>20</xdr:col>
                <xdr:colOff>12700</xdr:colOff>
                <xdr:row>47</xdr:row>
                <xdr:rowOff>31750</xdr:rowOff>
              </from>
              <to>
                <xdr:col>30</xdr:col>
                <xdr:colOff>95250</xdr:colOff>
                <xdr:row>52</xdr:row>
                <xdr:rowOff>171450</xdr:rowOff>
              </to>
            </anchor>
          </objectPr>
        </oleObject>
      </mc:Choice>
      <mc:Fallback>
        <oleObject progId="HANAKO.Document.9" shapeId="20484" r:id="rId8"/>
      </mc:Fallback>
    </mc:AlternateContent>
    <mc:AlternateContent xmlns:mc="http://schemas.openxmlformats.org/markup-compatibility/2006">
      <mc:Choice Requires="x14">
        <oleObject progId="HANAKO.Document.9" shapeId="20485" r:id="rId9">
          <objectPr defaultSize="0" autoPict="0" r:id="rId5">
            <anchor moveWithCells="1">
              <from>
                <xdr:col>3</xdr:col>
                <xdr:colOff>31750</xdr:colOff>
                <xdr:row>39</xdr:row>
                <xdr:rowOff>19050</xdr:rowOff>
              </from>
              <to>
                <xdr:col>13</xdr:col>
                <xdr:colOff>114300</xdr:colOff>
                <xdr:row>44</xdr:row>
                <xdr:rowOff>165100</xdr:rowOff>
              </to>
            </anchor>
          </objectPr>
        </oleObject>
      </mc:Choice>
      <mc:Fallback>
        <oleObject progId="HANAKO.Document.9" shapeId="20485" r:id="rId9"/>
      </mc:Fallback>
    </mc:AlternateContent>
    <mc:AlternateContent xmlns:mc="http://schemas.openxmlformats.org/markup-compatibility/2006">
      <mc:Choice Requires="x14">
        <oleObject progId="HANAKO.Document.9" shapeId="20486" r:id="rId10">
          <objectPr defaultSize="0" autoPict="0" r:id="rId5">
            <anchor moveWithCells="1">
              <from>
                <xdr:col>20</xdr:col>
                <xdr:colOff>31750</xdr:colOff>
                <xdr:row>39</xdr:row>
                <xdr:rowOff>57150</xdr:rowOff>
              </from>
              <to>
                <xdr:col>30</xdr:col>
                <xdr:colOff>114300</xdr:colOff>
                <xdr:row>44</xdr:row>
                <xdr:rowOff>203200</xdr:rowOff>
              </to>
            </anchor>
          </objectPr>
        </oleObject>
      </mc:Choice>
      <mc:Fallback>
        <oleObject progId="HANAKO.Document.9" shapeId="20486" r:id="rId10"/>
      </mc:Fallback>
    </mc:AlternateContent>
    <mc:AlternateContent xmlns:mc="http://schemas.openxmlformats.org/markup-compatibility/2006">
      <mc:Choice Requires="x14">
        <oleObject progId="HANAKO.Document.9" shapeId="20487" r:id="rId11">
          <objectPr defaultSize="0" autoPict="0" r:id="rId5">
            <anchor moveWithCells="1">
              <from>
                <xdr:col>19</xdr:col>
                <xdr:colOff>19050</xdr:colOff>
                <xdr:row>3</xdr:row>
                <xdr:rowOff>31750</xdr:rowOff>
              </from>
              <to>
                <xdr:col>29</xdr:col>
                <xdr:colOff>107950</xdr:colOff>
                <xdr:row>8</xdr:row>
                <xdr:rowOff>171450</xdr:rowOff>
              </to>
            </anchor>
          </objectPr>
        </oleObject>
      </mc:Choice>
      <mc:Fallback>
        <oleObject progId="HANAKO.Document.9" shapeId="20487" r:id="rId11"/>
      </mc:Fallback>
    </mc:AlternateContent>
    <mc:AlternateContent xmlns:mc="http://schemas.openxmlformats.org/markup-compatibility/2006">
      <mc:Choice Requires="x14">
        <oleObject progId="HANAKO.Document.9" shapeId="20488" r:id="rId12">
          <objectPr defaultSize="0" autoPict="0" r:id="rId5">
            <anchor moveWithCells="1">
              <from>
                <xdr:col>3</xdr:col>
                <xdr:colOff>19050</xdr:colOff>
                <xdr:row>3</xdr:row>
                <xdr:rowOff>19050</xdr:rowOff>
              </from>
              <to>
                <xdr:col>13</xdr:col>
                <xdr:colOff>107950</xdr:colOff>
                <xdr:row>8</xdr:row>
                <xdr:rowOff>165100</xdr:rowOff>
              </to>
            </anchor>
          </objectPr>
        </oleObject>
      </mc:Choice>
      <mc:Fallback>
        <oleObject progId="HANAKO.Document.9" shapeId="20488" r:id="rId12"/>
      </mc:Fallback>
    </mc:AlternateContent>
    <mc:AlternateContent xmlns:mc="http://schemas.openxmlformats.org/markup-compatibility/2006">
      <mc:Choice Requires="x14">
        <oleObject progId="HANAKO.Document.9" shapeId="20489" r:id="rId13">
          <objectPr defaultSize="0" autoPict="0" r:id="rId5">
            <anchor moveWithCells="1">
              <from>
                <xdr:col>3</xdr:col>
                <xdr:colOff>12700</xdr:colOff>
                <xdr:row>19</xdr:row>
                <xdr:rowOff>38100</xdr:rowOff>
              </from>
              <to>
                <xdr:col>13</xdr:col>
                <xdr:colOff>95250</xdr:colOff>
                <xdr:row>24</xdr:row>
                <xdr:rowOff>184150</xdr:rowOff>
              </to>
            </anchor>
          </objectPr>
        </oleObject>
      </mc:Choice>
      <mc:Fallback>
        <oleObject progId="HANAKO.Document.9" shapeId="20489" r:id="rId13"/>
      </mc:Fallback>
    </mc:AlternateContent>
    <mc:AlternateContent xmlns:mc="http://schemas.openxmlformats.org/markup-compatibility/2006">
      <mc:Choice Requires="x14">
        <oleObject progId="HANAKO.Document.9" shapeId="20490" r:id="rId14">
          <objectPr defaultSize="0" autoPict="0" r:id="rId5">
            <anchor moveWithCells="1">
              <from>
                <xdr:col>20</xdr:col>
                <xdr:colOff>12700</xdr:colOff>
                <xdr:row>19</xdr:row>
                <xdr:rowOff>31750</xdr:rowOff>
              </from>
              <to>
                <xdr:col>30</xdr:col>
                <xdr:colOff>95250</xdr:colOff>
                <xdr:row>24</xdr:row>
                <xdr:rowOff>171450</xdr:rowOff>
              </to>
            </anchor>
          </objectPr>
        </oleObject>
      </mc:Choice>
      <mc:Fallback>
        <oleObject progId="HANAKO.Document.9" shapeId="20490" r:id="rId14"/>
      </mc:Fallback>
    </mc:AlternateContent>
    <mc:AlternateContent xmlns:mc="http://schemas.openxmlformats.org/markup-compatibility/2006">
      <mc:Choice Requires="x14">
        <oleObject progId="HANAKO.Document.9" shapeId="20491" r:id="rId15">
          <objectPr defaultSize="0" autoPict="0" r:id="rId5">
            <anchor moveWithCells="1">
              <from>
                <xdr:col>3</xdr:col>
                <xdr:colOff>31750</xdr:colOff>
                <xdr:row>11</xdr:row>
                <xdr:rowOff>19050</xdr:rowOff>
              </from>
              <to>
                <xdr:col>13</xdr:col>
                <xdr:colOff>114300</xdr:colOff>
                <xdr:row>16</xdr:row>
                <xdr:rowOff>165100</xdr:rowOff>
              </to>
            </anchor>
          </objectPr>
        </oleObject>
      </mc:Choice>
      <mc:Fallback>
        <oleObject progId="HANAKO.Document.9" shapeId="20491" r:id="rId15"/>
      </mc:Fallback>
    </mc:AlternateContent>
    <mc:AlternateContent xmlns:mc="http://schemas.openxmlformats.org/markup-compatibility/2006">
      <mc:Choice Requires="x14">
        <oleObject progId="HANAKO.Document.9" shapeId="20492" r:id="rId16">
          <objectPr defaultSize="0" autoPict="0" r:id="rId5">
            <anchor moveWithCells="1">
              <from>
                <xdr:col>20</xdr:col>
                <xdr:colOff>31750</xdr:colOff>
                <xdr:row>11</xdr:row>
                <xdr:rowOff>57150</xdr:rowOff>
              </from>
              <to>
                <xdr:col>30</xdr:col>
                <xdr:colOff>114300</xdr:colOff>
                <xdr:row>16</xdr:row>
                <xdr:rowOff>203200</xdr:rowOff>
              </to>
            </anchor>
          </objectPr>
        </oleObject>
      </mc:Choice>
      <mc:Fallback>
        <oleObject progId="HANAKO.Document.9" shapeId="20492" r:id="rId16"/>
      </mc:Fallback>
    </mc:AlternateContent>
  </oleObjec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M49"/>
  <sheetViews>
    <sheetView zoomScaleNormal="100" workbookViewId="0"/>
  </sheetViews>
  <sheetFormatPr defaultRowHeight="25" customHeight="1" x14ac:dyDescent="0.3"/>
  <cols>
    <col min="1" max="33" width="1.625" customWidth="1"/>
    <col min="34" max="34" width="8.625" customWidth="1"/>
    <col min="35" max="39" width="8.75" style="20"/>
  </cols>
  <sheetData>
    <row r="1" spans="1:39" ht="25" customHeight="1" x14ac:dyDescent="0.3">
      <c r="D1" s="3" t="s">
        <v>123</v>
      </c>
      <c r="AC1" s="2" t="s">
        <v>0</v>
      </c>
      <c r="AD1" s="2"/>
      <c r="AE1" s="29"/>
      <c r="AF1" s="29"/>
    </row>
    <row r="2" spans="1:39" ht="25" customHeight="1" x14ac:dyDescent="0.3">
      <c r="D2" s="11"/>
    </row>
    <row r="3" spans="1:39" ht="25" customHeight="1" x14ac:dyDescent="0.3">
      <c r="N3" s="4" t="s">
        <v>96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9" ht="25" customHeight="1" x14ac:dyDescent="0.3">
      <c r="A4" s="1"/>
    </row>
    <row r="5" spans="1:39" ht="32.15" customHeight="1" x14ac:dyDescent="0.3">
      <c r="A5" s="68" t="s">
        <v>1</v>
      </c>
      <c r="B5" s="32"/>
      <c r="C5" s="32"/>
      <c r="E5" s="33">
        <f ca="1">VLOOKUP(A6,$AJ$5:$AM$49,2,FALSE)</f>
        <v>10</v>
      </c>
      <c r="F5" s="33"/>
      <c r="G5" s="33" t="s">
        <v>13</v>
      </c>
      <c r="H5" s="34"/>
      <c r="I5" s="33">
        <f ca="1">VLOOKUP(A6,$AJ$5:$AM$49,3,FALSE)</f>
        <v>30</v>
      </c>
      <c r="J5" s="33"/>
      <c r="AI5" s="20">
        <f ca="1">RAND()</f>
        <v>0.6872477141087644</v>
      </c>
      <c r="AJ5" s="20">
        <f ca="1">RANK(AI5,$AI$5:$AI$49)</f>
        <v>11</v>
      </c>
      <c r="AK5" s="20">
        <v>10</v>
      </c>
      <c r="AL5" s="20">
        <v>10</v>
      </c>
      <c r="AM5" s="20">
        <f>AK5+AL5</f>
        <v>20</v>
      </c>
    </row>
    <row r="6" spans="1:39" ht="32.15" customHeight="1" x14ac:dyDescent="0.3">
      <c r="A6" s="20">
        <v>1</v>
      </c>
      <c r="AI6" s="20">
        <f t="shared" ref="AI6:AI49" ca="1" si="0">RAND()</f>
        <v>0.68749549714523595</v>
      </c>
      <c r="AJ6" s="20">
        <f t="shared" ref="AJ6:AJ49" ca="1" si="1">RANK(AI6,$AI$5:$AI$49)</f>
        <v>10</v>
      </c>
      <c r="AK6" s="20">
        <f>AK5</f>
        <v>10</v>
      </c>
      <c r="AL6" s="20">
        <f>AL5+10</f>
        <v>20</v>
      </c>
      <c r="AM6" s="20">
        <f t="shared" ref="AM6:AM49" si="2">AK6+AL6</f>
        <v>30</v>
      </c>
    </row>
    <row r="7" spans="1:39" ht="32.15" customHeight="1" x14ac:dyDescent="0.3">
      <c r="A7" s="68" t="s">
        <v>5</v>
      </c>
      <c r="B7" s="32"/>
      <c r="C7" s="32"/>
      <c r="E7" s="33">
        <f ca="1">VLOOKUP(A8,$AJ$5:$AM$49,2,FALSE)</f>
        <v>30</v>
      </c>
      <c r="F7" s="33"/>
      <c r="G7" s="33" t="s">
        <v>13</v>
      </c>
      <c r="H7" s="34"/>
      <c r="I7" s="33">
        <f ca="1">VLOOKUP(A8,$AJ$5:$AM$49,3,FALSE)</f>
        <v>10</v>
      </c>
      <c r="J7" s="33"/>
      <c r="AI7" s="20">
        <f t="shared" ca="1" si="0"/>
        <v>0.96938463267539865</v>
      </c>
      <c r="AJ7" s="20">
        <f t="shared" ca="1" si="1"/>
        <v>1</v>
      </c>
      <c r="AK7" s="20">
        <f t="shared" ref="AK7:AK13" si="3">AK6</f>
        <v>10</v>
      </c>
      <c r="AL7" s="20">
        <f t="shared" ref="AL7:AL13" si="4">AL6+10</f>
        <v>30</v>
      </c>
      <c r="AM7" s="20">
        <f t="shared" si="2"/>
        <v>40</v>
      </c>
    </row>
    <row r="8" spans="1:39" ht="32.15" customHeight="1" x14ac:dyDescent="0.3">
      <c r="A8" s="20">
        <v>2</v>
      </c>
      <c r="AI8" s="20">
        <f t="shared" ca="1" si="0"/>
        <v>0.10742866916374305</v>
      </c>
      <c r="AJ8" s="20">
        <f t="shared" ca="1" si="1"/>
        <v>42</v>
      </c>
      <c r="AK8" s="20">
        <f t="shared" si="3"/>
        <v>10</v>
      </c>
      <c r="AL8" s="20">
        <f t="shared" si="4"/>
        <v>40</v>
      </c>
      <c r="AM8" s="20">
        <f t="shared" si="2"/>
        <v>50</v>
      </c>
    </row>
    <row r="9" spans="1:39" ht="32.15" customHeight="1" x14ac:dyDescent="0.3">
      <c r="A9" s="68" t="s">
        <v>15</v>
      </c>
      <c r="B9" s="32"/>
      <c r="C9" s="32"/>
      <c r="E9" s="33">
        <f ca="1">VLOOKUP(A10,$AJ$5:$AM$49,2,FALSE)</f>
        <v>10</v>
      </c>
      <c r="F9" s="33"/>
      <c r="G9" s="33" t="s">
        <v>13</v>
      </c>
      <c r="H9" s="34"/>
      <c r="I9" s="33">
        <f ca="1">VLOOKUP(A10,$AJ$5:$AM$49,3,FALSE)</f>
        <v>70</v>
      </c>
      <c r="J9" s="33"/>
      <c r="AI9" s="20">
        <f t="shared" ca="1" si="0"/>
        <v>8.0747160594720979E-2</v>
      </c>
      <c r="AJ9" s="20">
        <f t="shared" ca="1" si="1"/>
        <v>44</v>
      </c>
      <c r="AK9" s="20">
        <f t="shared" si="3"/>
        <v>10</v>
      </c>
      <c r="AL9" s="20">
        <f t="shared" si="4"/>
        <v>50</v>
      </c>
      <c r="AM9" s="20">
        <f t="shared" si="2"/>
        <v>60</v>
      </c>
    </row>
    <row r="10" spans="1:39" ht="32.15" customHeight="1" x14ac:dyDescent="0.3">
      <c r="A10" s="20">
        <v>3</v>
      </c>
      <c r="AI10" s="20">
        <f t="shared" ca="1" si="0"/>
        <v>0.92951229860592377</v>
      </c>
      <c r="AJ10" s="20">
        <f t="shared" ca="1" si="1"/>
        <v>4</v>
      </c>
      <c r="AK10" s="20">
        <f t="shared" si="3"/>
        <v>10</v>
      </c>
      <c r="AL10" s="20">
        <f t="shared" si="4"/>
        <v>60</v>
      </c>
      <c r="AM10" s="20">
        <f t="shared" si="2"/>
        <v>70</v>
      </c>
    </row>
    <row r="11" spans="1:39" ht="32.15" customHeight="1" x14ac:dyDescent="0.3">
      <c r="A11" s="68" t="s">
        <v>16</v>
      </c>
      <c r="B11" s="32"/>
      <c r="C11" s="32"/>
      <c r="E11" s="33">
        <f ca="1">VLOOKUP(A12,$AJ$5:$AM$49,2,FALSE)</f>
        <v>10</v>
      </c>
      <c r="F11" s="33"/>
      <c r="G11" s="33" t="s">
        <v>13</v>
      </c>
      <c r="H11" s="34"/>
      <c r="I11" s="33">
        <f ca="1">VLOOKUP(A12,$AJ$5:$AM$49,3,FALSE)</f>
        <v>60</v>
      </c>
      <c r="J11" s="33"/>
      <c r="AI11" s="20">
        <f t="shared" ca="1" si="0"/>
        <v>0.93702643660520069</v>
      </c>
      <c r="AJ11" s="20">
        <f t="shared" ca="1" si="1"/>
        <v>3</v>
      </c>
      <c r="AK11" s="20">
        <f t="shared" si="3"/>
        <v>10</v>
      </c>
      <c r="AL11" s="20">
        <f t="shared" si="4"/>
        <v>70</v>
      </c>
      <c r="AM11" s="20">
        <f t="shared" si="2"/>
        <v>80</v>
      </c>
    </row>
    <row r="12" spans="1:39" ht="32.15" customHeight="1" x14ac:dyDescent="0.3">
      <c r="A12" s="20">
        <v>4</v>
      </c>
      <c r="AI12" s="20">
        <f t="shared" ca="1" si="0"/>
        <v>0.2540330070749085</v>
      </c>
      <c r="AJ12" s="20">
        <f t="shared" ca="1" si="1"/>
        <v>32</v>
      </c>
      <c r="AK12" s="20">
        <f t="shared" si="3"/>
        <v>10</v>
      </c>
      <c r="AL12" s="20">
        <f t="shared" si="4"/>
        <v>80</v>
      </c>
      <c r="AM12" s="20">
        <f t="shared" si="2"/>
        <v>90</v>
      </c>
    </row>
    <row r="13" spans="1:39" ht="32.15" customHeight="1" x14ac:dyDescent="0.3">
      <c r="A13" s="68" t="s">
        <v>17</v>
      </c>
      <c r="B13" s="32"/>
      <c r="C13" s="32"/>
      <c r="E13" s="33">
        <f ca="1">VLOOKUP(A14,$AJ$5:$AM$49,2,FALSE)</f>
        <v>40</v>
      </c>
      <c r="F13" s="33"/>
      <c r="G13" s="33" t="s">
        <v>13</v>
      </c>
      <c r="H13" s="34"/>
      <c r="I13" s="33">
        <f ca="1">VLOOKUP(A14,$AJ$5:$AM$49,3,FALSE)</f>
        <v>20</v>
      </c>
      <c r="J13" s="33"/>
      <c r="AI13" s="20">
        <f t="shared" ca="1" si="0"/>
        <v>0.20982250235766453</v>
      </c>
      <c r="AJ13" s="20">
        <f t="shared" ca="1" si="1"/>
        <v>37</v>
      </c>
      <c r="AK13" s="20">
        <f t="shared" si="3"/>
        <v>10</v>
      </c>
      <c r="AL13" s="20">
        <f t="shared" si="4"/>
        <v>90</v>
      </c>
      <c r="AM13" s="20">
        <f t="shared" si="2"/>
        <v>100</v>
      </c>
    </row>
    <row r="14" spans="1:39" ht="32.15" customHeight="1" x14ac:dyDescent="0.3">
      <c r="A14" s="20">
        <v>5</v>
      </c>
      <c r="AI14" s="20">
        <f t="shared" ca="1" si="0"/>
        <v>0.50424596893354245</v>
      </c>
      <c r="AJ14" s="20">
        <f t="shared" ca="1" si="1"/>
        <v>20</v>
      </c>
      <c r="AK14" s="20">
        <v>20</v>
      </c>
      <c r="AL14" s="20">
        <v>10</v>
      </c>
      <c r="AM14" s="20">
        <f t="shared" si="2"/>
        <v>30</v>
      </c>
    </row>
    <row r="15" spans="1:39" ht="32.15" customHeight="1" x14ac:dyDescent="0.3">
      <c r="A15" s="68" t="s">
        <v>18</v>
      </c>
      <c r="B15" s="32"/>
      <c r="C15" s="32"/>
      <c r="D15" s="37">
        <f ca="1">VLOOKUP(A16,$AJ$5:$AM$49,4,FALSE)</f>
        <v>90</v>
      </c>
      <c r="E15" s="37"/>
      <c r="F15" s="37"/>
      <c r="G15" s="34" t="s">
        <v>24</v>
      </c>
      <c r="H15" s="34"/>
      <c r="I15" s="33">
        <f ca="1">VLOOKUP(A16,$AJ$5:$AM$49,3,FALSE)</f>
        <v>60</v>
      </c>
      <c r="J15" s="33"/>
      <c r="AI15" s="20">
        <f t="shared" ca="1" si="0"/>
        <v>0.23730446190765953</v>
      </c>
      <c r="AJ15" s="20">
        <f t="shared" ca="1" si="1"/>
        <v>34</v>
      </c>
      <c r="AK15" s="20">
        <f t="shared" ref="AK15:AK28" si="5">AK14</f>
        <v>20</v>
      </c>
      <c r="AL15" s="20">
        <f t="shared" ref="AL15:AL28" si="6">AL14+10</f>
        <v>20</v>
      </c>
      <c r="AM15" s="20">
        <f t="shared" si="2"/>
        <v>40</v>
      </c>
    </row>
    <row r="16" spans="1:39" ht="32.15" customHeight="1" x14ac:dyDescent="0.3">
      <c r="A16" s="20">
        <v>6</v>
      </c>
      <c r="AI16" s="20">
        <f t="shared" ca="1" si="0"/>
        <v>0.58904019892302228</v>
      </c>
      <c r="AJ16" s="20">
        <f t="shared" ca="1" si="1"/>
        <v>16</v>
      </c>
      <c r="AK16" s="20">
        <f t="shared" si="5"/>
        <v>20</v>
      </c>
      <c r="AL16" s="20">
        <f t="shared" si="6"/>
        <v>30</v>
      </c>
      <c r="AM16" s="20">
        <f t="shared" si="2"/>
        <v>50</v>
      </c>
    </row>
    <row r="17" spans="1:39" ht="32.15" customHeight="1" x14ac:dyDescent="0.3">
      <c r="A17" s="68" t="s">
        <v>19</v>
      </c>
      <c r="B17" s="32"/>
      <c r="C17" s="32"/>
      <c r="D17" s="37">
        <f ca="1">VLOOKUP(A18,$AJ$5:$AM$49,4,FALSE)</f>
        <v>90</v>
      </c>
      <c r="E17" s="37"/>
      <c r="F17" s="37"/>
      <c r="G17" s="34" t="s">
        <v>24</v>
      </c>
      <c r="H17" s="34"/>
      <c r="I17" s="33">
        <f ca="1">VLOOKUP(A18,$AJ$5:$AM$49,3,FALSE)</f>
        <v>30</v>
      </c>
      <c r="J17" s="33"/>
      <c r="AI17" s="20">
        <f t="shared" ca="1" si="0"/>
        <v>0.24560735958753754</v>
      </c>
      <c r="AJ17" s="20">
        <f t="shared" ca="1" si="1"/>
        <v>33</v>
      </c>
      <c r="AK17" s="20">
        <f t="shared" si="5"/>
        <v>20</v>
      </c>
      <c r="AL17" s="20">
        <f t="shared" si="6"/>
        <v>40</v>
      </c>
      <c r="AM17" s="20">
        <f t="shared" si="2"/>
        <v>60</v>
      </c>
    </row>
    <row r="18" spans="1:39" ht="32.15" customHeight="1" x14ac:dyDescent="0.3">
      <c r="A18" s="20">
        <v>7</v>
      </c>
      <c r="AI18" s="20">
        <f t="shared" ca="1" si="0"/>
        <v>0.45254111200494895</v>
      </c>
      <c r="AJ18" s="20">
        <f t="shared" ca="1" si="1"/>
        <v>24</v>
      </c>
      <c r="AK18" s="20">
        <f t="shared" si="5"/>
        <v>20</v>
      </c>
      <c r="AL18" s="20">
        <f t="shared" si="6"/>
        <v>50</v>
      </c>
      <c r="AM18" s="20">
        <f t="shared" si="2"/>
        <v>70</v>
      </c>
    </row>
    <row r="19" spans="1:39" ht="32.15" customHeight="1" x14ac:dyDescent="0.3">
      <c r="A19" s="68" t="s">
        <v>20</v>
      </c>
      <c r="B19" s="32"/>
      <c r="C19" s="32"/>
      <c r="D19" s="37">
        <f ca="1">VLOOKUP(A20,$AJ$5:$AM$49,4,FALSE)</f>
        <v>100</v>
      </c>
      <c r="E19" s="37"/>
      <c r="F19" s="37"/>
      <c r="G19" s="34" t="s">
        <v>24</v>
      </c>
      <c r="H19" s="34"/>
      <c r="I19" s="33">
        <f ca="1">VLOOKUP(A20,$AJ$5:$AM$49,3,FALSE)</f>
        <v>80</v>
      </c>
      <c r="J19" s="33"/>
      <c r="AI19" s="20">
        <f t="shared" ca="1" si="0"/>
        <v>0.22767722723398987</v>
      </c>
      <c r="AJ19" s="20">
        <f t="shared" ca="1" si="1"/>
        <v>36</v>
      </c>
      <c r="AK19" s="20">
        <f t="shared" si="5"/>
        <v>20</v>
      </c>
      <c r="AL19" s="20">
        <f t="shared" si="6"/>
        <v>60</v>
      </c>
      <c r="AM19" s="20">
        <f t="shared" si="2"/>
        <v>80</v>
      </c>
    </row>
    <row r="20" spans="1:39" ht="32.15" customHeight="1" x14ac:dyDescent="0.3">
      <c r="A20" s="20">
        <v>8</v>
      </c>
      <c r="AI20" s="20">
        <f t="shared" ca="1" si="0"/>
        <v>0.28842255781433046</v>
      </c>
      <c r="AJ20" s="20">
        <f t="shared" ca="1" si="1"/>
        <v>28</v>
      </c>
      <c r="AK20" s="20">
        <f t="shared" si="5"/>
        <v>20</v>
      </c>
      <c r="AL20" s="20">
        <f t="shared" si="6"/>
        <v>70</v>
      </c>
      <c r="AM20" s="20">
        <f t="shared" si="2"/>
        <v>90</v>
      </c>
    </row>
    <row r="21" spans="1:39" ht="32.15" customHeight="1" x14ac:dyDescent="0.3">
      <c r="A21" s="68" t="s">
        <v>21</v>
      </c>
      <c r="B21" s="32"/>
      <c r="C21" s="32"/>
      <c r="D21" s="37">
        <f ca="1">VLOOKUP(A22,$AJ$5:$AM$49,4,FALSE)</f>
        <v>100</v>
      </c>
      <c r="E21" s="37"/>
      <c r="F21" s="37"/>
      <c r="G21" s="34" t="s">
        <v>24</v>
      </c>
      <c r="H21" s="34"/>
      <c r="I21" s="33">
        <f ca="1">VLOOKUP(A22,$AJ$5:$AM$49,3,FALSE)</f>
        <v>10</v>
      </c>
      <c r="J21" s="33"/>
      <c r="AI21" s="20">
        <f t="shared" ca="1" si="0"/>
        <v>0.79643548823436405</v>
      </c>
      <c r="AJ21" s="20">
        <f t="shared" ca="1" si="1"/>
        <v>8</v>
      </c>
      <c r="AK21" s="20">
        <f t="shared" si="5"/>
        <v>20</v>
      </c>
      <c r="AL21" s="20">
        <f t="shared" si="6"/>
        <v>80</v>
      </c>
      <c r="AM21" s="20">
        <f t="shared" si="2"/>
        <v>100</v>
      </c>
    </row>
    <row r="22" spans="1:39" ht="32.15" customHeight="1" x14ac:dyDescent="0.3">
      <c r="A22" s="20">
        <v>9</v>
      </c>
      <c r="AI22" s="20">
        <f t="shared" ca="1" si="0"/>
        <v>0.95991738501331403</v>
      </c>
      <c r="AJ22" s="20">
        <f t="shared" ca="1" si="1"/>
        <v>2</v>
      </c>
      <c r="AK22" s="20">
        <v>30</v>
      </c>
      <c r="AL22" s="20">
        <v>10</v>
      </c>
      <c r="AM22" s="20">
        <f t="shared" si="2"/>
        <v>40</v>
      </c>
    </row>
    <row r="23" spans="1:39" ht="32.15" customHeight="1" x14ac:dyDescent="0.3">
      <c r="A23" s="68" t="s">
        <v>22</v>
      </c>
      <c r="B23" s="32"/>
      <c r="C23" s="32"/>
      <c r="D23" s="37">
        <f ca="1">VLOOKUP(A24,$AJ$5:$AM$49,4,FALSE)</f>
        <v>30</v>
      </c>
      <c r="E23" s="37"/>
      <c r="F23" s="37"/>
      <c r="G23" s="34" t="s">
        <v>24</v>
      </c>
      <c r="H23" s="34"/>
      <c r="I23" s="33">
        <f ca="1">VLOOKUP(A24,$AJ$5:$AM$49,3,FALSE)</f>
        <v>20</v>
      </c>
      <c r="J23" s="33"/>
      <c r="AI23" s="20">
        <f t="shared" ca="1" si="0"/>
        <v>0.45626371665237941</v>
      </c>
      <c r="AJ23" s="20">
        <f t="shared" ca="1" si="1"/>
        <v>23</v>
      </c>
      <c r="AK23" s="20">
        <f t="shared" si="5"/>
        <v>30</v>
      </c>
      <c r="AL23" s="20">
        <f t="shared" si="6"/>
        <v>20</v>
      </c>
      <c r="AM23" s="20">
        <f t="shared" si="2"/>
        <v>50</v>
      </c>
    </row>
    <row r="24" spans="1:39" ht="32.15" customHeight="1" x14ac:dyDescent="0.3">
      <c r="A24" s="20">
        <v>10</v>
      </c>
      <c r="AI24" s="20">
        <f t="shared" ca="1" si="0"/>
        <v>0.67907390458939032</v>
      </c>
      <c r="AJ24" s="20">
        <f t="shared" ca="1" si="1"/>
        <v>12</v>
      </c>
      <c r="AK24" s="20">
        <f t="shared" si="5"/>
        <v>30</v>
      </c>
      <c r="AL24" s="20">
        <f t="shared" si="6"/>
        <v>30</v>
      </c>
      <c r="AM24" s="20">
        <f t="shared" si="2"/>
        <v>60</v>
      </c>
    </row>
    <row r="25" spans="1:39" ht="25" customHeight="1" x14ac:dyDescent="0.3">
      <c r="D25" s="3" t="str">
        <f>IF(D1="","",D1)</f>
        <v>100までのかずのけいさん</v>
      </c>
      <c r="AC25" s="2" t="str">
        <f>IF(AC1="","",AC1)</f>
        <v>№</v>
      </c>
      <c r="AD25" s="2"/>
      <c r="AE25" s="29" t="str">
        <f>IF(AE1="","",AE1)</f>
        <v/>
      </c>
      <c r="AF25" s="29"/>
      <c r="AI25" s="20">
        <f t="shared" ca="1" si="0"/>
        <v>0.55911656056528602</v>
      </c>
      <c r="AJ25" s="20">
        <f t="shared" ca="1" si="1"/>
        <v>17</v>
      </c>
      <c r="AK25" s="20">
        <f t="shared" si="5"/>
        <v>30</v>
      </c>
      <c r="AL25" s="20">
        <f t="shared" si="6"/>
        <v>40</v>
      </c>
      <c r="AM25" s="20">
        <f t="shared" si="2"/>
        <v>70</v>
      </c>
    </row>
    <row r="26" spans="1:39" ht="25" customHeight="1" x14ac:dyDescent="0.3">
      <c r="D26" s="3"/>
      <c r="AI26" s="20">
        <f t="shared" ca="1" si="0"/>
        <v>0.54278931308483369</v>
      </c>
      <c r="AJ26" s="20">
        <f t="shared" ca="1" si="1"/>
        <v>19</v>
      </c>
      <c r="AK26" s="20">
        <f t="shared" si="5"/>
        <v>30</v>
      </c>
      <c r="AL26" s="20">
        <f t="shared" si="6"/>
        <v>50</v>
      </c>
      <c r="AM26" s="20">
        <f t="shared" si="2"/>
        <v>80</v>
      </c>
    </row>
    <row r="27" spans="1:39" ht="25" customHeight="1" x14ac:dyDescent="0.3">
      <c r="E27" s="5" t="s">
        <v>97</v>
      </c>
      <c r="N27" s="4" t="str">
        <f>IF(N3="","",N3)</f>
        <v>名前</v>
      </c>
      <c r="O27" s="2"/>
      <c r="P27" s="2"/>
      <c r="Q27" s="2" t="str">
        <f>IF(Q3="","",Q3)</f>
        <v/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I27" s="20">
        <f t="shared" ca="1" si="0"/>
        <v>0.81855196370049388</v>
      </c>
      <c r="AJ27" s="20">
        <f t="shared" ca="1" si="1"/>
        <v>6</v>
      </c>
      <c r="AK27" s="20">
        <f t="shared" si="5"/>
        <v>30</v>
      </c>
      <c r="AL27" s="20">
        <f t="shared" si="6"/>
        <v>60</v>
      </c>
      <c r="AM27" s="20">
        <f t="shared" si="2"/>
        <v>90</v>
      </c>
    </row>
    <row r="28" spans="1:39" ht="25" customHeight="1" x14ac:dyDescent="0.3">
      <c r="A28" t="str">
        <f t="shared" ref="A28:P43" si="7">IF(A4="","",A4)</f>
        <v/>
      </c>
      <c r="B28" t="str">
        <f t="shared" si="7"/>
        <v/>
      </c>
      <c r="C28" t="str">
        <f t="shared" si="7"/>
        <v/>
      </c>
      <c r="D28" t="str">
        <f t="shared" si="7"/>
        <v/>
      </c>
      <c r="E28" t="str">
        <f t="shared" si="7"/>
        <v/>
      </c>
      <c r="F28" t="str">
        <f t="shared" si="7"/>
        <v/>
      </c>
      <c r="G28" t="str">
        <f t="shared" si="7"/>
        <v/>
      </c>
      <c r="H28" t="str">
        <f t="shared" si="7"/>
        <v/>
      </c>
      <c r="I28" t="str">
        <f t="shared" si="7"/>
        <v/>
      </c>
      <c r="J28" t="str">
        <f t="shared" si="7"/>
        <v/>
      </c>
      <c r="K28" t="str">
        <f t="shared" si="7"/>
        <v/>
      </c>
      <c r="L28" t="str">
        <f t="shared" si="7"/>
        <v/>
      </c>
      <c r="M28" t="str">
        <f t="shared" si="7"/>
        <v/>
      </c>
      <c r="N28" t="str">
        <f t="shared" si="7"/>
        <v/>
      </c>
      <c r="O28" t="str">
        <f t="shared" si="7"/>
        <v/>
      </c>
      <c r="P28" t="str">
        <f t="shared" si="7"/>
        <v/>
      </c>
      <c r="Q28" t="str">
        <f>IF(Q4="","",Q4)</f>
        <v/>
      </c>
      <c r="R28" t="str">
        <f t="shared" ref="R28:AH28" si="8">IF(R4="","",R4)</f>
        <v/>
      </c>
      <c r="S28" t="str">
        <f t="shared" si="8"/>
        <v/>
      </c>
      <c r="T28" t="str">
        <f t="shared" si="8"/>
        <v/>
      </c>
      <c r="U28" t="str">
        <f t="shared" si="8"/>
        <v/>
      </c>
      <c r="V28" t="str">
        <f t="shared" si="8"/>
        <v/>
      </c>
      <c r="W28" t="str">
        <f t="shared" si="8"/>
        <v/>
      </c>
      <c r="X28" t="str">
        <f t="shared" si="8"/>
        <v/>
      </c>
      <c r="Y28" t="str">
        <f t="shared" si="8"/>
        <v/>
      </c>
      <c r="Z28" t="str">
        <f t="shared" si="8"/>
        <v/>
      </c>
      <c r="AA28" t="str">
        <f t="shared" si="8"/>
        <v/>
      </c>
      <c r="AB28" t="str">
        <f t="shared" si="8"/>
        <v/>
      </c>
      <c r="AC28" t="str">
        <f t="shared" si="8"/>
        <v/>
      </c>
      <c r="AD28" t="str">
        <f t="shared" si="8"/>
        <v/>
      </c>
      <c r="AE28" t="str">
        <f t="shared" si="8"/>
        <v/>
      </c>
      <c r="AF28" t="str">
        <f t="shared" si="8"/>
        <v/>
      </c>
      <c r="AG28" t="str">
        <f t="shared" si="8"/>
        <v/>
      </c>
      <c r="AH28" t="str">
        <f t="shared" si="8"/>
        <v/>
      </c>
      <c r="AI28" s="20">
        <f t="shared" ca="1" si="0"/>
        <v>0.27058019859611004</v>
      </c>
      <c r="AJ28" s="20">
        <f t="shared" ca="1" si="1"/>
        <v>31</v>
      </c>
      <c r="AK28" s="20">
        <f t="shared" si="5"/>
        <v>30</v>
      </c>
      <c r="AL28" s="20">
        <f t="shared" si="6"/>
        <v>70</v>
      </c>
      <c r="AM28" s="20">
        <f t="shared" si="2"/>
        <v>100</v>
      </c>
    </row>
    <row r="29" spans="1:39" ht="32.15" customHeight="1" x14ac:dyDescent="0.3">
      <c r="A29" s="68" t="str">
        <f t="shared" si="7"/>
        <v>(1)</v>
      </c>
      <c r="B29" s="32"/>
      <c r="C29" s="32"/>
      <c r="D29" t="str">
        <f t="shared" si="7"/>
        <v/>
      </c>
      <c r="E29" s="33">
        <f t="shared" ca="1" si="7"/>
        <v>10</v>
      </c>
      <c r="F29" s="33" t="str">
        <f t="shared" si="7"/>
        <v/>
      </c>
      <c r="G29" s="33" t="str">
        <f t="shared" si="7"/>
        <v>＋</v>
      </c>
      <c r="H29" s="34" t="str">
        <f t="shared" si="7"/>
        <v/>
      </c>
      <c r="I29" s="33">
        <f t="shared" ca="1" si="7"/>
        <v>30</v>
      </c>
      <c r="J29" s="33" t="str">
        <f t="shared" si="7"/>
        <v/>
      </c>
      <c r="K29" t="s">
        <v>23</v>
      </c>
      <c r="M29" s="35">
        <f ca="1">E29+I29</f>
        <v>40</v>
      </c>
      <c r="N29" s="35"/>
      <c r="O29" s="35"/>
      <c r="P29" t="str">
        <f>IF(P5="","",P5)</f>
        <v/>
      </c>
      <c r="Q29" t="str">
        <f>IF(Q5="","",Q5)</f>
        <v/>
      </c>
      <c r="R29" t="str">
        <f t="shared" ref="R29:AH29" si="9">IF(R5="","",R5)</f>
        <v/>
      </c>
      <c r="S29" t="str">
        <f t="shared" si="9"/>
        <v/>
      </c>
      <c r="T29" t="str">
        <f t="shared" si="9"/>
        <v/>
      </c>
      <c r="U29" t="str">
        <f t="shared" si="9"/>
        <v/>
      </c>
      <c r="V29" t="str">
        <f t="shared" si="9"/>
        <v/>
      </c>
      <c r="W29" t="str">
        <f t="shared" si="9"/>
        <v/>
      </c>
      <c r="X29" t="str">
        <f t="shared" si="9"/>
        <v/>
      </c>
      <c r="Y29" t="str">
        <f t="shared" si="9"/>
        <v/>
      </c>
      <c r="Z29" t="str">
        <f t="shared" si="9"/>
        <v/>
      </c>
      <c r="AA29" t="str">
        <f t="shared" si="9"/>
        <v/>
      </c>
      <c r="AB29" t="str">
        <f t="shared" si="9"/>
        <v/>
      </c>
      <c r="AC29" t="str">
        <f t="shared" si="9"/>
        <v/>
      </c>
      <c r="AD29" t="str">
        <f t="shared" si="9"/>
        <v/>
      </c>
      <c r="AE29" t="str">
        <f t="shared" si="9"/>
        <v/>
      </c>
      <c r="AF29" t="str">
        <f t="shared" si="9"/>
        <v/>
      </c>
      <c r="AG29" t="str">
        <f t="shared" si="9"/>
        <v/>
      </c>
      <c r="AH29" t="str">
        <f t="shared" si="9"/>
        <v/>
      </c>
      <c r="AI29" s="20">
        <f t="shared" ca="1" si="0"/>
        <v>0.66523046254398532</v>
      </c>
      <c r="AJ29" s="20">
        <f t="shared" ca="1" si="1"/>
        <v>14</v>
      </c>
      <c r="AK29" s="20">
        <v>40</v>
      </c>
      <c r="AL29" s="20">
        <v>10</v>
      </c>
      <c r="AM29" s="20">
        <f t="shared" si="2"/>
        <v>50</v>
      </c>
    </row>
    <row r="30" spans="1:39" ht="32.15" customHeight="1" x14ac:dyDescent="0.3">
      <c r="A30" s="20">
        <f t="shared" si="7"/>
        <v>1</v>
      </c>
      <c r="B30" t="str">
        <f>IF(B6="","",B6)</f>
        <v/>
      </c>
      <c r="C30" t="str">
        <f>IF(C6="","",C6)</f>
        <v/>
      </c>
      <c r="D30" t="str">
        <f t="shared" si="7"/>
        <v/>
      </c>
      <c r="E30" t="str">
        <f t="shared" si="7"/>
        <v/>
      </c>
      <c r="F30" t="str">
        <f t="shared" si="7"/>
        <v/>
      </c>
      <c r="G30" t="str">
        <f t="shared" si="7"/>
        <v/>
      </c>
      <c r="H30" t="str">
        <f t="shared" si="7"/>
        <v/>
      </c>
      <c r="I30" t="str">
        <f t="shared" si="7"/>
        <v/>
      </c>
      <c r="J30" t="str">
        <f t="shared" si="7"/>
        <v/>
      </c>
      <c r="K30" t="str">
        <f t="shared" si="7"/>
        <v/>
      </c>
      <c r="L30" t="str">
        <f t="shared" si="7"/>
        <v/>
      </c>
      <c r="M30" t="str">
        <f t="shared" si="7"/>
        <v/>
      </c>
      <c r="N30" t="str">
        <f t="shared" si="7"/>
        <v/>
      </c>
      <c r="O30" t="str">
        <f t="shared" si="7"/>
        <v/>
      </c>
      <c r="P30" t="str">
        <f t="shared" si="7"/>
        <v/>
      </c>
      <c r="Q30" t="str">
        <f t="shared" ref="Q30:AG43" si="10">IF(Q6="","",Q6)</f>
        <v/>
      </c>
      <c r="R30" t="str">
        <f t="shared" si="10"/>
        <v/>
      </c>
      <c r="S30" t="str">
        <f t="shared" si="10"/>
        <v/>
      </c>
      <c r="T30" t="str">
        <f t="shared" si="10"/>
        <v/>
      </c>
      <c r="U30" t="str">
        <f t="shared" si="10"/>
        <v/>
      </c>
      <c r="V30" t="str">
        <f t="shared" si="10"/>
        <v/>
      </c>
      <c r="W30" t="str">
        <f t="shared" si="10"/>
        <v/>
      </c>
      <c r="X30" t="str">
        <f t="shared" si="10"/>
        <v/>
      </c>
      <c r="Y30" t="str">
        <f t="shared" si="10"/>
        <v/>
      </c>
      <c r="Z30" t="str">
        <f t="shared" si="10"/>
        <v/>
      </c>
      <c r="AA30" t="str">
        <f t="shared" si="10"/>
        <v/>
      </c>
      <c r="AB30" t="str">
        <f t="shared" si="10"/>
        <v/>
      </c>
      <c r="AC30" t="str">
        <f t="shared" si="10"/>
        <v/>
      </c>
      <c r="AD30" t="str">
        <f t="shared" si="10"/>
        <v/>
      </c>
      <c r="AE30" t="str">
        <f t="shared" si="10"/>
        <v/>
      </c>
      <c r="AF30" t="str">
        <f t="shared" si="10"/>
        <v/>
      </c>
      <c r="AG30" t="str">
        <f t="shared" si="10"/>
        <v/>
      </c>
      <c r="AH30" t="str">
        <f t="shared" ref="AH30:AH43" si="11">IF(AH6="","",AH6)</f>
        <v/>
      </c>
      <c r="AI30" s="20">
        <f t="shared" ca="1" si="0"/>
        <v>0.92039017056105465</v>
      </c>
      <c r="AJ30" s="20">
        <f t="shared" ca="1" si="1"/>
        <v>5</v>
      </c>
      <c r="AK30" s="20">
        <v>40</v>
      </c>
      <c r="AL30" s="20">
        <f>AL29+10</f>
        <v>20</v>
      </c>
      <c r="AM30" s="20">
        <f t="shared" si="2"/>
        <v>60</v>
      </c>
    </row>
    <row r="31" spans="1:39" ht="32.15" customHeight="1" x14ac:dyDescent="0.3">
      <c r="A31" s="68" t="str">
        <f t="shared" si="7"/>
        <v>(2)</v>
      </c>
      <c r="B31" s="32"/>
      <c r="C31" s="32"/>
      <c r="D31" t="str">
        <f t="shared" si="7"/>
        <v/>
      </c>
      <c r="E31" s="33">
        <f t="shared" ca="1" si="7"/>
        <v>30</v>
      </c>
      <c r="F31" s="33" t="str">
        <f t="shared" si="7"/>
        <v/>
      </c>
      <c r="G31" s="33" t="str">
        <f t="shared" si="7"/>
        <v>＋</v>
      </c>
      <c r="H31" s="34" t="str">
        <f t="shared" si="7"/>
        <v/>
      </c>
      <c r="I31" s="33">
        <f t="shared" ca="1" si="7"/>
        <v>10</v>
      </c>
      <c r="J31" s="33" t="str">
        <f t="shared" si="7"/>
        <v/>
      </c>
      <c r="K31" t="s">
        <v>23</v>
      </c>
      <c r="M31" s="35">
        <f ca="1">E31+I31</f>
        <v>40</v>
      </c>
      <c r="N31" s="35"/>
      <c r="O31" s="35"/>
      <c r="P31" t="str">
        <f t="shared" si="7"/>
        <v/>
      </c>
      <c r="Q31" t="str">
        <f t="shared" si="10"/>
        <v/>
      </c>
      <c r="R31" t="str">
        <f t="shared" si="10"/>
        <v/>
      </c>
      <c r="S31" t="str">
        <f t="shared" si="10"/>
        <v/>
      </c>
      <c r="T31" t="str">
        <f t="shared" si="10"/>
        <v/>
      </c>
      <c r="U31" t="str">
        <f t="shared" si="10"/>
        <v/>
      </c>
      <c r="V31" t="str">
        <f t="shared" si="10"/>
        <v/>
      </c>
      <c r="W31" t="str">
        <f t="shared" si="10"/>
        <v/>
      </c>
      <c r="X31" t="str">
        <f t="shared" si="10"/>
        <v/>
      </c>
      <c r="Y31" t="str">
        <f t="shared" si="10"/>
        <v/>
      </c>
      <c r="Z31" t="str">
        <f t="shared" si="10"/>
        <v/>
      </c>
      <c r="AA31" t="str">
        <f t="shared" si="10"/>
        <v/>
      </c>
      <c r="AB31" t="str">
        <f t="shared" si="10"/>
        <v/>
      </c>
      <c r="AC31" t="str">
        <f t="shared" si="10"/>
        <v/>
      </c>
      <c r="AD31" t="str">
        <f t="shared" si="10"/>
        <v/>
      </c>
      <c r="AE31" t="str">
        <f t="shared" si="10"/>
        <v/>
      </c>
      <c r="AF31" t="str">
        <f t="shared" si="10"/>
        <v/>
      </c>
      <c r="AG31" t="str">
        <f t="shared" si="10"/>
        <v/>
      </c>
      <c r="AH31" t="str">
        <f t="shared" si="11"/>
        <v/>
      </c>
      <c r="AI31" s="20">
        <f t="shared" ca="1" si="0"/>
        <v>0.17636916450141837</v>
      </c>
      <c r="AJ31" s="20">
        <f t="shared" ca="1" si="1"/>
        <v>38</v>
      </c>
      <c r="AK31" s="20">
        <v>40</v>
      </c>
      <c r="AL31" s="20">
        <f>AL30+10</f>
        <v>30</v>
      </c>
      <c r="AM31" s="20">
        <f t="shared" si="2"/>
        <v>70</v>
      </c>
    </row>
    <row r="32" spans="1:39" ht="32.15" customHeight="1" x14ac:dyDescent="0.3">
      <c r="A32" s="20">
        <f t="shared" si="7"/>
        <v>2</v>
      </c>
      <c r="D32" t="str">
        <f t="shared" si="7"/>
        <v/>
      </c>
      <c r="E32" t="str">
        <f t="shared" si="7"/>
        <v/>
      </c>
      <c r="F32" t="str">
        <f t="shared" si="7"/>
        <v/>
      </c>
      <c r="G32" t="str">
        <f t="shared" si="7"/>
        <v/>
      </c>
      <c r="H32" t="str">
        <f t="shared" si="7"/>
        <v/>
      </c>
      <c r="I32" t="str">
        <f t="shared" si="7"/>
        <v/>
      </c>
      <c r="J32" t="str">
        <f t="shared" si="7"/>
        <v/>
      </c>
      <c r="K32" t="str">
        <f t="shared" si="7"/>
        <v/>
      </c>
      <c r="L32" t="str">
        <f t="shared" si="7"/>
        <v/>
      </c>
      <c r="M32" t="str">
        <f t="shared" si="7"/>
        <v/>
      </c>
      <c r="N32" t="str">
        <f t="shared" si="7"/>
        <v/>
      </c>
      <c r="O32" t="str">
        <f t="shared" si="7"/>
        <v/>
      </c>
      <c r="P32" t="str">
        <f t="shared" si="7"/>
        <v/>
      </c>
      <c r="Q32" t="str">
        <f t="shared" si="10"/>
        <v/>
      </c>
      <c r="R32" t="str">
        <f t="shared" si="10"/>
        <v/>
      </c>
      <c r="S32" t="str">
        <f t="shared" si="10"/>
        <v/>
      </c>
      <c r="T32" t="str">
        <f t="shared" si="10"/>
        <v/>
      </c>
      <c r="U32" t="str">
        <f t="shared" si="10"/>
        <v/>
      </c>
      <c r="V32" t="str">
        <f t="shared" si="10"/>
        <v/>
      </c>
      <c r="W32" t="str">
        <f t="shared" si="10"/>
        <v/>
      </c>
      <c r="X32" t="str">
        <f t="shared" si="10"/>
        <v/>
      </c>
      <c r="Y32" t="str">
        <f t="shared" si="10"/>
        <v/>
      </c>
      <c r="Z32" t="str">
        <f t="shared" si="10"/>
        <v/>
      </c>
      <c r="AA32" t="str">
        <f t="shared" si="10"/>
        <v/>
      </c>
      <c r="AB32" t="str">
        <f t="shared" si="10"/>
        <v/>
      </c>
      <c r="AC32" t="str">
        <f t="shared" si="10"/>
        <v/>
      </c>
      <c r="AD32" t="str">
        <f t="shared" si="10"/>
        <v/>
      </c>
      <c r="AE32" t="str">
        <f t="shared" si="10"/>
        <v/>
      </c>
      <c r="AF32" t="str">
        <f t="shared" si="10"/>
        <v/>
      </c>
      <c r="AG32" t="str">
        <f t="shared" si="10"/>
        <v/>
      </c>
      <c r="AH32" t="str">
        <f t="shared" si="11"/>
        <v/>
      </c>
      <c r="AI32" s="20">
        <f t="shared" ca="1" si="0"/>
        <v>0.32316902991893981</v>
      </c>
      <c r="AJ32" s="20">
        <f t="shared" ca="1" si="1"/>
        <v>26</v>
      </c>
      <c r="AK32" s="20">
        <v>40</v>
      </c>
      <c r="AL32" s="20">
        <f>AL31+10</f>
        <v>40</v>
      </c>
      <c r="AM32" s="20">
        <f t="shared" si="2"/>
        <v>80</v>
      </c>
    </row>
    <row r="33" spans="1:39" ht="32.15" customHeight="1" x14ac:dyDescent="0.3">
      <c r="A33" s="68" t="str">
        <f t="shared" si="7"/>
        <v>(3)</v>
      </c>
      <c r="B33" s="32"/>
      <c r="C33" s="32"/>
      <c r="D33" t="str">
        <f t="shared" si="7"/>
        <v/>
      </c>
      <c r="E33" s="33">
        <f t="shared" ca="1" si="7"/>
        <v>10</v>
      </c>
      <c r="F33" s="33" t="str">
        <f t="shared" si="7"/>
        <v/>
      </c>
      <c r="G33" s="33" t="str">
        <f t="shared" si="7"/>
        <v>＋</v>
      </c>
      <c r="H33" s="34" t="str">
        <f t="shared" si="7"/>
        <v/>
      </c>
      <c r="I33" s="33">
        <f t="shared" ca="1" si="7"/>
        <v>70</v>
      </c>
      <c r="J33" s="33" t="str">
        <f t="shared" si="7"/>
        <v/>
      </c>
      <c r="K33" t="s">
        <v>23</v>
      </c>
      <c r="M33" s="35">
        <f ca="1">E33+I33</f>
        <v>80</v>
      </c>
      <c r="N33" s="35"/>
      <c r="O33" s="35"/>
      <c r="P33" t="str">
        <f t="shared" si="7"/>
        <v/>
      </c>
      <c r="Q33" t="str">
        <f t="shared" si="10"/>
        <v/>
      </c>
      <c r="R33" t="str">
        <f t="shared" si="10"/>
        <v/>
      </c>
      <c r="S33" t="str">
        <f t="shared" si="10"/>
        <v/>
      </c>
      <c r="T33" t="str">
        <f t="shared" si="10"/>
        <v/>
      </c>
      <c r="U33" t="str">
        <f t="shared" si="10"/>
        <v/>
      </c>
      <c r="V33" t="str">
        <f t="shared" si="10"/>
        <v/>
      </c>
      <c r="W33" t="str">
        <f t="shared" si="10"/>
        <v/>
      </c>
      <c r="X33" t="str">
        <f t="shared" si="10"/>
        <v/>
      </c>
      <c r="Y33" t="str">
        <f t="shared" si="10"/>
        <v/>
      </c>
      <c r="Z33" t="str">
        <f t="shared" si="10"/>
        <v/>
      </c>
      <c r="AA33" t="str">
        <f t="shared" si="10"/>
        <v/>
      </c>
      <c r="AB33" t="str">
        <f t="shared" si="10"/>
        <v/>
      </c>
      <c r="AC33" t="str">
        <f t="shared" si="10"/>
        <v/>
      </c>
      <c r="AD33" t="str">
        <f t="shared" si="10"/>
        <v/>
      </c>
      <c r="AE33" t="str">
        <f t="shared" si="10"/>
        <v/>
      </c>
      <c r="AF33" t="str">
        <f t="shared" si="10"/>
        <v/>
      </c>
      <c r="AG33" t="str">
        <f t="shared" si="10"/>
        <v/>
      </c>
      <c r="AH33" t="str">
        <f t="shared" si="11"/>
        <v/>
      </c>
      <c r="AI33" s="20">
        <f t="shared" ca="1" si="0"/>
        <v>0.23194628916241311</v>
      </c>
      <c r="AJ33" s="20">
        <f t="shared" ca="1" si="1"/>
        <v>35</v>
      </c>
      <c r="AK33" s="20">
        <v>40</v>
      </c>
      <c r="AL33" s="20">
        <f>AL32+10</f>
        <v>50</v>
      </c>
      <c r="AM33" s="20">
        <f t="shared" si="2"/>
        <v>90</v>
      </c>
    </row>
    <row r="34" spans="1:39" ht="32.15" customHeight="1" x14ac:dyDescent="0.3">
      <c r="A34" s="20">
        <f t="shared" si="7"/>
        <v>3</v>
      </c>
      <c r="D34" t="str">
        <f t="shared" si="7"/>
        <v/>
      </c>
      <c r="E34" t="str">
        <f t="shared" si="7"/>
        <v/>
      </c>
      <c r="F34" t="str">
        <f t="shared" si="7"/>
        <v/>
      </c>
      <c r="G34" t="str">
        <f t="shared" si="7"/>
        <v/>
      </c>
      <c r="H34" t="str">
        <f t="shared" si="7"/>
        <v/>
      </c>
      <c r="I34" t="str">
        <f t="shared" si="7"/>
        <v/>
      </c>
      <c r="J34" t="str">
        <f t="shared" si="7"/>
        <v/>
      </c>
      <c r="K34" t="str">
        <f t="shared" si="7"/>
        <v/>
      </c>
      <c r="L34" t="str">
        <f t="shared" si="7"/>
        <v/>
      </c>
      <c r="M34" t="str">
        <f t="shared" si="7"/>
        <v/>
      </c>
      <c r="N34" t="str">
        <f t="shared" si="7"/>
        <v/>
      </c>
      <c r="O34" t="str">
        <f t="shared" si="7"/>
        <v/>
      </c>
      <c r="P34" t="str">
        <f t="shared" si="7"/>
        <v/>
      </c>
      <c r="Q34" t="str">
        <f t="shared" si="10"/>
        <v/>
      </c>
      <c r="R34" t="str">
        <f t="shared" si="10"/>
        <v/>
      </c>
      <c r="S34" t="str">
        <f t="shared" si="10"/>
        <v/>
      </c>
      <c r="T34" t="str">
        <f t="shared" si="10"/>
        <v/>
      </c>
      <c r="U34" t="str">
        <f t="shared" si="10"/>
        <v/>
      </c>
      <c r="V34" t="str">
        <f t="shared" si="10"/>
        <v/>
      </c>
      <c r="W34" t="str">
        <f t="shared" si="10"/>
        <v/>
      </c>
      <c r="X34" t="str">
        <f t="shared" si="10"/>
        <v/>
      </c>
      <c r="Y34" t="str">
        <f t="shared" si="10"/>
        <v/>
      </c>
      <c r="Z34" t="str">
        <f t="shared" si="10"/>
        <v/>
      </c>
      <c r="AA34" t="str">
        <f t="shared" si="10"/>
        <v/>
      </c>
      <c r="AB34" t="str">
        <f t="shared" si="10"/>
        <v/>
      </c>
      <c r="AC34" t="str">
        <f t="shared" si="10"/>
        <v/>
      </c>
      <c r="AD34" t="str">
        <f t="shared" si="10"/>
        <v/>
      </c>
      <c r="AE34" t="str">
        <f t="shared" si="10"/>
        <v/>
      </c>
      <c r="AF34" t="str">
        <f t="shared" si="10"/>
        <v/>
      </c>
      <c r="AG34" t="str">
        <f t="shared" si="10"/>
        <v/>
      </c>
      <c r="AH34" t="str">
        <f t="shared" si="11"/>
        <v/>
      </c>
      <c r="AI34" s="20">
        <f t="shared" ca="1" si="0"/>
        <v>0.27619081721876859</v>
      </c>
      <c r="AJ34" s="20">
        <f t="shared" ca="1" si="1"/>
        <v>30</v>
      </c>
      <c r="AK34" s="20">
        <v>40</v>
      </c>
      <c r="AL34" s="20">
        <f>AL33+10</f>
        <v>60</v>
      </c>
      <c r="AM34" s="20">
        <f t="shared" si="2"/>
        <v>100</v>
      </c>
    </row>
    <row r="35" spans="1:39" ht="32.15" customHeight="1" x14ac:dyDescent="0.3">
      <c r="A35" s="68" t="str">
        <f t="shared" si="7"/>
        <v>(4)</v>
      </c>
      <c r="B35" s="32"/>
      <c r="C35" s="32"/>
      <c r="D35" t="str">
        <f t="shared" si="7"/>
        <v/>
      </c>
      <c r="E35" s="33">
        <f t="shared" ca="1" si="7"/>
        <v>10</v>
      </c>
      <c r="F35" s="33" t="str">
        <f t="shared" si="7"/>
        <v/>
      </c>
      <c r="G35" s="33" t="str">
        <f t="shared" si="7"/>
        <v>＋</v>
      </c>
      <c r="H35" s="34" t="str">
        <f t="shared" si="7"/>
        <v/>
      </c>
      <c r="I35" s="33">
        <f t="shared" ca="1" si="7"/>
        <v>60</v>
      </c>
      <c r="J35" s="33" t="str">
        <f t="shared" si="7"/>
        <v/>
      </c>
      <c r="K35" t="s">
        <v>23</v>
      </c>
      <c r="M35" s="35">
        <f ca="1">E35+I35</f>
        <v>70</v>
      </c>
      <c r="N35" s="35"/>
      <c r="O35" s="35"/>
      <c r="P35" t="str">
        <f t="shared" si="7"/>
        <v/>
      </c>
      <c r="Q35" t="str">
        <f t="shared" si="10"/>
        <v/>
      </c>
      <c r="R35" t="str">
        <f t="shared" si="10"/>
        <v/>
      </c>
      <c r="S35" t="str">
        <f t="shared" si="10"/>
        <v/>
      </c>
      <c r="T35" t="str">
        <f t="shared" si="10"/>
        <v/>
      </c>
      <c r="U35" t="str">
        <f t="shared" si="10"/>
        <v/>
      </c>
      <c r="V35" t="str">
        <f t="shared" si="10"/>
        <v/>
      </c>
      <c r="W35" t="str">
        <f t="shared" si="10"/>
        <v/>
      </c>
      <c r="X35" t="str">
        <f t="shared" si="10"/>
        <v/>
      </c>
      <c r="Y35" t="str">
        <f t="shared" si="10"/>
        <v/>
      </c>
      <c r="Z35" t="str">
        <f t="shared" si="10"/>
        <v/>
      </c>
      <c r="AA35" t="str">
        <f t="shared" si="10"/>
        <v/>
      </c>
      <c r="AB35" t="str">
        <f t="shared" si="10"/>
        <v/>
      </c>
      <c r="AC35" t="str">
        <f t="shared" si="10"/>
        <v/>
      </c>
      <c r="AD35" t="str">
        <f t="shared" si="10"/>
        <v/>
      </c>
      <c r="AE35" t="str">
        <f t="shared" si="10"/>
        <v/>
      </c>
      <c r="AF35" t="str">
        <f t="shared" si="10"/>
        <v/>
      </c>
      <c r="AG35" t="str">
        <f t="shared" si="10"/>
        <v/>
      </c>
      <c r="AH35" t="str">
        <f t="shared" si="11"/>
        <v/>
      </c>
      <c r="AI35" s="20">
        <f t="shared" ca="1" si="0"/>
        <v>8.4813356942126994E-2</v>
      </c>
      <c r="AJ35" s="20">
        <f t="shared" ca="1" si="1"/>
        <v>43</v>
      </c>
      <c r="AK35" s="20">
        <v>50</v>
      </c>
      <c r="AL35" s="20">
        <v>10</v>
      </c>
      <c r="AM35" s="20">
        <f t="shared" si="2"/>
        <v>60</v>
      </c>
    </row>
    <row r="36" spans="1:39" ht="32.15" customHeight="1" x14ac:dyDescent="0.3">
      <c r="A36" s="20">
        <f t="shared" si="7"/>
        <v>4</v>
      </c>
      <c r="D36" t="str">
        <f t="shared" si="7"/>
        <v/>
      </c>
      <c r="E36" t="str">
        <f t="shared" si="7"/>
        <v/>
      </c>
      <c r="F36" t="str">
        <f t="shared" si="7"/>
        <v/>
      </c>
      <c r="G36" t="str">
        <f t="shared" si="7"/>
        <v/>
      </c>
      <c r="H36" t="str">
        <f t="shared" si="7"/>
        <v/>
      </c>
      <c r="I36" t="str">
        <f t="shared" si="7"/>
        <v/>
      </c>
      <c r="J36" t="str">
        <f t="shared" si="7"/>
        <v/>
      </c>
      <c r="K36" t="str">
        <f t="shared" si="7"/>
        <v/>
      </c>
      <c r="L36" t="str">
        <f t="shared" si="7"/>
        <v/>
      </c>
      <c r="M36" t="str">
        <f t="shared" si="7"/>
        <v/>
      </c>
      <c r="N36" t="str">
        <f t="shared" si="7"/>
        <v/>
      </c>
      <c r="O36" t="str">
        <f t="shared" si="7"/>
        <v/>
      </c>
      <c r="P36" t="str">
        <f t="shared" si="7"/>
        <v/>
      </c>
      <c r="Q36" t="str">
        <f t="shared" si="10"/>
        <v/>
      </c>
      <c r="R36" t="str">
        <f t="shared" si="10"/>
        <v/>
      </c>
      <c r="S36" t="str">
        <f t="shared" si="10"/>
        <v/>
      </c>
      <c r="T36" t="str">
        <f t="shared" si="10"/>
        <v/>
      </c>
      <c r="U36" t="str">
        <f t="shared" si="10"/>
        <v/>
      </c>
      <c r="V36" t="str">
        <f t="shared" si="10"/>
        <v/>
      </c>
      <c r="W36" t="str">
        <f t="shared" si="10"/>
        <v/>
      </c>
      <c r="X36" t="str">
        <f t="shared" si="10"/>
        <v/>
      </c>
      <c r="Y36" t="str">
        <f t="shared" si="10"/>
        <v/>
      </c>
      <c r="Z36" t="str">
        <f t="shared" si="10"/>
        <v/>
      </c>
      <c r="AA36" t="str">
        <f t="shared" si="10"/>
        <v/>
      </c>
      <c r="AB36" t="str">
        <f t="shared" si="10"/>
        <v/>
      </c>
      <c r="AC36" t="str">
        <f t="shared" si="10"/>
        <v/>
      </c>
      <c r="AD36" t="str">
        <f t="shared" si="10"/>
        <v/>
      </c>
      <c r="AE36" t="str">
        <f t="shared" si="10"/>
        <v/>
      </c>
      <c r="AF36" t="str">
        <f t="shared" si="10"/>
        <v/>
      </c>
      <c r="AG36" t="str">
        <f t="shared" si="10"/>
        <v/>
      </c>
      <c r="AH36" t="str">
        <f t="shared" si="11"/>
        <v/>
      </c>
      <c r="AI36" s="20">
        <f t="shared" ca="1" si="0"/>
        <v>0.54450033561577149</v>
      </c>
      <c r="AJ36" s="20">
        <f t="shared" ca="1" si="1"/>
        <v>18</v>
      </c>
      <c r="AK36" s="20">
        <v>50</v>
      </c>
      <c r="AL36" s="20">
        <f>AL35+10</f>
        <v>20</v>
      </c>
      <c r="AM36" s="20">
        <f t="shared" si="2"/>
        <v>70</v>
      </c>
    </row>
    <row r="37" spans="1:39" ht="32.15" customHeight="1" x14ac:dyDescent="0.3">
      <c r="A37" s="68" t="str">
        <f t="shared" si="7"/>
        <v>(5)</v>
      </c>
      <c r="B37" s="32"/>
      <c r="C37" s="32"/>
      <c r="D37" t="str">
        <f t="shared" si="7"/>
        <v/>
      </c>
      <c r="E37" s="33">
        <f t="shared" ca="1" si="7"/>
        <v>40</v>
      </c>
      <c r="F37" s="33" t="str">
        <f t="shared" si="7"/>
        <v/>
      </c>
      <c r="G37" s="33" t="str">
        <f t="shared" si="7"/>
        <v>＋</v>
      </c>
      <c r="H37" s="34" t="str">
        <f t="shared" si="7"/>
        <v/>
      </c>
      <c r="I37" s="33">
        <f t="shared" ca="1" si="7"/>
        <v>20</v>
      </c>
      <c r="J37" s="33" t="str">
        <f t="shared" si="7"/>
        <v/>
      </c>
      <c r="K37" t="s">
        <v>23</v>
      </c>
      <c r="M37" s="35">
        <f ca="1">E37+I37</f>
        <v>60</v>
      </c>
      <c r="N37" s="35"/>
      <c r="O37" s="35"/>
      <c r="P37" t="str">
        <f t="shared" si="7"/>
        <v/>
      </c>
      <c r="Q37" t="str">
        <f t="shared" si="10"/>
        <v/>
      </c>
      <c r="R37" t="str">
        <f t="shared" si="10"/>
        <v/>
      </c>
      <c r="S37" t="str">
        <f t="shared" si="10"/>
        <v/>
      </c>
      <c r="T37" t="str">
        <f t="shared" si="10"/>
        <v/>
      </c>
      <c r="U37" t="str">
        <f t="shared" si="10"/>
        <v/>
      </c>
      <c r="V37" t="str">
        <f t="shared" si="10"/>
        <v/>
      </c>
      <c r="W37" t="str">
        <f t="shared" si="10"/>
        <v/>
      </c>
      <c r="X37" t="str">
        <f t="shared" si="10"/>
        <v/>
      </c>
      <c r="Y37" t="str">
        <f t="shared" si="10"/>
        <v/>
      </c>
      <c r="Z37" t="str">
        <f t="shared" si="10"/>
        <v/>
      </c>
      <c r="AA37" t="str">
        <f t="shared" si="10"/>
        <v/>
      </c>
      <c r="AB37" t="str">
        <f t="shared" si="10"/>
        <v/>
      </c>
      <c r="AC37" t="str">
        <f t="shared" si="10"/>
        <v/>
      </c>
      <c r="AD37" t="str">
        <f t="shared" si="10"/>
        <v/>
      </c>
      <c r="AE37" t="str">
        <f t="shared" si="10"/>
        <v/>
      </c>
      <c r="AF37" t="str">
        <f t="shared" si="10"/>
        <v/>
      </c>
      <c r="AG37" t="str">
        <f t="shared" si="10"/>
        <v/>
      </c>
      <c r="AH37" t="str">
        <f t="shared" si="11"/>
        <v/>
      </c>
      <c r="AI37" s="20">
        <f t="shared" ca="1" si="0"/>
        <v>3.5317135580209436E-2</v>
      </c>
      <c r="AJ37" s="20">
        <f t="shared" ca="1" si="1"/>
        <v>45</v>
      </c>
      <c r="AK37" s="20">
        <v>50</v>
      </c>
      <c r="AL37" s="20">
        <f>AL36+10</f>
        <v>30</v>
      </c>
      <c r="AM37" s="20">
        <f t="shared" si="2"/>
        <v>80</v>
      </c>
    </row>
    <row r="38" spans="1:39" ht="32.15" customHeight="1" x14ac:dyDescent="0.3">
      <c r="A38" s="20">
        <f t="shared" si="7"/>
        <v>5</v>
      </c>
      <c r="D38" t="str">
        <f t="shared" si="7"/>
        <v/>
      </c>
      <c r="E38" t="str">
        <f t="shared" si="7"/>
        <v/>
      </c>
      <c r="F38" t="str">
        <f t="shared" si="7"/>
        <v/>
      </c>
      <c r="G38" t="str">
        <f t="shared" si="7"/>
        <v/>
      </c>
      <c r="H38" t="str">
        <f t="shared" si="7"/>
        <v/>
      </c>
      <c r="I38" t="str">
        <f t="shared" si="7"/>
        <v/>
      </c>
      <c r="J38" t="str">
        <f t="shared" si="7"/>
        <v/>
      </c>
      <c r="K38" t="str">
        <f t="shared" si="7"/>
        <v/>
      </c>
      <c r="L38" t="str">
        <f t="shared" si="7"/>
        <v/>
      </c>
      <c r="M38" t="str">
        <f t="shared" si="7"/>
        <v/>
      </c>
      <c r="N38" t="str">
        <f t="shared" si="7"/>
        <v/>
      </c>
      <c r="O38" t="str">
        <f t="shared" si="7"/>
        <v/>
      </c>
      <c r="P38" t="str">
        <f t="shared" si="7"/>
        <v/>
      </c>
      <c r="Q38" t="str">
        <f t="shared" si="10"/>
        <v/>
      </c>
      <c r="R38" t="str">
        <f t="shared" si="10"/>
        <v/>
      </c>
      <c r="S38" t="str">
        <f t="shared" si="10"/>
        <v/>
      </c>
      <c r="T38" t="str">
        <f t="shared" si="10"/>
        <v/>
      </c>
      <c r="U38" t="str">
        <f t="shared" si="10"/>
        <v/>
      </c>
      <c r="V38" t="str">
        <f t="shared" si="10"/>
        <v/>
      </c>
      <c r="W38" t="str">
        <f t="shared" si="10"/>
        <v/>
      </c>
      <c r="X38" t="str">
        <f t="shared" si="10"/>
        <v/>
      </c>
      <c r="Y38" t="str">
        <f t="shared" si="10"/>
        <v/>
      </c>
      <c r="Z38" t="str">
        <f t="shared" si="10"/>
        <v/>
      </c>
      <c r="AA38" t="str">
        <f t="shared" si="10"/>
        <v/>
      </c>
      <c r="AB38" t="str">
        <f t="shared" si="10"/>
        <v/>
      </c>
      <c r="AC38" t="str">
        <f t="shared" si="10"/>
        <v/>
      </c>
      <c r="AD38" t="str">
        <f t="shared" si="10"/>
        <v/>
      </c>
      <c r="AE38" t="str">
        <f t="shared" si="10"/>
        <v/>
      </c>
      <c r="AF38" t="str">
        <f t="shared" si="10"/>
        <v/>
      </c>
      <c r="AG38" t="str">
        <f t="shared" si="10"/>
        <v/>
      </c>
      <c r="AH38" t="str">
        <f t="shared" si="11"/>
        <v/>
      </c>
      <c r="AI38" s="20">
        <f t="shared" ca="1" si="0"/>
        <v>0.12374218334918441</v>
      </c>
      <c r="AJ38" s="20">
        <f t="shared" ca="1" si="1"/>
        <v>40</v>
      </c>
      <c r="AK38" s="20">
        <v>50</v>
      </c>
      <c r="AL38" s="20">
        <f>AL37+10</f>
        <v>40</v>
      </c>
      <c r="AM38" s="20">
        <f t="shared" si="2"/>
        <v>90</v>
      </c>
    </row>
    <row r="39" spans="1:39" ht="32.15" customHeight="1" x14ac:dyDescent="0.3">
      <c r="A39" s="68" t="str">
        <f t="shared" si="7"/>
        <v>(6)</v>
      </c>
      <c r="B39" s="32"/>
      <c r="C39" s="32"/>
      <c r="D39" s="37">
        <f t="shared" ca="1" si="7"/>
        <v>90</v>
      </c>
      <c r="E39" s="37" t="str">
        <f t="shared" si="7"/>
        <v/>
      </c>
      <c r="F39" s="37" t="str">
        <f t="shared" si="7"/>
        <v/>
      </c>
      <c r="G39" s="34" t="str">
        <f t="shared" si="7"/>
        <v>－</v>
      </c>
      <c r="H39" s="34" t="str">
        <f t="shared" si="7"/>
        <v/>
      </c>
      <c r="I39" s="33">
        <f t="shared" ca="1" si="7"/>
        <v>60</v>
      </c>
      <c r="J39" s="33" t="str">
        <f t="shared" si="7"/>
        <v/>
      </c>
      <c r="K39" t="s">
        <v>23</v>
      </c>
      <c r="M39" s="35">
        <f ca="1">D39-I39</f>
        <v>30</v>
      </c>
      <c r="N39" s="35"/>
      <c r="O39" s="35"/>
      <c r="P39" t="str">
        <f t="shared" si="7"/>
        <v/>
      </c>
      <c r="Q39" t="str">
        <f t="shared" si="10"/>
        <v/>
      </c>
      <c r="R39" t="str">
        <f t="shared" si="10"/>
        <v/>
      </c>
      <c r="S39" t="str">
        <f t="shared" si="10"/>
        <v/>
      </c>
      <c r="T39" t="str">
        <f t="shared" si="10"/>
        <v/>
      </c>
      <c r="U39" t="str">
        <f t="shared" si="10"/>
        <v/>
      </c>
      <c r="V39" t="str">
        <f t="shared" si="10"/>
        <v/>
      </c>
      <c r="W39" t="str">
        <f t="shared" si="10"/>
        <v/>
      </c>
      <c r="X39" t="str">
        <f t="shared" si="10"/>
        <v/>
      </c>
      <c r="Y39" t="str">
        <f t="shared" si="10"/>
        <v/>
      </c>
      <c r="Z39" t="str">
        <f t="shared" si="10"/>
        <v/>
      </c>
      <c r="AA39" t="str">
        <f t="shared" si="10"/>
        <v/>
      </c>
      <c r="AB39" t="str">
        <f t="shared" si="10"/>
        <v/>
      </c>
      <c r="AC39" t="str">
        <f t="shared" si="10"/>
        <v/>
      </c>
      <c r="AD39" t="str">
        <f t="shared" si="10"/>
        <v/>
      </c>
      <c r="AE39" t="str">
        <f t="shared" si="10"/>
        <v/>
      </c>
      <c r="AF39" t="str">
        <f t="shared" si="10"/>
        <v/>
      </c>
      <c r="AG39" t="str">
        <f t="shared" si="10"/>
        <v/>
      </c>
      <c r="AH39" t="str">
        <f t="shared" si="11"/>
        <v/>
      </c>
      <c r="AI39" s="20">
        <f t="shared" ca="1" si="0"/>
        <v>0.28330076970178664</v>
      </c>
      <c r="AJ39" s="20">
        <f t="shared" ca="1" si="1"/>
        <v>29</v>
      </c>
      <c r="AK39" s="20">
        <v>50</v>
      </c>
      <c r="AL39" s="20">
        <f>AL38+10</f>
        <v>50</v>
      </c>
      <c r="AM39" s="20">
        <f t="shared" si="2"/>
        <v>100</v>
      </c>
    </row>
    <row r="40" spans="1:39" ht="32.15" customHeight="1" x14ac:dyDescent="0.3">
      <c r="A40" s="20">
        <f t="shared" si="7"/>
        <v>6</v>
      </c>
      <c r="D40" t="str">
        <f t="shared" si="7"/>
        <v/>
      </c>
      <c r="E40" t="str">
        <f t="shared" si="7"/>
        <v/>
      </c>
      <c r="F40" t="str">
        <f t="shared" si="7"/>
        <v/>
      </c>
      <c r="G40" t="str">
        <f t="shared" si="7"/>
        <v/>
      </c>
      <c r="H40" t="str">
        <f t="shared" si="7"/>
        <v/>
      </c>
      <c r="I40" t="str">
        <f t="shared" si="7"/>
        <v/>
      </c>
      <c r="J40" t="str">
        <f t="shared" si="7"/>
        <v/>
      </c>
      <c r="K40" t="str">
        <f t="shared" si="7"/>
        <v/>
      </c>
      <c r="L40" t="str">
        <f t="shared" si="7"/>
        <v/>
      </c>
      <c r="M40" t="str">
        <f t="shared" si="7"/>
        <v/>
      </c>
      <c r="N40" t="str">
        <f t="shared" si="7"/>
        <v/>
      </c>
      <c r="O40" t="str">
        <f t="shared" si="7"/>
        <v/>
      </c>
      <c r="P40" t="str">
        <f t="shared" si="7"/>
        <v/>
      </c>
      <c r="Q40" t="str">
        <f t="shared" si="10"/>
        <v/>
      </c>
      <c r="R40" t="str">
        <f t="shared" si="10"/>
        <v/>
      </c>
      <c r="S40" t="str">
        <f t="shared" si="10"/>
        <v/>
      </c>
      <c r="T40" t="str">
        <f t="shared" si="10"/>
        <v/>
      </c>
      <c r="U40" t="str">
        <f t="shared" si="10"/>
        <v/>
      </c>
      <c r="V40" t="str">
        <f t="shared" si="10"/>
        <v/>
      </c>
      <c r="W40" t="str">
        <f t="shared" si="10"/>
        <v/>
      </c>
      <c r="X40" t="str">
        <f t="shared" si="10"/>
        <v/>
      </c>
      <c r="Y40" t="str">
        <f t="shared" si="10"/>
        <v/>
      </c>
      <c r="Z40" t="str">
        <f t="shared" si="10"/>
        <v/>
      </c>
      <c r="AA40" t="str">
        <f t="shared" si="10"/>
        <v/>
      </c>
      <c r="AB40" t="str">
        <f t="shared" si="10"/>
        <v/>
      </c>
      <c r="AC40" t="str">
        <f t="shared" si="10"/>
        <v/>
      </c>
      <c r="AD40" t="str">
        <f t="shared" si="10"/>
        <v/>
      </c>
      <c r="AE40" t="str">
        <f t="shared" si="10"/>
        <v/>
      </c>
      <c r="AF40" t="str">
        <f t="shared" si="10"/>
        <v/>
      </c>
      <c r="AG40" t="str">
        <f t="shared" si="10"/>
        <v/>
      </c>
      <c r="AH40" t="str">
        <f t="shared" si="11"/>
        <v/>
      </c>
      <c r="AI40" s="20">
        <f t="shared" ca="1" si="0"/>
        <v>0.59770642244220828</v>
      </c>
      <c r="AJ40" s="20">
        <f t="shared" ca="1" si="1"/>
        <v>15</v>
      </c>
      <c r="AK40" s="20">
        <v>60</v>
      </c>
      <c r="AL40" s="20">
        <v>10</v>
      </c>
      <c r="AM40" s="20">
        <f t="shared" si="2"/>
        <v>70</v>
      </c>
    </row>
    <row r="41" spans="1:39" ht="32.15" customHeight="1" x14ac:dyDescent="0.3">
      <c r="A41" s="68" t="str">
        <f t="shared" si="7"/>
        <v>(7)</v>
      </c>
      <c r="B41" s="32"/>
      <c r="C41" s="32"/>
      <c r="D41" s="37">
        <f t="shared" ca="1" si="7"/>
        <v>90</v>
      </c>
      <c r="E41" s="37" t="str">
        <f t="shared" si="7"/>
        <v/>
      </c>
      <c r="F41" s="37" t="str">
        <f t="shared" si="7"/>
        <v/>
      </c>
      <c r="G41" s="34" t="str">
        <f t="shared" si="7"/>
        <v>－</v>
      </c>
      <c r="H41" s="34" t="str">
        <f t="shared" si="7"/>
        <v/>
      </c>
      <c r="I41" s="33">
        <f t="shared" ca="1" si="7"/>
        <v>30</v>
      </c>
      <c r="J41" s="33" t="str">
        <f t="shared" si="7"/>
        <v/>
      </c>
      <c r="K41" t="s">
        <v>23</v>
      </c>
      <c r="M41" s="35">
        <f ca="1">D41-I41</f>
        <v>60</v>
      </c>
      <c r="N41" s="35"/>
      <c r="O41" s="35"/>
      <c r="P41" t="str">
        <f t="shared" si="7"/>
        <v/>
      </c>
      <c r="Q41" t="str">
        <f t="shared" si="10"/>
        <v/>
      </c>
      <c r="R41" t="str">
        <f t="shared" si="10"/>
        <v/>
      </c>
      <c r="S41" t="str">
        <f t="shared" si="10"/>
        <v/>
      </c>
      <c r="T41" t="str">
        <f t="shared" si="10"/>
        <v/>
      </c>
      <c r="U41" t="str">
        <f t="shared" si="10"/>
        <v/>
      </c>
      <c r="V41" t="str">
        <f t="shared" si="10"/>
        <v/>
      </c>
      <c r="W41" t="str">
        <f t="shared" si="10"/>
        <v/>
      </c>
      <c r="X41" t="str">
        <f t="shared" si="10"/>
        <v/>
      </c>
      <c r="Y41" t="str">
        <f t="shared" si="10"/>
        <v/>
      </c>
      <c r="Z41" t="str">
        <f t="shared" si="10"/>
        <v/>
      </c>
      <c r="AA41" t="str">
        <f t="shared" si="10"/>
        <v/>
      </c>
      <c r="AB41" t="str">
        <f t="shared" si="10"/>
        <v/>
      </c>
      <c r="AC41" t="str">
        <f t="shared" si="10"/>
        <v/>
      </c>
      <c r="AD41" t="str">
        <f t="shared" si="10"/>
        <v/>
      </c>
      <c r="AE41" t="str">
        <f t="shared" si="10"/>
        <v/>
      </c>
      <c r="AF41" t="str">
        <f t="shared" si="10"/>
        <v/>
      </c>
      <c r="AG41" t="str">
        <f t="shared" si="10"/>
        <v/>
      </c>
      <c r="AH41" t="str">
        <f t="shared" si="11"/>
        <v/>
      </c>
      <c r="AI41" s="20">
        <f t="shared" ca="1" si="0"/>
        <v>0.31134971922069976</v>
      </c>
      <c r="AJ41" s="20">
        <f t="shared" ca="1" si="1"/>
        <v>27</v>
      </c>
      <c r="AK41" s="20">
        <v>60</v>
      </c>
      <c r="AL41" s="20">
        <f>AL40+10</f>
        <v>20</v>
      </c>
      <c r="AM41" s="20">
        <f t="shared" si="2"/>
        <v>80</v>
      </c>
    </row>
    <row r="42" spans="1:39" ht="32.15" customHeight="1" x14ac:dyDescent="0.3">
      <c r="A42" s="20">
        <f t="shared" si="7"/>
        <v>7</v>
      </c>
      <c r="D42" t="str">
        <f t="shared" si="7"/>
        <v/>
      </c>
      <c r="E42" t="str">
        <f t="shared" si="7"/>
        <v/>
      </c>
      <c r="F42" t="str">
        <f t="shared" si="7"/>
        <v/>
      </c>
      <c r="G42" t="str">
        <f t="shared" si="7"/>
        <v/>
      </c>
      <c r="H42" t="str">
        <f t="shared" si="7"/>
        <v/>
      </c>
      <c r="I42" t="str">
        <f t="shared" si="7"/>
        <v/>
      </c>
      <c r="J42" t="str">
        <f t="shared" si="7"/>
        <v/>
      </c>
      <c r="K42" t="str">
        <f t="shared" si="7"/>
        <v/>
      </c>
      <c r="L42" t="str">
        <f t="shared" si="7"/>
        <v/>
      </c>
      <c r="M42" t="str">
        <f t="shared" si="7"/>
        <v/>
      </c>
      <c r="N42" t="str">
        <f t="shared" si="7"/>
        <v/>
      </c>
      <c r="O42" t="str">
        <f t="shared" si="7"/>
        <v/>
      </c>
      <c r="P42" t="str">
        <f t="shared" si="7"/>
        <v/>
      </c>
      <c r="Q42" t="str">
        <f t="shared" si="10"/>
        <v/>
      </c>
      <c r="R42" t="str">
        <f t="shared" si="10"/>
        <v/>
      </c>
      <c r="S42" t="str">
        <f t="shared" si="10"/>
        <v/>
      </c>
      <c r="T42" t="str">
        <f t="shared" si="10"/>
        <v/>
      </c>
      <c r="U42" t="str">
        <f t="shared" si="10"/>
        <v/>
      </c>
      <c r="V42" t="str">
        <f t="shared" si="10"/>
        <v/>
      </c>
      <c r="W42" t="str">
        <f t="shared" si="10"/>
        <v/>
      </c>
      <c r="X42" t="str">
        <f t="shared" si="10"/>
        <v/>
      </c>
      <c r="Y42" t="str">
        <f t="shared" si="10"/>
        <v/>
      </c>
      <c r="Z42" t="str">
        <f t="shared" si="10"/>
        <v/>
      </c>
      <c r="AA42" t="str">
        <f t="shared" si="10"/>
        <v/>
      </c>
      <c r="AB42" t="str">
        <f t="shared" si="10"/>
        <v/>
      </c>
      <c r="AC42" t="str">
        <f t="shared" si="10"/>
        <v/>
      </c>
      <c r="AD42" t="str">
        <f t="shared" si="10"/>
        <v/>
      </c>
      <c r="AE42" t="str">
        <f t="shared" si="10"/>
        <v/>
      </c>
      <c r="AF42" t="str">
        <f t="shared" si="10"/>
        <v/>
      </c>
      <c r="AG42" t="str">
        <f t="shared" si="10"/>
        <v/>
      </c>
      <c r="AH42" t="str">
        <f t="shared" si="11"/>
        <v/>
      </c>
      <c r="AI42" s="20">
        <f t="shared" ca="1" si="0"/>
        <v>0.79852018049043272</v>
      </c>
      <c r="AJ42" s="20">
        <f t="shared" ca="1" si="1"/>
        <v>7</v>
      </c>
      <c r="AK42" s="20">
        <v>60</v>
      </c>
      <c r="AL42" s="20">
        <f t="shared" ref="AL42:AL48" si="12">AL41+10</f>
        <v>30</v>
      </c>
      <c r="AM42" s="20">
        <f t="shared" si="2"/>
        <v>90</v>
      </c>
    </row>
    <row r="43" spans="1:39" ht="32.15" customHeight="1" x14ac:dyDescent="0.3">
      <c r="A43" s="68" t="str">
        <f t="shared" si="7"/>
        <v>(8)</v>
      </c>
      <c r="B43" s="32"/>
      <c r="C43" s="32"/>
      <c r="D43" s="37">
        <f t="shared" ca="1" si="7"/>
        <v>100</v>
      </c>
      <c r="E43" s="37" t="str">
        <f t="shared" si="7"/>
        <v/>
      </c>
      <c r="F43" s="37" t="str">
        <f t="shared" si="7"/>
        <v/>
      </c>
      <c r="G43" s="34" t="str">
        <f t="shared" si="7"/>
        <v>－</v>
      </c>
      <c r="H43" s="34" t="str">
        <f t="shared" si="7"/>
        <v/>
      </c>
      <c r="I43" s="33">
        <f t="shared" ca="1" si="7"/>
        <v>80</v>
      </c>
      <c r="J43" s="33" t="str">
        <f t="shared" si="7"/>
        <v/>
      </c>
      <c r="K43" t="s">
        <v>23</v>
      </c>
      <c r="M43" s="35">
        <f ca="1">D43-I43</f>
        <v>20</v>
      </c>
      <c r="N43" s="35"/>
      <c r="O43" s="35"/>
      <c r="P43" t="str">
        <f t="shared" si="7"/>
        <v/>
      </c>
      <c r="Q43" t="str">
        <f t="shared" si="10"/>
        <v/>
      </c>
      <c r="R43" t="str">
        <f t="shared" si="10"/>
        <v/>
      </c>
      <c r="S43" t="str">
        <f t="shared" si="10"/>
        <v/>
      </c>
      <c r="T43" t="str">
        <f t="shared" si="10"/>
        <v/>
      </c>
      <c r="U43" t="str">
        <f t="shared" si="10"/>
        <v/>
      </c>
      <c r="V43" t="str">
        <f t="shared" si="10"/>
        <v/>
      </c>
      <c r="W43" t="str">
        <f t="shared" si="10"/>
        <v/>
      </c>
      <c r="X43" t="str">
        <f t="shared" si="10"/>
        <v/>
      </c>
      <c r="Y43" t="str">
        <f t="shared" si="10"/>
        <v/>
      </c>
      <c r="Z43" t="str">
        <f t="shared" si="10"/>
        <v/>
      </c>
      <c r="AA43" t="str">
        <f t="shared" si="10"/>
        <v/>
      </c>
      <c r="AB43" t="str">
        <f t="shared" si="10"/>
        <v/>
      </c>
      <c r="AC43" t="str">
        <f t="shared" si="10"/>
        <v/>
      </c>
      <c r="AD43" t="str">
        <f t="shared" si="10"/>
        <v/>
      </c>
      <c r="AE43" t="str">
        <f t="shared" si="10"/>
        <v/>
      </c>
      <c r="AF43" t="str">
        <f t="shared" si="10"/>
        <v/>
      </c>
      <c r="AG43" t="str">
        <f t="shared" si="10"/>
        <v/>
      </c>
      <c r="AH43" t="str">
        <f t="shared" si="11"/>
        <v/>
      </c>
      <c r="AI43" s="20">
        <f t="shared" ca="1" si="0"/>
        <v>0.17623028807810825</v>
      </c>
      <c r="AJ43" s="20">
        <f t="shared" ca="1" si="1"/>
        <v>39</v>
      </c>
      <c r="AK43" s="20">
        <v>60</v>
      </c>
      <c r="AL43" s="20">
        <f t="shared" si="12"/>
        <v>40</v>
      </c>
      <c r="AM43" s="20">
        <f t="shared" si="2"/>
        <v>100</v>
      </c>
    </row>
    <row r="44" spans="1:39" ht="32.15" customHeight="1" x14ac:dyDescent="0.3">
      <c r="A44" s="20">
        <f>IF(A20="","",A20)</f>
        <v>8</v>
      </c>
      <c r="D44" t="str">
        <f t="shared" ref="D44:AH48" si="13">IF(D20="","",D20)</f>
        <v/>
      </c>
      <c r="E44" t="str">
        <f t="shared" si="13"/>
        <v/>
      </c>
      <c r="F44" t="str">
        <f t="shared" si="13"/>
        <v/>
      </c>
      <c r="G44" t="str">
        <f t="shared" si="13"/>
        <v/>
      </c>
      <c r="H44" t="str">
        <f t="shared" si="13"/>
        <v/>
      </c>
      <c r="I44" t="str">
        <f t="shared" si="13"/>
        <v/>
      </c>
      <c r="J44" t="str">
        <f t="shared" si="13"/>
        <v/>
      </c>
      <c r="K44" t="str">
        <f t="shared" si="13"/>
        <v/>
      </c>
      <c r="L44" t="str">
        <f t="shared" si="13"/>
        <v/>
      </c>
      <c r="M44" t="str">
        <f t="shared" si="13"/>
        <v/>
      </c>
      <c r="N44" t="str">
        <f t="shared" si="13"/>
        <v/>
      </c>
      <c r="O44" t="str">
        <f t="shared" si="13"/>
        <v/>
      </c>
      <c r="P44" t="str">
        <f t="shared" si="13"/>
        <v/>
      </c>
      <c r="Q44" t="str">
        <f t="shared" si="13"/>
        <v/>
      </c>
      <c r="R44" t="str">
        <f t="shared" si="13"/>
        <v/>
      </c>
      <c r="S44" t="str">
        <f t="shared" si="13"/>
        <v/>
      </c>
      <c r="T44" t="str">
        <f t="shared" si="13"/>
        <v/>
      </c>
      <c r="U44" t="str">
        <f t="shared" si="13"/>
        <v/>
      </c>
      <c r="V44" t="str">
        <f t="shared" si="13"/>
        <v/>
      </c>
      <c r="W44" t="str">
        <f t="shared" si="13"/>
        <v/>
      </c>
      <c r="X44" t="str">
        <f t="shared" si="13"/>
        <v/>
      </c>
      <c r="Y44" t="str">
        <f t="shared" si="13"/>
        <v/>
      </c>
      <c r="Z44" t="str">
        <f t="shared" si="13"/>
        <v/>
      </c>
      <c r="AA44" t="str">
        <f t="shared" si="13"/>
        <v/>
      </c>
      <c r="AB44" t="str">
        <f t="shared" si="13"/>
        <v/>
      </c>
      <c r="AC44" t="str">
        <f t="shared" si="13"/>
        <v/>
      </c>
      <c r="AD44" t="str">
        <f t="shared" si="13"/>
        <v/>
      </c>
      <c r="AE44" t="str">
        <f t="shared" si="13"/>
        <v/>
      </c>
      <c r="AF44" t="str">
        <f t="shared" si="13"/>
        <v/>
      </c>
      <c r="AG44" t="str">
        <f t="shared" si="13"/>
        <v/>
      </c>
      <c r="AH44" t="str">
        <f t="shared" si="13"/>
        <v/>
      </c>
      <c r="AI44" s="20">
        <f t="shared" ca="1" si="0"/>
        <v>0.36073792626931755</v>
      </c>
      <c r="AJ44" s="20">
        <f t="shared" ca="1" si="1"/>
        <v>25</v>
      </c>
      <c r="AK44" s="20">
        <v>70</v>
      </c>
      <c r="AL44" s="20">
        <v>10</v>
      </c>
      <c r="AM44" s="20">
        <f t="shared" si="2"/>
        <v>80</v>
      </c>
    </row>
    <row r="45" spans="1:39" ht="32.15" customHeight="1" x14ac:dyDescent="0.3">
      <c r="A45" s="68" t="str">
        <f>IF(A21="","",A21)</f>
        <v>(9)</v>
      </c>
      <c r="B45" s="32"/>
      <c r="C45" s="32"/>
      <c r="D45" s="37">
        <f t="shared" ca="1" si="13"/>
        <v>100</v>
      </c>
      <c r="E45" s="37" t="str">
        <f t="shared" si="13"/>
        <v/>
      </c>
      <c r="F45" s="37" t="str">
        <f t="shared" si="13"/>
        <v/>
      </c>
      <c r="G45" s="34" t="str">
        <f t="shared" si="13"/>
        <v>－</v>
      </c>
      <c r="H45" s="34" t="str">
        <f t="shared" si="13"/>
        <v/>
      </c>
      <c r="I45" s="33">
        <f t="shared" ca="1" si="13"/>
        <v>10</v>
      </c>
      <c r="J45" s="33" t="str">
        <f t="shared" si="13"/>
        <v/>
      </c>
      <c r="K45" t="s">
        <v>23</v>
      </c>
      <c r="M45" s="35">
        <f ca="1">D45-I45</f>
        <v>90</v>
      </c>
      <c r="N45" s="35"/>
      <c r="O45" s="35"/>
      <c r="P45" t="str">
        <f t="shared" si="13"/>
        <v/>
      </c>
      <c r="Q45" t="str">
        <f t="shared" si="13"/>
        <v/>
      </c>
      <c r="R45" t="str">
        <f t="shared" si="13"/>
        <v/>
      </c>
      <c r="S45" t="str">
        <f t="shared" si="13"/>
        <v/>
      </c>
      <c r="T45" t="str">
        <f t="shared" si="13"/>
        <v/>
      </c>
      <c r="U45" t="str">
        <f t="shared" si="13"/>
        <v/>
      </c>
      <c r="V45" t="str">
        <f t="shared" si="13"/>
        <v/>
      </c>
      <c r="W45" t="str">
        <f t="shared" si="13"/>
        <v/>
      </c>
      <c r="X45" t="str">
        <f t="shared" si="13"/>
        <v/>
      </c>
      <c r="Y45" t="str">
        <f t="shared" si="13"/>
        <v/>
      </c>
      <c r="Z45" t="str">
        <f t="shared" si="13"/>
        <v/>
      </c>
      <c r="AA45" t="str">
        <f t="shared" si="13"/>
        <v/>
      </c>
      <c r="AB45" t="str">
        <f t="shared" si="13"/>
        <v/>
      </c>
      <c r="AC45" t="str">
        <f t="shared" si="13"/>
        <v/>
      </c>
      <c r="AD45" t="str">
        <f t="shared" si="13"/>
        <v/>
      </c>
      <c r="AE45" t="str">
        <f t="shared" si="13"/>
        <v/>
      </c>
      <c r="AF45" t="str">
        <f t="shared" si="13"/>
        <v/>
      </c>
      <c r="AG45" t="str">
        <f t="shared" si="13"/>
        <v/>
      </c>
      <c r="AH45" t="str">
        <f t="shared" si="13"/>
        <v/>
      </c>
      <c r="AI45" s="20">
        <f t="shared" ca="1" si="0"/>
        <v>0.50206334128944596</v>
      </c>
      <c r="AJ45" s="20">
        <f t="shared" ca="1" si="1"/>
        <v>21</v>
      </c>
      <c r="AK45" s="20">
        <v>70</v>
      </c>
      <c r="AL45" s="20">
        <f t="shared" si="12"/>
        <v>20</v>
      </c>
      <c r="AM45" s="20">
        <f t="shared" si="2"/>
        <v>90</v>
      </c>
    </row>
    <row r="46" spans="1:39" ht="32.15" customHeight="1" x14ac:dyDescent="0.3">
      <c r="A46" s="20">
        <f>IF(A22="","",A22)</f>
        <v>9</v>
      </c>
      <c r="D46" t="str">
        <f t="shared" si="13"/>
        <v/>
      </c>
      <c r="E46" t="str">
        <f t="shared" si="13"/>
        <v/>
      </c>
      <c r="F46" t="str">
        <f t="shared" si="13"/>
        <v/>
      </c>
      <c r="G46" t="str">
        <f t="shared" si="13"/>
        <v/>
      </c>
      <c r="H46" t="str">
        <f t="shared" si="13"/>
        <v/>
      </c>
      <c r="I46" t="str">
        <f t="shared" si="13"/>
        <v/>
      </c>
      <c r="J46" t="str">
        <f t="shared" si="13"/>
        <v/>
      </c>
      <c r="K46" t="str">
        <f t="shared" si="13"/>
        <v/>
      </c>
      <c r="L46" t="str">
        <f t="shared" si="13"/>
        <v/>
      </c>
      <c r="M46" t="str">
        <f t="shared" si="13"/>
        <v/>
      </c>
      <c r="N46" t="str">
        <f t="shared" si="13"/>
        <v/>
      </c>
      <c r="O46" t="str">
        <f t="shared" si="13"/>
        <v/>
      </c>
      <c r="P46" t="str">
        <f t="shared" si="13"/>
        <v/>
      </c>
      <c r="Q46" t="str">
        <f t="shared" si="13"/>
        <v/>
      </c>
      <c r="R46" t="str">
        <f t="shared" si="13"/>
        <v/>
      </c>
      <c r="S46" t="str">
        <f t="shared" si="13"/>
        <v/>
      </c>
      <c r="T46" t="str">
        <f t="shared" si="13"/>
        <v/>
      </c>
      <c r="U46" t="str">
        <f t="shared" si="13"/>
        <v/>
      </c>
      <c r="V46" t="str">
        <f t="shared" si="13"/>
        <v/>
      </c>
      <c r="W46" t="str">
        <f t="shared" si="13"/>
        <v/>
      </c>
      <c r="X46" t="str">
        <f t="shared" si="13"/>
        <v/>
      </c>
      <c r="Y46" t="str">
        <f t="shared" si="13"/>
        <v/>
      </c>
      <c r="Z46" t="str">
        <f t="shared" si="13"/>
        <v/>
      </c>
      <c r="AA46" t="str">
        <f t="shared" si="13"/>
        <v/>
      </c>
      <c r="AB46" t="str">
        <f t="shared" si="13"/>
        <v/>
      </c>
      <c r="AC46" t="str">
        <f t="shared" si="13"/>
        <v/>
      </c>
      <c r="AD46" t="str">
        <f t="shared" si="13"/>
        <v/>
      </c>
      <c r="AE46" t="str">
        <f t="shared" si="13"/>
        <v/>
      </c>
      <c r="AF46" t="str">
        <f t="shared" si="13"/>
        <v/>
      </c>
      <c r="AG46" t="str">
        <f t="shared" si="13"/>
        <v/>
      </c>
      <c r="AH46" t="str">
        <f t="shared" si="13"/>
        <v/>
      </c>
      <c r="AI46" s="20">
        <f t="shared" ca="1" si="0"/>
        <v>0.11248662492383199</v>
      </c>
      <c r="AJ46" s="20">
        <f t="shared" ca="1" si="1"/>
        <v>41</v>
      </c>
      <c r="AK46" s="20">
        <v>70</v>
      </c>
      <c r="AL46" s="20">
        <f t="shared" si="12"/>
        <v>30</v>
      </c>
      <c r="AM46" s="20">
        <f t="shared" si="2"/>
        <v>100</v>
      </c>
    </row>
    <row r="47" spans="1:39" ht="32.15" customHeight="1" x14ac:dyDescent="0.3">
      <c r="A47" s="68" t="str">
        <f>IF(A23="","",A23)</f>
        <v>(10)</v>
      </c>
      <c r="B47" s="32"/>
      <c r="C47" s="32"/>
      <c r="D47" s="37">
        <f t="shared" ca="1" si="13"/>
        <v>30</v>
      </c>
      <c r="E47" s="37" t="str">
        <f t="shared" si="13"/>
        <v/>
      </c>
      <c r="F47" s="37" t="str">
        <f t="shared" si="13"/>
        <v/>
      </c>
      <c r="G47" s="34" t="str">
        <f t="shared" si="13"/>
        <v>－</v>
      </c>
      <c r="H47" s="34" t="str">
        <f t="shared" si="13"/>
        <v/>
      </c>
      <c r="I47" s="33">
        <f t="shared" ca="1" si="13"/>
        <v>20</v>
      </c>
      <c r="J47" s="33" t="str">
        <f t="shared" si="13"/>
        <v/>
      </c>
      <c r="K47" t="s">
        <v>23</v>
      </c>
      <c r="M47" s="35">
        <f ca="1">D47-I47</f>
        <v>10</v>
      </c>
      <c r="N47" s="35"/>
      <c r="O47" s="35"/>
      <c r="P47" t="str">
        <f t="shared" si="13"/>
        <v/>
      </c>
      <c r="Q47" t="str">
        <f t="shared" si="13"/>
        <v/>
      </c>
      <c r="R47" t="str">
        <f t="shared" si="13"/>
        <v/>
      </c>
      <c r="S47" t="str">
        <f t="shared" si="13"/>
        <v/>
      </c>
      <c r="T47" t="str">
        <f t="shared" si="13"/>
        <v/>
      </c>
      <c r="U47" t="str">
        <f t="shared" si="13"/>
        <v/>
      </c>
      <c r="V47" t="str">
        <f t="shared" si="13"/>
        <v/>
      </c>
      <c r="W47" t="str">
        <f t="shared" si="13"/>
        <v/>
      </c>
      <c r="X47" t="str">
        <f t="shared" si="13"/>
        <v/>
      </c>
      <c r="Y47" t="str">
        <f t="shared" si="13"/>
        <v/>
      </c>
      <c r="Z47" t="str">
        <f t="shared" si="13"/>
        <v/>
      </c>
      <c r="AA47" t="str">
        <f t="shared" si="13"/>
        <v/>
      </c>
      <c r="AB47" t="str">
        <f t="shared" si="13"/>
        <v/>
      </c>
      <c r="AC47" t="str">
        <f t="shared" si="13"/>
        <v/>
      </c>
      <c r="AD47" t="str">
        <f t="shared" si="13"/>
        <v/>
      </c>
      <c r="AE47" t="str">
        <f t="shared" si="13"/>
        <v/>
      </c>
      <c r="AF47" t="str">
        <f t="shared" si="13"/>
        <v/>
      </c>
      <c r="AG47" t="str">
        <f t="shared" si="13"/>
        <v/>
      </c>
      <c r="AH47" t="str">
        <f t="shared" si="13"/>
        <v/>
      </c>
      <c r="AI47" s="20">
        <f t="shared" ca="1" si="0"/>
        <v>0.67732857513137568</v>
      </c>
      <c r="AJ47" s="20">
        <f t="shared" ca="1" si="1"/>
        <v>13</v>
      </c>
      <c r="AK47" s="20">
        <v>80</v>
      </c>
      <c r="AL47" s="20">
        <v>10</v>
      </c>
      <c r="AM47" s="20">
        <f t="shared" si="2"/>
        <v>90</v>
      </c>
    </row>
    <row r="48" spans="1:39" ht="32.15" customHeight="1" x14ac:dyDescent="0.3">
      <c r="A48" s="20">
        <f>IF(A24="","",A24)</f>
        <v>10</v>
      </c>
      <c r="B48" t="str">
        <f>IF(B24="","",B24)</f>
        <v/>
      </c>
      <c r="C48" t="str">
        <f>IF(C24="","",C24)</f>
        <v/>
      </c>
      <c r="D48" t="str">
        <f t="shared" si="13"/>
        <v/>
      </c>
      <c r="E48" t="str">
        <f t="shared" si="13"/>
        <v/>
      </c>
      <c r="F48" t="str">
        <f t="shared" si="13"/>
        <v/>
      </c>
      <c r="G48" t="str">
        <f t="shared" si="13"/>
        <v/>
      </c>
      <c r="H48" t="str">
        <f t="shared" si="13"/>
        <v/>
      </c>
      <c r="I48" t="str">
        <f t="shared" si="13"/>
        <v/>
      </c>
      <c r="J48" t="str">
        <f t="shared" si="13"/>
        <v/>
      </c>
      <c r="K48" t="str">
        <f t="shared" si="13"/>
        <v/>
      </c>
      <c r="L48" t="str">
        <f t="shared" si="13"/>
        <v/>
      </c>
      <c r="M48" t="str">
        <f t="shared" si="13"/>
        <v/>
      </c>
      <c r="N48" t="str">
        <f t="shared" si="13"/>
        <v/>
      </c>
      <c r="O48" t="str">
        <f t="shared" si="13"/>
        <v/>
      </c>
      <c r="P48" t="str">
        <f t="shared" si="13"/>
        <v/>
      </c>
      <c r="Q48" t="str">
        <f t="shared" si="13"/>
        <v/>
      </c>
      <c r="R48" t="str">
        <f t="shared" si="13"/>
        <v/>
      </c>
      <c r="S48" t="str">
        <f t="shared" si="13"/>
        <v/>
      </c>
      <c r="T48" t="str">
        <f t="shared" si="13"/>
        <v/>
      </c>
      <c r="U48" t="str">
        <f t="shared" si="13"/>
        <v/>
      </c>
      <c r="V48" t="str">
        <f t="shared" si="13"/>
        <v/>
      </c>
      <c r="W48" t="str">
        <f t="shared" si="13"/>
        <v/>
      </c>
      <c r="X48" t="str">
        <f t="shared" si="13"/>
        <v/>
      </c>
      <c r="Y48" t="str">
        <f t="shared" si="13"/>
        <v/>
      </c>
      <c r="Z48" t="str">
        <f t="shared" si="13"/>
        <v/>
      </c>
      <c r="AA48" t="str">
        <f t="shared" si="13"/>
        <v/>
      </c>
      <c r="AB48" t="str">
        <f t="shared" si="13"/>
        <v/>
      </c>
      <c r="AC48" t="str">
        <f t="shared" si="13"/>
        <v/>
      </c>
      <c r="AD48" t="str">
        <f t="shared" si="13"/>
        <v/>
      </c>
      <c r="AE48" t="str">
        <f t="shared" si="13"/>
        <v/>
      </c>
      <c r="AF48" t="str">
        <f t="shared" si="13"/>
        <v/>
      </c>
      <c r="AG48" t="str">
        <f t="shared" si="13"/>
        <v/>
      </c>
      <c r="AH48" t="str">
        <f t="shared" si="13"/>
        <v/>
      </c>
      <c r="AI48" s="20">
        <f t="shared" ca="1" si="0"/>
        <v>0.47994239216784784</v>
      </c>
      <c r="AJ48" s="20">
        <f t="shared" ca="1" si="1"/>
        <v>22</v>
      </c>
      <c r="AK48" s="20">
        <v>80</v>
      </c>
      <c r="AL48" s="20">
        <f t="shared" si="12"/>
        <v>20</v>
      </c>
      <c r="AM48" s="20">
        <f t="shared" si="2"/>
        <v>100</v>
      </c>
    </row>
    <row r="49" spans="35:39" ht="25" customHeight="1" x14ac:dyDescent="0.3">
      <c r="AI49" s="20">
        <f t="shared" ca="1" si="0"/>
        <v>0.7618654438243877</v>
      </c>
      <c r="AJ49" s="20">
        <f t="shared" ca="1" si="1"/>
        <v>9</v>
      </c>
      <c r="AK49" s="20">
        <v>90</v>
      </c>
      <c r="AL49" s="20">
        <v>10</v>
      </c>
      <c r="AM49" s="20">
        <f t="shared" si="2"/>
        <v>100</v>
      </c>
    </row>
  </sheetData>
  <mergeCells count="92">
    <mergeCell ref="A11:C11"/>
    <mergeCell ref="A9:C9"/>
    <mergeCell ref="G9:H9"/>
    <mergeCell ref="AE1:AF1"/>
    <mergeCell ref="A5:C5"/>
    <mergeCell ref="G5:H5"/>
    <mergeCell ref="A7:C7"/>
    <mergeCell ref="G7:H7"/>
    <mergeCell ref="E5:F5"/>
    <mergeCell ref="I5:J5"/>
    <mergeCell ref="E9:F9"/>
    <mergeCell ref="E11:F11"/>
    <mergeCell ref="E7:F7"/>
    <mergeCell ref="A13:C13"/>
    <mergeCell ref="G13:H13"/>
    <mergeCell ref="A15:C15"/>
    <mergeCell ref="G15:H15"/>
    <mergeCell ref="AE25:AF25"/>
    <mergeCell ref="A17:C17"/>
    <mergeCell ref="G17:H17"/>
    <mergeCell ref="I15:J15"/>
    <mergeCell ref="D15:F15"/>
    <mergeCell ref="D17:F17"/>
    <mergeCell ref="E13:F13"/>
    <mergeCell ref="M29:O29"/>
    <mergeCell ref="A19:C19"/>
    <mergeCell ref="G19:H19"/>
    <mergeCell ref="A23:C23"/>
    <mergeCell ref="G23:H23"/>
    <mergeCell ref="A21:C21"/>
    <mergeCell ref="G21:H21"/>
    <mergeCell ref="D21:F21"/>
    <mergeCell ref="A29:C29"/>
    <mergeCell ref="E29:F29"/>
    <mergeCell ref="D19:F19"/>
    <mergeCell ref="D23:F23"/>
    <mergeCell ref="M37:O37"/>
    <mergeCell ref="G31:H31"/>
    <mergeCell ref="M31:O31"/>
    <mergeCell ref="G33:H33"/>
    <mergeCell ref="M33:O33"/>
    <mergeCell ref="M47:O47"/>
    <mergeCell ref="G43:H43"/>
    <mergeCell ref="M43:O43"/>
    <mergeCell ref="G45:H45"/>
    <mergeCell ref="M45:O45"/>
    <mergeCell ref="M39:O39"/>
    <mergeCell ref="G41:H41"/>
    <mergeCell ref="M41:O41"/>
    <mergeCell ref="I7:J7"/>
    <mergeCell ref="I9:J9"/>
    <mergeCell ref="I11:J11"/>
    <mergeCell ref="I13:J13"/>
    <mergeCell ref="G11:H11"/>
    <mergeCell ref="I17:J17"/>
    <mergeCell ref="I19:J19"/>
    <mergeCell ref="I21:J21"/>
    <mergeCell ref="I23:J23"/>
    <mergeCell ref="I29:J29"/>
    <mergeCell ref="G29:H29"/>
    <mergeCell ref="M35:O35"/>
    <mergeCell ref="G37:H37"/>
    <mergeCell ref="A31:C31"/>
    <mergeCell ref="E31:F31"/>
    <mergeCell ref="I31:J31"/>
    <mergeCell ref="A33:C33"/>
    <mergeCell ref="E33:F33"/>
    <mergeCell ref="I33:J33"/>
    <mergeCell ref="A35:C35"/>
    <mergeCell ref="E35:F35"/>
    <mergeCell ref="I35:J35"/>
    <mergeCell ref="A37:C37"/>
    <mergeCell ref="E37:F37"/>
    <mergeCell ref="I37:J37"/>
    <mergeCell ref="G35:H35"/>
    <mergeCell ref="A39:C39"/>
    <mergeCell ref="D39:F39"/>
    <mergeCell ref="I39:J39"/>
    <mergeCell ref="A41:C41"/>
    <mergeCell ref="D41:F41"/>
    <mergeCell ref="I41:J41"/>
    <mergeCell ref="G39:H39"/>
    <mergeCell ref="A47:C47"/>
    <mergeCell ref="D47:F47"/>
    <mergeCell ref="I47:J47"/>
    <mergeCell ref="A43:C43"/>
    <mergeCell ref="D43:F43"/>
    <mergeCell ref="I43:J43"/>
    <mergeCell ref="A45:C45"/>
    <mergeCell ref="D45:F45"/>
    <mergeCell ref="I45:J45"/>
    <mergeCell ref="G47:H47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300" r:id="rId1"/>
  <headerFooter alignWithMargins="0">
    <oddHeader>&amp;Lさんすうドリル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M292"/>
  <sheetViews>
    <sheetView zoomScaleNormal="100" workbookViewId="0"/>
  </sheetViews>
  <sheetFormatPr defaultRowHeight="25" customHeight="1" x14ac:dyDescent="0.3"/>
  <cols>
    <col min="1" max="33" width="1.625" customWidth="1"/>
    <col min="34" max="34" width="8.625" customWidth="1"/>
    <col min="35" max="39" width="8.75" style="20"/>
  </cols>
  <sheetData>
    <row r="1" spans="1:39" ht="25" customHeight="1" x14ac:dyDescent="0.3">
      <c r="D1" s="3" t="s">
        <v>123</v>
      </c>
      <c r="AC1" s="2" t="s">
        <v>0</v>
      </c>
      <c r="AD1" s="2"/>
      <c r="AE1" s="29"/>
      <c r="AF1" s="29"/>
    </row>
    <row r="2" spans="1:39" ht="25" customHeight="1" x14ac:dyDescent="0.3">
      <c r="D2" s="11"/>
    </row>
    <row r="3" spans="1:39" ht="25" customHeight="1" x14ac:dyDescent="0.3">
      <c r="N3" s="4" t="s">
        <v>96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9" ht="25" customHeight="1" x14ac:dyDescent="0.3">
      <c r="A4" s="1"/>
    </row>
    <row r="5" spans="1:39" ht="32.15" customHeight="1" x14ac:dyDescent="0.3">
      <c r="A5" s="68" t="s">
        <v>1</v>
      </c>
      <c r="B5" s="32"/>
      <c r="C5" s="32"/>
      <c r="E5" s="33">
        <f ca="1">VLOOKUP(A6,$AJ$5:$AM$292,2,FALSE)</f>
        <v>94</v>
      </c>
      <c r="F5" s="33"/>
      <c r="G5" s="34" t="s">
        <v>13</v>
      </c>
      <c r="H5" s="34"/>
      <c r="I5">
        <f ca="1">VLOOKUP(A6,$AJ$5:$AM$292,3,FALSE)</f>
        <v>4</v>
      </c>
      <c r="AI5" s="20">
        <f ca="1">RAND()</f>
        <v>0.91814042997335399</v>
      </c>
      <c r="AJ5" s="20">
        <f ca="1">RANK(AI5,$AI$5:$AI$292)</f>
        <v>27</v>
      </c>
      <c r="AK5" s="20">
        <v>21</v>
      </c>
      <c r="AL5" s="20">
        <v>1</v>
      </c>
      <c r="AM5" s="20">
        <f>AK5+AL5</f>
        <v>22</v>
      </c>
    </row>
    <row r="6" spans="1:39" ht="32.15" customHeight="1" x14ac:dyDescent="0.3">
      <c r="A6" s="20">
        <v>1</v>
      </c>
      <c r="AI6" s="20">
        <f t="shared" ref="AI6:AI69" ca="1" si="0">RAND()</f>
        <v>2.8118222739242249E-2</v>
      </c>
      <c r="AJ6" s="20">
        <f t="shared" ref="AJ6:AJ69" ca="1" si="1">RANK(AI6,$AI$5:$AI$292)</f>
        <v>280</v>
      </c>
      <c r="AK6" s="20">
        <v>21</v>
      </c>
      <c r="AL6" s="20">
        <v>2</v>
      </c>
      <c r="AM6" s="20">
        <f t="shared" ref="AM6:AM69" si="2">AK6+AL6</f>
        <v>23</v>
      </c>
    </row>
    <row r="7" spans="1:39" ht="32.15" customHeight="1" x14ac:dyDescent="0.3">
      <c r="A7" s="68" t="s">
        <v>5</v>
      </c>
      <c r="B7" s="32"/>
      <c r="C7" s="32"/>
      <c r="E7" s="33">
        <f ca="1">VLOOKUP(A8,$AJ$5:$AM$292,2,FALSE)</f>
        <v>27</v>
      </c>
      <c r="F7" s="33"/>
      <c r="G7" s="34" t="s">
        <v>13</v>
      </c>
      <c r="H7" s="34"/>
      <c r="I7">
        <f ca="1">VLOOKUP(A8,$AJ$5:$AM$292,3,FALSE)</f>
        <v>2</v>
      </c>
      <c r="AI7" s="20">
        <f t="shared" ca="1" si="0"/>
        <v>0.46694755851777847</v>
      </c>
      <c r="AJ7" s="20">
        <f t="shared" ca="1" si="1"/>
        <v>156</v>
      </c>
      <c r="AK7" s="20">
        <v>21</v>
      </c>
      <c r="AL7" s="20">
        <v>3</v>
      </c>
      <c r="AM7" s="20">
        <f t="shared" si="2"/>
        <v>24</v>
      </c>
    </row>
    <row r="8" spans="1:39" ht="32.15" customHeight="1" x14ac:dyDescent="0.3">
      <c r="A8" s="20">
        <v>2</v>
      </c>
      <c r="AI8" s="20">
        <f t="shared" ca="1" si="0"/>
        <v>0.64364377083814162</v>
      </c>
      <c r="AJ8" s="20">
        <f t="shared" ca="1" si="1"/>
        <v>101</v>
      </c>
      <c r="AK8" s="20">
        <v>21</v>
      </c>
      <c r="AL8" s="20">
        <v>4</v>
      </c>
      <c r="AM8" s="20">
        <f t="shared" si="2"/>
        <v>25</v>
      </c>
    </row>
    <row r="9" spans="1:39" ht="32.15" customHeight="1" x14ac:dyDescent="0.3">
      <c r="A9" s="68" t="s">
        <v>15</v>
      </c>
      <c r="B9" s="32"/>
      <c r="C9" s="32"/>
      <c r="E9" s="33">
        <f ca="1">VLOOKUP(A10,$AJ$5:$AM$292,2,FALSE)</f>
        <v>34</v>
      </c>
      <c r="F9" s="33"/>
      <c r="G9" s="34" t="s">
        <v>13</v>
      </c>
      <c r="H9" s="34"/>
      <c r="I9">
        <f ca="1">VLOOKUP(A10,$AJ$5:$AM$292,3,FALSE)</f>
        <v>2</v>
      </c>
      <c r="AI9" s="20">
        <f t="shared" ca="1" si="0"/>
        <v>0.40838364973543329</v>
      </c>
      <c r="AJ9" s="20">
        <f t="shared" ca="1" si="1"/>
        <v>175</v>
      </c>
      <c r="AK9" s="20">
        <v>21</v>
      </c>
      <c r="AL9" s="20">
        <v>5</v>
      </c>
      <c r="AM9" s="20">
        <f t="shared" si="2"/>
        <v>26</v>
      </c>
    </row>
    <row r="10" spans="1:39" ht="32.15" customHeight="1" x14ac:dyDescent="0.3">
      <c r="A10" s="20">
        <v>3</v>
      </c>
      <c r="AI10" s="20">
        <f t="shared" ca="1" si="0"/>
        <v>0.16721960835585881</v>
      </c>
      <c r="AJ10" s="20">
        <f t="shared" ca="1" si="1"/>
        <v>232</v>
      </c>
      <c r="AK10" s="20">
        <v>21</v>
      </c>
      <c r="AL10" s="20">
        <v>6</v>
      </c>
      <c r="AM10" s="20">
        <f t="shared" si="2"/>
        <v>27</v>
      </c>
    </row>
    <row r="11" spans="1:39" ht="32.15" customHeight="1" x14ac:dyDescent="0.3">
      <c r="A11" s="68" t="s">
        <v>16</v>
      </c>
      <c r="B11" s="32"/>
      <c r="C11" s="32"/>
      <c r="E11" s="33">
        <f ca="1">VLOOKUP(A12,$AJ$5:$AM$292,2,FALSE)</f>
        <v>82</v>
      </c>
      <c r="F11" s="33"/>
      <c r="G11" s="34" t="s">
        <v>13</v>
      </c>
      <c r="H11" s="34"/>
      <c r="I11">
        <f ca="1">VLOOKUP(A12,$AJ$5:$AM$292,3,FALSE)</f>
        <v>2</v>
      </c>
      <c r="AI11" s="20">
        <f t="shared" ca="1" si="0"/>
        <v>0.67447960479278068</v>
      </c>
      <c r="AJ11" s="20">
        <f t="shared" ca="1" si="1"/>
        <v>94</v>
      </c>
      <c r="AK11" s="20">
        <v>21</v>
      </c>
      <c r="AL11" s="20">
        <v>7</v>
      </c>
      <c r="AM11" s="20">
        <f t="shared" si="2"/>
        <v>28</v>
      </c>
    </row>
    <row r="12" spans="1:39" ht="32.15" customHeight="1" x14ac:dyDescent="0.3">
      <c r="A12" s="20">
        <v>4</v>
      </c>
      <c r="AI12" s="20">
        <f t="shared" ca="1" si="0"/>
        <v>8.3653588267034507E-2</v>
      </c>
      <c r="AJ12" s="20">
        <f t="shared" ca="1" si="1"/>
        <v>263</v>
      </c>
      <c r="AK12" s="20">
        <v>21</v>
      </c>
      <c r="AL12" s="20">
        <v>8</v>
      </c>
      <c r="AM12" s="20">
        <f t="shared" si="2"/>
        <v>29</v>
      </c>
    </row>
    <row r="13" spans="1:39" ht="32.15" customHeight="1" x14ac:dyDescent="0.3">
      <c r="A13" s="68" t="s">
        <v>17</v>
      </c>
      <c r="B13" s="32"/>
      <c r="C13" s="32"/>
      <c r="E13" s="33">
        <f ca="1">VLOOKUP(A14,$AJ$5:$AM$292,2,FALSE)</f>
        <v>35</v>
      </c>
      <c r="F13" s="33"/>
      <c r="G13" s="34" t="s">
        <v>13</v>
      </c>
      <c r="H13" s="34"/>
      <c r="I13">
        <f ca="1">VLOOKUP(A14,$AJ$5:$AM$292,3,FALSE)</f>
        <v>4</v>
      </c>
      <c r="AI13" s="20">
        <f t="shared" ca="1" si="0"/>
        <v>0.12464294861208403</v>
      </c>
      <c r="AJ13" s="20">
        <f t="shared" ca="1" si="1"/>
        <v>250</v>
      </c>
      <c r="AK13" s="20">
        <v>22</v>
      </c>
      <c r="AL13" s="20">
        <v>1</v>
      </c>
      <c r="AM13" s="20">
        <f t="shared" si="2"/>
        <v>23</v>
      </c>
    </row>
    <row r="14" spans="1:39" ht="32.15" customHeight="1" x14ac:dyDescent="0.3">
      <c r="A14" s="20">
        <v>5</v>
      </c>
      <c r="AI14" s="20">
        <f t="shared" ca="1" si="0"/>
        <v>0.13466388864326306</v>
      </c>
      <c r="AJ14" s="20">
        <f t="shared" ca="1" si="1"/>
        <v>245</v>
      </c>
      <c r="AK14" s="20">
        <v>22</v>
      </c>
      <c r="AL14" s="20">
        <v>2</v>
      </c>
      <c r="AM14" s="20">
        <f t="shared" si="2"/>
        <v>24</v>
      </c>
    </row>
    <row r="15" spans="1:39" ht="32.15" customHeight="1" x14ac:dyDescent="0.3">
      <c r="A15" s="68" t="s">
        <v>18</v>
      </c>
      <c r="B15" s="32"/>
      <c r="C15" s="32"/>
      <c r="E15" s="33">
        <f ca="1">VLOOKUP(A16,$AJ$5:$AM$292,4,FALSE)</f>
        <v>58</v>
      </c>
      <c r="F15" s="33"/>
      <c r="G15" s="34" t="s">
        <v>24</v>
      </c>
      <c r="H15" s="34"/>
      <c r="I15">
        <f ca="1">VLOOKUP(A16,$AJ$5:$AM$292,3,FALSE)</f>
        <v>2</v>
      </c>
      <c r="AI15" s="20">
        <f t="shared" ca="1" si="0"/>
        <v>0.96157798251930338</v>
      </c>
      <c r="AJ15" s="20">
        <f t="shared" ca="1" si="1"/>
        <v>12</v>
      </c>
      <c r="AK15" s="20">
        <v>22</v>
      </c>
      <c r="AL15" s="20">
        <v>3</v>
      </c>
      <c r="AM15" s="20">
        <f t="shared" si="2"/>
        <v>25</v>
      </c>
    </row>
    <row r="16" spans="1:39" ht="32.15" customHeight="1" x14ac:dyDescent="0.3">
      <c r="A16" s="20">
        <v>6</v>
      </c>
      <c r="AI16" s="20">
        <f t="shared" ca="1" si="0"/>
        <v>4.1905973428247645E-2</v>
      </c>
      <c r="AJ16" s="20">
        <f t="shared" ca="1" si="1"/>
        <v>277</v>
      </c>
      <c r="AK16" s="20">
        <v>22</v>
      </c>
      <c r="AL16" s="20">
        <v>4</v>
      </c>
      <c r="AM16" s="20">
        <f t="shared" si="2"/>
        <v>26</v>
      </c>
    </row>
    <row r="17" spans="1:39" ht="32.15" customHeight="1" x14ac:dyDescent="0.3">
      <c r="A17" s="68" t="s">
        <v>19</v>
      </c>
      <c r="B17" s="32"/>
      <c r="C17" s="32"/>
      <c r="E17" s="33">
        <f ca="1">VLOOKUP(A18,$AJ$5:$AM$292,4,FALSE)</f>
        <v>87</v>
      </c>
      <c r="F17" s="33"/>
      <c r="G17" s="34" t="s">
        <v>24</v>
      </c>
      <c r="H17" s="34"/>
      <c r="I17">
        <f ca="1">VLOOKUP(A18,$AJ$5:$AM$292,3,FALSE)</f>
        <v>5</v>
      </c>
      <c r="AI17" s="20">
        <f t="shared" ca="1" si="0"/>
        <v>0.9079574930738582</v>
      </c>
      <c r="AJ17" s="20">
        <f t="shared" ca="1" si="1"/>
        <v>33</v>
      </c>
      <c r="AK17" s="20">
        <v>22</v>
      </c>
      <c r="AL17" s="20">
        <v>5</v>
      </c>
      <c r="AM17" s="20">
        <f t="shared" si="2"/>
        <v>27</v>
      </c>
    </row>
    <row r="18" spans="1:39" ht="32.15" customHeight="1" x14ac:dyDescent="0.3">
      <c r="A18" s="20">
        <v>7</v>
      </c>
      <c r="AI18" s="20">
        <f t="shared" ca="1" si="0"/>
        <v>0.91443045742838336</v>
      </c>
      <c r="AJ18" s="20">
        <f t="shared" ca="1" si="1"/>
        <v>29</v>
      </c>
      <c r="AK18" s="20">
        <v>22</v>
      </c>
      <c r="AL18" s="20">
        <v>6</v>
      </c>
      <c r="AM18" s="20">
        <f t="shared" si="2"/>
        <v>28</v>
      </c>
    </row>
    <row r="19" spans="1:39" ht="32.15" customHeight="1" x14ac:dyDescent="0.3">
      <c r="A19" s="68" t="s">
        <v>20</v>
      </c>
      <c r="B19" s="32"/>
      <c r="C19" s="32"/>
      <c r="E19" s="33">
        <f ca="1">VLOOKUP(A20,$AJ$5:$AM$292,4,FALSE)</f>
        <v>99</v>
      </c>
      <c r="F19" s="33"/>
      <c r="G19" s="34" t="s">
        <v>24</v>
      </c>
      <c r="H19" s="34"/>
      <c r="I19">
        <f ca="1">VLOOKUP(A20,$AJ$5:$AM$292,3,FALSE)</f>
        <v>4</v>
      </c>
      <c r="AI19" s="20">
        <f t="shared" ca="1" si="0"/>
        <v>0.5478721543884626</v>
      </c>
      <c r="AJ19" s="20">
        <f t="shared" ca="1" si="1"/>
        <v>136</v>
      </c>
      <c r="AK19" s="20">
        <v>22</v>
      </c>
      <c r="AL19" s="20">
        <v>7</v>
      </c>
      <c r="AM19" s="20">
        <f t="shared" si="2"/>
        <v>29</v>
      </c>
    </row>
    <row r="20" spans="1:39" ht="32.15" customHeight="1" x14ac:dyDescent="0.3">
      <c r="A20" s="20">
        <v>8</v>
      </c>
      <c r="AI20" s="20">
        <f t="shared" ca="1" si="0"/>
        <v>0.4932991598436206</v>
      </c>
      <c r="AJ20" s="20">
        <f t="shared" ca="1" si="1"/>
        <v>152</v>
      </c>
      <c r="AK20" s="20">
        <v>23</v>
      </c>
      <c r="AL20" s="20">
        <v>1</v>
      </c>
      <c r="AM20" s="20">
        <f t="shared" si="2"/>
        <v>24</v>
      </c>
    </row>
    <row r="21" spans="1:39" ht="32.15" customHeight="1" x14ac:dyDescent="0.3">
      <c r="A21" s="68" t="s">
        <v>21</v>
      </c>
      <c r="B21" s="32"/>
      <c r="C21" s="32"/>
      <c r="E21" s="33">
        <f ca="1">VLOOKUP(A22,$AJ$5:$AM$292,4,FALSE)</f>
        <v>94</v>
      </c>
      <c r="F21" s="33"/>
      <c r="G21" s="34" t="s">
        <v>24</v>
      </c>
      <c r="H21" s="34"/>
      <c r="I21">
        <f ca="1">VLOOKUP(A22,$AJ$5:$AM$292,3,FALSE)</f>
        <v>1</v>
      </c>
      <c r="AI21" s="20">
        <f t="shared" ca="1" si="0"/>
        <v>0.54374450270419128</v>
      </c>
      <c r="AJ21" s="20">
        <f t="shared" ca="1" si="1"/>
        <v>139</v>
      </c>
      <c r="AK21" s="20">
        <v>23</v>
      </c>
      <c r="AL21" s="20">
        <v>2</v>
      </c>
      <c r="AM21" s="20">
        <f t="shared" si="2"/>
        <v>25</v>
      </c>
    </row>
    <row r="22" spans="1:39" ht="32.15" customHeight="1" x14ac:dyDescent="0.3">
      <c r="A22" s="20">
        <v>9</v>
      </c>
      <c r="AI22" s="20">
        <f t="shared" ca="1" si="0"/>
        <v>0.26463338201331188</v>
      </c>
      <c r="AJ22" s="20">
        <f t="shared" ca="1" si="1"/>
        <v>213</v>
      </c>
      <c r="AK22" s="20">
        <v>23</v>
      </c>
      <c r="AL22" s="20">
        <v>3</v>
      </c>
      <c r="AM22" s="20">
        <f t="shared" si="2"/>
        <v>26</v>
      </c>
    </row>
    <row r="23" spans="1:39" ht="32.15" customHeight="1" x14ac:dyDescent="0.3">
      <c r="A23" s="68" t="s">
        <v>22</v>
      </c>
      <c r="B23" s="32"/>
      <c r="C23" s="32"/>
      <c r="E23" s="33">
        <f ca="1">VLOOKUP(A24,$AJ$5:$AM$292,4,FALSE)</f>
        <v>86</v>
      </c>
      <c r="F23" s="33"/>
      <c r="G23" s="34" t="s">
        <v>24</v>
      </c>
      <c r="H23" s="34"/>
      <c r="I23">
        <f ca="1">VLOOKUP(A24,$AJ$5:$AM$292,3,FALSE)</f>
        <v>1</v>
      </c>
      <c r="AI23" s="20">
        <f t="shared" ca="1" si="0"/>
        <v>0.31784964638258939</v>
      </c>
      <c r="AJ23" s="20">
        <f t="shared" ca="1" si="1"/>
        <v>199</v>
      </c>
      <c r="AK23" s="20">
        <v>23</v>
      </c>
      <c r="AL23" s="20">
        <v>4</v>
      </c>
      <c r="AM23" s="20">
        <f t="shared" si="2"/>
        <v>27</v>
      </c>
    </row>
    <row r="24" spans="1:39" ht="32.15" customHeight="1" x14ac:dyDescent="0.3">
      <c r="A24" s="20">
        <v>10</v>
      </c>
      <c r="AI24" s="20">
        <f t="shared" ca="1" si="0"/>
        <v>0.32309546841546211</v>
      </c>
      <c r="AJ24" s="20">
        <f t="shared" ca="1" si="1"/>
        <v>196</v>
      </c>
      <c r="AK24" s="20">
        <v>23</v>
      </c>
      <c r="AL24" s="20">
        <v>5</v>
      </c>
      <c r="AM24" s="20">
        <f t="shared" si="2"/>
        <v>28</v>
      </c>
    </row>
    <row r="25" spans="1:39" ht="25" customHeight="1" x14ac:dyDescent="0.3">
      <c r="D25" s="3" t="str">
        <f>IF(D1="","",D1)</f>
        <v>100までのかずのけいさん</v>
      </c>
      <c r="AC25" s="2" t="str">
        <f>IF(AC1="","",AC1)</f>
        <v>№</v>
      </c>
      <c r="AD25" s="2"/>
      <c r="AE25" s="29" t="str">
        <f>IF(AE1="","",AE1)</f>
        <v/>
      </c>
      <c r="AF25" s="29"/>
      <c r="AI25" s="20">
        <f t="shared" ca="1" si="0"/>
        <v>0.5212006993433177</v>
      </c>
      <c r="AJ25" s="20">
        <f t="shared" ca="1" si="1"/>
        <v>146</v>
      </c>
      <c r="AK25" s="20">
        <v>23</v>
      </c>
      <c r="AL25" s="20">
        <v>6</v>
      </c>
      <c r="AM25" s="20">
        <f t="shared" si="2"/>
        <v>29</v>
      </c>
    </row>
    <row r="26" spans="1:39" ht="25" customHeight="1" x14ac:dyDescent="0.3">
      <c r="D26" s="3"/>
      <c r="AI26" s="20">
        <f t="shared" ca="1" si="0"/>
        <v>0.13649206533251301</v>
      </c>
      <c r="AJ26" s="20">
        <f t="shared" ca="1" si="1"/>
        <v>242</v>
      </c>
      <c r="AK26" s="20">
        <v>24</v>
      </c>
      <c r="AL26" s="20">
        <v>1</v>
      </c>
      <c r="AM26" s="20">
        <f t="shared" si="2"/>
        <v>25</v>
      </c>
    </row>
    <row r="27" spans="1:39" ht="25" customHeight="1" x14ac:dyDescent="0.3">
      <c r="E27" s="5" t="s">
        <v>97</v>
      </c>
      <c r="N27" s="4" t="str">
        <f>IF(N3="","",N3)</f>
        <v>名前</v>
      </c>
      <c r="O27" s="2"/>
      <c r="P27" s="2"/>
      <c r="Q27" s="2" t="str">
        <f>IF(Q3="","",Q3)</f>
        <v/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I27" s="20">
        <f t="shared" ca="1" si="0"/>
        <v>2.2137976034721785E-2</v>
      </c>
      <c r="AJ27" s="20">
        <f t="shared" ca="1" si="1"/>
        <v>281</v>
      </c>
      <c r="AK27" s="20">
        <v>24</v>
      </c>
      <c r="AL27" s="20">
        <v>2</v>
      </c>
      <c r="AM27" s="20">
        <f t="shared" si="2"/>
        <v>26</v>
      </c>
    </row>
    <row r="28" spans="1:39" ht="25" customHeight="1" x14ac:dyDescent="0.3">
      <c r="A28" t="str">
        <f t="shared" ref="A28:AG36" si="3">IF(A4="","",A4)</f>
        <v/>
      </c>
      <c r="B28" t="str">
        <f t="shared" si="3"/>
        <v/>
      </c>
      <c r="C28" t="str">
        <f t="shared" si="3"/>
        <v/>
      </c>
      <c r="D28" t="str">
        <f t="shared" si="3"/>
        <v/>
      </c>
      <c r="E28" t="str">
        <f t="shared" si="3"/>
        <v/>
      </c>
      <c r="F28" t="str">
        <f t="shared" si="3"/>
        <v/>
      </c>
      <c r="G28" t="str">
        <f t="shared" si="3"/>
        <v/>
      </c>
      <c r="H28" t="str">
        <f t="shared" si="3"/>
        <v/>
      </c>
      <c r="I28" t="str">
        <f t="shared" si="3"/>
        <v/>
      </c>
      <c r="J28" t="str">
        <f t="shared" si="3"/>
        <v/>
      </c>
      <c r="K28" t="str">
        <f t="shared" si="3"/>
        <v/>
      </c>
      <c r="L28" t="str">
        <f t="shared" si="3"/>
        <v/>
      </c>
      <c r="M28" t="str">
        <f t="shared" si="3"/>
        <v/>
      </c>
      <c r="N28" t="str">
        <f t="shared" si="3"/>
        <v/>
      </c>
      <c r="O28" t="str">
        <f t="shared" si="3"/>
        <v/>
      </c>
      <c r="P28" t="str">
        <f t="shared" si="3"/>
        <v/>
      </c>
      <c r="Q28" t="str">
        <f t="shared" si="3"/>
        <v/>
      </c>
      <c r="R28" t="str">
        <f t="shared" si="3"/>
        <v/>
      </c>
      <c r="S28" t="str">
        <f t="shared" si="3"/>
        <v/>
      </c>
      <c r="T28" t="str">
        <f t="shared" si="3"/>
        <v/>
      </c>
      <c r="U28" t="str">
        <f t="shared" si="3"/>
        <v/>
      </c>
      <c r="V28" t="str">
        <f t="shared" si="3"/>
        <v/>
      </c>
      <c r="W28" t="str">
        <f t="shared" si="3"/>
        <v/>
      </c>
      <c r="X28" t="str">
        <f t="shared" si="3"/>
        <v/>
      </c>
      <c r="Y28" t="str">
        <f t="shared" si="3"/>
        <v/>
      </c>
      <c r="Z28" t="str">
        <f t="shared" si="3"/>
        <v/>
      </c>
      <c r="AA28" t="str">
        <f t="shared" si="3"/>
        <v/>
      </c>
      <c r="AB28" t="str">
        <f t="shared" si="3"/>
        <v/>
      </c>
      <c r="AC28" t="str">
        <f t="shared" si="3"/>
        <v/>
      </c>
      <c r="AD28" t="str">
        <f t="shared" si="3"/>
        <v/>
      </c>
      <c r="AE28" t="str">
        <f t="shared" si="3"/>
        <v/>
      </c>
      <c r="AF28" t="str">
        <f t="shared" si="3"/>
        <v/>
      </c>
      <c r="AG28" t="str">
        <f t="shared" si="3"/>
        <v/>
      </c>
      <c r="AI28" s="20">
        <f t="shared" ca="1" si="0"/>
        <v>0.61670598242579588</v>
      </c>
      <c r="AJ28" s="20">
        <f t="shared" ca="1" si="1"/>
        <v>112</v>
      </c>
      <c r="AK28" s="20">
        <v>24</v>
      </c>
      <c r="AL28" s="20">
        <v>3</v>
      </c>
      <c r="AM28" s="20">
        <f t="shared" si="2"/>
        <v>27</v>
      </c>
    </row>
    <row r="29" spans="1:39" ht="32.15" customHeight="1" x14ac:dyDescent="0.3">
      <c r="A29" s="68" t="str">
        <f t="shared" si="3"/>
        <v>(1)</v>
      </c>
      <c r="B29" s="32"/>
      <c r="C29" s="32"/>
      <c r="D29" t="str">
        <f t="shared" si="3"/>
        <v/>
      </c>
      <c r="E29" s="33">
        <f t="shared" ca="1" si="3"/>
        <v>94</v>
      </c>
      <c r="F29" s="33" t="str">
        <f t="shared" si="3"/>
        <v/>
      </c>
      <c r="G29" s="34" t="str">
        <f t="shared" si="3"/>
        <v>＋</v>
      </c>
      <c r="H29" s="34"/>
      <c r="I29">
        <f t="shared" ca="1" si="3"/>
        <v>4</v>
      </c>
      <c r="J29" t="s">
        <v>23</v>
      </c>
      <c r="L29" s="52">
        <f ca="1">E29+I29</f>
        <v>98</v>
      </c>
      <c r="M29" s="52"/>
      <c r="N29" t="str">
        <f t="shared" si="3"/>
        <v/>
      </c>
      <c r="O29" t="str">
        <f t="shared" si="3"/>
        <v/>
      </c>
      <c r="P29" t="str">
        <f t="shared" si="3"/>
        <v/>
      </c>
      <c r="Q29" t="str">
        <f t="shared" si="3"/>
        <v/>
      </c>
      <c r="R29" t="str">
        <f t="shared" si="3"/>
        <v/>
      </c>
      <c r="S29" t="str">
        <f t="shared" si="3"/>
        <v/>
      </c>
      <c r="T29" t="str">
        <f t="shared" si="3"/>
        <v/>
      </c>
      <c r="U29" t="str">
        <f t="shared" si="3"/>
        <v/>
      </c>
      <c r="V29" t="str">
        <f t="shared" si="3"/>
        <v/>
      </c>
      <c r="W29" t="str">
        <f t="shared" si="3"/>
        <v/>
      </c>
      <c r="X29" t="str">
        <f t="shared" si="3"/>
        <v/>
      </c>
      <c r="Y29" t="str">
        <f t="shared" si="3"/>
        <v/>
      </c>
      <c r="Z29" t="str">
        <f t="shared" si="3"/>
        <v/>
      </c>
      <c r="AA29" t="str">
        <f t="shared" si="3"/>
        <v/>
      </c>
      <c r="AB29" t="str">
        <f t="shared" si="3"/>
        <v/>
      </c>
      <c r="AC29" t="str">
        <f t="shared" si="3"/>
        <v/>
      </c>
      <c r="AD29" t="str">
        <f t="shared" si="3"/>
        <v/>
      </c>
      <c r="AE29" t="str">
        <f t="shared" si="3"/>
        <v/>
      </c>
      <c r="AF29" t="str">
        <f t="shared" si="3"/>
        <v/>
      </c>
      <c r="AG29" t="str">
        <f t="shared" si="3"/>
        <v/>
      </c>
      <c r="AI29" s="20">
        <f t="shared" ca="1" si="0"/>
        <v>0.89526876181215653</v>
      </c>
      <c r="AJ29" s="20">
        <f t="shared" ca="1" si="1"/>
        <v>39</v>
      </c>
      <c r="AK29" s="20">
        <v>24</v>
      </c>
      <c r="AL29" s="20">
        <v>4</v>
      </c>
      <c r="AM29" s="20">
        <f t="shared" si="2"/>
        <v>28</v>
      </c>
    </row>
    <row r="30" spans="1:39" ht="32.15" customHeight="1" x14ac:dyDescent="0.3">
      <c r="A30" s="20">
        <f t="shared" si="3"/>
        <v>1</v>
      </c>
      <c r="B30" t="str">
        <f t="shared" si="3"/>
        <v/>
      </c>
      <c r="C30" t="str">
        <f t="shared" si="3"/>
        <v/>
      </c>
      <c r="D30" t="str">
        <f t="shared" si="3"/>
        <v/>
      </c>
      <c r="E30" t="str">
        <f t="shared" si="3"/>
        <v/>
      </c>
      <c r="F30" t="str">
        <f t="shared" si="3"/>
        <v/>
      </c>
      <c r="G30" t="str">
        <f t="shared" si="3"/>
        <v/>
      </c>
      <c r="I30" t="str">
        <f t="shared" si="3"/>
        <v/>
      </c>
      <c r="J30" t="str">
        <f t="shared" si="3"/>
        <v/>
      </c>
      <c r="K30" t="str">
        <f t="shared" si="3"/>
        <v/>
      </c>
      <c r="L30" t="str">
        <f t="shared" si="3"/>
        <v/>
      </c>
      <c r="M30" t="str">
        <f t="shared" si="3"/>
        <v/>
      </c>
      <c r="N30" t="str">
        <f t="shared" si="3"/>
        <v/>
      </c>
      <c r="O30" t="str">
        <f t="shared" si="3"/>
        <v/>
      </c>
      <c r="P30" t="str">
        <f t="shared" si="3"/>
        <v/>
      </c>
      <c r="Q30" t="str">
        <f t="shared" si="3"/>
        <v/>
      </c>
      <c r="R30" t="str">
        <f t="shared" si="3"/>
        <v/>
      </c>
      <c r="S30" t="str">
        <f t="shared" si="3"/>
        <v/>
      </c>
      <c r="T30" t="str">
        <f t="shared" si="3"/>
        <v/>
      </c>
      <c r="U30" t="str">
        <f t="shared" si="3"/>
        <v/>
      </c>
      <c r="V30" t="str">
        <f t="shared" si="3"/>
        <v/>
      </c>
      <c r="W30" t="str">
        <f t="shared" si="3"/>
        <v/>
      </c>
      <c r="X30" t="str">
        <f t="shared" si="3"/>
        <v/>
      </c>
      <c r="Y30" t="str">
        <f t="shared" si="3"/>
        <v/>
      </c>
      <c r="Z30" t="str">
        <f t="shared" si="3"/>
        <v/>
      </c>
      <c r="AA30" t="str">
        <f t="shared" si="3"/>
        <v/>
      </c>
      <c r="AB30" t="str">
        <f t="shared" si="3"/>
        <v/>
      </c>
      <c r="AC30" t="str">
        <f t="shared" si="3"/>
        <v/>
      </c>
      <c r="AD30" t="str">
        <f t="shared" si="3"/>
        <v/>
      </c>
      <c r="AE30" t="str">
        <f t="shared" si="3"/>
        <v/>
      </c>
      <c r="AF30" t="str">
        <f t="shared" si="3"/>
        <v/>
      </c>
      <c r="AG30" t="str">
        <f t="shared" si="3"/>
        <v/>
      </c>
      <c r="AI30" s="20">
        <f t="shared" ca="1" si="0"/>
        <v>0.16430386925786056</v>
      </c>
      <c r="AJ30" s="20">
        <f t="shared" ca="1" si="1"/>
        <v>235</v>
      </c>
      <c r="AK30" s="20">
        <v>24</v>
      </c>
      <c r="AL30" s="20">
        <v>5</v>
      </c>
      <c r="AM30" s="20">
        <f t="shared" si="2"/>
        <v>29</v>
      </c>
    </row>
    <row r="31" spans="1:39" ht="32.15" customHeight="1" x14ac:dyDescent="0.3">
      <c r="A31" s="68" t="str">
        <f t="shared" si="3"/>
        <v>(2)</v>
      </c>
      <c r="B31" s="32"/>
      <c r="C31" s="32"/>
      <c r="D31" t="str">
        <f t="shared" si="3"/>
        <v/>
      </c>
      <c r="E31" s="33">
        <f t="shared" ca="1" si="3"/>
        <v>27</v>
      </c>
      <c r="F31" s="33" t="str">
        <f t="shared" si="3"/>
        <v/>
      </c>
      <c r="G31" s="34" t="str">
        <f t="shared" si="3"/>
        <v>＋</v>
      </c>
      <c r="H31" s="34"/>
      <c r="I31">
        <f t="shared" ca="1" si="3"/>
        <v>2</v>
      </c>
      <c r="J31" t="s">
        <v>23</v>
      </c>
      <c r="L31" s="52">
        <f ca="1">E31+I31</f>
        <v>29</v>
      </c>
      <c r="M31" s="52"/>
      <c r="N31" t="str">
        <f t="shared" si="3"/>
        <v/>
      </c>
      <c r="O31" t="str">
        <f t="shared" si="3"/>
        <v/>
      </c>
      <c r="P31" t="str">
        <f t="shared" si="3"/>
        <v/>
      </c>
      <c r="Q31" t="str">
        <f t="shared" si="3"/>
        <v/>
      </c>
      <c r="R31" t="str">
        <f t="shared" si="3"/>
        <v/>
      </c>
      <c r="S31" t="str">
        <f t="shared" si="3"/>
        <v/>
      </c>
      <c r="T31" t="str">
        <f t="shared" si="3"/>
        <v/>
      </c>
      <c r="U31" t="str">
        <f t="shared" si="3"/>
        <v/>
      </c>
      <c r="V31" t="str">
        <f t="shared" si="3"/>
        <v/>
      </c>
      <c r="W31" t="str">
        <f t="shared" si="3"/>
        <v/>
      </c>
      <c r="X31" t="str">
        <f t="shared" si="3"/>
        <v/>
      </c>
      <c r="Y31" t="str">
        <f t="shared" si="3"/>
        <v/>
      </c>
      <c r="Z31" t="str">
        <f t="shared" si="3"/>
        <v/>
      </c>
      <c r="AA31" t="str">
        <f t="shared" si="3"/>
        <v/>
      </c>
      <c r="AB31" t="str">
        <f t="shared" si="3"/>
        <v/>
      </c>
      <c r="AC31" t="str">
        <f t="shared" si="3"/>
        <v/>
      </c>
      <c r="AD31" t="str">
        <f t="shared" si="3"/>
        <v/>
      </c>
      <c r="AE31" t="str">
        <f t="shared" si="3"/>
        <v/>
      </c>
      <c r="AF31" t="str">
        <f t="shared" si="3"/>
        <v/>
      </c>
      <c r="AG31" t="str">
        <f t="shared" si="3"/>
        <v/>
      </c>
      <c r="AI31" s="20">
        <f t="shared" ca="1" si="0"/>
        <v>0.40090803475890846</v>
      </c>
      <c r="AJ31" s="20">
        <f t="shared" ca="1" si="1"/>
        <v>176</v>
      </c>
      <c r="AK31" s="20">
        <v>25</v>
      </c>
      <c r="AL31" s="20">
        <v>1</v>
      </c>
      <c r="AM31" s="20">
        <f t="shared" si="2"/>
        <v>26</v>
      </c>
    </row>
    <row r="32" spans="1:39" ht="32.15" customHeight="1" x14ac:dyDescent="0.3">
      <c r="A32" s="20">
        <f t="shared" si="3"/>
        <v>2</v>
      </c>
      <c r="D32" t="str">
        <f t="shared" si="3"/>
        <v/>
      </c>
      <c r="E32" t="str">
        <f t="shared" si="3"/>
        <v/>
      </c>
      <c r="F32" t="str">
        <f t="shared" si="3"/>
        <v/>
      </c>
      <c r="G32" t="str">
        <f t="shared" si="3"/>
        <v/>
      </c>
      <c r="I32" t="str">
        <f t="shared" si="3"/>
        <v/>
      </c>
      <c r="J32" t="str">
        <f t="shared" si="3"/>
        <v/>
      </c>
      <c r="K32" t="str">
        <f t="shared" si="3"/>
        <v/>
      </c>
      <c r="L32" t="str">
        <f t="shared" si="3"/>
        <v/>
      </c>
      <c r="M32" t="str">
        <f t="shared" si="3"/>
        <v/>
      </c>
      <c r="N32" t="str">
        <f t="shared" si="3"/>
        <v/>
      </c>
      <c r="O32" t="str">
        <f t="shared" si="3"/>
        <v/>
      </c>
      <c r="P32" t="str">
        <f t="shared" si="3"/>
        <v/>
      </c>
      <c r="Q32" t="str">
        <f t="shared" si="3"/>
        <v/>
      </c>
      <c r="R32" t="str">
        <f t="shared" si="3"/>
        <v/>
      </c>
      <c r="S32" t="str">
        <f t="shared" si="3"/>
        <v/>
      </c>
      <c r="T32" t="str">
        <f t="shared" si="3"/>
        <v/>
      </c>
      <c r="U32" t="str">
        <f t="shared" si="3"/>
        <v/>
      </c>
      <c r="V32" t="str">
        <f t="shared" si="3"/>
        <v/>
      </c>
      <c r="W32" t="str">
        <f t="shared" si="3"/>
        <v/>
      </c>
      <c r="X32" t="str">
        <f t="shared" si="3"/>
        <v/>
      </c>
      <c r="Y32" t="str">
        <f t="shared" si="3"/>
        <v/>
      </c>
      <c r="Z32" t="str">
        <f t="shared" si="3"/>
        <v/>
      </c>
      <c r="AA32" t="str">
        <f t="shared" si="3"/>
        <v/>
      </c>
      <c r="AB32" t="str">
        <f t="shared" si="3"/>
        <v/>
      </c>
      <c r="AC32" t="str">
        <f t="shared" si="3"/>
        <v/>
      </c>
      <c r="AD32" t="str">
        <f t="shared" si="3"/>
        <v/>
      </c>
      <c r="AE32" t="str">
        <f t="shared" si="3"/>
        <v/>
      </c>
      <c r="AF32" t="str">
        <f t="shared" si="3"/>
        <v/>
      </c>
      <c r="AG32" t="str">
        <f t="shared" si="3"/>
        <v/>
      </c>
      <c r="AI32" s="20">
        <f t="shared" ca="1" si="0"/>
        <v>0.67204946491790818</v>
      </c>
      <c r="AJ32" s="20">
        <f t="shared" ca="1" si="1"/>
        <v>95</v>
      </c>
      <c r="AK32" s="20">
        <v>25</v>
      </c>
      <c r="AL32" s="20">
        <v>2</v>
      </c>
      <c r="AM32" s="20">
        <f t="shared" si="2"/>
        <v>27</v>
      </c>
    </row>
    <row r="33" spans="1:39" ht="32.15" customHeight="1" x14ac:dyDescent="0.3">
      <c r="A33" s="68" t="str">
        <f t="shared" si="3"/>
        <v>(3)</v>
      </c>
      <c r="B33" s="32"/>
      <c r="C33" s="32"/>
      <c r="D33" t="str">
        <f t="shared" si="3"/>
        <v/>
      </c>
      <c r="E33" s="33">
        <f t="shared" ca="1" si="3"/>
        <v>34</v>
      </c>
      <c r="F33" s="33" t="str">
        <f t="shared" si="3"/>
        <v/>
      </c>
      <c r="G33" s="34" t="str">
        <f t="shared" si="3"/>
        <v>＋</v>
      </c>
      <c r="H33" s="34"/>
      <c r="I33">
        <f t="shared" ca="1" si="3"/>
        <v>2</v>
      </c>
      <c r="J33" t="s">
        <v>23</v>
      </c>
      <c r="L33" s="52">
        <f ca="1">E33+I33</f>
        <v>36</v>
      </c>
      <c r="M33" s="52"/>
      <c r="N33" t="str">
        <f t="shared" si="3"/>
        <v/>
      </c>
      <c r="O33" t="str">
        <f t="shared" si="3"/>
        <v/>
      </c>
      <c r="P33" t="str">
        <f t="shared" si="3"/>
        <v/>
      </c>
      <c r="Q33" t="str">
        <f t="shared" si="3"/>
        <v/>
      </c>
      <c r="R33" t="str">
        <f t="shared" si="3"/>
        <v/>
      </c>
      <c r="S33" t="str">
        <f t="shared" si="3"/>
        <v/>
      </c>
      <c r="T33" t="str">
        <f t="shared" si="3"/>
        <v/>
      </c>
      <c r="U33" t="str">
        <f t="shared" si="3"/>
        <v/>
      </c>
      <c r="V33" t="str">
        <f t="shared" si="3"/>
        <v/>
      </c>
      <c r="W33" t="str">
        <f t="shared" si="3"/>
        <v/>
      </c>
      <c r="X33" t="str">
        <f t="shared" si="3"/>
        <v/>
      </c>
      <c r="Y33" t="str">
        <f t="shared" si="3"/>
        <v/>
      </c>
      <c r="Z33" t="str">
        <f t="shared" si="3"/>
        <v/>
      </c>
      <c r="AA33" t="str">
        <f t="shared" si="3"/>
        <v/>
      </c>
      <c r="AB33" t="str">
        <f t="shared" si="3"/>
        <v/>
      </c>
      <c r="AC33" t="str">
        <f t="shared" si="3"/>
        <v/>
      </c>
      <c r="AD33" t="str">
        <f t="shared" si="3"/>
        <v/>
      </c>
      <c r="AE33" t="str">
        <f t="shared" si="3"/>
        <v/>
      </c>
      <c r="AF33" t="str">
        <f t="shared" si="3"/>
        <v/>
      </c>
      <c r="AG33" t="str">
        <f t="shared" si="3"/>
        <v/>
      </c>
      <c r="AI33" s="20">
        <f t="shared" ca="1" si="0"/>
        <v>7.3200518883429821E-2</v>
      </c>
      <c r="AJ33" s="20">
        <f t="shared" ca="1" si="1"/>
        <v>267</v>
      </c>
      <c r="AK33" s="20">
        <v>25</v>
      </c>
      <c r="AL33" s="20">
        <v>3</v>
      </c>
      <c r="AM33" s="20">
        <f t="shared" si="2"/>
        <v>28</v>
      </c>
    </row>
    <row r="34" spans="1:39" ht="32.15" customHeight="1" x14ac:dyDescent="0.3">
      <c r="A34" s="20">
        <f t="shared" si="3"/>
        <v>3</v>
      </c>
      <c r="D34" t="str">
        <f t="shared" si="3"/>
        <v/>
      </c>
      <c r="E34" t="str">
        <f t="shared" si="3"/>
        <v/>
      </c>
      <c r="F34" t="str">
        <f t="shared" si="3"/>
        <v/>
      </c>
      <c r="G34" t="str">
        <f t="shared" si="3"/>
        <v/>
      </c>
      <c r="I34" t="str">
        <f t="shared" si="3"/>
        <v/>
      </c>
      <c r="J34" t="str">
        <f t="shared" si="3"/>
        <v/>
      </c>
      <c r="K34" t="str">
        <f t="shared" si="3"/>
        <v/>
      </c>
      <c r="L34" t="str">
        <f t="shared" si="3"/>
        <v/>
      </c>
      <c r="M34" t="str">
        <f t="shared" si="3"/>
        <v/>
      </c>
      <c r="N34" t="str">
        <f t="shared" si="3"/>
        <v/>
      </c>
      <c r="O34" t="str">
        <f t="shared" si="3"/>
        <v/>
      </c>
      <c r="P34" t="str">
        <f t="shared" si="3"/>
        <v/>
      </c>
      <c r="Q34" t="str">
        <f t="shared" si="3"/>
        <v/>
      </c>
      <c r="R34" t="str">
        <f t="shared" si="3"/>
        <v/>
      </c>
      <c r="S34" t="str">
        <f t="shared" si="3"/>
        <v/>
      </c>
      <c r="T34" t="str">
        <f t="shared" si="3"/>
        <v/>
      </c>
      <c r="U34" t="str">
        <f t="shared" si="3"/>
        <v/>
      </c>
      <c r="V34" t="str">
        <f t="shared" si="3"/>
        <v/>
      </c>
      <c r="W34" t="str">
        <f t="shared" si="3"/>
        <v/>
      </c>
      <c r="X34" t="str">
        <f t="shared" si="3"/>
        <v/>
      </c>
      <c r="Y34" t="str">
        <f t="shared" si="3"/>
        <v/>
      </c>
      <c r="Z34" t="str">
        <f t="shared" si="3"/>
        <v/>
      </c>
      <c r="AA34" t="str">
        <f t="shared" si="3"/>
        <v/>
      </c>
      <c r="AB34" t="str">
        <f t="shared" si="3"/>
        <v/>
      </c>
      <c r="AC34" t="str">
        <f t="shared" si="3"/>
        <v/>
      </c>
      <c r="AD34" t="str">
        <f t="shared" si="3"/>
        <v/>
      </c>
      <c r="AE34" t="str">
        <f t="shared" si="3"/>
        <v/>
      </c>
      <c r="AF34" t="str">
        <f t="shared" si="3"/>
        <v/>
      </c>
      <c r="AG34" t="str">
        <f t="shared" si="3"/>
        <v/>
      </c>
      <c r="AI34" s="20">
        <f t="shared" ca="1" si="0"/>
        <v>0.5949610471474176</v>
      </c>
      <c r="AJ34" s="20">
        <f t="shared" ca="1" si="1"/>
        <v>121</v>
      </c>
      <c r="AK34" s="20">
        <v>25</v>
      </c>
      <c r="AL34" s="20">
        <v>4</v>
      </c>
      <c r="AM34" s="20">
        <f t="shared" si="2"/>
        <v>29</v>
      </c>
    </row>
    <row r="35" spans="1:39" ht="32.15" customHeight="1" x14ac:dyDescent="0.3">
      <c r="A35" s="68" t="str">
        <f t="shared" si="3"/>
        <v>(4)</v>
      </c>
      <c r="B35" s="32"/>
      <c r="C35" s="32"/>
      <c r="D35" t="str">
        <f t="shared" si="3"/>
        <v/>
      </c>
      <c r="E35" s="33">
        <f t="shared" ca="1" si="3"/>
        <v>82</v>
      </c>
      <c r="F35" s="33" t="str">
        <f t="shared" si="3"/>
        <v/>
      </c>
      <c r="G35" s="34" t="str">
        <f t="shared" si="3"/>
        <v>＋</v>
      </c>
      <c r="H35" s="34"/>
      <c r="I35">
        <f t="shared" ca="1" si="3"/>
        <v>2</v>
      </c>
      <c r="J35" t="s">
        <v>23</v>
      </c>
      <c r="L35" s="52">
        <f ca="1">E35+I35</f>
        <v>84</v>
      </c>
      <c r="M35" s="52"/>
      <c r="N35" t="str">
        <f t="shared" si="3"/>
        <v/>
      </c>
      <c r="O35" t="str">
        <f t="shared" si="3"/>
        <v/>
      </c>
      <c r="P35" t="str">
        <f t="shared" si="3"/>
        <v/>
      </c>
      <c r="Q35" t="str">
        <f t="shared" si="3"/>
        <v/>
      </c>
      <c r="R35" t="str">
        <f t="shared" si="3"/>
        <v/>
      </c>
      <c r="S35" t="str">
        <f t="shared" si="3"/>
        <v/>
      </c>
      <c r="T35" t="str">
        <f t="shared" si="3"/>
        <v/>
      </c>
      <c r="U35" t="str">
        <f t="shared" si="3"/>
        <v/>
      </c>
      <c r="V35" t="str">
        <f t="shared" si="3"/>
        <v/>
      </c>
      <c r="W35" t="str">
        <f t="shared" si="3"/>
        <v/>
      </c>
      <c r="X35" t="str">
        <f t="shared" si="3"/>
        <v/>
      </c>
      <c r="Y35" t="str">
        <f t="shared" si="3"/>
        <v/>
      </c>
      <c r="Z35" t="str">
        <f t="shared" si="3"/>
        <v/>
      </c>
      <c r="AA35" t="str">
        <f t="shared" si="3"/>
        <v/>
      </c>
      <c r="AB35" t="str">
        <f t="shared" si="3"/>
        <v/>
      </c>
      <c r="AC35" t="str">
        <f t="shared" si="3"/>
        <v/>
      </c>
      <c r="AD35" t="str">
        <f t="shared" si="3"/>
        <v/>
      </c>
      <c r="AE35" t="str">
        <f t="shared" si="3"/>
        <v/>
      </c>
      <c r="AF35" t="str">
        <f t="shared" si="3"/>
        <v/>
      </c>
      <c r="AG35" t="str">
        <f t="shared" si="3"/>
        <v/>
      </c>
      <c r="AI35" s="20">
        <f t="shared" ca="1" si="0"/>
        <v>0.92400195119802586</v>
      </c>
      <c r="AJ35" s="20">
        <f t="shared" ca="1" si="1"/>
        <v>26</v>
      </c>
      <c r="AK35" s="20">
        <v>26</v>
      </c>
      <c r="AL35" s="20">
        <v>1</v>
      </c>
      <c r="AM35" s="20">
        <f t="shared" si="2"/>
        <v>27</v>
      </c>
    </row>
    <row r="36" spans="1:39" ht="32.15" customHeight="1" x14ac:dyDescent="0.3">
      <c r="A36" s="20">
        <f t="shared" si="3"/>
        <v>4</v>
      </c>
      <c r="D36" t="str">
        <f t="shared" si="3"/>
        <v/>
      </c>
      <c r="E36" t="str">
        <f t="shared" si="3"/>
        <v/>
      </c>
      <c r="F36" t="str">
        <f t="shared" si="3"/>
        <v/>
      </c>
      <c r="G36" t="str">
        <f t="shared" si="3"/>
        <v/>
      </c>
      <c r="I36" t="str">
        <f t="shared" si="3"/>
        <v/>
      </c>
      <c r="J36" t="str">
        <f t="shared" si="3"/>
        <v/>
      </c>
      <c r="K36" t="str">
        <f t="shared" si="3"/>
        <v/>
      </c>
      <c r="L36" t="str">
        <f t="shared" si="3"/>
        <v/>
      </c>
      <c r="M36" t="str">
        <f t="shared" si="3"/>
        <v/>
      </c>
      <c r="N36" t="str">
        <f t="shared" si="3"/>
        <v/>
      </c>
      <c r="O36" t="str">
        <f t="shared" si="3"/>
        <v/>
      </c>
      <c r="P36" t="str">
        <f t="shared" si="3"/>
        <v/>
      </c>
      <c r="Q36" t="str">
        <f t="shared" si="3"/>
        <v/>
      </c>
      <c r="R36" t="str">
        <f t="shared" si="3"/>
        <v/>
      </c>
      <c r="S36" t="str">
        <f t="shared" si="3"/>
        <v/>
      </c>
      <c r="T36" t="str">
        <f t="shared" si="3"/>
        <v/>
      </c>
      <c r="U36" t="str">
        <f t="shared" si="3"/>
        <v/>
      </c>
      <c r="V36" t="str">
        <f t="shared" si="3"/>
        <v/>
      </c>
      <c r="W36" t="str">
        <f t="shared" si="3"/>
        <v/>
      </c>
      <c r="X36" t="str">
        <f t="shared" si="3"/>
        <v/>
      </c>
      <c r="Y36" t="str">
        <f t="shared" si="3"/>
        <v/>
      </c>
      <c r="Z36" t="str">
        <f t="shared" si="3"/>
        <v/>
      </c>
      <c r="AA36" t="str">
        <f t="shared" si="3"/>
        <v/>
      </c>
      <c r="AB36" t="str">
        <f t="shared" si="3"/>
        <v/>
      </c>
      <c r="AC36" t="str">
        <f t="shared" si="3"/>
        <v/>
      </c>
      <c r="AD36" t="str">
        <f>IF(AD12="","",AD12)</f>
        <v/>
      </c>
      <c r="AE36" t="str">
        <f>IF(AE12="","",AE12)</f>
        <v/>
      </c>
      <c r="AF36" t="str">
        <f>IF(AF12="","",AF12)</f>
        <v/>
      </c>
      <c r="AG36" t="str">
        <f>IF(AG12="","",AG12)</f>
        <v/>
      </c>
      <c r="AI36" s="20">
        <f t="shared" ca="1" si="0"/>
        <v>1.3987831237423309E-2</v>
      </c>
      <c r="AJ36" s="20">
        <f t="shared" ca="1" si="1"/>
        <v>285</v>
      </c>
      <c r="AK36" s="20">
        <v>26</v>
      </c>
      <c r="AL36" s="20">
        <v>2</v>
      </c>
      <c r="AM36" s="20">
        <f t="shared" si="2"/>
        <v>28</v>
      </c>
    </row>
    <row r="37" spans="1:39" ht="32.15" customHeight="1" x14ac:dyDescent="0.3">
      <c r="A37" s="68" t="str">
        <f t="shared" ref="A37:AG47" si="4">IF(A13="","",A13)</f>
        <v>(5)</v>
      </c>
      <c r="B37" s="32"/>
      <c r="C37" s="32"/>
      <c r="D37" t="str">
        <f t="shared" ref="D37:F47" si="5">IF(D13="","",D13)</f>
        <v/>
      </c>
      <c r="E37" s="33">
        <f t="shared" ca="1" si="5"/>
        <v>35</v>
      </c>
      <c r="F37" s="33" t="str">
        <f t="shared" si="5"/>
        <v/>
      </c>
      <c r="G37" s="34" t="str">
        <f t="shared" si="4"/>
        <v>＋</v>
      </c>
      <c r="H37" s="34"/>
      <c r="I37">
        <f t="shared" ca="1" si="4"/>
        <v>4</v>
      </c>
      <c r="J37" t="s">
        <v>23</v>
      </c>
      <c r="L37" s="52">
        <f ca="1">E37+I37</f>
        <v>39</v>
      </c>
      <c r="M37" s="52"/>
      <c r="N37" t="str">
        <f t="shared" si="4"/>
        <v/>
      </c>
      <c r="O37" t="str">
        <f t="shared" si="4"/>
        <v/>
      </c>
      <c r="P37" t="str">
        <f t="shared" si="4"/>
        <v/>
      </c>
      <c r="Q37" t="str">
        <f t="shared" si="4"/>
        <v/>
      </c>
      <c r="R37" t="str">
        <f t="shared" si="4"/>
        <v/>
      </c>
      <c r="S37" t="str">
        <f t="shared" si="4"/>
        <v/>
      </c>
      <c r="T37" t="str">
        <f t="shared" si="4"/>
        <v/>
      </c>
      <c r="U37" t="str">
        <f t="shared" si="4"/>
        <v/>
      </c>
      <c r="V37" t="str">
        <f t="shared" si="4"/>
        <v/>
      </c>
      <c r="W37" t="str">
        <f t="shared" si="4"/>
        <v/>
      </c>
      <c r="X37" t="str">
        <f t="shared" si="4"/>
        <v/>
      </c>
      <c r="Y37" t="str">
        <f t="shared" si="4"/>
        <v/>
      </c>
      <c r="Z37" t="str">
        <f t="shared" si="4"/>
        <v/>
      </c>
      <c r="AA37" t="str">
        <f t="shared" si="4"/>
        <v/>
      </c>
      <c r="AB37" t="str">
        <f t="shared" si="4"/>
        <v/>
      </c>
      <c r="AC37" t="str">
        <f t="shared" si="4"/>
        <v/>
      </c>
      <c r="AD37" t="str">
        <f t="shared" si="4"/>
        <v/>
      </c>
      <c r="AE37" t="str">
        <f t="shared" si="4"/>
        <v/>
      </c>
      <c r="AF37" t="str">
        <f t="shared" si="4"/>
        <v/>
      </c>
      <c r="AG37" t="str">
        <f t="shared" si="4"/>
        <v/>
      </c>
      <c r="AI37" s="20">
        <f t="shared" ca="1" si="0"/>
        <v>0.89108271323978383</v>
      </c>
      <c r="AJ37" s="20">
        <f t="shared" ca="1" si="1"/>
        <v>41</v>
      </c>
      <c r="AK37" s="20">
        <v>26</v>
      </c>
      <c r="AL37" s="20">
        <v>3</v>
      </c>
      <c r="AM37" s="20">
        <f t="shared" si="2"/>
        <v>29</v>
      </c>
    </row>
    <row r="38" spans="1:39" ht="32.15" customHeight="1" x14ac:dyDescent="0.3">
      <c r="A38" s="20">
        <f t="shared" si="4"/>
        <v>5</v>
      </c>
      <c r="D38" t="str">
        <f t="shared" si="5"/>
        <v/>
      </c>
      <c r="E38" t="str">
        <f t="shared" si="5"/>
        <v/>
      </c>
      <c r="F38" t="str">
        <f t="shared" si="5"/>
        <v/>
      </c>
      <c r="G38" t="str">
        <f t="shared" si="4"/>
        <v/>
      </c>
      <c r="I38" t="str">
        <f t="shared" si="4"/>
        <v/>
      </c>
      <c r="J38" t="str">
        <f t="shared" si="4"/>
        <v/>
      </c>
      <c r="K38" t="str">
        <f t="shared" si="4"/>
        <v/>
      </c>
      <c r="L38" t="str">
        <f t="shared" si="4"/>
        <v/>
      </c>
      <c r="M38" t="str">
        <f t="shared" si="4"/>
        <v/>
      </c>
      <c r="N38" t="str">
        <f t="shared" si="4"/>
        <v/>
      </c>
      <c r="O38" t="str">
        <f t="shared" si="4"/>
        <v/>
      </c>
      <c r="P38" t="str">
        <f t="shared" si="4"/>
        <v/>
      </c>
      <c r="Q38" t="str">
        <f t="shared" si="4"/>
        <v/>
      </c>
      <c r="R38" t="str">
        <f t="shared" si="4"/>
        <v/>
      </c>
      <c r="S38" t="str">
        <f t="shared" si="4"/>
        <v/>
      </c>
      <c r="T38" t="str">
        <f t="shared" si="4"/>
        <v/>
      </c>
      <c r="U38" t="str">
        <f t="shared" si="4"/>
        <v/>
      </c>
      <c r="V38" t="str">
        <f t="shared" si="4"/>
        <v/>
      </c>
      <c r="W38" t="str">
        <f t="shared" si="4"/>
        <v/>
      </c>
      <c r="X38" t="str">
        <f t="shared" si="4"/>
        <v/>
      </c>
      <c r="Y38" t="str">
        <f t="shared" si="4"/>
        <v/>
      </c>
      <c r="Z38" t="str">
        <f t="shared" si="4"/>
        <v/>
      </c>
      <c r="AA38" t="str">
        <f t="shared" si="4"/>
        <v/>
      </c>
      <c r="AB38" t="str">
        <f t="shared" si="4"/>
        <v/>
      </c>
      <c r="AC38" t="str">
        <f t="shared" si="4"/>
        <v/>
      </c>
      <c r="AD38" t="str">
        <f t="shared" si="4"/>
        <v/>
      </c>
      <c r="AE38" t="str">
        <f t="shared" si="4"/>
        <v/>
      </c>
      <c r="AF38" t="str">
        <f t="shared" si="4"/>
        <v/>
      </c>
      <c r="AG38" t="str">
        <f t="shared" si="4"/>
        <v/>
      </c>
      <c r="AI38" s="20">
        <f t="shared" ca="1" si="0"/>
        <v>0.53112453079927779</v>
      </c>
      <c r="AJ38" s="20">
        <f t="shared" ca="1" si="1"/>
        <v>144</v>
      </c>
      <c r="AK38" s="20">
        <v>27</v>
      </c>
      <c r="AL38" s="20">
        <v>1</v>
      </c>
      <c r="AM38" s="20">
        <f t="shared" si="2"/>
        <v>28</v>
      </c>
    </row>
    <row r="39" spans="1:39" ht="32.15" customHeight="1" x14ac:dyDescent="0.3">
      <c r="A39" s="68" t="str">
        <f t="shared" si="4"/>
        <v>(6)</v>
      </c>
      <c r="B39" s="32"/>
      <c r="C39" s="32"/>
      <c r="D39" t="str">
        <f t="shared" si="5"/>
        <v/>
      </c>
      <c r="E39" s="33">
        <f t="shared" ca="1" si="5"/>
        <v>58</v>
      </c>
      <c r="F39" s="33" t="str">
        <f t="shared" si="5"/>
        <v/>
      </c>
      <c r="G39" s="34" t="str">
        <f t="shared" si="4"/>
        <v>－</v>
      </c>
      <c r="H39" s="34"/>
      <c r="I39">
        <f t="shared" ca="1" si="4"/>
        <v>2</v>
      </c>
      <c r="J39" t="s">
        <v>23</v>
      </c>
      <c r="L39" s="52">
        <f ca="1">E39-I39</f>
        <v>56</v>
      </c>
      <c r="M39" s="52"/>
      <c r="N39" t="str">
        <f t="shared" si="4"/>
        <v/>
      </c>
      <c r="O39" t="str">
        <f t="shared" si="4"/>
        <v/>
      </c>
      <c r="P39" t="str">
        <f t="shared" si="4"/>
        <v/>
      </c>
      <c r="Q39" t="str">
        <f t="shared" si="4"/>
        <v/>
      </c>
      <c r="R39" t="str">
        <f t="shared" si="4"/>
        <v/>
      </c>
      <c r="S39" t="str">
        <f t="shared" si="4"/>
        <v/>
      </c>
      <c r="T39" t="str">
        <f t="shared" si="4"/>
        <v/>
      </c>
      <c r="U39" t="str">
        <f t="shared" si="4"/>
        <v/>
      </c>
      <c r="V39" t="str">
        <f t="shared" si="4"/>
        <v/>
      </c>
      <c r="W39" t="str">
        <f t="shared" si="4"/>
        <v/>
      </c>
      <c r="X39" t="str">
        <f t="shared" si="4"/>
        <v/>
      </c>
      <c r="Y39" t="str">
        <f t="shared" si="4"/>
        <v/>
      </c>
      <c r="Z39" t="str">
        <f t="shared" si="4"/>
        <v/>
      </c>
      <c r="AA39" t="str">
        <f t="shared" si="4"/>
        <v/>
      </c>
      <c r="AB39" t="str">
        <f t="shared" si="4"/>
        <v/>
      </c>
      <c r="AC39" t="str">
        <f t="shared" si="4"/>
        <v/>
      </c>
      <c r="AD39" t="str">
        <f t="shared" si="4"/>
        <v/>
      </c>
      <c r="AE39" t="str">
        <f t="shared" si="4"/>
        <v/>
      </c>
      <c r="AF39" t="str">
        <f t="shared" si="4"/>
        <v/>
      </c>
      <c r="AG39" t="str">
        <f t="shared" si="4"/>
        <v/>
      </c>
      <c r="AI39" s="20">
        <f t="shared" ca="1" si="0"/>
        <v>0.98972303808506923</v>
      </c>
      <c r="AJ39" s="20">
        <f t="shared" ca="1" si="1"/>
        <v>2</v>
      </c>
      <c r="AK39" s="20">
        <v>27</v>
      </c>
      <c r="AL39" s="20">
        <v>2</v>
      </c>
      <c r="AM39" s="20">
        <f t="shared" si="2"/>
        <v>29</v>
      </c>
    </row>
    <row r="40" spans="1:39" ht="32.15" customHeight="1" x14ac:dyDescent="0.3">
      <c r="A40" s="20">
        <f t="shared" si="4"/>
        <v>6</v>
      </c>
      <c r="D40" t="str">
        <f t="shared" si="5"/>
        <v/>
      </c>
      <c r="E40" t="str">
        <f t="shared" si="5"/>
        <v/>
      </c>
      <c r="F40" t="str">
        <f t="shared" si="5"/>
        <v/>
      </c>
      <c r="G40" t="str">
        <f t="shared" si="4"/>
        <v/>
      </c>
      <c r="I40" t="str">
        <f t="shared" si="4"/>
        <v/>
      </c>
      <c r="J40" t="str">
        <f t="shared" si="4"/>
        <v/>
      </c>
      <c r="K40" t="str">
        <f t="shared" si="4"/>
        <v/>
      </c>
      <c r="L40" t="str">
        <f t="shared" si="4"/>
        <v/>
      </c>
      <c r="M40" t="str">
        <f t="shared" si="4"/>
        <v/>
      </c>
      <c r="N40" t="str">
        <f t="shared" si="4"/>
        <v/>
      </c>
      <c r="O40" t="str">
        <f t="shared" si="4"/>
        <v/>
      </c>
      <c r="P40" t="str">
        <f t="shared" si="4"/>
        <v/>
      </c>
      <c r="Q40" t="str">
        <f t="shared" si="4"/>
        <v/>
      </c>
      <c r="R40" t="str">
        <f t="shared" si="4"/>
        <v/>
      </c>
      <c r="S40" t="str">
        <f t="shared" si="4"/>
        <v/>
      </c>
      <c r="T40" t="str">
        <f t="shared" si="4"/>
        <v/>
      </c>
      <c r="U40" t="str">
        <f t="shared" si="4"/>
        <v/>
      </c>
      <c r="V40" t="str">
        <f t="shared" si="4"/>
        <v/>
      </c>
      <c r="W40" t="str">
        <f t="shared" si="4"/>
        <v/>
      </c>
      <c r="X40" t="str">
        <f t="shared" si="4"/>
        <v/>
      </c>
      <c r="Y40" t="str">
        <f t="shared" si="4"/>
        <v/>
      </c>
      <c r="Z40" t="str">
        <f t="shared" si="4"/>
        <v/>
      </c>
      <c r="AA40" t="str">
        <f t="shared" si="4"/>
        <v/>
      </c>
      <c r="AB40" t="str">
        <f t="shared" si="4"/>
        <v/>
      </c>
      <c r="AC40" t="str">
        <f t="shared" si="4"/>
        <v/>
      </c>
      <c r="AD40" t="str">
        <f t="shared" si="4"/>
        <v/>
      </c>
      <c r="AE40" t="str">
        <f t="shared" si="4"/>
        <v/>
      </c>
      <c r="AF40" t="str">
        <f t="shared" si="4"/>
        <v/>
      </c>
      <c r="AG40" t="str">
        <f t="shared" si="4"/>
        <v/>
      </c>
      <c r="AI40" s="20">
        <f t="shared" ca="1" si="0"/>
        <v>0.45898996416350302</v>
      </c>
      <c r="AJ40" s="20">
        <f t="shared" ca="1" si="1"/>
        <v>159</v>
      </c>
      <c r="AK40" s="20">
        <v>28</v>
      </c>
      <c r="AL40" s="20">
        <v>1</v>
      </c>
      <c r="AM40" s="20">
        <f t="shared" si="2"/>
        <v>29</v>
      </c>
    </row>
    <row r="41" spans="1:39" ht="32.15" customHeight="1" x14ac:dyDescent="0.3">
      <c r="A41" s="68" t="str">
        <f t="shared" si="4"/>
        <v>(7)</v>
      </c>
      <c r="B41" s="32"/>
      <c r="C41" s="32"/>
      <c r="D41" t="str">
        <f t="shared" si="5"/>
        <v/>
      </c>
      <c r="E41" s="33">
        <f t="shared" ca="1" si="5"/>
        <v>87</v>
      </c>
      <c r="F41" s="33" t="str">
        <f t="shared" si="5"/>
        <v/>
      </c>
      <c r="G41" s="34" t="str">
        <f t="shared" si="4"/>
        <v>－</v>
      </c>
      <c r="H41" s="34"/>
      <c r="I41">
        <f t="shared" ca="1" si="4"/>
        <v>5</v>
      </c>
      <c r="J41" t="s">
        <v>23</v>
      </c>
      <c r="L41" s="52">
        <f ca="1">E41-I41</f>
        <v>82</v>
      </c>
      <c r="M41" s="52"/>
      <c r="N41" t="str">
        <f t="shared" si="4"/>
        <v/>
      </c>
      <c r="O41" t="str">
        <f t="shared" si="4"/>
        <v/>
      </c>
      <c r="P41" t="str">
        <f t="shared" si="4"/>
        <v/>
      </c>
      <c r="Q41" t="str">
        <f t="shared" si="4"/>
        <v/>
      </c>
      <c r="R41" t="str">
        <f t="shared" si="4"/>
        <v/>
      </c>
      <c r="S41" t="str">
        <f t="shared" si="4"/>
        <v/>
      </c>
      <c r="T41" t="str">
        <f t="shared" si="4"/>
        <v/>
      </c>
      <c r="U41" t="str">
        <f t="shared" si="4"/>
        <v/>
      </c>
      <c r="V41" t="str">
        <f t="shared" si="4"/>
        <v/>
      </c>
      <c r="W41" t="str">
        <f t="shared" si="4"/>
        <v/>
      </c>
      <c r="X41" t="str">
        <f t="shared" si="4"/>
        <v/>
      </c>
      <c r="Y41" t="str">
        <f t="shared" si="4"/>
        <v/>
      </c>
      <c r="Z41" t="str">
        <f t="shared" si="4"/>
        <v/>
      </c>
      <c r="AA41" t="str">
        <f t="shared" si="4"/>
        <v/>
      </c>
      <c r="AB41" t="str">
        <f t="shared" si="4"/>
        <v/>
      </c>
      <c r="AC41" t="str">
        <f t="shared" si="4"/>
        <v/>
      </c>
      <c r="AD41" t="str">
        <f t="shared" si="4"/>
        <v/>
      </c>
      <c r="AE41" t="str">
        <f t="shared" si="4"/>
        <v/>
      </c>
      <c r="AF41" t="str">
        <f t="shared" si="4"/>
        <v/>
      </c>
      <c r="AG41" t="str">
        <f t="shared" si="4"/>
        <v/>
      </c>
      <c r="AI41" s="20">
        <f t="shared" ca="1" si="0"/>
        <v>0.30527511237641625</v>
      </c>
      <c r="AJ41" s="20">
        <f t="shared" ca="1" si="1"/>
        <v>202</v>
      </c>
      <c r="AK41" s="20">
        <v>31</v>
      </c>
      <c r="AL41" s="20">
        <v>1</v>
      </c>
      <c r="AM41" s="20">
        <f t="shared" si="2"/>
        <v>32</v>
      </c>
    </row>
    <row r="42" spans="1:39" ht="32.15" customHeight="1" x14ac:dyDescent="0.3">
      <c r="A42" s="20">
        <f t="shared" si="4"/>
        <v>7</v>
      </c>
      <c r="D42" t="str">
        <f t="shared" si="5"/>
        <v/>
      </c>
      <c r="E42" t="str">
        <f t="shared" si="5"/>
        <v/>
      </c>
      <c r="F42" t="str">
        <f t="shared" si="5"/>
        <v/>
      </c>
      <c r="G42" t="str">
        <f t="shared" si="4"/>
        <v/>
      </c>
      <c r="I42" t="str">
        <f t="shared" si="4"/>
        <v/>
      </c>
      <c r="J42" t="str">
        <f t="shared" si="4"/>
        <v/>
      </c>
      <c r="K42" t="str">
        <f t="shared" si="4"/>
        <v/>
      </c>
      <c r="L42" t="str">
        <f t="shared" si="4"/>
        <v/>
      </c>
      <c r="M42" t="str">
        <f t="shared" si="4"/>
        <v/>
      </c>
      <c r="N42" t="str">
        <f t="shared" si="4"/>
        <v/>
      </c>
      <c r="O42" t="str">
        <f t="shared" si="4"/>
        <v/>
      </c>
      <c r="P42" t="str">
        <f t="shared" si="4"/>
        <v/>
      </c>
      <c r="Q42" t="str">
        <f t="shared" si="4"/>
        <v/>
      </c>
      <c r="R42" t="str">
        <f t="shared" si="4"/>
        <v/>
      </c>
      <c r="S42" t="str">
        <f t="shared" si="4"/>
        <v/>
      </c>
      <c r="T42" t="str">
        <f t="shared" si="4"/>
        <v/>
      </c>
      <c r="U42" t="str">
        <f t="shared" si="4"/>
        <v/>
      </c>
      <c r="V42" t="str">
        <f t="shared" si="4"/>
        <v/>
      </c>
      <c r="W42" t="str">
        <f t="shared" si="4"/>
        <v/>
      </c>
      <c r="X42" t="str">
        <f t="shared" si="4"/>
        <v/>
      </c>
      <c r="Y42" t="str">
        <f t="shared" si="4"/>
        <v/>
      </c>
      <c r="Z42" t="str">
        <f t="shared" si="4"/>
        <v/>
      </c>
      <c r="AA42" t="str">
        <f t="shared" si="4"/>
        <v/>
      </c>
      <c r="AB42" t="str">
        <f t="shared" si="4"/>
        <v/>
      </c>
      <c r="AC42" t="str">
        <f t="shared" si="4"/>
        <v/>
      </c>
      <c r="AD42" t="str">
        <f t="shared" si="4"/>
        <v/>
      </c>
      <c r="AE42" t="str">
        <f t="shared" si="4"/>
        <v/>
      </c>
      <c r="AF42" t="str">
        <f t="shared" si="4"/>
        <v/>
      </c>
      <c r="AG42" t="str">
        <f t="shared" si="4"/>
        <v/>
      </c>
      <c r="AI42" s="20">
        <f t="shared" ca="1" si="0"/>
        <v>0.76694987346688126</v>
      </c>
      <c r="AJ42" s="20">
        <f t="shared" ca="1" si="1"/>
        <v>68</v>
      </c>
      <c r="AK42" s="20">
        <v>31</v>
      </c>
      <c r="AL42" s="20">
        <v>2</v>
      </c>
      <c r="AM42" s="20">
        <f t="shared" si="2"/>
        <v>33</v>
      </c>
    </row>
    <row r="43" spans="1:39" ht="32.15" customHeight="1" x14ac:dyDescent="0.3">
      <c r="A43" s="68" t="str">
        <f t="shared" si="4"/>
        <v>(8)</v>
      </c>
      <c r="B43" s="32"/>
      <c r="C43" s="32"/>
      <c r="D43" t="str">
        <f t="shared" si="5"/>
        <v/>
      </c>
      <c r="E43" s="33">
        <f t="shared" ca="1" si="5"/>
        <v>99</v>
      </c>
      <c r="F43" s="33" t="str">
        <f t="shared" si="5"/>
        <v/>
      </c>
      <c r="G43" s="34" t="str">
        <f t="shared" si="4"/>
        <v>－</v>
      </c>
      <c r="H43" s="34"/>
      <c r="I43">
        <f t="shared" ca="1" si="4"/>
        <v>4</v>
      </c>
      <c r="J43" t="s">
        <v>23</v>
      </c>
      <c r="L43" s="52">
        <f ca="1">E43-I43</f>
        <v>95</v>
      </c>
      <c r="M43" s="52"/>
      <c r="N43" t="str">
        <f t="shared" si="4"/>
        <v/>
      </c>
      <c r="O43" t="str">
        <f t="shared" si="4"/>
        <v/>
      </c>
      <c r="P43" t="str">
        <f t="shared" si="4"/>
        <v/>
      </c>
      <c r="Q43" t="str">
        <f t="shared" si="4"/>
        <v/>
      </c>
      <c r="R43" t="str">
        <f t="shared" si="4"/>
        <v/>
      </c>
      <c r="S43" t="str">
        <f t="shared" si="4"/>
        <v/>
      </c>
      <c r="T43" t="str">
        <f t="shared" si="4"/>
        <v/>
      </c>
      <c r="U43" t="str">
        <f t="shared" si="4"/>
        <v/>
      </c>
      <c r="V43" t="str">
        <f t="shared" si="4"/>
        <v/>
      </c>
      <c r="W43" t="str">
        <f t="shared" si="4"/>
        <v/>
      </c>
      <c r="X43" t="str">
        <f t="shared" si="4"/>
        <v/>
      </c>
      <c r="Y43" t="str">
        <f t="shared" si="4"/>
        <v/>
      </c>
      <c r="Z43" t="str">
        <f t="shared" si="4"/>
        <v/>
      </c>
      <c r="AA43" t="str">
        <f t="shared" si="4"/>
        <v/>
      </c>
      <c r="AB43" t="str">
        <f t="shared" si="4"/>
        <v/>
      </c>
      <c r="AC43" t="str">
        <f t="shared" si="4"/>
        <v/>
      </c>
      <c r="AD43" t="str">
        <f t="shared" si="4"/>
        <v/>
      </c>
      <c r="AE43" t="str">
        <f t="shared" si="4"/>
        <v/>
      </c>
      <c r="AF43" t="str">
        <f t="shared" si="4"/>
        <v/>
      </c>
      <c r="AG43" t="str">
        <f t="shared" si="4"/>
        <v/>
      </c>
      <c r="AI43" s="20">
        <f t="shared" ca="1" si="0"/>
        <v>0.54108016432640837</v>
      </c>
      <c r="AJ43" s="20">
        <f t="shared" ca="1" si="1"/>
        <v>140</v>
      </c>
      <c r="AK43" s="20">
        <v>31</v>
      </c>
      <c r="AL43" s="20">
        <v>3</v>
      </c>
      <c r="AM43" s="20">
        <f t="shared" si="2"/>
        <v>34</v>
      </c>
    </row>
    <row r="44" spans="1:39" ht="32.15" customHeight="1" x14ac:dyDescent="0.3">
      <c r="A44" s="20">
        <f t="shared" si="4"/>
        <v>8</v>
      </c>
      <c r="D44" t="str">
        <f t="shared" si="5"/>
        <v/>
      </c>
      <c r="E44" t="str">
        <f t="shared" si="5"/>
        <v/>
      </c>
      <c r="F44" t="str">
        <f t="shared" si="5"/>
        <v/>
      </c>
      <c r="G44" t="str">
        <f t="shared" si="4"/>
        <v/>
      </c>
      <c r="I44" t="str">
        <f t="shared" si="4"/>
        <v/>
      </c>
      <c r="J44" t="str">
        <f t="shared" si="4"/>
        <v/>
      </c>
      <c r="K44" t="str">
        <f t="shared" si="4"/>
        <v/>
      </c>
      <c r="L44" t="str">
        <f t="shared" si="4"/>
        <v/>
      </c>
      <c r="M44" t="str">
        <f t="shared" si="4"/>
        <v/>
      </c>
      <c r="N44" t="str">
        <f t="shared" si="4"/>
        <v/>
      </c>
      <c r="O44" t="str">
        <f t="shared" si="4"/>
        <v/>
      </c>
      <c r="P44" t="str">
        <f t="shared" si="4"/>
        <v/>
      </c>
      <c r="Q44" t="str">
        <f t="shared" si="4"/>
        <v/>
      </c>
      <c r="R44" t="str">
        <f t="shared" si="4"/>
        <v/>
      </c>
      <c r="S44" t="str">
        <f t="shared" si="4"/>
        <v/>
      </c>
      <c r="T44" t="str">
        <f t="shared" si="4"/>
        <v/>
      </c>
      <c r="U44" t="str">
        <f t="shared" si="4"/>
        <v/>
      </c>
      <c r="V44" t="str">
        <f t="shared" si="4"/>
        <v/>
      </c>
      <c r="W44" t="str">
        <f t="shared" si="4"/>
        <v/>
      </c>
      <c r="X44" t="str">
        <f t="shared" si="4"/>
        <v/>
      </c>
      <c r="Y44" t="str">
        <f t="shared" si="4"/>
        <v/>
      </c>
      <c r="Z44" t="str">
        <f t="shared" si="4"/>
        <v/>
      </c>
      <c r="AA44" t="str">
        <f t="shared" si="4"/>
        <v/>
      </c>
      <c r="AB44" t="str">
        <f t="shared" si="4"/>
        <v/>
      </c>
      <c r="AC44" t="str">
        <f t="shared" si="4"/>
        <v/>
      </c>
      <c r="AD44" t="str">
        <f t="shared" si="4"/>
        <v/>
      </c>
      <c r="AE44" t="str">
        <f t="shared" si="4"/>
        <v/>
      </c>
      <c r="AF44" t="str">
        <f t="shared" si="4"/>
        <v/>
      </c>
      <c r="AG44" t="str">
        <f t="shared" si="4"/>
        <v/>
      </c>
      <c r="AI44" s="20">
        <f t="shared" ca="1" si="0"/>
        <v>0.12794443824465096</v>
      </c>
      <c r="AJ44" s="20">
        <f t="shared" ca="1" si="1"/>
        <v>249</v>
      </c>
      <c r="AK44" s="20">
        <v>31</v>
      </c>
      <c r="AL44" s="20">
        <v>4</v>
      </c>
      <c r="AM44" s="20">
        <f t="shared" si="2"/>
        <v>35</v>
      </c>
    </row>
    <row r="45" spans="1:39" ht="32.15" customHeight="1" x14ac:dyDescent="0.3">
      <c r="A45" s="68" t="str">
        <f t="shared" si="4"/>
        <v>(9)</v>
      </c>
      <c r="B45" s="32"/>
      <c r="C45" s="32"/>
      <c r="D45" t="str">
        <f t="shared" si="5"/>
        <v/>
      </c>
      <c r="E45" s="33">
        <f t="shared" ca="1" si="5"/>
        <v>94</v>
      </c>
      <c r="F45" s="33" t="str">
        <f t="shared" si="5"/>
        <v/>
      </c>
      <c r="G45" s="34" t="str">
        <f t="shared" si="4"/>
        <v>－</v>
      </c>
      <c r="H45" s="34"/>
      <c r="I45">
        <f t="shared" ca="1" si="4"/>
        <v>1</v>
      </c>
      <c r="J45" t="s">
        <v>23</v>
      </c>
      <c r="L45" s="52">
        <f ca="1">E45-I45</f>
        <v>93</v>
      </c>
      <c r="M45" s="52"/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I45" s="20">
        <f t="shared" ca="1" si="0"/>
        <v>0.95101454083121817</v>
      </c>
      <c r="AJ45" s="20">
        <f t="shared" ca="1" si="1"/>
        <v>14</v>
      </c>
      <c r="AK45" s="20">
        <v>31</v>
      </c>
      <c r="AL45" s="20">
        <v>5</v>
      </c>
      <c r="AM45" s="20">
        <f t="shared" si="2"/>
        <v>36</v>
      </c>
    </row>
    <row r="46" spans="1:39" ht="32.15" customHeight="1" x14ac:dyDescent="0.3">
      <c r="A46" s="20">
        <f t="shared" si="4"/>
        <v>9</v>
      </c>
      <c r="D46" t="str">
        <f t="shared" si="5"/>
        <v/>
      </c>
      <c r="E46" t="str">
        <f t="shared" si="5"/>
        <v/>
      </c>
      <c r="F46" t="str">
        <f t="shared" si="5"/>
        <v/>
      </c>
      <c r="G46" t="str">
        <f t="shared" si="4"/>
        <v/>
      </c>
      <c r="I46" t="str">
        <f t="shared" si="4"/>
        <v/>
      </c>
      <c r="J46" t="str">
        <f t="shared" si="4"/>
        <v/>
      </c>
      <c r="K46" t="str">
        <f t="shared" si="4"/>
        <v/>
      </c>
      <c r="L46" t="str">
        <f t="shared" si="4"/>
        <v/>
      </c>
      <c r="M46" t="str">
        <f t="shared" si="4"/>
        <v/>
      </c>
      <c r="N46" t="str">
        <f t="shared" si="4"/>
        <v/>
      </c>
      <c r="O46" t="str">
        <f t="shared" si="4"/>
        <v/>
      </c>
      <c r="P46" t="str">
        <f t="shared" si="4"/>
        <v/>
      </c>
      <c r="Q46" t="str">
        <f t="shared" si="4"/>
        <v/>
      </c>
      <c r="R46" t="str">
        <f t="shared" si="4"/>
        <v/>
      </c>
      <c r="S46" t="str">
        <f t="shared" si="4"/>
        <v/>
      </c>
      <c r="T46" t="str">
        <f t="shared" si="4"/>
        <v/>
      </c>
      <c r="U46" t="str">
        <f t="shared" si="4"/>
        <v/>
      </c>
      <c r="V46" t="str">
        <f t="shared" si="4"/>
        <v/>
      </c>
      <c r="W46" t="str">
        <f t="shared" si="4"/>
        <v/>
      </c>
      <c r="X46" t="str">
        <f t="shared" si="4"/>
        <v/>
      </c>
      <c r="Y46" t="str">
        <f t="shared" si="4"/>
        <v/>
      </c>
      <c r="Z46" t="str">
        <f t="shared" si="4"/>
        <v/>
      </c>
      <c r="AA46" t="str">
        <f t="shared" si="4"/>
        <v/>
      </c>
      <c r="AB46" t="str">
        <f t="shared" si="4"/>
        <v/>
      </c>
      <c r="AC46" t="str">
        <f t="shared" si="4"/>
        <v/>
      </c>
      <c r="AD46" t="str">
        <f t="shared" si="4"/>
        <v/>
      </c>
      <c r="AE46" t="str">
        <f t="shared" si="4"/>
        <v/>
      </c>
      <c r="AF46" t="str">
        <f t="shared" si="4"/>
        <v/>
      </c>
      <c r="AG46" t="str">
        <f t="shared" si="4"/>
        <v/>
      </c>
      <c r="AI46" s="20">
        <f t="shared" ca="1" si="0"/>
        <v>0.60722803172379047</v>
      </c>
      <c r="AJ46" s="20">
        <f t="shared" ca="1" si="1"/>
        <v>116</v>
      </c>
      <c r="AK46" s="20">
        <v>31</v>
      </c>
      <c r="AL46" s="20">
        <v>6</v>
      </c>
      <c r="AM46" s="20">
        <f t="shared" si="2"/>
        <v>37</v>
      </c>
    </row>
    <row r="47" spans="1:39" ht="32.15" customHeight="1" x14ac:dyDescent="0.3">
      <c r="A47" s="68" t="str">
        <f t="shared" si="4"/>
        <v>(10)</v>
      </c>
      <c r="B47" s="32"/>
      <c r="C47" s="32"/>
      <c r="D47" t="str">
        <f t="shared" si="5"/>
        <v/>
      </c>
      <c r="E47" s="33">
        <f t="shared" ca="1" si="5"/>
        <v>86</v>
      </c>
      <c r="F47" s="33" t="str">
        <f t="shared" si="5"/>
        <v/>
      </c>
      <c r="G47" s="34" t="str">
        <f t="shared" si="4"/>
        <v>－</v>
      </c>
      <c r="H47" s="34"/>
      <c r="I47">
        <f t="shared" ca="1" si="4"/>
        <v>1</v>
      </c>
      <c r="J47" t="s">
        <v>98</v>
      </c>
      <c r="L47" s="52">
        <f ca="1">E47-I47</f>
        <v>85</v>
      </c>
      <c r="M47" s="52"/>
      <c r="N47" t="str">
        <f t="shared" si="4"/>
        <v/>
      </c>
      <c r="O47" t="str">
        <f t="shared" si="4"/>
        <v/>
      </c>
      <c r="P47" t="str">
        <f t="shared" ref="P47:AG47" si="6">IF(P23="","",P23)</f>
        <v/>
      </c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I47" s="20">
        <f t="shared" ca="1" si="0"/>
        <v>0.83588566365922756</v>
      </c>
      <c r="AJ47" s="20">
        <f t="shared" ca="1" si="1"/>
        <v>53</v>
      </c>
      <c r="AK47" s="20">
        <v>31</v>
      </c>
      <c r="AL47" s="20">
        <v>7</v>
      </c>
      <c r="AM47" s="20">
        <f t="shared" si="2"/>
        <v>38</v>
      </c>
    </row>
    <row r="48" spans="1:39" ht="32.15" customHeight="1" x14ac:dyDescent="0.3">
      <c r="A48" s="20">
        <f t="shared" ref="A48:AG48" si="7">IF(A24="","",A24)</f>
        <v>10</v>
      </c>
      <c r="B48" t="str">
        <f t="shared" si="7"/>
        <v/>
      </c>
      <c r="C48" t="str">
        <f t="shared" si="7"/>
        <v/>
      </c>
      <c r="D48" t="str">
        <f t="shared" si="7"/>
        <v/>
      </c>
      <c r="E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I48" s="20">
        <f t="shared" ca="1" si="0"/>
        <v>0.638458924950014</v>
      </c>
      <c r="AJ48" s="20">
        <f t="shared" ca="1" si="1"/>
        <v>103</v>
      </c>
      <c r="AK48" s="20">
        <v>31</v>
      </c>
      <c r="AL48" s="20">
        <v>8</v>
      </c>
      <c r="AM48" s="20">
        <f t="shared" si="2"/>
        <v>39</v>
      </c>
    </row>
    <row r="49" spans="35:39" ht="25" customHeight="1" x14ac:dyDescent="0.3">
      <c r="AI49" s="20">
        <f t="shared" ca="1" si="0"/>
        <v>0.91594481021527641</v>
      </c>
      <c r="AJ49" s="20">
        <f t="shared" ca="1" si="1"/>
        <v>28</v>
      </c>
      <c r="AK49" s="20">
        <v>32</v>
      </c>
      <c r="AL49" s="20">
        <v>1</v>
      </c>
      <c r="AM49" s="20">
        <f t="shared" si="2"/>
        <v>33</v>
      </c>
    </row>
    <row r="50" spans="35:39" ht="25" customHeight="1" x14ac:dyDescent="0.3">
      <c r="AI50" s="20">
        <f t="shared" ca="1" si="0"/>
        <v>0.23754716298733147</v>
      </c>
      <c r="AJ50" s="20">
        <f t="shared" ca="1" si="1"/>
        <v>220</v>
      </c>
      <c r="AK50" s="20">
        <v>32</v>
      </c>
      <c r="AL50" s="20">
        <v>2</v>
      </c>
      <c r="AM50" s="20">
        <f t="shared" si="2"/>
        <v>34</v>
      </c>
    </row>
    <row r="51" spans="35:39" ht="25" customHeight="1" x14ac:dyDescent="0.3">
      <c r="AI51" s="20">
        <f t="shared" ca="1" si="0"/>
        <v>7.8413148395222954E-2</v>
      </c>
      <c r="AJ51" s="20">
        <f t="shared" ca="1" si="1"/>
        <v>264</v>
      </c>
      <c r="AK51" s="20">
        <v>32</v>
      </c>
      <c r="AL51" s="20">
        <v>3</v>
      </c>
      <c r="AM51" s="20">
        <f t="shared" si="2"/>
        <v>35</v>
      </c>
    </row>
    <row r="52" spans="35:39" ht="25" customHeight="1" x14ac:dyDescent="0.3">
      <c r="AI52" s="20">
        <f t="shared" ca="1" si="0"/>
        <v>0.33569132056448692</v>
      </c>
      <c r="AJ52" s="20">
        <f t="shared" ca="1" si="1"/>
        <v>192</v>
      </c>
      <c r="AK52" s="20">
        <v>32</v>
      </c>
      <c r="AL52" s="20">
        <v>4</v>
      </c>
      <c r="AM52" s="20">
        <f t="shared" si="2"/>
        <v>36</v>
      </c>
    </row>
    <row r="53" spans="35:39" ht="25" customHeight="1" x14ac:dyDescent="0.3">
      <c r="AI53" s="20">
        <f t="shared" ca="1" si="0"/>
        <v>0.20605482806889308</v>
      </c>
      <c r="AJ53" s="20">
        <f t="shared" ca="1" si="1"/>
        <v>227</v>
      </c>
      <c r="AK53" s="20">
        <v>32</v>
      </c>
      <c r="AL53" s="20">
        <v>5</v>
      </c>
      <c r="AM53" s="20">
        <f t="shared" si="2"/>
        <v>37</v>
      </c>
    </row>
    <row r="54" spans="35:39" ht="25" customHeight="1" x14ac:dyDescent="0.3">
      <c r="AI54" s="20">
        <f t="shared" ca="1" si="0"/>
        <v>0.55298397175116454</v>
      </c>
      <c r="AJ54" s="20">
        <f t="shared" ca="1" si="1"/>
        <v>134</v>
      </c>
      <c r="AK54" s="20">
        <v>32</v>
      </c>
      <c r="AL54" s="20">
        <v>6</v>
      </c>
      <c r="AM54" s="20">
        <f t="shared" si="2"/>
        <v>38</v>
      </c>
    </row>
    <row r="55" spans="35:39" ht="25" customHeight="1" x14ac:dyDescent="0.3">
      <c r="AI55" s="20">
        <f t="shared" ca="1" si="0"/>
        <v>3.6030891189559155E-2</v>
      </c>
      <c r="AJ55" s="20">
        <f t="shared" ca="1" si="1"/>
        <v>278</v>
      </c>
      <c r="AK55" s="20">
        <v>32</v>
      </c>
      <c r="AL55" s="20">
        <v>7</v>
      </c>
      <c r="AM55" s="20">
        <f t="shared" si="2"/>
        <v>39</v>
      </c>
    </row>
    <row r="56" spans="35:39" ht="25" customHeight="1" x14ac:dyDescent="0.3">
      <c r="AI56" s="20">
        <f t="shared" ca="1" si="0"/>
        <v>0.7212125817401962</v>
      </c>
      <c r="AJ56" s="20">
        <f t="shared" ca="1" si="1"/>
        <v>76</v>
      </c>
      <c r="AK56" s="20">
        <v>33</v>
      </c>
      <c r="AL56" s="20">
        <v>1</v>
      </c>
      <c r="AM56" s="20">
        <f t="shared" si="2"/>
        <v>34</v>
      </c>
    </row>
    <row r="57" spans="35:39" ht="25" customHeight="1" x14ac:dyDescent="0.3">
      <c r="AI57" s="20">
        <f t="shared" ca="1" si="0"/>
        <v>0.62709025919132055</v>
      </c>
      <c r="AJ57" s="20">
        <f t="shared" ca="1" si="1"/>
        <v>105</v>
      </c>
      <c r="AK57" s="20">
        <v>33</v>
      </c>
      <c r="AL57" s="20">
        <v>2</v>
      </c>
      <c r="AM57" s="20">
        <f t="shared" si="2"/>
        <v>35</v>
      </c>
    </row>
    <row r="58" spans="35:39" ht="25" customHeight="1" x14ac:dyDescent="0.3">
      <c r="AI58" s="20">
        <f t="shared" ca="1" si="0"/>
        <v>0.56611440847955397</v>
      </c>
      <c r="AJ58" s="20">
        <f t="shared" ca="1" si="1"/>
        <v>127</v>
      </c>
      <c r="AK58" s="20">
        <v>33</v>
      </c>
      <c r="AL58" s="20">
        <v>3</v>
      </c>
      <c r="AM58" s="20">
        <f t="shared" si="2"/>
        <v>36</v>
      </c>
    </row>
    <row r="59" spans="35:39" ht="25" customHeight="1" x14ac:dyDescent="0.3">
      <c r="AI59" s="20">
        <f t="shared" ca="1" si="0"/>
        <v>0.55774437477656214</v>
      </c>
      <c r="AJ59" s="20">
        <f t="shared" ca="1" si="1"/>
        <v>132</v>
      </c>
      <c r="AK59" s="20">
        <v>33</v>
      </c>
      <c r="AL59" s="20">
        <v>4</v>
      </c>
      <c r="AM59" s="20">
        <f t="shared" si="2"/>
        <v>37</v>
      </c>
    </row>
    <row r="60" spans="35:39" ht="25" customHeight="1" x14ac:dyDescent="0.3">
      <c r="AI60" s="20">
        <f t="shared" ca="1" si="0"/>
        <v>0.81244739883035388</v>
      </c>
      <c r="AJ60" s="20">
        <f t="shared" ca="1" si="1"/>
        <v>58</v>
      </c>
      <c r="AK60" s="20">
        <v>33</v>
      </c>
      <c r="AL60" s="20">
        <v>5</v>
      </c>
      <c r="AM60" s="20">
        <f t="shared" si="2"/>
        <v>38</v>
      </c>
    </row>
    <row r="61" spans="35:39" ht="25" customHeight="1" x14ac:dyDescent="0.3">
      <c r="AI61" s="20">
        <f t="shared" ca="1" si="0"/>
        <v>0.60589907911875229</v>
      </c>
      <c r="AJ61" s="20">
        <f t="shared" ca="1" si="1"/>
        <v>117</v>
      </c>
      <c r="AK61" s="20">
        <v>33</v>
      </c>
      <c r="AL61" s="20">
        <v>6</v>
      </c>
      <c r="AM61" s="20">
        <f t="shared" si="2"/>
        <v>39</v>
      </c>
    </row>
    <row r="62" spans="35:39" ht="25" customHeight="1" x14ac:dyDescent="0.3">
      <c r="AI62" s="20">
        <f t="shared" ca="1" si="0"/>
        <v>0.61032217791915355</v>
      </c>
      <c r="AJ62" s="20">
        <f t="shared" ca="1" si="1"/>
        <v>114</v>
      </c>
      <c r="AK62" s="20">
        <v>34</v>
      </c>
      <c r="AL62" s="20">
        <v>1</v>
      </c>
      <c r="AM62" s="20">
        <f t="shared" si="2"/>
        <v>35</v>
      </c>
    </row>
    <row r="63" spans="35:39" ht="25" customHeight="1" x14ac:dyDescent="0.3">
      <c r="AI63" s="20">
        <f t="shared" ca="1" si="0"/>
        <v>0.98932110257855443</v>
      </c>
      <c r="AJ63" s="20">
        <f t="shared" ca="1" si="1"/>
        <v>3</v>
      </c>
      <c r="AK63" s="20">
        <v>34</v>
      </c>
      <c r="AL63" s="20">
        <v>2</v>
      </c>
      <c r="AM63" s="20">
        <f t="shared" si="2"/>
        <v>36</v>
      </c>
    </row>
    <row r="64" spans="35:39" ht="25" customHeight="1" x14ac:dyDescent="0.3">
      <c r="AI64" s="20">
        <f t="shared" ca="1" si="0"/>
        <v>0.95410784885014821</v>
      </c>
      <c r="AJ64" s="20">
        <f t="shared" ca="1" si="1"/>
        <v>13</v>
      </c>
      <c r="AK64" s="20">
        <v>34</v>
      </c>
      <c r="AL64" s="20">
        <v>3</v>
      </c>
      <c r="AM64" s="20">
        <f t="shared" si="2"/>
        <v>37</v>
      </c>
    </row>
    <row r="65" spans="35:39" ht="25" customHeight="1" x14ac:dyDescent="0.3">
      <c r="AI65" s="20">
        <f t="shared" ca="1" si="0"/>
        <v>0.8739671533347303</v>
      </c>
      <c r="AJ65" s="20">
        <f t="shared" ca="1" si="1"/>
        <v>46</v>
      </c>
      <c r="AK65" s="20">
        <v>34</v>
      </c>
      <c r="AL65" s="20">
        <v>4</v>
      </c>
      <c r="AM65" s="20">
        <f t="shared" si="2"/>
        <v>38</v>
      </c>
    </row>
    <row r="66" spans="35:39" ht="25" customHeight="1" x14ac:dyDescent="0.3">
      <c r="AI66" s="20">
        <f t="shared" ca="1" si="0"/>
        <v>0.57943862245632816</v>
      </c>
      <c r="AJ66" s="20">
        <f t="shared" ca="1" si="1"/>
        <v>125</v>
      </c>
      <c r="AK66" s="20">
        <v>34</v>
      </c>
      <c r="AL66" s="20">
        <v>5</v>
      </c>
      <c r="AM66" s="20">
        <f t="shared" si="2"/>
        <v>39</v>
      </c>
    </row>
    <row r="67" spans="35:39" ht="25" customHeight="1" x14ac:dyDescent="0.3">
      <c r="AI67" s="20">
        <f t="shared" ca="1" si="0"/>
        <v>0.75370347280448236</v>
      </c>
      <c r="AJ67" s="20">
        <f t="shared" ca="1" si="1"/>
        <v>71</v>
      </c>
      <c r="AK67" s="20">
        <v>35</v>
      </c>
      <c r="AL67" s="20">
        <v>1</v>
      </c>
      <c r="AM67" s="20">
        <f t="shared" si="2"/>
        <v>36</v>
      </c>
    </row>
    <row r="68" spans="35:39" ht="25" customHeight="1" x14ac:dyDescent="0.3">
      <c r="AI68" s="20">
        <f t="shared" ca="1" si="0"/>
        <v>0.94673687672146789</v>
      </c>
      <c r="AJ68" s="20">
        <f t="shared" ca="1" si="1"/>
        <v>17</v>
      </c>
      <c r="AK68" s="20">
        <v>35</v>
      </c>
      <c r="AL68" s="20">
        <v>2</v>
      </c>
      <c r="AM68" s="20">
        <f t="shared" si="2"/>
        <v>37</v>
      </c>
    </row>
    <row r="69" spans="35:39" ht="25" customHeight="1" x14ac:dyDescent="0.3">
      <c r="AI69" s="20">
        <f t="shared" ca="1" si="0"/>
        <v>0.84211482125512871</v>
      </c>
      <c r="AJ69" s="20">
        <f t="shared" ca="1" si="1"/>
        <v>52</v>
      </c>
      <c r="AK69" s="20">
        <v>35</v>
      </c>
      <c r="AL69" s="20">
        <v>3</v>
      </c>
      <c r="AM69" s="20">
        <f t="shared" si="2"/>
        <v>38</v>
      </c>
    </row>
    <row r="70" spans="35:39" ht="25" customHeight="1" x14ac:dyDescent="0.3">
      <c r="AI70" s="20">
        <f t="shared" ref="AI70:AI133" ca="1" si="8">RAND()</f>
        <v>0.98642354815695932</v>
      </c>
      <c r="AJ70" s="20">
        <f t="shared" ref="AJ70:AJ133" ca="1" si="9">RANK(AI70,$AI$5:$AI$292)</f>
        <v>5</v>
      </c>
      <c r="AK70" s="20">
        <v>35</v>
      </c>
      <c r="AL70" s="20">
        <v>4</v>
      </c>
      <c r="AM70" s="20">
        <f t="shared" ref="AM70:AM133" si="10">AK70+AL70</f>
        <v>39</v>
      </c>
    </row>
    <row r="71" spans="35:39" ht="25" customHeight="1" x14ac:dyDescent="0.3">
      <c r="AI71" s="20">
        <f t="shared" ca="1" si="8"/>
        <v>4.2508876414021013E-2</v>
      </c>
      <c r="AJ71" s="20">
        <f t="shared" ca="1" si="9"/>
        <v>276</v>
      </c>
      <c r="AK71" s="20">
        <v>36</v>
      </c>
      <c r="AL71" s="20">
        <v>1</v>
      </c>
      <c r="AM71" s="20">
        <f t="shared" si="10"/>
        <v>37</v>
      </c>
    </row>
    <row r="72" spans="35:39" ht="25" customHeight="1" x14ac:dyDescent="0.3">
      <c r="AI72" s="20">
        <f t="shared" ca="1" si="8"/>
        <v>0.81153885179476382</v>
      </c>
      <c r="AJ72" s="20">
        <f t="shared" ca="1" si="9"/>
        <v>59</v>
      </c>
      <c r="AK72" s="20">
        <v>36</v>
      </c>
      <c r="AL72" s="20">
        <v>2</v>
      </c>
      <c r="AM72" s="20">
        <f t="shared" si="10"/>
        <v>38</v>
      </c>
    </row>
    <row r="73" spans="35:39" ht="25" customHeight="1" x14ac:dyDescent="0.3">
      <c r="AI73" s="20">
        <f t="shared" ca="1" si="8"/>
        <v>0.56280981585474232</v>
      </c>
      <c r="AJ73" s="20">
        <f t="shared" ca="1" si="9"/>
        <v>129</v>
      </c>
      <c r="AK73" s="20">
        <v>36</v>
      </c>
      <c r="AL73" s="20">
        <v>3</v>
      </c>
      <c r="AM73" s="20">
        <f t="shared" si="10"/>
        <v>39</v>
      </c>
    </row>
    <row r="74" spans="35:39" ht="25" customHeight="1" x14ac:dyDescent="0.3">
      <c r="AI74" s="20">
        <f t="shared" ca="1" si="8"/>
        <v>2.0703028436909854E-2</v>
      </c>
      <c r="AJ74" s="20">
        <f t="shared" ca="1" si="9"/>
        <v>282</v>
      </c>
      <c r="AK74" s="20">
        <v>37</v>
      </c>
      <c r="AL74" s="20">
        <v>1</v>
      </c>
      <c r="AM74" s="20">
        <f t="shared" si="10"/>
        <v>38</v>
      </c>
    </row>
    <row r="75" spans="35:39" ht="25" customHeight="1" x14ac:dyDescent="0.3">
      <c r="AI75" s="20">
        <f t="shared" ca="1" si="8"/>
        <v>0.58442078356205074</v>
      </c>
      <c r="AJ75" s="20">
        <f t="shared" ca="1" si="9"/>
        <v>124</v>
      </c>
      <c r="AK75" s="20">
        <v>37</v>
      </c>
      <c r="AL75" s="20">
        <v>2</v>
      </c>
      <c r="AM75" s="20">
        <f t="shared" si="10"/>
        <v>39</v>
      </c>
    </row>
    <row r="76" spans="35:39" ht="25" customHeight="1" x14ac:dyDescent="0.3">
      <c r="AI76" s="20">
        <f t="shared" ca="1" si="8"/>
        <v>0.6205111191081385</v>
      </c>
      <c r="AJ76" s="20">
        <f t="shared" ca="1" si="9"/>
        <v>107</v>
      </c>
      <c r="AK76" s="20">
        <v>38</v>
      </c>
      <c r="AL76" s="20">
        <v>1</v>
      </c>
      <c r="AM76" s="20">
        <f t="shared" si="10"/>
        <v>39</v>
      </c>
    </row>
    <row r="77" spans="35:39" ht="25" customHeight="1" x14ac:dyDescent="0.3">
      <c r="AI77" s="20">
        <f t="shared" ca="1" si="8"/>
        <v>0.82263929860463203</v>
      </c>
      <c r="AJ77" s="20">
        <f t="shared" ca="1" si="9"/>
        <v>56</v>
      </c>
      <c r="AK77" s="20">
        <v>41</v>
      </c>
      <c r="AL77" s="20">
        <v>1</v>
      </c>
      <c r="AM77" s="20">
        <f t="shared" si="10"/>
        <v>42</v>
      </c>
    </row>
    <row r="78" spans="35:39" ht="25" customHeight="1" x14ac:dyDescent="0.3">
      <c r="AI78" s="20">
        <f t="shared" ca="1" si="8"/>
        <v>0.19804462078837992</v>
      </c>
      <c r="AJ78" s="20">
        <f t="shared" ca="1" si="9"/>
        <v>229</v>
      </c>
      <c r="AK78" s="20">
        <v>41</v>
      </c>
      <c r="AL78" s="20">
        <v>2</v>
      </c>
      <c r="AM78" s="20">
        <f t="shared" si="10"/>
        <v>43</v>
      </c>
    </row>
    <row r="79" spans="35:39" ht="25" customHeight="1" x14ac:dyDescent="0.3">
      <c r="AI79" s="20">
        <f t="shared" ca="1" si="8"/>
        <v>0.62048513182274956</v>
      </c>
      <c r="AJ79" s="20">
        <f t="shared" ca="1" si="9"/>
        <v>108</v>
      </c>
      <c r="AK79" s="20">
        <v>41</v>
      </c>
      <c r="AL79" s="20">
        <v>3</v>
      </c>
      <c r="AM79" s="20">
        <f t="shared" si="10"/>
        <v>44</v>
      </c>
    </row>
    <row r="80" spans="35:39" ht="25" customHeight="1" x14ac:dyDescent="0.3">
      <c r="AI80" s="20">
        <f t="shared" ca="1" si="8"/>
        <v>0.37783776138907188</v>
      </c>
      <c r="AJ80" s="20">
        <f t="shared" ca="1" si="9"/>
        <v>185</v>
      </c>
      <c r="AK80" s="20">
        <v>41</v>
      </c>
      <c r="AL80" s="20">
        <v>4</v>
      </c>
      <c r="AM80" s="20">
        <f t="shared" si="10"/>
        <v>45</v>
      </c>
    </row>
    <row r="81" spans="35:39" ht="25" customHeight="1" x14ac:dyDescent="0.3">
      <c r="AI81" s="20">
        <f t="shared" ca="1" si="8"/>
        <v>0.15597941247346936</v>
      </c>
      <c r="AJ81" s="20">
        <f t="shared" ca="1" si="9"/>
        <v>237</v>
      </c>
      <c r="AK81" s="20">
        <v>41</v>
      </c>
      <c r="AL81" s="20">
        <v>5</v>
      </c>
      <c r="AM81" s="20">
        <f t="shared" si="10"/>
        <v>46</v>
      </c>
    </row>
    <row r="82" spans="35:39" ht="25" customHeight="1" x14ac:dyDescent="0.3">
      <c r="AI82" s="20">
        <f t="shared" ca="1" si="8"/>
        <v>0.1136267614590204</v>
      </c>
      <c r="AJ82" s="20">
        <f t="shared" ca="1" si="9"/>
        <v>257</v>
      </c>
      <c r="AK82" s="20">
        <v>41</v>
      </c>
      <c r="AL82" s="20">
        <v>6</v>
      </c>
      <c r="AM82" s="20">
        <f t="shared" si="10"/>
        <v>47</v>
      </c>
    </row>
    <row r="83" spans="35:39" ht="25" customHeight="1" x14ac:dyDescent="0.3">
      <c r="AI83" s="20">
        <f t="shared" ca="1" si="8"/>
        <v>0.30030191131384176</v>
      </c>
      <c r="AJ83" s="20">
        <f t="shared" ca="1" si="9"/>
        <v>203</v>
      </c>
      <c r="AK83" s="20">
        <v>41</v>
      </c>
      <c r="AL83" s="20">
        <v>7</v>
      </c>
      <c r="AM83" s="20">
        <f t="shared" si="10"/>
        <v>48</v>
      </c>
    </row>
    <row r="84" spans="35:39" ht="25" customHeight="1" x14ac:dyDescent="0.3">
      <c r="AI84" s="20">
        <f t="shared" ca="1" si="8"/>
        <v>0.69941725781203512</v>
      </c>
      <c r="AJ84" s="20">
        <f t="shared" ca="1" si="9"/>
        <v>83</v>
      </c>
      <c r="AK84" s="20">
        <v>41</v>
      </c>
      <c r="AL84" s="20">
        <v>8</v>
      </c>
      <c r="AM84" s="20">
        <f t="shared" si="10"/>
        <v>49</v>
      </c>
    </row>
    <row r="85" spans="35:39" ht="25" customHeight="1" x14ac:dyDescent="0.3">
      <c r="AI85" s="20">
        <f t="shared" ca="1" si="8"/>
        <v>0.79730659705237394</v>
      </c>
      <c r="AJ85" s="20">
        <f t="shared" ca="1" si="9"/>
        <v>64</v>
      </c>
      <c r="AK85" s="20">
        <v>42</v>
      </c>
      <c r="AL85" s="20">
        <v>1</v>
      </c>
      <c r="AM85" s="20">
        <f t="shared" si="10"/>
        <v>43</v>
      </c>
    </row>
    <row r="86" spans="35:39" ht="25" customHeight="1" x14ac:dyDescent="0.3">
      <c r="AI86" s="20">
        <f t="shared" ca="1" si="8"/>
        <v>0.61986965058131926</v>
      </c>
      <c r="AJ86" s="20">
        <f t="shared" ca="1" si="9"/>
        <v>109</v>
      </c>
      <c r="AK86" s="20">
        <v>42</v>
      </c>
      <c r="AL86" s="20">
        <v>2</v>
      </c>
      <c r="AM86" s="20">
        <f t="shared" si="10"/>
        <v>44</v>
      </c>
    </row>
    <row r="87" spans="35:39" ht="25" customHeight="1" x14ac:dyDescent="0.3">
      <c r="AI87" s="20">
        <f t="shared" ca="1" si="8"/>
        <v>0.78879126646307263</v>
      </c>
      <c r="AJ87" s="20">
        <f t="shared" ca="1" si="9"/>
        <v>66</v>
      </c>
      <c r="AK87" s="20">
        <v>42</v>
      </c>
      <c r="AL87" s="20">
        <v>3</v>
      </c>
      <c r="AM87" s="20">
        <f t="shared" si="10"/>
        <v>45</v>
      </c>
    </row>
    <row r="88" spans="35:39" ht="25" customHeight="1" x14ac:dyDescent="0.3">
      <c r="AI88" s="20">
        <f t="shared" ca="1" si="8"/>
        <v>0.50098577241863707</v>
      </c>
      <c r="AJ88" s="20">
        <f t="shared" ca="1" si="9"/>
        <v>149</v>
      </c>
      <c r="AK88" s="20">
        <v>42</v>
      </c>
      <c r="AL88" s="20">
        <v>4</v>
      </c>
      <c r="AM88" s="20">
        <f t="shared" si="10"/>
        <v>46</v>
      </c>
    </row>
    <row r="89" spans="35:39" ht="25" customHeight="1" x14ac:dyDescent="0.3">
      <c r="AI89" s="20">
        <f t="shared" ca="1" si="8"/>
        <v>0.55061741888913895</v>
      </c>
      <c r="AJ89" s="20">
        <f t="shared" ca="1" si="9"/>
        <v>135</v>
      </c>
      <c r="AK89" s="20">
        <v>42</v>
      </c>
      <c r="AL89" s="20">
        <v>5</v>
      </c>
      <c r="AM89" s="20">
        <f t="shared" si="10"/>
        <v>47</v>
      </c>
    </row>
    <row r="90" spans="35:39" ht="25" customHeight="1" x14ac:dyDescent="0.3">
      <c r="AI90" s="20">
        <f t="shared" ca="1" si="8"/>
        <v>1.1527445438013872E-2</v>
      </c>
      <c r="AJ90" s="20">
        <f t="shared" ca="1" si="9"/>
        <v>286</v>
      </c>
      <c r="AK90" s="20">
        <v>42</v>
      </c>
      <c r="AL90" s="20">
        <v>6</v>
      </c>
      <c r="AM90" s="20">
        <f t="shared" si="10"/>
        <v>48</v>
      </c>
    </row>
    <row r="91" spans="35:39" ht="25" customHeight="1" x14ac:dyDescent="0.3">
      <c r="AI91" s="20">
        <f t="shared" ca="1" si="8"/>
        <v>0.67494626107141109</v>
      </c>
      <c r="AJ91" s="20">
        <f t="shared" ca="1" si="9"/>
        <v>93</v>
      </c>
      <c r="AK91" s="20">
        <v>42</v>
      </c>
      <c r="AL91" s="20">
        <v>7</v>
      </c>
      <c r="AM91" s="20">
        <f t="shared" si="10"/>
        <v>49</v>
      </c>
    </row>
    <row r="92" spans="35:39" ht="25" customHeight="1" x14ac:dyDescent="0.3">
      <c r="AI92" s="20">
        <f t="shared" ca="1" si="8"/>
        <v>0.85729610348636287</v>
      </c>
      <c r="AJ92" s="20">
        <f t="shared" ca="1" si="9"/>
        <v>49</v>
      </c>
      <c r="AK92" s="20">
        <v>43</v>
      </c>
      <c r="AL92" s="20">
        <v>1</v>
      </c>
      <c r="AM92" s="20">
        <f t="shared" si="10"/>
        <v>44</v>
      </c>
    </row>
    <row r="93" spans="35:39" ht="25" customHeight="1" x14ac:dyDescent="0.3">
      <c r="AI93" s="20">
        <f t="shared" ca="1" si="8"/>
        <v>0.56243364933921314</v>
      </c>
      <c r="AJ93" s="20">
        <f t="shared" ca="1" si="9"/>
        <v>130</v>
      </c>
      <c r="AK93" s="20">
        <v>43</v>
      </c>
      <c r="AL93" s="20">
        <v>2</v>
      </c>
      <c r="AM93" s="20">
        <f t="shared" si="10"/>
        <v>45</v>
      </c>
    </row>
    <row r="94" spans="35:39" ht="25" customHeight="1" x14ac:dyDescent="0.3">
      <c r="AI94" s="20">
        <f t="shared" ca="1" si="8"/>
        <v>0.59662120554351605</v>
      </c>
      <c r="AJ94" s="20">
        <f t="shared" ca="1" si="9"/>
        <v>119</v>
      </c>
      <c r="AK94" s="20">
        <v>43</v>
      </c>
      <c r="AL94" s="20">
        <v>3</v>
      </c>
      <c r="AM94" s="20">
        <f t="shared" si="10"/>
        <v>46</v>
      </c>
    </row>
    <row r="95" spans="35:39" ht="25" customHeight="1" x14ac:dyDescent="0.3">
      <c r="AI95" s="20">
        <f t="shared" ca="1" si="8"/>
        <v>0.94373955273940369</v>
      </c>
      <c r="AJ95" s="20">
        <f t="shared" ca="1" si="9"/>
        <v>18</v>
      </c>
      <c r="AK95" s="20">
        <v>43</v>
      </c>
      <c r="AL95" s="20">
        <v>4</v>
      </c>
      <c r="AM95" s="20">
        <f t="shared" si="10"/>
        <v>47</v>
      </c>
    </row>
    <row r="96" spans="35:39" ht="25" customHeight="1" x14ac:dyDescent="0.3">
      <c r="AI96" s="20">
        <f t="shared" ca="1" si="8"/>
        <v>0.72754025092501551</v>
      </c>
      <c r="AJ96" s="20">
        <f t="shared" ca="1" si="9"/>
        <v>75</v>
      </c>
      <c r="AK96" s="20">
        <v>43</v>
      </c>
      <c r="AL96" s="20">
        <v>5</v>
      </c>
      <c r="AM96" s="20">
        <f t="shared" si="10"/>
        <v>48</v>
      </c>
    </row>
    <row r="97" spans="35:39" ht="25" customHeight="1" x14ac:dyDescent="0.3">
      <c r="AI97" s="20">
        <f t="shared" ca="1" si="8"/>
        <v>0.68512114444356798</v>
      </c>
      <c r="AJ97" s="20">
        <f t="shared" ca="1" si="9"/>
        <v>90</v>
      </c>
      <c r="AK97" s="20">
        <v>43</v>
      </c>
      <c r="AL97" s="20">
        <v>6</v>
      </c>
      <c r="AM97" s="20">
        <f t="shared" si="10"/>
        <v>49</v>
      </c>
    </row>
    <row r="98" spans="35:39" ht="25" customHeight="1" x14ac:dyDescent="0.3">
      <c r="AI98" s="20">
        <f t="shared" ca="1" si="8"/>
        <v>0.57938582843237463</v>
      </c>
      <c r="AJ98" s="20">
        <f t="shared" ca="1" si="9"/>
        <v>126</v>
      </c>
      <c r="AK98" s="20">
        <v>44</v>
      </c>
      <c r="AL98" s="20">
        <v>1</v>
      </c>
      <c r="AM98" s="20">
        <f t="shared" si="10"/>
        <v>45</v>
      </c>
    </row>
    <row r="99" spans="35:39" ht="25" customHeight="1" x14ac:dyDescent="0.3">
      <c r="AI99" s="20">
        <f t="shared" ca="1" si="8"/>
        <v>0.83135435430069804</v>
      </c>
      <c r="AJ99" s="20">
        <f t="shared" ca="1" si="9"/>
        <v>55</v>
      </c>
      <c r="AK99" s="20">
        <v>44</v>
      </c>
      <c r="AL99" s="20">
        <v>2</v>
      </c>
      <c r="AM99" s="20">
        <f t="shared" si="10"/>
        <v>46</v>
      </c>
    </row>
    <row r="100" spans="35:39" ht="25" customHeight="1" x14ac:dyDescent="0.3">
      <c r="AI100" s="20">
        <f t="shared" ca="1" si="8"/>
        <v>0.28586693916558503</v>
      </c>
      <c r="AJ100" s="20">
        <f t="shared" ca="1" si="9"/>
        <v>206</v>
      </c>
      <c r="AK100" s="20">
        <v>44</v>
      </c>
      <c r="AL100" s="20">
        <v>3</v>
      </c>
      <c r="AM100" s="20">
        <f t="shared" si="10"/>
        <v>47</v>
      </c>
    </row>
    <row r="101" spans="35:39" ht="25" customHeight="1" x14ac:dyDescent="0.3">
      <c r="AI101" s="20">
        <f t="shared" ca="1" si="8"/>
        <v>0.38679994736582146</v>
      </c>
      <c r="AJ101" s="20">
        <f t="shared" ca="1" si="9"/>
        <v>183</v>
      </c>
      <c r="AK101" s="20">
        <v>44</v>
      </c>
      <c r="AL101" s="20">
        <v>4</v>
      </c>
      <c r="AM101" s="20">
        <f t="shared" si="10"/>
        <v>48</v>
      </c>
    </row>
    <row r="102" spans="35:39" ht="25" customHeight="1" x14ac:dyDescent="0.3">
      <c r="AI102" s="20">
        <f t="shared" ca="1" si="8"/>
        <v>0.53497848624618038</v>
      </c>
      <c r="AJ102" s="20">
        <f t="shared" ca="1" si="9"/>
        <v>142</v>
      </c>
      <c r="AK102" s="20">
        <v>44</v>
      </c>
      <c r="AL102" s="20">
        <v>5</v>
      </c>
      <c r="AM102" s="20">
        <f t="shared" si="10"/>
        <v>49</v>
      </c>
    </row>
    <row r="103" spans="35:39" ht="25" customHeight="1" x14ac:dyDescent="0.3">
      <c r="AI103" s="20">
        <f t="shared" ca="1" si="8"/>
        <v>0.42222442684421058</v>
      </c>
      <c r="AJ103" s="20">
        <f t="shared" ca="1" si="9"/>
        <v>169</v>
      </c>
      <c r="AK103" s="20">
        <v>45</v>
      </c>
      <c r="AL103" s="20">
        <v>1</v>
      </c>
      <c r="AM103" s="20">
        <f t="shared" si="10"/>
        <v>46</v>
      </c>
    </row>
    <row r="104" spans="35:39" ht="25" customHeight="1" x14ac:dyDescent="0.3">
      <c r="AI104" s="20">
        <f t="shared" ca="1" si="8"/>
        <v>9.0456296631804101E-2</v>
      </c>
      <c r="AJ104" s="20">
        <f t="shared" ca="1" si="9"/>
        <v>261</v>
      </c>
      <c r="AK104" s="20">
        <v>45</v>
      </c>
      <c r="AL104" s="20">
        <v>2</v>
      </c>
      <c r="AM104" s="20">
        <f t="shared" si="10"/>
        <v>47</v>
      </c>
    </row>
    <row r="105" spans="35:39" ht="25" customHeight="1" x14ac:dyDescent="0.3">
      <c r="AI105" s="20">
        <f t="shared" ca="1" si="8"/>
        <v>0.38853001937680309</v>
      </c>
      <c r="AJ105" s="20">
        <f t="shared" ca="1" si="9"/>
        <v>181</v>
      </c>
      <c r="AK105" s="20">
        <v>45</v>
      </c>
      <c r="AL105" s="20">
        <v>3</v>
      </c>
      <c r="AM105" s="20">
        <f t="shared" si="10"/>
        <v>48</v>
      </c>
    </row>
    <row r="106" spans="35:39" ht="25" customHeight="1" x14ac:dyDescent="0.3">
      <c r="AI106" s="20">
        <f t="shared" ca="1" si="8"/>
        <v>0.14513544975669723</v>
      </c>
      <c r="AJ106" s="20">
        <f t="shared" ca="1" si="9"/>
        <v>238</v>
      </c>
      <c r="AK106" s="20">
        <v>45</v>
      </c>
      <c r="AL106" s="20">
        <v>4</v>
      </c>
      <c r="AM106" s="20">
        <f t="shared" si="10"/>
        <v>49</v>
      </c>
    </row>
    <row r="107" spans="35:39" ht="25" customHeight="1" x14ac:dyDescent="0.3">
      <c r="AI107" s="20">
        <f t="shared" ca="1" si="8"/>
        <v>0.41733727828019418</v>
      </c>
      <c r="AJ107" s="20">
        <f t="shared" ca="1" si="9"/>
        <v>171</v>
      </c>
      <c r="AK107" s="20">
        <v>46</v>
      </c>
      <c r="AL107" s="20">
        <v>1</v>
      </c>
      <c r="AM107" s="20">
        <f t="shared" si="10"/>
        <v>47</v>
      </c>
    </row>
    <row r="108" spans="35:39" ht="25" customHeight="1" x14ac:dyDescent="0.3">
      <c r="AI108" s="20">
        <f t="shared" ca="1" si="8"/>
        <v>0.3755101332455234</v>
      </c>
      <c r="AJ108" s="20">
        <f t="shared" ca="1" si="9"/>
        <v>186</v>
      </c>
      <c r="AK108" s="20">
        <v>46</v>
      </c>
      <c r="AL108" s="20">
        <v>2</v>
      </c>
      <c r="AM108" s="20">
        <f t="shared" si="10"/>
        <v>48</v>
      </c>
    </row>
    <row r="109" spans="35:39" ht="25" customHeight="1" x14ac:dyDescent="0.3">
      <c r="AI109" s="20">
        <f t="shared" ca="1" si="8"/>
        <v>0.59990928113107733</v>
      </c>
      <c r="AJ109" s="20">
        <f t="shared" ca="1" si="9"/>
        <v>118</v>
      </c>
      <c r="AK109" s="20">
        <v>46</v>
      </c>
      <c r="AL109" s="20">
        <v>3</v>
      </c>
      <c r="AM109" s="20">
        <f t="shared" si="10"/>
        <v>49</v>
      </c>
    </row>
    <row r="110" spans="35:39" ht="25" customHeight="1" x14ac:dyDescent="0.3">
      <c r="AI110" s="20">
        <f t="shared" ca="1" si="8"/>
        <v>0.70380227937156581</v>
      </c>
      <c r="AJ110" s="20">
        <f t="shared" ca="1" si="9"/>
        <v>81</v>
      </c>
      <c r="AK110" s="20">
        <v>47</v>
      </c>
      <c r="AL110" s="20">
        <v>1</v>
      </c>
      <c r="AM110" s="20">
        <f t="shared" si="10"/>
        <v>48</v>
      </c>
    </row>
    <row r="111" spans="35:39" ht="25" customHeight="1" x14ac:dyDescent="0.3">
      <c r="AI111" s="20">
        <f t="shared" ca="1" si="8"/>
        <v>0.38959148335157945</v>
      </c>
      <c r="AJ111" s="20">
        <f t="shared" ca="1" si="9"/>
        <v>180</v>
      </c>
      <c r="AK111" s="20">
        <v>47</v>
      </c>
      <c r="AL111" s="20">
        <v>2</v>
      </c>
      <c r="AM111" s="20">
        <f t="shared" si="10"/>
        <v>49</v>
      </c>
    </row>
    <row r="112" spans="35:39" ht="25" customHeight="1" x14ac:dyDescent="0.3">
      <c r="AI112" s="20">
        <f t="shared" ca="1" si="8"/>
        <v>0.38686325367160579</v>
      </c>
      <c r="AJ112" s="20">
        <f t="shared" ca="1" si="9"/>
        <v>182</v>
      </c>
      <c r="AK112" s="20">
        <v>48</v>
      </c>
      <c r="AL112" s="20">
        <v>1</v>
      </c>
      <c r="AM112" s="20">
        <f t="shared" si="10"/>
        <v>49</v>
      </c>
    </row>
    <row r="113" spans="35:39" ht="25" customHeight="1" x14ac:dyDescent="0.3">
      <c r="AI113" s="20">
        <f t="shared" ca="1" si="8"/>
        <v>0.50851528186621198</v>
      </c>
      <c r="AJ113" s="20">
        <f t="shared" ca="1" si="9"/>
        <v>148</v>
      </c>
      <c r="AK113" s="20">
        <v>51</v>
      </c>
      <c r="AL113" s="20">
        <v>1</v>
      </c>
      <c r="AM113" s="20">
        <f t="shared" si="10"/>
        <v>52</v>
      </c>
    </row>
    <row r="114" spans="35:39" ht="25" customHeight="1" x14ac:dyDescent="0.3">
      <c r="AI114" s="20">
        <f t="shared" ca="1" si="8"/>
        <v>0.36970963199793794</v>
      </c>
      <c r="AJ114" s="20">
        <f t="shared" ca="1" si="9"/>
        <v>187</v>
      </c>
      <c r="AK114" s="20">
        <v>51</v>
      </c>
      <c r="AL114" s="20">
        <v>2</v>
      </c>
      <c r="AM114" s="20">
        <f t="shared" si="10"/>
        <v>53</v>
      </c>
    </row>
    <row r="115" spans="35:39" ht="25" customHeight="1" x14ac:dyDescent="0.3">
      <c r="AI115" s="20">
        <f t="shared" ca="1" si="8"/>
        <v>0.19000281297297672</v>
      </c>
      <c r="AJ115" s="20">
        <f t="shared" ca="1" si="9"/>
        <v>231</v>
      </c>
      <c r="AK115" s="20">
        <v>51</v>
      </c>
      <c r="AL115" s="20">
        <v>3</v>
      </c>
      <c r="AM115" s="20">
        <f t="shared" si="10"/>
        <v>54</v>
      </c>
    </row>
    <row r="116" spans="35:39" ht="25" customHeight="1" x14ac:dyDescent="0.3">
      <c r="AI116" s="20">
        <f t="shared" ca="1" si="8"/>
        <v>0.50049260279141017</v>
      </c>
      <c r="AJ116" s="20">
        <f t="shared" ca="1" si="9"/>
        <v>150</v>
      </c>
      <c r="AK116" s="20">
        <v>51</v>
      </c>
      <c r="AL116" s="20">
        <v>4</v>
      </c>
      <c r="AM116" s="20">
        <f t="shared" si="10"/>
        <v>55</v>
      </c>
    </row>
    <row r="117" spans="35:39" ht="25" customHeight="1" x14ac:dyDescent="0.3">
      <c r="AI117" s="20">
        <f t="shared" ca="1" si="8"/>
        <v>0.32404889598078779</v>
      </c>
      <c r="AJ117" s="20">
        <f t="shared" ca="1" si="9"/>
        <v>195</v>
      </c>
      <c r="AK117" s="20">
        <v>51</v>
      </c>
      <c r="AL117" s="20">
        <v>5</v>
      </c>
      <c r="AM117" s="20">
        <f t="shared" si="10"/>
        <v>56</v>
      </c>
    </row>
    <row r="118" spans="35:39" ht="25" customHeight="1" x14ac:dyDescent="0.3">
      <c r="AI118" s="20">
        <f t="shared" ca="1" si="8"/>
        <v>0.32521743015933802</v>
      </c>
      <c r="AJ118" s="20">
        <f t="shared" ca="1" si="9"/>
        <v>193</v>
      </c>
      <c r="AK118" s="20">
        <v>51</v>
      </c>
      <c r="AL118" s="20">
        <v>6</v>
      </c>
      <c r="AM118" s="20">
        <f t="shared" si="10"/>
        <v>57</v>
      </c>
    </row>
    <row r="119" spans="35:39" ht="25" customHeight="1" x14ac:dyDescent="0.3">
      <c r="AI119" s="20">
        <f t="shared" ca="1" si="8"/>
        <v>0.12120139169492583</v>
      </c>
      <c r="AJ119" s="20">
        <f t="shared" ca="1" si="9"/>
        <v>254</v>
      </c>
      <c r="AK119" s="20">
        <v>51</v>
      </c>
      <c r="AL119" s="20">
        <v>7</v>
      </c>
      <c r="AM119" s="20">
        <f t="shared" si="10"/>
        <v>58</v>
      </c>
    </row>
    <row r="120" spans="35:39" ht="25" customHeight="1" x14ac:dyDescent="0.3">
      <c r="AI120" s="20">
        <f t="shared" ca="1" si="8"/>
        <v>0.87547503732655207</v>
      </c>
      <c r="AJ120" s="20">
        <f t="shared" ca="1" si="9"/>
        <v>45</v>
      </c>
      <c r="AK120" s="20">
        <v>51</v>
      </c>
      <c r="AL120" s="20">
        <v>8</v>
      </c>
      <c r="AM120" s="20">
        <f t="shared" si="10"/>
        <v>59</v>
      </c>
    </row>
    <row r="121" spans="35:39" ht="25" customHeight="1" x14ac:dyDescent="0.3">
      <c r="AI121" s="20">
        <f t="shared" ca="1" si="8"/>
        <v>0.24941487207858004</v>
      </c>
      <c r="AJ121" s="20">
        <f t="shared" ca="1" si="9"/>
        <v>217</v>
      </c>
      <c r="AK121" s="20">
        <v>52</v>
      </c>
      <c r="AL121" s="20">
        <v>1</v>
      </c>
      <c r="AM121" s="20">
        <f t="shared" si="10"/>
        <v>53</v>
      </c>
    </row>
    <row r="122" spans="35:39" ht="25" customHeight="1" x14ac:dyDescent="0.3">
      <c r="AI122" s="20">
        <f t="shared" ca="1" si="8"/>
        <v>0.2701548421291462</v>
      </c>
      <c r="AJ122" s="20">
        <f t="shared" ca="1" si="9"/>
        <v>211</v>
      </c>
      <c r="AK122" s="20">
        <v>52</v>
      </c>
      <c r="AL122" s="20">
        <v>2</v>
      </c>
      <c r="AM122" s="20">
        <f t="shared" si="10"/>
        <v>54</v>
      </c>
    </row>
    <row r="123" spans="35:39" ht="25" customHeight="1" x14ac:dyDescent="0.3">
      <c r="AI123" s="20">
        <f t="shared" ca="1" si="8"/>
        <v>0.29319470854427943</v>
      </c>
      <c r="AJ123" s="20">
        <f t="shared" ca="1" si="9"/>
        <v>204</v>
      </c>
      <c r="AK123" s="20">
        <v>52</v>
      </c>
      <c r="AL123" s="20">
        <v>3</v>
      </c>
      <c r="AM123" s="20">
        <f t="shared" si="10"/>
        <v>55</v>
      </c>
    </row>
    <row r="124" spans="35:39" ht="25" customHeight="1" x14ac:dyDescent="0.3">
      <c r="AI124" s="20">
        <f t="shared" ca="1" si="8"/>
        <v>0.65755644425824089</v>
      </c>
      <c r="AJ124" s="20">
        <f t="shared" ca="1" si="9"/>
        <v>97</v>
      </c>
      <c r="AK124" s="20">
        <v>52</v>
      </c>
      <c r="AL124" s="20">
        <v>4</v>
      </c>
      <c r="AM124" s="20">
        <f t="shared" si="10"/>
        <v>56</v>
      </c>
    </row>
    <row r="125" spans="35:39" ht="25" customHeight="1" x14ac:dyDescent="0.3">
      <c r="AI125" s="20">
        <f t="shared" ca="1" si="8"/>
        <v>0.83201637905513459</v>
      </c>
      <c r="AJ125" s="20">
        <f t="shared" ca="1" si="9"/>
        <v>54</v>
      </c>
      <c r="AK125" s="20">
        <v>52</v>
      </c>
      <c r="AL125" s="20">
        <v>5</v>
      </c>
      <c r="AM125" s="20">
        <f t="shared" si="10"/>
        <v>57</v>
      </c>
    </row>
    <row r="126" spans="35:39" ht="25" customHeight="1" x14ac:dyDescent="0.3">
      <c r="AI126" s="20">
        <f t="shared" ca="1" si="8"/>
        <v>0.43081942095124126</v>
      </c>
      <c r="AJ126" s="20">
        <f t="shared" ca="1" si="9"/>
        <v>167</v>
      </c>
      <c r="AK126" s="20">
        <v>52</v>
      </c>
      <c r="AL126" s="20">
        <v>6</v>
      </c>
      <c r="AM126" s="20">
        <f t="shared" si="10"/>
        <v>58</v>
      </c>
    </row>
    <row r="127" spans="35:39" ht="25" customHeight="1" x14ac:dyDescent="0.3">
      <c r="AI127" s="20">
        <f t="shared" ca="1" si="8"/>
        <v>0.90762824140857878</v>
      </c>
      <c r="AJ127" s="20">
        <f t="shared" ca="1" si="9"/>
        <v>34</v>
      </c>
      <c r="AK127" s="20">
        <v>52</v>
      </c>
      <c r="AL127" s="20">
        <v>7</v>
      </c>
      <c r="AM127" s="20">
        <f t="shared" si="10"/>
        <v>59</v>
      </c>
    </row>
    <row r="128" spans="35:39" ht="25" customHeight="1" x14ac:dyDescent="0.3">
      <c r="AI128" s="20">
        <f t="shared" ca="1" si="8"/>
        <v>0.68672725960802905</v>
      </c>
      <c r="AJ128" s="20">
        <f t="shared" ca="1" si="9"/>
        <v>89</v>
      </c>
      <c r="AK128" s="20">
        <v>53</v>
      </c>
      <c r="AL128" s="20">
        <v>1</v>
      </c>
      <c r="AM128" s="20">
        <f t="shared" si="10"/>
        <v>54</v>
      </c>
    </row>
    <row r="129" spans="35:39" ht="25" customHeight="1" x14ac:dyDescent="0.3">
      <c r="AI129" s="20">
        <f t="shared" ca="1" si="8"/>
        <v>0.21963037469427016</v>
      </c>
      <c r="AJ129" s="20">
        <f t="shared" ca="1" si="9"/>
        <v>225</v>
      </c>
      <c r="AK129" s="20">
        <v>53</v>
      </c>
      <c r="AL129" s="20">
        <v>2</v>
      </c>
      <c r="AM129" s="20">
        <f t="shared" si="10"/>
        <v>55</v>
      </c>
    </row>
    <row r="130" spans="35:39" ht="25" customHeight="1" x14ac:dyDescent="0.3">
      <c r="AI130" s="20">
        <f t="shared" ca="1" si="8"/>
        <v>0.4704185681653712</v>
      </c>
      <c r="AJ130" s="20">
        <f t="shared" ca="1" si="9"/>
        <v>154</v>
      </c>
      <c r="AK130" s="20">
        <v>53</v>
      </c>
      <c r="AL130" s="20">
        <v>3</v>
      </c>
      <c r="AM130" s="20">
        <f t="shared" si="10"/>
        <v>56</v>
      </c>
    </row>
    <row r="131" spans="35:39" ht="25" customHeight="1" x14ac:dyDescent="0.3">
      <c r="AI131" s="20">
        <f t="shared" ca="1" si="8"/>
        <v>0.27700496285324461</v>
      </c>
      <c r="AJ131" s="20">
        <f t="shared" ca="1" si="9"/>
        <v>210</v>
      </c>
      <c r="AK131" s="20">
        <v>53</v>
      </c>
      <c r="AL131" s="20">
        <v>4</v>
      </c>
      <c r="AM131" s="20">
        <f t="shared" si="10"/>
        <v>57</v>
      </c>
    </row>
    <row r="132" spans="35:39" ht="25" customHeight="1" x14ac:dyDescent="0.3">
      <c r="AI132" s="20">
        <f t="shared" ca="1" si="8"/>
        <v>0.16435531177759899</v>
      </c>
      <c r="AJ132" s="20">
        <f t="shared" ca="1" si="9"/>
        <v>234</v>
      </c>
      <c r="AK132" s="20">
        <v>53</v>
      </c>
      <c r="AL132" s="20">
        <v>5</v>
      </c>
      <c r="AM132" s="20">
        <f t="shared" si="10"/>
        <v>58</v>
      </c>
    </row>
    <row r="133" spans="35:39" ht="25" customHeight="1" x14ac:dyDescent="0.3">
      <c r="AI133" s="20">
        <f t="shared" ca="1" si="8"/>
        <v>0.23524796966944028</v>
      </c>
      <c r="AJ133" s="20">
        <f t="shared" ca="1" si="9"/>
        <v>221</v>
      </c>
      <c r="AK133" s="20">
        <v>53</v>
      </c>
      <c r="AL133" s="20">
        <v>6</v>
      </c>
      <c r="AM133" s="20">
        <f t="shared" si="10"/>
        <v>59</v>
      </c>
    </row>
    <row r="134" spans="35:39" ht="25" customHeight="1" x14ac:dyDescent="0.3">
      <c r="AI134" s="20">
        <f t="shared" ref="AI134:AI197" ca="1" si="11">RAND()</f>
        <v>0.81349668939933906</v>
      </c>
      <c r="AJ134" s="20">
        <f t="shared" ref="AJ134:AJ197" ca="1" si="12">RANK(AI134,$AI$5:$AI$292)</f>
        <v>57</v>
      </c>
      <c r="AK134" s="20">
        <v>54</v>
      </c>
      <c r="AL134" s="20">
        <v>1</v>
      </c>
      <c r="AM134" s="20">
        <f t="shared" ref="AM134:AM197" si="13">AK134+AL134</f>
        <v>55</v>
      </c>
    </row>
    <row r="135" spans="35:39" ht="25" customHeight="1" x14ac:dyDescent="0.3">
      <c r="AI135" s="20">
        <f t="shared" ca="1" si="11"/>
        <v>0.28334575175756749</v>
      </c>
      <c r="AJ135" s="20">
        <f t="shared" ca="1" si="12"/>
        <v>207</v>
      </c>
      <c r="AK135" s="20">
        <v>54</v>
      </c>
      <c r="AL135" s="20">
        <v>2</v>
      </c>
      <c r="AM135" s="20">
        <f t="shared" si="13"/>
        <v>56</v>
      </c>
    </row>
    <row r="136" spans="35:39" ht="25" customHeight="1" x14ac:dyDescent="0.3">
      <c r="AI136" s="20">
        <f t="shared" ca="1" si="11"/>
        <v>0.75703676336144499</v>
      </c>
      <c r="AJ136" s="20">
        <f t="shared" ca="1" si="12"/>
        <v>70</v>
      </c>
      <c r="AK136" s="20">
        <v>54</v>
      </c>
      <c r="AL136" s="20">
        <v>3</v>
      </c>
      <c r="AM136" s="20">
        <f t="shared" si="13"/>
        <v>57</v>
      </c>
    </row>
    <row r="137" spans="35:39" ht="25" customHeight="1" x14ac:dyDescent="0.3">
      <c r="AI137" s="20">
        <f t="shared" ca="1" si="11"/>
        <v>0.3423780913608605</v>
      </c>
      <c r="AJ137" s="20">
        <f t="shared" ca="1" si="12"/>
        <v>191</v>
      </c>
      <c r="AK137" s="20">
        <v>54</v>
      </c>
      <c r="AL137" s="20">
        <v>4</v>
      </c>
      <c r="AM137" s="20">
        <f t="shared" si="13"/>
        <v>58</v>
      </c>
    </row>
    <row r="138" spans="35:39" ht="25" customHeight="1" x14ac:dyDescent="0.3">
      <c r="AI138" s="20">
        <f t="shared" ca="1" si="11"/>
        <v>0.90504765328557302</v>
      </c>
      <c r="AJ138" s="20">
        <f t="shared" ca="1" si="12"/>
        <v>36</v>
      </c>
      <c r="AK138" s="20">
        <v>54</v>
      </c>
      <c r="AL138" s="20">
        <v>5</v>
      </c>
      <c r="AM138" s="20">
        <f t="shared" si="13"/>
        <v>59</v>
      </c>
    </row>
    <row r="139" spans="35:39" ht="25" customHeight="1" x14ac:dyDescent="0.3">
      <c r="AI139" s="20">
        <f t="shared" ca="1" si="11"/>
        <v>0.92937312370387926</v>
      </c>
      <c r="AJ139" s="20">
        <f t="shared" ca="1" si="12"/>
        <v>24</v>
      </c>
      <c r="AK139" s="20">
        <v>55</v>
      </c>
      <c r="AL139" s="20">
        <v>1</v>
      </c>
      <c r="AM139" s="20">
        <f t="shared" si="13"/>
        <v>56</v>
      </c>
    </row>
    <row r="140" spans="35:39" ht="25" customHeight="1" x14ac:dyDescent="0.3">
      <c r="AI140" s="20">
        <f t="shared" ca="1" si="11"/>
        <v>0.94237505250140907</v>
      </c>
      <c r="AJ140" s="20">
        <f t="shared" ca="1" si="12"/>
        <v>19</v>
      </c>
      <c r="AK140" s="20">
        <v>55</v>
      </c>
      <c r="AL140" s="20">
        <v>2</v>
      </c>
      <c r="AM140" s="20">
        <f t="shared" si="13"/>
        <v>57</v>
      </c>
    </row>
    <row r="141" spans="35:39" ht="25" customHeight="1" x14ac:dyDescent="0.3">
      <c r="AI141" s="20">
        <f t="shared" ca="1" si="11"/>
        <v>0.61015204972249726</v>
      </c>
      <c r="AJ141" s="20">
        <f t="shared" ca="1" si="12"/>
        <v>115</v>
      </c>
      <c r="AK141" s="20">
        <v>55</v>
      </c>
      <c r="AL141" s="20">
        <v>3</v>
      </c>
      <c r="AM141" s="20">
        <f t="shared" si="13"/>
        <v>58</v>
      </c>
    </row>
    <row r="142" spans="35:39" ht="25" customHeight="1" x14ac:dyDescent="0.3">
      <c r="AI142" s="20">
        <f t="shared" ca="1" si="11"/>
        <v>0.89831123479813457</v>
      </c>
      <c r="AJ142" s="20">
        <f t="shared" ca="1" si="12"/>
        <v>38</v>
      </c>
      <c r="AK142" s="20">
        <v>55</v>
      </c>
      <c r="AL142" s="20">
        <v>4</v>
      </c>
      <c r="AM142" s="20">
        <f t="shared" si="13"/>
        <v>59</v>
      </c>
    </row>
    <row r="143" spans="35:39" ht="25" customHeight="1" x14ac:dyDescent="0.3">
      <c r="AI143" s="20">
        <f t="shared" ca="1" si="11"/>
        <v>0.61926436239101246</v>
      </c>
      <c r="AJ143" s="20">
        <f t="shared" ca="1" si="12"/>
        <v>110</v>
      </c>
      <c r="AK143" s="20">
        <v>56</v>
      </c>
      <c r="AL143" s="20">
        <v>1</v>
      </c>
      <c r="AM143" s="20">
        <f t="shared" si="13"/>
        <v>57</v>
      </c>
    </row>
    <row r="144" spans="35:39" ht="25" customHeight="1" x14ac:dyDescent="0.3">
      <c r="AI144" s="20">
        <f t="shared" ca="1" si="11"/>
        <v>0.98086597782372409</v>
      </c>
      <c r="AJ144" s="20">
        <f t="shared" ca="1" si="12"/>
        <v>6</v>
      </c>
      <c r="AK144" s="20">
        <v>56</v>
      </c>
      <c r="AL144" s="20">
        <v>2</v>
      </c>
      <c r="AM144" s="20">
        <f t="shared" si="13"/>
        <v>58</v>
      </c>
    </row>
    <row r="145" spans="35:39" ht="25" customHeight="1" x14ac:dyDescent="0.3">
      <c r="AI145" s="20">
        <f t="shared" ca="1" si="11"/>
        <v>0.2820048376366745</v>
      </c>
      <c r="AJ145" s="20">
        <f t="shared" ca="1" si="12"/>
        <v>209</v>
      </c>
      <c r="AK145" s="20">
        <v>56</v>
      </c>
      <c r="AL145" s="20">
        <v>3</v>
      </c>
      <c r="AM145" s="20">
        <f t="shared" si="13"/>
        <v>59</v>
      </c>
    </row>
    <row r="146" spans="35:39" ht="25" customHeight="1" x14ac:dyDescent="0.3">
      <c r="AI146" s="20">
        <f t="shared" ca="1" si="11"/>
        <v>0.71452776305233145</v>
      </c>
      <c r="AJ146" s="20">
        <f t="shared" ca="1" si="12"/>
        <v>78</v>
      </c>
      <c r="AK146" s="20">
        <v>57</v>
      </c>
      <c r="AL146" s="20">
        <v>1</v>
      </c>
      <c r="AM146" s="20">
        <f t="shared" si="13"/>
        <v>58</v>
      </c>
    </row>
    <row r="147" spans="35:39" ht="25" customHeight="1" x14ac:dyDescent="0.3">
      <c r="AI147" s="20">
        <f t="shared" ca="1" si="11"/>
        <v>0.21236484601602879</v>
      </c>
      <c r="AJ147" s="20">
        <f t="shared" ca="1" si="12"/>
        <v>226</v>
      </c>
      <c r="AK147" s="20">
        <v>57</v>
      </c>
      <c r="AL147" s="20">
        <v>2</v>
      </c>
      <c r="AM147" s="20">
        <f t="shared" si="13"/>
        <v>59</v>
      </c>
    </row>
    <row r="148" spans="35:39" ht="25" customHeight="1" x14ac:dyDescent="0.3">
      <c r="AI148" s="20">
        <f t="shared" ca="1" si="11"/>
        <v>0.89347121187133849</v>
      </c>
      <c r="AJ148" s="20">
        <f t="shared" ca="1" si="12"/>
        <v>40</v>
      </c>
      <c r="AK148" s="20">
        <v>58</v>
      </c>
      <c r="AL148" s="20">
        <v>1</v>
      </c>
      <c r="AM148" s="20">
        <f t="shared" si="13"/>
        <v>59</v>
      </c>
    </row>
    <row r="149" spans="35:39" ht="25" customHeight="1" x14ac:dyDescent="0.3">
      <c r="AI149" s="20">
        <f t="shared" ca="1" si="11"/>
        <v>0.13261117196481353</v>
      </c>
      <c r="AJ149" s="20">
        <f t="shared" ca="1" si="12"/>
        <v>246</v>
      </c>
      <c r="AK149" s="20">
        <v>61</v>
      </c>
      <c r="AL149" s="20">
        <v>1</v>
      </c>
      <c r="AM149" s="20">
        <f t="shared" si="13"/>
        <v>62</v>
      </c>
    </row>
    <row r="150" spans="35:39" ht="25" customHeight="1" x14ac:dyDescent="0.3">
      <c r="AI150" s="20">
        <f t="shared" ca="1" si="11"/>
        <v>0.6416591697921139</v>
      </c>
      <c r="AJ150" s="20">
        <f t="shared" ca="1" si="12"/>
        <v>102</v>
      </c>
      <c r="AK150" s="20">
        <v>61</v>
      </c>
      <c r="AL150" s="20">
        <v>2</v>
      </c>
      <c r="AM150" s="20">
        <f t="shared" si="13"/>
        <v>63</v>
      </c>
    </row>
    <row r="151" spans="35:39" ht="25" customHeight="1" x14ac:dyDescent="0.3">
      <c r="AI151" s="20">
        <f t="shared" ca="1" si="11"/>
        <v>0.41624698273976757</v>
      </c>
      <c r="AJ151" s="20">
        <f t="shared" ca="1" si="12"/>
        <v>172</v>
      </c>
      <c r="AK151" s="20">
        <v>61</v>
      </c>
      <c r="AL151" s="20">
        <v>3</v>
      </c>
      <c r="AM151" s="20">
        <f t="shared" si="13"/>
        <v>64</v>
      </c>
    </row>
    <row r="152" spans="35:39" ht="25" customHeight="1" x14ac:dyDescent="0.3">
      <c r="AI152" s="20">
        <f t="shared" ca="1" si="11"/>
        <v>0.54456715487532581</v>
      </c>
      <c r="AJ152" s="20">
        <f t="shared" ca="1" si="12"/>
        <v>138</v>
      </c>
      <c r="AK152" s="20">
        <v>61</v>
      </c>
      <c r="AL152" s="20">
        <v>4</v>
      </c>
      <c r="AM152" s="20">
        <f t="shared" si="13"/>
        <v>65</v>
      </c>
    </row>
    <row r="153" spans="35:39" ht="25" customHeight="1" x14ac:dyDescent="0.3">
      <c r="AI153" s="20">
        <f t="shared" ca="1" si="11"/>
        <v>8.5272904376224146E-2</v>
      </c>
      <c r="AJ153" s="20">
        <f t="shared" ca="1" si="12"/>
        <v>262</v>
      </c>
      <c r="AK153" s="20">
        <v>61</v>
      </c>
      <c r="AL153" s="20">
        <v>5</v>
      </c>
      <c r="AM153" s="20">
        <f t="shared" si="13"/>
        <v>66</v>
      </c>
    </row>
    <row r="154" spans="35:39" ht="25" customHeight="1" x14ac:dyDescent="0.3">
      <c r="AI154" s="20">
        <f t="shared" ca="1" si="11"/>
        <v>0.12874952299299702</v>
      </c>
      <c r="AJ154" s="20">
        <f t="shared" ca="1" si="12"/>
        <v>247</v>
      </c>
      <c r="AK154" s="20">
        <v>61</v>
      </c>
      <c r="AL154" s="20">
        <v>6</v>
      </c>
      <c r="AM154" s="20">
        <f t="shared" si="13"/>
        <v>67</v>
      </c>
    </row>
    <row r="155" spans="35:39" ht="25" customHeight="1" x14ac:dyDescent="0.3">
      <c r="AI155" s="20">
        <f t="shared" ca="1" si="11"/>
        <v>0.35867160878548821</v>
      </c>
      <c r="AJ155" s="20">
        <f t="shared" ca="1" si="12"/>
        <v>189</v>
      </c>
      <c r="AK155" s="20">
        <v>61</v>
      </c>
      <c r="AL155" s="20">
        <v>7</v>
      </c>
      <c r="AM155" s="20">
        <f t="shared" si="13"/>
        <v>68</v>
      </c>
    </row>
    <row r="156" spans="35:39" ht="25" customHeight="1" x14ac:dyDescent="0.3">
      <c r="AI156" s="20">
        <f t="shared" ca="1" si="11"/>
        <v>7.0818448775012754E-2</v>
      </c>
      <c r="AJ156" s="20">
        <f t="shared" ca="1" si="12"/>
        <v>268</v>
      </c>
      <c r="AK156" s="20">
        <v>61</v>
      </c>
      <c r="AL156" s="20">
        <v>8</v>
      </c>
      <c r="AM156" s="20">
        <f t="shared" si="13"/>
        <v>69</v>
      </c>
    </row>
    <row r="157" spans="35:39" ht="25" customHeight="1" x14ac:dyDescent="0.3">
      <c r="AI157" s="20">
        <f t="shared" ca="1" si="11"/>
        <v>0.34360392068413559</v>
      </c>
      <c r="AJ157" s="20">
        <f t="shared" ca="1" si="12"/>
        <v>190</v>
      </c>
      <c r="AK157" s="20">
        <v>62</v>
      </c>
      <c r="AL157" s="20">
        <v>1</v>
      </c>
      <c r="AM157" s="20">
        <f t="shared" si="13"/>
        <v>63</v>
      </c>
    </row>
    <row r="158" spans="35:39" ht="25" customHeight="1" x14ac:dyDescent="0.3">
      <c r="AI158" s="20">
        <f t="shared" ca="1" si="11"/>
        <v>0.1152204454939203</v>
      </c>
      <c r="AJ158" s="20">
        <f t="shared" ca="1" si="12"/>
        <v>256</v>
      </c>
      <c r="AK158" s="20">
        <v>62</v>
      </c>
      <c r="AL158" s="20">
        <v>2</v>
      </c>
      <c r="AM158" s="20">
        <f t="shared" si="13"/>
        <v>64</v>
      </c>
    </row>
    <row r="159" spans="35:39" ht="25" customHeight="1" x14ac:dyDescent="0.3">
      <c r="AI159" s="20">
        <f t="shared" ca="1" si="11"/>
        <v>0.39177122904098549</v>
      </c>
      <c r="AJ159" s="20">
        <f t="shared" ca="1" si="12"/>
        <v>179</v>
      </c>
      <c r="AK159" s="20">
        <v>62</v>
      </c>
      <c r="AL159" s="20">
        <v>3</v>
      </c>
      <c r="AM159" s="20">
        <f t="shared" si="13"/>
        <v>65</v>
      </c>
    </row>
    <row r="160" spans="35:39" ht="25" customHeight="1" x14ac:dyDescent="0.3">
      <c r="AI160" s="20">
        <f t="shared" ca="1" si="11"/>
        <v>0.93872911037720308</v>
      </c>
      <c r="AJ160" s="20">
        <f t="shared" ca="1" si="12"/>
        <v>21</v>
      </c>
      <c r="AK160" s="20">
        <v>62</v>
      </c>
      <c r="AL160" s="20">
        <v>4</v>
      </c>
      <c r="AM160" s="20">
        <f t="shared" si="13"/>
        <v>66</v>
      </c>
    </row>
    <row r="161" spans="35:39" ht="25" customHeight="1" x14ac:dyDescent="0.3">
      <c r="AI161" s="20">
        <f t="shared" ca="1" si="11"/>
        <v>0.39338225125249349</v>
      </c>
      <c r="AJ161" s="20">
        <f t="shared" ca="1" si="12"/>
        <v>178</v>
      </c>
      <c r="AK161" s="20">
        <v>62</v>
      </c>
      <c r="AL161" s="20">
        <v>5</v>
      </c>
      <c r="AM161" s="20">
        <f t="shared" si="13"/>
        <v>67</v>
      </c>
    </row>
    <row r="162" spans="35:39" ht="25" customHeight="1" x14ac:dyDescent="0.3">
      <c r="AI162" s="20">
        <f t="shared" ca="1" si="11"/>
        <v>0.80106959112034659</v>
      </c>
      <c r="AJ162" s="20">
        <f t="shared" ca="1" si="12"/>
        <v>62</v>
      </c>
      <c r="AK162" s="20">
        <v>62</v>
      </c>
      <c r="AL162" s="20">
        <v>6</v>
      </c>
      <c r="AM162" s="20">
        <f t="shared" si="13"/>
        <v>68</v>
      </c>
    </row>
    <row r="163" spans="35:39" ht="25" customHeight="1" x14ac:dyDescent="0.3">
      <c r="AI163" s="20">
        <f t="shared" ca="1" si="11"/>
        <v>0.1350931944091095</v>
      </c>
      <c r="AJ163" s="20">
        <f t="shared" ca="1" si="12"/>
        <v>244</v>
      </c>
      <c r="AK163" s="20">
        <v>62</v>
      </c>
      <c r="AL163" s="20">
        <v>7</v>
      </c>
      <c r="AM163" s="20">
        <f t="shared" si="13"/>
        <v>69</v>
      </c>
    </row>
    <row r="164" spans="35:39" ht="25" customHeight="1" x14ac:dyDescent="0.3">
      <c r="AI164" s="20">
        <f t="shared" ca="1" si="11"/>
        <v>0.70070976628170323</v>
      </c>
      <c r="AJ164" s="20">
        <f t="shared" ca="1" si="12"/>
        <v>82</v>
      </c>
      <c r="AK164" s="20">
        <v>63</v>
      </c>
      <c r="AL164" s="20">
        <v>1</v>
      </c>
      <c r="AM164" s="20">
        <f t="shared" si="13"/>
        <v>64</v>
      </c>
    </row>
    <row r="165" spans="35:39" ht="25" customHeight="1" x14ac:dyDescent="0.3">
      <c r="AI165" s="20">
        <f t="shared" ca="1" si="11"/>
        <v>0.94789689774250019</v>
      </c>
      <c r="AJ165" s="20">
        <f t="shared" ca="1" si="12"/>
        <v>15</v>
      </c>
      <c r="AK165" s="20">
        <v>63</v>
      </c>
      <c r="AL165" s="20">
        <v>2</v>
      </c>
      <c r="AM165" s="20">
        <f t="shared" si="13"/>
        <v>65</v>
      </c>
    </row>
    <row r="166" spans="35:39" ht="25" customHeight="1" x14ac:dyDescent="0.3">
      <c r="AI166" s="20">
        <f t="shared" ca="1" si="11"/>
        <v>0.49918601555804987</v>
      </c>
      <c r="AJ166" s="20">
        <f t="shared" ca="1" si="12"/>
        <v>151</v>
      </c>
      <c r="AK166" s="20">
        <v>63</v>
      </c>
      <c r="AL166" s="20">
        <v>3</v>
      </c>
      <c r="AM166" s="20">
        <f t="shared" si="13"/>
        <v>66</v>
      </c>
    </row>
    <row r="167" spans="35:39" ht="25" customHeight="1" x14ac:dyDescent="0.3">
      <c r="AI167" s="20">
        <f t="shared" ca="1" si="11"/>
        <v>7.5038175304738108E-2</v>
      </c>
      <c r="AJ167" s="20">
        <f t="shared" ca="1" si="12"/>
        <v>266</v>
      </c>
      <c r="AK167" s="20">
        <v>63</v>
      </c>
      <c r="AL167" s="20">
        <v>4</v>
      </c>
      <c r="AM167" s="20">
        <f t="shared" si="13"/>
        <v>67</v>
      </c>
    </row>
    <row r="168" spans="35:39" ht="25" customHeight="1" x14ac:dyDescent="0.3">
      <c r="AI168" s="20">
        <f t="shared" ca="1" si="11"/>
        <v>0.15789074315328444</v>
      </c>
      <c r="AJ168" s="20">
        <f t="shared" ca="1" si="12"/>
        <v>236</v>
      </c>
      <c r="AK168" s="20">
        <v>63</v>
      </c>
      <c r="AL168" s="20">
        <v>5</v>
      </c>
      <c r="AM168" s="20">
        <f t="shared" si="13"/>
        <v>68</v>
      </c>
    </row>
    <row r="169" spans="35:39" ht="25" customHeight="1" x14ac:dyDescent="0.3">
      <c r="AI169" s="20">
        <f t="shared" ca="1" si="11"/>
        <v>0.31399195057974949</v>
      </c>
      <c r="AJ169" s="20">
        <f t="shared" ca="1" si="12"/>
        <v>201</v>
      </c>
      <c r="AK169" s="20">
        <v>63</v>
      </c>
      <c r="AL169" s="20">
        <v>6</v>
      </c>
      <c r="AM169" s="20">
        <f t="shared" si="13"/>
        <v>69</v>
      </c>
    </row>
    <row r="170" spans="35:39" ht="25" customHeight="1" x14ac:dyDescent="0.3">
      <c r="AI170" s="20">
        <f t="shared" ca="1" si="11"/>
        <v>0.46868447066629493</v>
      </c>
      <c r="AJ170" s="20">
        <f t="shared" ca="1" si="12"/>
        <v>155</v>
      </c>
      <c r="AK170" s="20">
        <v>64</v>
      </c>
      <c r="AL170" s="20">
        <v>1</v>
      </c>
      <c r="AM170" s="20">
        <f t="shared" si="13"/>
        <v>65</v>
      </c>
    </row>
    <row r="171" spans="35:39" ht="25" customHeight="1" x14ac:dyDescent="0.3">
      <c r="AI171" s="20">
        <f t="shared" ca="1" si="11"/>
        <v>0.43006547315867072</v>
      </c>
      <c r="AJ171" s="20">
        <f t="shared" ca="1" si="12"/>
        <v>168</v>
      </c>
      <c r="AK171" s="20">
        <v>64</v>
      </c>
      <c r="AL171" s="20">
        <v>2</v>
      </c>
      <c r="AM171" s="20">
        <f t="shared" si="13"/>
        <v>66</v>
      </c>
    </row>
    <row r="172" spans="35:39" ht="25" customHeight="1" x14ac:dyDescent="0.3">
      <c r="AI172" s="20">
        <f t="shared" ca="1" si="11"/>
        <v>0.43966167442144222</v>
      </c>
      <c r="AJ172" s="20">
        <f t="shared" ca="1" si="12"/>
        <v>163</v>
      </c>
      <c r="AK172" s="20">
        <v>64</v>
      </c>
      <c r="AL172" s="20">
        <v>3</v>
      </c>
      <c r="AM172" s="20">
        <f t="shared" si="13"/>
        <v>67</v>
      </c>
    </row>
    <row r="173" spans="35:39" ht="25" customHeight="1" x14ac:dyDescent="0.3">
      <c r="AI173" s="20">
        <f t="shared" ca="1" si="11"/>
        <v>9.3128775568415922E-2</v>
      </c>
      <c r="AJ173" s="20">
        <f t="shared" ca="1" si="12"/>
        <v>260</v>
      </c>
      <c r="AK173" s="20">
        <v>64</v>
      </c>
      <c r="AL173" s="20">
        <v>4</v>
      </c>
      <c r="AM173" s="20">
        <f t="shared" si="13"/>
        <v>68</v>
      </c>
    </row>
    <row r="174" spans="35:39" ht="25" customHeight="1" x14ac:dyDescent="0.3">
      <c r="AI174" s="20">
        <f t="shared" ca="1" si="11"/>
        <v>0.43951375297987727</v>
      </c>
      <c r="AJ174" s="20">
        <f t="shared" ca="1" si="12"/>
        <v>164</v>
      </c>
      <c r="AK174" s="20">
        <v>64</v>
      </c>
      <c r="AL174" s="20">
        <v>5</v>
      </c>
      <c r="AM174" s="20">
        <f t="shared" si="13"/>
        <v>69</v>
      </c>
    </row>
    <row r="175" spans="35:39" ht="25" customHeight="1" x14ac:dyDescent="0.3">
      <c r="AI175" s="20">
        <f t="shared" ca="1" si="11"/>
        <v>0.23503973192817285</v>
      </c>
      <c r="AJ175" s="20">
        <f t="shared" ca="1" si="12"/>
        <v>222</v>
      </c>
      <c r="AK175" s="20">
        <v>65</v>
      </c>
      <c r="AL175" s="20">
        <v>1</v>
      </c>
      <c r="AM175" s="20">
        <f t="shared" si="13"/>
        <v>66</v>
      </c>
    </row>
    <row r="176" spans="35:39" ht="25" customHeight="1" x14ac:dyDescent="0.3">
      <c r="AI176" s="20">
        <f t="shared" ca="1" si="11"/>
        <v>0.39684600278131477</v>
      </c>
      <c r="AJ176" s="20">
        <f t="shared" ca="1" si="12"/>
        <v>177</v>
      </c>
      <c r="AK176" s="20">
        <v>65</v>
      </c>
      <c r="AL176" s="20">
        <v>2</v>
      </c>
      <c r="AM176" s="20">
        <f t="shared" si="13"/>
        <v>67</v>
      </c>
    </row>
    <row r="177" spans="35:39" ht="25" customHeight="1" x14ac:dyDescent="0.3">
      <c r="AI177" s="20">
        <f t="shared" ca="1" si="11"/>
        <v>0.79226355067692456</v>
      </c>
      <c r="AJ177" s="20">
        <f t="shared" ca="1" si="12"/>
        <v>65</v>
      </c>
      <c r="AK177" s="20">
        <v>65</v>
      </c>
      <c r="AL177" s="20">
        <v>3</v>
      </c>
      <c r="AM177" s="20">
        <f t="shared" si="13"/>
        <v>68</v>
      </c>
    </row>
    <row r="178" spans="35:39" ht="25" customHeight="1" x14ac:dyDescent="0.3">
      <c r="AI178" s="20">
        <f t="shared" ca="1" si="11"/>
        <v>0.69285898592355566</v>
      </c>
      <c r="AJ178" s="20">
        <f t="shared" ca="1" si="12"/>
        <v>84</v>
      </c>
      <c r="AK178" s="20">
        <v>65</v>
      </c>
      <c r="AL178" s="20">
        <v>4</v>
      </c>
      <c r="AM178" s="20">
        <f t="shared" si="13"/>
        <v>69</v>
      </c>
    </row>
    <row r="179" spans="35:39" ht="25" customHeight="1" x14ac:dyDescent="0.3">
      <c r="AI179" s="20">
        <f t="shared" ca="1" si="11"/>
        <v>6.6692131856944559E-2</v>
      </c>
      <c r="AJ179" s="20">
        <f t="shared" ca="1" si="12"/>
        <v>270</v>
      </c>
      <c r="AK179" s="20">
        <v>66</v>
      </c>
      <c r="AL179" s="20">
        <v>1</v>
      </c>
      <c r="AM179" s="20">
        <f t="shared" si="13"/>
        <v>67</v>
      </c>
    </row>
    <row r="180" spans="35:39" ht="25" customHeight="1" x14ac:dyDescent="0.3">
      <c r="AI180" s="20">
        <f t="shared" ca="1" si="11"/>
        <v>0.6226634464193358</v>
      </c>
      <c r="AJ180" s="20">
        <f t="shared" ca="1" si="12"/>
        <v>106</v>
      </c>
      <c r="AK180" s="20">
        <v>66</v>
      </c>
      <c r="AL180" s="20">
        <v>2</v>
      </c>
      <c r="AM180" s="20">
        <f t="shared" si="13"/>
        <v>68</v>
      </c>
    </row>
    <row r="181" spans="35:39" ht="25" customHeight="1" x14ac:dyDescent="0.3">
      <c r="AI181" s="20">
        <f t="shared" ca="1" si="11"/>
        <v>0.6845898508613073</v>
      </c>
      <c r="AJ181" s="20">
        <f t="shared" ca="1" si="12"/>
        <v>91</v>
      </c>
      <c r="AK181" s="20">
        <v>66</v>
      </c>
      <c r="AL181" s="20">
        <v>3</v>
      </c>
      <c r="AM181" s="20">
        <f t="shared" si="13"/>
        <v>69</v>
      </c>
    </row>
    <row r="182" spans="35:39" ht="25" customHeight="1" x14ac:dyDescent="0.3">
      <c r="AI182" s="20">
        <f t="shared" ca="1" si="11"/>
        <v>0.11525470600376775</v>
      </c>
      <c r="AJ182" s="20">
        <f t="shared" ca="1" si="12"/>
        <v>255</v>
      </c>
      <c r="AK182" s="20">
        <v>67</v>
      </c>
      <c r="AL182" s="20">
        <v>1</v>
      </c>
      <c r="AM182" s="20">
        <f t="shared" si="13"/>
        <v>68</v>
      </c>
    </row>
    <row r="183" spans="35:39" ht="25" customHeight="1" x14ac:dyDescent="0.3">
      <c r="AI183" s="20">
        <f t="shared" ca="1" si="11"/>
        <v>0.10765504644160484</v>
      </c>
      <c r="AJ183" s="20">
        <f t="shared" ca="1" si="12"/>
        <v>259</v>
      </c>
      <c r="AK183" s="20">
        <v>67</v>
      </c>
      <c r="AL183" s="20">
        <v>2</v>
      </c>
      <c r="AM183" s="20">
        <f t="shared" si="13"/>
        <v>69</v>
      </c>
    </row>
    <row r="184" spans="35:39" ht="25" customHeight="1" x14ac:dyDescent="0.3">
      <c r="AI184" s="20">
        <f t="shared" ca="1" si="11"/>
        <v>0.66106580847514185</v>
      </c>
      <c r="AJ184" s="20">
        <f t="shared" ca="1" si="12"/>
        <v>96</v>
      </c>
      <c r="AK184" s="20">
        <v>68</v>
      </c>
      <c r="AL184" s="20">
        <v>1</v>
      </c>
      <c r="AM184" s="20">
        <f t="shared" si="13"/>
        <v>69</v>
      </c>
    </row>
    <row r="185" spans="35:39" ht="25" customHeight="1" x14ac:dyDescent="0.3">
      <c r="AI185" s="20">
        <f t="shared" ca="1" si="11"/>
        <v>0.84847582158243784</v>
      </c>
      <c r="AJ185" s="20">
        <f t="shared" ca="1" si="12"/>
        <v>50</v>
      </c>
      <c r="AK185" s="20">
        <v>71</v>
      </c>
      <c r="AL185" s="20">
        <v>1</v>
      </c>
      <c r="AM185" s="20">
        <f t="shared" si="13"/>
        <v>72</v>
      </c>
    </row>
    <row r="186" spans="35:39" ht="25" customHeight="1" x14ac:dyDescent="0.3">
      <c r="AI186" s="20">
        <f t="shared" ca="1" si="11"/>
        <v>0.45211599542218139</v>
      </c>
      <c r="AJ186" s="20">
        <f t="shared" ca="1" si="12"/>
        <v>160</v>
      </c>
      <c r="AK186" s="20">
        <v>71</v>
      </c>
      <c r="AL186" s="20">
        <v>2</v>
      </c>
      <c r="AM186" s="20">
        <f t="shared" si="13"/>
        <v>73</v>
      </c>
    </row>
    <row r="187" spans="35:39" ht="25" customHeight="1" x14ac:dyDescent="0.3">
      <c r="AI187" s="20">
        <f t="shared" ca="1" si="11"/>
        <v>0.93681223490863408</v>
      </c>
      <c r="AJ187" s="20">
        <f t="shared" ca="1" si="12"/>
        <v>22</v>
      </c>
      <c r="AK187" s="20">
        <v>71</v>
      </c>
      <c r="AL187" s="20">
        <v>3</v>
      </c>
      <c r="AM187" s="20">
        <f t="shared" si="13"/>
        <v>74</v>
      </c>
    </row>
    <row r="188" spans="35:39" ht="25" customHeight="1" x14ac:dyDescent="0.3">
      <c r="AI188" s="20">
        <f t="shared" ca="1" si="11"/>
        <v>0.44293303586682298</v>
      </c>
      <c r="AJ188" s="20">
        <f t="shared" ca="1" si="12"/>
        <v>162</v>
      </c>
      <c r="AK188" s="20">
        <v>71</v>
      </c>
      <c r="AL188" s="20">
        <v>4</v>
      </c>
      <c r="AM188" s="20">
        <f t="shared" si="13"/>
        <v>75</v>
      </c>
    </row>
    <row r="189" spans="35:39" ht="25" customHeight="1" x14ac:dyDescent="0.3">
      <c r="AI189" s="20">
        <f t="shared" ca="1" si="11"/>
        <v>0.28646935840325327</v>
      </c>
      <c r="AJ189" s="20">
        <f t="shared" ca="1" si="12"/>
        <v>205</v>
      </c>
      <c r="AK189" s="20">
        <v>71</v>
      </c>
      <c r="AL189" s="20">
        <v>5</v>
      </c>
      <c r="AM189" s="20">
        <f t="shared" si="13"/>
        <v>76</v>
      </c>
    </row>
    <row r="190" spans="35:39" ht="25" customHeight="1" x14ac:dyDescent="0.3">
      <c r="AI190" s="20">
        <f t="shared" ca="1" si="11"/>
        <v>0.64926607249903356</v>
      </c>
      <c r="AJ190" s="20">
        <f t="shared" ca="1" si="12"/>
        <v>99</v>
      </c>
      <c r="AK190" s="20">
        <v>71</v>
      </c>
      <c r="AL190" s="20">
        <v>6</v>
      </c>
      <c r="AM190" s="20">
        <f t="shared" si="13"/>
        <v>77</v>
      </c>
    </row>
    <row r="191" spans="35:39" ht="25" customHeight="1" x14ac:dyDescent="0.3">
      <c r="AI191" s="20">
        <f t="shared" ca="1" si="11"/>
        <v>0.24316602616702809</v>
      </c>
      <c r="AJ191" s="20">
        <f t="shared" ca="1" si="12"/>
        <v>219</v>
      </c>
      <c r="AK191" s="20">
        <v>71</v>
      </c>
      <c r="AL191" s="20">
        <v>7</v>
      </c>
      <c r="AM191" s="20">
        <f t="shared" si="13"/>
        <v>78</v>
      </c>
    </row>
    <row r="192" spans="35:39" ht="25" customHeight="1" x14ac:dyDescent="0.3">
      <c r="AI192" s="20">
        <f t="shared" ca="1" si="11"/>
        <v>0.24854158380789804</v>
      </c>
      <c r="AJ192" s="20">
        <f t="shared" ca="1" si="12"/>
        <v>218</v>
      </c>
      <c r="AK192" s="20">
        <v>71</v>
      </c>
      <c r="AL192" s="20">
        <v>8</v>
      </c>
      <c r="AM192" s="20">
        <f t="shared" si="13"/>
        <v>79</v>
      </c>
    </row>
    <row r="193" spans="35:39" ht="25" customHeight="1" x14ac:dyDescent="0.3">
      <c r="AI193" s="20">
        <f t="shared" ca="1" si="11"/>
        <v>0.74172432415946787</v>
      </c>
      <c r="AJ193" s="20">
        <f t="shared" ca="1" si="12"/>
        <v>73</v>
      </c>
      <c r="AK193" s="20">
        <v>72</v>
      </c>
      <c r="AL193" s="20">
        <v>1</v>
      </c>
      <c r="AM193" s="20">
        <f t="shared" si="13"/>
        <v>73</v>
      </c>
    </row>
    <row r="194" spans="35:39" ht="25" customHeight="1" x14ac:dyDescent="0.3">
      <c r="AI194" s="20">
        <f t="shared" ca="1" si="11"/>
        <v>0.41025494049027866</v>
      </c>
      <c r="AJ194" s="20">
        <f t="shared" ca="1" si="12"/>
        <v>174</v>
      </c>
      <c r="AK194" s="20">
        <v>72</v>
      </c>
      <c r="AL194" s="20">
        <v>2</v>
      </c>
      <c r="AM194" s="20">
        <f t="shared" si="13"/>
        <v>74</v>
      </c>
    </row>
    <row r="195" spans="35:39" ht="25" customHeight="1" x14ac:dyDescent="0.3">
      <c r="AI195" s="20">
        <f t="shared" ca="1" si="11"/>
        <v>0.16508525800284057</v>
      </c>
      <c r="AJ195" s="20">
        <f t="shared" ca="1" si="12"/>
        <v>233</v>
      </c>
      <c r="AK195" s="20">
        <v>72</v>
      </c>
      <c r="AL195" s="20">
        <v>3</v>
      </c>
      <c r="AM195" s="20">
        <f t="shared" si="13"/>
        <v>75</v>
      </c>
    </row>
    <row r="196" spans="35:39" ht="25" customHeight="1" x14ac:dyDescent="0.3">
      <c r="AI196" s="20">
        <f t="shared" ca="1" si="11"/>
        <v>0.46259050057077855</v>
      </c>
      <c r="AJ196" s="20">
        <f t="shared" ca="1" si="12"/>
        <v>157</v>
      </c>
      <c r="AK196" s="20">
        <v>72</v>
      </c>
      <c r="AL196" s="20">
        <v>4</v>
      </c>
      <c r="AM196" s="20">
        <f t="shared" si="13"/>
        <v>76</v>
      </c>
    </row>
    <row r="197" spans="35:39" ht="25" customHeight="1" x14ac:dyDescent="0.3">
      <c r="AI197" s="20">
        <f t="shared" ca="1" si="11"/>
        <v>0.96244604130457334</v>
      </c>
      <c r="AJ197" s="20">
        <f t="shared" ca="1" si="12"/>
        <v>11</v>
      </c>
      <c r="AK197" s="20">
        <v>72</v>
      </c>
      <c r="AL197" s="20">
        <v>5</v>
      </c>
      <c r="AM197" s="20">
        <f t="shared" si="13"/>
        <v>77</v>
      </c>
    </row>
    <row r="198" spans="35:39" ht="25" customHeight="1" x14ac:dyDescent="0.3">
      <c r="AI198" s="20">
        <f t="shared" ref="AI198:AI261" ca="1" si="14">RAND()</f>
        <v>0.88234198036595857</v>
      </c>
      <c r="AJ198" s="20">
        <f t="shared" ref="AJ198:AJ261" ca="1" si="15">RANK(AI198,$AI$5:$AI$292)</f>
        <v>43</v>
      </c>
      <c r="AK198" s="20">
        <v>72</v>
      </c>
      <c r="AL198" s="20">
        <v>6</v>
      </c>
      <c r="AM198" s="20">
        <f t="shared" ref="AM198:AM261" si="16">AK198+AL198</f>
        <v>78</v>
      </c>
    </row>
    <row r="199" spans="35:39" ht="25" customHeight="1" x14ac:dyDescent="0.3">
      <c r="AI199" s="20">
        <f t="shared" ca="1" si="14"/>
        <v>0.58875940035465146</v>
      </c>
      <c r="AJ199" s="20">
        <f t="shared" ca="1" si="15"/>
        <v>123</v>
      </c>
      <c r="AK199" s="20">
        <v>72</v>
      </c>
      <c r="AL199" s="20">
        <v>7</v>
      </c>
      <c r="AM199" s="20">
        <f t="shared" si="16"/>
        <v>79</v>
      </c>
    </row>
    <row r="200" spans="35:39" ht="25" customHeight="1" x14ac:dyDescent="0.3">
      <c r="AI200" s="20">
        <f t="shared" ca="1" si="14"/>
        <v>0.61306340563296302</v>
      </c>
      <c r="AJ200" s="20">
        <f t="shared" ca="1" si="15"/>
        <v>113</v>
      </c>
      <c r="AK200" s="20">
        <v>73</v>
      </c>
      <c r="AL200" s="20">
        <v>1</v>
      </c>
      <c r="AM200" s="20">
        <f t="shared" si="16"/>
        <v>74</v>
      </c>
    </row>
    <row r="201" spans="35:39" ht="25" customHeight="1" x14ac:dyDescent="0.3">
      <c r="AI201" s="20">
        <f t="shared" ca="1" si="14"/>
        <v>0.25830690064568629</v>
      </c>
      <c r="AJ201" s="20">
        <f t="shared" ca="1" si="15"/>
        <v>215</v>
      </c>
      <c r="AK201" s="20">
        <v>73</v>
      </c>
      <c r="AL201" s="20">
        <v>2</v>
      </c>
      <c r="AM201" s="20">
        <f t="shared" si="16"/>
        <v>75</v>
      </c>
    </row>
    <row r="202" spans="35:39" ht="25" customHeight="1" x14ac:dyDescent="0.3">
      <c r="AI202" s="20">
        <f t="shared" ca="1" si="14"/>
        <v>7.8337130550898526E-2</v>
      </c>
      <c r="AJ202" s="20">
        <f t="shared" ca="1" si="15"/>
        <v>265</v>
      </c>
      <c r="AK202" s="20">
        <v>73</v>
      </c>
      <c r="AL202" s="20">
        <v>3</v>
      </c>
      <c r="AM202" s="20">
        <f t="shared" si="16"/>
        <v>76</v>
      </c>
    </row>
    <row r="203" spans="35:39" ht="25" customHeight="1" x14ac:dyDescent="0.3">
      <c r="AI203" s="20">
        <f t="shared" ca="1" si="14"/>
        <v>8.2488306654049381E-4</v>
      </c>
      <c r="AJ203" s="20">
        <f t="shared" ca="1" si="15"/>
        <v>288</v>
      </c>
      <c r="AK203" s="20">
        <v>73</v>
      </c>
      <c r="AL203" s="20">
        <v>4</v>
      </c>
      <c r="AM203" s="20">
        <f t="shared" si="16"/>
        <v>77</v>
      </c>
    </row>
    <row r="204" spans="35:39" ht="25" customHeight="1" x14ac:dyDescent="0.3">
      <c r="AI204" s="20">
        <f t="shared" ca="1" si="14"/>
        <v>0.94689583452689674</v>
      </c>
      <c r="AJ204" s="20">
        <f t="shared" ca="1" si="15"/>
        <v>16</v>
      </c>
      <c r="AK204" s="20">
        <v>73</v>
      </c>
      <c r="AL204" s="20">
        <v>5</v>
      </c>
      <c r="AM204" s="20">
        <f t="shared" si="16"/>
        <v>78</v>
      </c>
    </row>
    <row r="205" spans="35:39" ht="25" customHeight="1" x14ac:dyDescent="0.3">
      <c r="AI205" s="20">
        <f t="shared" ca="1" si="14"/>
        <v>0.13710296559942081</v>
      </c>
      <c r="AJ205" s="20">
        <f t="shared" ca="1" si="15"/>
        <v>241</v>
      </c>
      <c r="AK205" s="20">
        <v>73</v>
      </c>
      <c r="AL205" s="20">
        <v>6</v>
      </c>
      <c r="AM205" s="20">
        <f t="shared" si="16"/>
        <v>79</v>
      </c>
    </row>
    <row r="206" spans="35:39" ht="25" customHeight="1" x14ac:dyDescent="0.3">
      <c r="AI206" s="20">
        <f t="shared" ca="1" si="14"/>
        <v>0.53409587981440731</v>
      </c>
      <c r="AJ206" s="20">
        <f t="shared" ca="1" si="15"/>
        <v>143</v>
      </c>
      <c r="AK206" s="20">
        <v>74</v>
      </c>
      <c r="AL206" s="20">
        <v>1</v>
      </c>
      <c r="AM206" s="20">
        <f t="shared" si="16"/>
        <v>75</v>
      </c>
    </row>
    <row r="207" spans="35:39" ht="25" customHeight="1" x14ac:dyDescent="0.3">
      <c r="AI207" s="20">
        <f t="shared" ca="1" si="14"/>
        <v>0.23159322276648431</v>
      </c>
      <c r="AJ207" s="20">
        <f t="shared" ca="1" si="15"/>
        <v>223</v>
      </c>
      <c r="AK207" s="20">
        <v>74</v>
      </c>
      <c r="AL207" s="20">
        <v>2</v>
      </c>
      <c r="AM207" s="20">
        <f t="shared" si="16"/>
        <v>76</v>
      </c>
    </row>
    <row r="208" spans="35:39" ht="25" customHeight="1" x14ac:dyDescent="0.3">
      <c r="AI208" s="20">
        <f t="shared" ca="1" si="14"/>
        <v>0.32113049847508179</v>
      </c>
      <c r="AJ208" s="20">
        <f t="shared" ca="1" si="15"/>
        <v>197</v>
      </c>
      <c r="AK208" s="20">
        <v>74</v>
      </c>
      <c r="AL208" s="20">
        <v>3</v>
      </c>
      <c r="AM208" s="20">
        <f t="shared" si="16"/>
        <v>77</v>
      </c>
    </row>
    <row r="209" spans="35:39" ht="25" customHeight="1" x14ac:dyDescent="0.3">
      <c r="AI209" s="20">
        <f t="shared" ca="1" si="14"/>
        <v>0.873819393144597</v>
      </c>
      <c r="AJ209" s="20">
        <f t="shared" ca="1" si="15"/>
        <v>47</v>
      </c>
      <c r="AK209" s="20">
        <v>74</v>
      </c>
      <c r="AL209" s="20">
        <v>4</v>
      </c>
      <c r="AM209" s="20">
        <f t="shared" si="16"/>
        <v>78</v>
      </c>
    </row>
    <row r="210" spans="35:39" ht="25" customHeight="1" x14ac:dyDescent="0.3">
      <c r="AI210" s="20">
        <f t="shared" ca="1" si="14"/>
        <v>0.12368734619928812</v>
      </c>
      <c r="AJ210" s="20">
        <f t="shared" ca="1" si="15"/>
        <v>251</v>
      </c>
      <c r="AK210" s="20">
        <v>74</v>
      </c>
      <c r="AL210" s="20">
        <v>5</v>
      </c>
      <c r="AM210" s="20">
        <f t="shared" si="16"/>
        <v>79</v>
      </c>
    </row>
    <row r="211" spans="35:39" ht="25" customHeight="1" x14ac:dyDescent="0.3">
      <c r="AI211" s="20">
        <f t="shared" ca="1" si="14"/>
        <v>0.64876031022216163</v>
      </c>
      <c r="AJ211" s="20">
        <f t="shared" ca="1" si="15"/>
        <v>100</v>
      </c>
      <c r="AK211" s="20">
        <v>75</v>
      </c>
      <c r="AL211" s="20">
        <v>1</v>
      </c>
      <c r="AM211" s="20">
        <f t="shared" si="16"/>
        <v>76</v>
      </c>
    </row>
    <row r="212" spans="35:39" ht="25" customHeight="1" x14ac:dyDescent="0.3">
      <c r="AI212" s="20">
        <f t="shared" ca="1" si="14"/>
        <v>0.75301300531387583</v>
      </c>
      <c r="AJ212" s="20">
        <f t="shared" ca="1" si="15"/>
        <v>72</v>
      </c>
      <c r="AK212" s="20">
        <v>75</v>
      </c>
      <c r="AL212" s="20">
        <v>2</v>
      </c>
      <c r="AM212" s="20">
        <f t="shared" si="16"/>
        <v>77</v>
      </c>
    </row>
    <row r="213" spans="35:39" ht="25" customHeight="1" x14ac:dyDescent="0.3">
      <c r="AI213" s="20">
        <f t="shared" ca="1" si="14"/>
        <v>5.423816834646078E-2</v>
      </c>
      <c r="AJ213" s="20">
        <f t="shared" ca="1" si="15"/>
        <v>273</v>
      </c>
      <c r="AK213" s="20">
        <v>75</v>
      </c>
      <c r="AL213" s="20">
        <v>3</v>
      </c>
      <c r="AM213" s="20">
        <f t="shared" si="16"/>
        <v>78</v>
      </c>
    </row>
    <row r="214" spans="35:39" ht="25" customHeight="1" x14ac:dyDescent="0.3">
      <c r="AI214" s="20">
        <f t="shared" ca="1" si="14"/>
        <v>4.5019400532765763E-2</v>
      </c>
      <c r="AJ214" s="20">
        <f t="shared" ca="1" si="15"/>
        <v>275</v>
      </c>
      <c r="AK214" s="20">
        <v>75</v>
      </c>
      <c r="AL214" s="20">
        <v>4</v>
      </c>
      <c r="AM214" s="20">
        <f t="shared" si="16"/>
        <v>79</v>
      </c>
    </row>
    <row r="215" spans="35:39" ht="25" customHeight="1" x14ac:dyDescent="0.3">
      <c r="AI215" s="20">
        <f t="shared" ca="1" si="14"/>
        <v>0.47894413814723746</v>
      </c>
      <c r="AJ215" s="20">
        <f t="shared" ca="1" si="15"/>
        <v>153</v>
      </c>
      <c r="AK215" s="20">
        <v>76</v>
      </c>
      <c r="AL215" s="20">
        <v>1</v>
      </c>
      <c r="AM215" s="20">
        <f t="shared" si="16"/>
        <v>77</v>
      </c>
    </row>
    <row r="216" spans="35:39" ht="25" customHeight="1" x14ac:dyDescent="0.3">
      <c r="AI216" s="20">
        <f t="shared" ca="1" si="14"/>
        <v>0.38435263681763698</v>
      </c>
      <c r="AJ216" s="20">
        <f t="shared" ca="1" si="15"/>
        <v>184</v>
      </c>
      <c r="AK216" s="20">
        <v>76</v>
      </c>
      <c r="AL216" s="20">
        <v>2</v>
      </c>
      <c r="AM216" s="20">
        <f t="shared" si="16"/>
        <v>78</v>
      </c>
    </row>
    <row r="217" spans="35:39" ht="25" customHeight="1" x14ac:dyDescent="0.3">
      <c r="AI217" s="20">
        <f t="shared" ca="1" si="14"/>
        <v>0.68692811310214508</v>
      </c>
      <c r="AJ217" s="20">
        <f t="shared" ca="1" si="15"/>
        <v>88</v>
      </c>
      <c r="AK217" s="20">
        <v>76</v>
      </c>
      <c r="AL217" s="20">
        <v>3</v>
      </c>
      <c r="AM217" s="20">
        <f t="shared" si="16"/>
        <v>79</v>
      </c>
    </row>
    <row r="218" spans="35:39" ht="25" customHeight="1" x14ac:dyDescent="0.3">
      <c r="AI218" s="20">
        <f t="shared" ca="1" si="14"/>
        <v>0.79829442003086748</v>
      </c>
      <c r="AJ218" s="20">
        <f t="shared" ca="1" si="15"/>
        <v>63</v>
      </c>
      <c r="AK218" s="20">
        <v>77</v>
      </c>
      <c r="AL218" s="20">
        <v>1</v>
      </c>
      <c r="AM218" s="20">
        <f t="shared" si="16"/>
        <v>78</v>
      </c>
    </row>
    <row r="219" spans="35:39" ht="25" customHeight="1" x14ac:dyDescent="0.3">
      <c r="AI219" s="20">
        <f t="shared" ca="1" si="14"/>
        <v>0.62901873499304972</v>
      </c>
      <c r="AJ219" s="20">
        <f t="shared" ca="1" si="15"/>
        <v>104</v>
      </c>
      <c r="AK219" s="20">
        <v>77</v>
      </c>
      <c r="AL219" s="20">
        <v>2</v>
      </c>
      <c r="AM219" s="20">
        <f t="shared" si="16"/>
        <v>79</v>
      </c>
    </row>
    <row r="220" spans="35:39" ht="25" customHeight="1" x14ac:dyDescent="0.3">
      <c r="AI220" s="20">
        <f t="shared" ca="1" si="14"/>
        <v>0.77777260437655826</v>
      </c>
      <c r="AJ220" s="20">
        <f t="shared" ca="1" si="15"/>
        <v>67</v>
      </c>
      <c r="AK220" s="20">
        <v>78</v>
      </c>
      <c r="AL220" s="20">
        <v>1</v>
      </c>
      <c r="AM220" s="20">
        <f t="shared" si="16"/>
        <v>79</v>
      </c>
    </row>
    <row r="221" spans="35:39" ht="25" customHeight="1" x14ac:dyDescent="0.3">
      <c r="AI221" s="20">
        <f t="shared" ca="1" si="14"/>
        <v>0.32518854442546252</v>
      </c>
      <c r="AJ221" s="20">
        <f t="shared" ca="1" si="15"/>
        <v>194</v>
      </c>
      <c r="AK221" s="20">
        <v>81</v>
      </c>
      <c r="AL221" s="20">
        <v>1</v>
      </c>
      <c r="AM221" s="20">
        <f t="shared" si="16"/>
        <v>82</v>
      </c>
    </row>
    <row r="222" spans="35:39" ht="25" customHeight="1" x14ac:dyDescent="0.3">
      <c r="AI222" s="20">
        <f t="shared" ca="1" si="14"/>
        <v>0.11139370543504823</v>
      </c>
      <c r="AJ222" s="20">
        <f t="shared" ca="1" si="15"/>
        <v>258</v>
      </c>
      <c r="AK222" s="20">
        <v>81</v>
      </c>
      <c r="AL222" s="20">
        <v>2</v>
      </c>
      <c r="AM222" s="20">
        <f t="shared" si="16"/>
        <v>83</v>
      </c>
    </row>
    <row r="223" spans="35:39" ht="25" customHeight="1" x14ac:dyDescent="0.3">
      <c r="AI223" s="20">
        <f t="shared" ca="1" si="14"/>
        <v>0.26848332210524728</v>
      </c>
      <c r="AJ223" s="20">
        <f t="shared" ca="1" si="15"/>
        <v>212</v>
      </c>
      <c r="AK223" s="20">
        <v>81</v>
      </c>
      <c r="AL223" s="20">
        <v>3</v>
      </c>
      <c r="AM223" s="20">
        <f t="shared" si="16"/>
        <v>84</v>
      </c>
    </row>
    <row r="224" spans="35:39" ht="25" customHeight="1" x14ac:dyDescent="0.3">
      <c r="AI224" s="20">
        <f t="shared" ca="1" si="14"/>
        <v>0.71532735752289933</v>
      </c>
      <c r="AJ224" s="20">
        <f t="shared" ca="1" si="15"/>
        <v>77</v>
      </c>
      <c r="AK224" s="20">
        <v>81</v>
      </c>
      <c r="AL224" s="20">
        <v>4</v>
      </c>
      <c r="AM224" s="20">
        <f t="shared" si="16"/>
        <v>85</v>
      </c>
    </row>
    <row r="225" spans="35:39" ht="25" customHeight="1" x14ac:dyDescent="0.3">
      <c r="AI225" s="20">
        <f t="shared" ca="1" si="14"/>
        <v>0.72873465151774419</v>
      </c>
      <c r="AJ225" s="20">
        <f t="shared" ca="1" si="15"/>
        <v>74</v>
      </c>
      <c r="AK225" s="20">
        <v>81</v>
      </c>
      <c r="AL225" s="20">
        <v>5</v>
      </c>
      <c r="AM225" s="20">
        <f t="shared" si="16"/>
        <v>86</v>
      </c>
    </row>
    <row r="226" spans="35:39" ht="25" customHeight="1" x14ac:dyDescent="0.3">
      <c r="AI226" s="20">
        <f t="shared" ca="1" si="14"/>
        <v>0.35896890456772312</v>
      </c>
      <c r="AJ226" s="20">
        <f t="shared" ca="1" si="15"/>
        <v>188</v>
      </c>
      <c r="AK226" s="20">
        <v>81</v>
      </c>
      <c r="AL226" s="20">
        <v>6</v>
      </c>
      <c r="AM226" s="20">
        <f t="shared" si="16"/>
        <v>87</v>
      </c>
    </row>
    <row r="227" spans="35:39" ht="25" customHeight="1" x14ac:dyDescent="0.3">
      <c r="AI227" s="20">
        <f t="shared" ca="1" si="14"/>
        <v>0.31470481205347667</v>
      </c>
      <c r="AJ227" s="20">
        <f t="shared" ca="1" si="15"/>
        <v>200</v>
      </c>
      <c r="AK227" s="20">
        <v>81</v>
      </c>
      <c r="AL227" s="20">
        <v>7</v>
      </c>
      <c r="AM227" s="20">
        <f t="shared" si="16"/>
        <v>88</v>
      </c>
    </row>
    <row r="228" spans="35:39" ht="25" customHeight="1" x14ac:dyDescent="0.3">
      <c r="AI228" s="20">
        <f t="shared" ca="1" si="14"/>
        <v>0.51288042735930073</v>
      </c>
      <c r="AJ228" s="20">
        <f t="shared" ca="1" si="15"/>
        <v>147</v>
      </c>
      <c r="AK228" s="20">
        <v>81</v>
      </c>
      <c r="AL228" s="20">
        <v>8</v>
      </c>
      <c r="AM228" s="20">
        <f t="shared" si="16"/>
        <v>89</v>
      </c>
    </row>
    <row r="229" spans="35:39" ht="25" customHeight="1" x14ac:dyDescent="0.3">
      <c r="AI229" s="20">
        <f t="shared" ca="1" si="14"/>
        <v>0.31912258328874699</v>
      </c>
      <c r="AJ229" s="20">
        <f t="shared" ca="1" si="15"/>
        <v>198</v>
      </c>
      <c r="AK229" s="20">
        <v>82</v>
      </c>
      <c r="AL229" s="20">
        <v>1</v>
      </c>
      <c r="AM229" s="20">
        <f t="shared" si="16"/>
        <v>83</v>
      </c>
    </row>
    <row r="230" spans="35:39" ht="25" customHeight="1" x14ac:dyDescent="0.3">
      <c r="AI230" s="20">
        <f t="shared" ca="1" si="14"/>
        <v>0.98907356700847859</v>
      </c>
      <c r="AJ230" s="20">
        <f t="shared" ca="1" si="15"/>
        <v>4</v>
      </c>
      <c r="AK230" s="20">
        <v>82</v>
      </c>
      <c r="AL230" s="20">
        <v>2</v>
      </c>
      <c r="AM230" s="20">
        <f t="shared" si="16"/>
        <v>84</v>
      </c>
    </row>
    <row r="231" spans="35:39" ht="25" customHeight="1" x14ac:dyDescent="0.3">
      <c r="AI231" s="20">
        <f t="shared" ca="1" si="14"/>
        <v>0.45937835821332951</v>
      </c>
      <c r="AJ231" s="20">
        <f t="shared" ca="1" si="15"/>
        <v>158</v>
      </c>
      <c r="AK231" s="20">
        <v>82</v>
      </c>
      <c r="AL231" s="20">
        <v>3</v>
      </c>
      <c r="AM231" s="20">
        <f t="shared" si="16"/>
        <v>85</v>
      </c>
    </row>
    <row r="232" spans="35:39" ht="25" customHeight="1" x14ac:dyDescent="0.3">
      <c r="AI232" s="20">
        <f t="shared" ca="1" si="14"/>
        <v>6.0451662345029966E-2</v>
      </c>
      <c r="AJ232" s="20">
        <f t="shared" ca="1" si="15"/>
        <v>272</v>
      </c>
      <c r="AK232" s="20">
        <v>82</v>
      </c>
      <c r="AL232" s="20">
        <v>4</v>
      </c>
      <c r="AM232" s="20">
        <f t="shared" si="16"/>
        <v>86</v>
      </c>
    </row>
    <row r="233" spans="35:39" ht="25" customHeight="1" x14ac:dyDescent="0.3">
      <c r="AI233" s="20">
        <f t="shared" ca="1" si="14"/>
        <v>0.98010562016698255</v>
      </c>
      <c r="AJ233" s="20">
        <f t="shared" ca="1" si="15"/>
        <v>7</v>
      </c>
      <c r="AK233" s="20">
        <v>82</v>
      </c>
      <c r="AL233" s="20">
        <v>5</v>
      </c>
      <c r="AM233" s="20">
        <f t="shared" si="16"/>
        <v>87</v>
      </c>
    </row>
    <row r="234" spans="35:39" ht="25" customHeight="1" x14ac:dyDescent="0.3">
      <c r="AI234" s="20">
        <f t="shared" ca="1" si="14"/>
        <v>0.20069283075806854</v>
      </c>
      <c r="AJ234" s="20">
        <f t="shared" ca="1" si="15"/>
        <v>228</v>
      </c>
      <c r="AK234" s="20">
        <v>82</v>
      </c>
      <c r="AL234" s="20">
        <v>6</v>
      </c>
      <c r="AM234" s="20">
        <f t="shared" si="16"/>
        <v>88</v>
      </c>
    </row>
    <row r="235" spans="35:39" ht="25" customHeight="1" x14ac:dyDescent="0.3">
      <c r="AI235" s="20">
        <f t="shared" ca="1" si="14"/>
        <v>0.13917145705469669</v>
      </c>
      <c r="AJ235" s="20">
        <f t="shared" ca="1" si="15"/>
        <v>240</v>
      </c>
      <c r="AK235" s="20">
        <v>82</v>
      </c>
      <c r="AL235" s="20">
        <v>7</v>
      </c>
      <c r="AM235" s="20">
        <f t="shared" si="16"/>
        <v>89</v>
      </c>
    </row>
    <row r="236" spans="35:39" ht="25" customHeight="1" x14ac:dyDescent="0.3">
      <c r="AI236" s="20">
        <f t="shared" ca="1" si="14"/>
        <v>0.54485720920739067</v>
      </c>
      <c r="AJ236" s="20">
        <f t="shared" ca="1" si="15"/>
        <v>137</v>
      </c>
      <c r="AK236" s="20">
        <v>83</v>
      </c>
      <c r="AL236" s="20">
        <v>1</v>
      </c>
      <c r="AM236" s="20">
        <f t="shared" si="16"/>
        <v>84</v>
      </c>
    </row>
    <row r="237" spans="35:39" ht="25" customHeight="1" x14ac:dyDescent="0.3">
      <c r="AI237" s="20">
        <f t="shared" ca="1" si="14"/>
        <v>0.12838920227134032</v>
      </c>
      <c r="AJ237" s="20">
        <f t="shared" ca="1" si="15"/>
        <v>248</v>
      </c>
      <c r="AK237" s="20">
        <v>83</v>
      </c>
      <c r="AL237" s="20">
        <v>2</v>
      </c>
      <c r="AM237" s="20">
        <f t="shared" si="16"/>
        <v>85</v>
      </c>
    </row>
    <row r="238" spans="35:39" ht="25" customHeight="1" x14ac:dyDescent="0.3">
      <c r="AI238" s="20">
        <f t="shared" ca="1" si="14"/>
        <v>0.70581234234392309</v>
      </c>
      <c r="AJ238" s="20">
        <f t="shared" ca="1" si="15"/>
        <v>80</v>
      </c>
      <c r="AK238" s="20">
        <v>83</v>
      </c>
      <c r="AL238" s="20">
        <v>3</v>
      </c>
      <c r="AM238" s="20">
        <f t="shared" si="16"/>
        <v>86</v>
      </c>
    </row>
    <row r="239" spans="35:39" ht="25" customHeight="1" x14ac:dyDescent="0.3">
      <c r="AI239" s="20">
        <f t="shared" ca="1" si="14"/>
        <v>8.136149765656131E-3</v>
      </c>
      <c r="AJ239" s="20">
        <f t="shared" ca="1" si="15"/>
        <v>287</v>
      </c>
      <c r="AK239" s="20">
        <v>83</v>
      </c>
      <c r="AL239" s="20">
        <v>4</v>
      </c>
      <c r="AM239" s="20">
        <f t="shared" si="16"/>
        <v>87</v>
      </c>
    </row>
    <row r="240" spans="35:39" ht="25" customHeight="1" x14ac:dyDescent="0.3">
      <c r="AI240" s="20">
        <f t="shared" ca="1" si="14"/>
        <v>1.7747345012657512E-2</v>
      </c>
      <c r="AJ240" s="20">
        <f t="shared" ca="1" si="15"/>
        <v>283</v>
      </c>
      <c r="AK240" s="20">
        <v>83</v>
      </c>
      <c r="AL240" s="20">
        <v>5</v>
      </c>
      <c r="AM240" s="20">
        <f t="shared" si="16"/>
        <v>88</v>
      </c>
    </row>
    <row r="241" spans="35:39" ht="25" customHeight="1" x14ac:dyDescent="0.3">
      <c r="AI241" s="20">
        <f t="shared" ca="1" si="14"/>
        <v>7.0380198597713273E-2</v>
      </c>
      <c r="AJ241" s="20">
        <f t="shared" ca="1" si="15"/>
        <v>269</v>
      </c>
      <c r="AK241" s="20">
        <v>83</v>
      </c>
      <c r="AL241" s="20">
        <v>6</v>
      </c>
      <c r="AM241" s="20">
        <f t="shared" si="16"/>
        <v>89</v>
      </c>
    </row>
    <row r="242" spans="35:39" ht="25" customHeight="1" x14ac:dyDescent="0.3">
      <c r="AI242" s="20">
        <f t="shared" ca="1" si="14"/>
        <v>6.636273448120944E-2</v>
      </c>
      <c r="AJ242" s="20">
        <f t="shared" ca="1" si="15"/>
        <v>271</v>
      </c>
      <c r="AK242" s="20">
        <v>84</v>
      </c>
      <c r="AL242" s="20">
        <v>1</v>
      </c>
      <c r="AM242" s="20">
        <f t="shared" si="16"/>
        <v>85</v>
      </c>
    </row>
    <row r="243" spans="35:39" ht="25" customHeight="1" x14ac:dyDescent="0.3">
      <c r="AI243" s="20">
        <f t="shared" ca="1" si="14"/>
        <v>0.22519903611971537</v>
      </c>
      <c r="AJ243" s="20">
        <f t="shared" ca="1" si="15"/>
        <v>224</v>
      </c>
      <c r="AK243" s="20">
        <v>84</v>
      </c>
      <c r="AL243" s="20">
        <v>2</v>
      </c>
      <c r="AM243" s="20">
        <f t="shared" si="16"/>
        <v>86</v>
      </c>
    </row>
    <row r="244" spans="35:39" ht="25" customHeight="1" x14ac:dyDescent="0.3">
      <c r="AI244" s="20">
        <f t="shared" ca="1" si="14"/>
        <v>0.90080799112012444</v>
      </c>
      <c r="AJ244" s="20">
        <f t="shared" ca="1" si="15"/>
        <v>37</v>
      </c>
      <c r="AK244" s="20">
        <v>84</v>
      </c>
      <c r="AL244" s="20">
        <v>3</v>
      </c>
      <c r="AM244" s="20">
        <f t="shared" si="16"/>
        <v>87</v>
      </c>
    </row>
    <row r="245" spans="35:39" ht="25" customHeight="1" x14ac:dyDescent="0.3">
      <c r="AI245" s="20">
        <f t="shared" ca="1" si="14"/>
        <v>0.44722534450404605</v>
      </c>
      <c r="AJ245" s="20">
        <f t="shared" ca="1" si="15"/>
        <v>161</v>
      </c>
      <c r="AK245" s="20">
        <v>84</v>
      </c>
      <c r="AL245" s="20">
        <v>4</v>
      </c>
      <c r="AM245" s="20">
        <f t="shared" si="16"/>
        <v>88</v>
      </c>
    </row>
    <row r="246" spans="35:39" ht="25" customHeight="1" x14ac:dyDescent="0.3">
      <c r="AI246" s="20">
        <f t="shared" ca="1" si="14"/>
        <v>0.59328306566333944</v>
      </c>
      <c r="AJ246" s="20">
        <f t="shared" ca="1" si="15"/>
        <v>122</v>
      </c>
      <c r="AK246" s="20">
        <v>84</v>
      </c>
      <c r="AL246" s="20">
        <v>5</v>
      </c>
      <c r="AM246" s="20">
        <f t="shared" si="16"/>
        <v>89</v>
      </c>
    </row>
    <row r="247" spans="35:39" ht="25" customHeight="1" x14ac:dyDescent="0.3">
      <c r="AI247" s="20">
        <f t="shared" ca="1" si="14"/>
        <v>0.96568705283445122</v>
      </c>
      <c r="AJ247" s="20">
        <f t="shared" ca="1" si="15"/>
        <v>10</v>
      </c>
      <c r="AK247" s="20">
        <v>85</v>
      </c>
      <c r="AL247" s="20">
        <v>1</v>
      </c>
      <c r="AM247" s="20">
        <f t="shared" si="16"/>
        <v>86</v>
      </c>
    </row>
    <row r="248" spans="35:39" ht="25" customHeight="1" x14ac:dyDescent="0.3">
      <c r="AI248" s="20">
        <f t="shared" ca="1" si="14"/>
        <v>0.64955233673327906</v>
      </c>
      <c r="AJ248" s="20">
        <f t="shared" ca="1" si="15"/>
        <v>98</v>
      </c>
      <c r="AK248" s="20">
        <v>85</v>
      </c>
      <c r="AL248" s="20">
        <v>2</v>
      </c>
      <c r="AM248" s="20">
        <f t="shared" si="16"/>
        <v>87</v>
      </c>
    </row>
    <row r="249" spans="35:39" ht="25" customHeight="1" x14ac:dyDescent="0.3">
      <c r="AI249" s="20">
        <f t="shared" ca="1" si="14"/>
        <v>0.55510750991734681</v>
      </c>
      <c r="AJ249" s="20">
        <f t="shared" ca="1" si="15"/>
        <v>133</v>
      </c>
      <c r="AK249" s="20">
        <v>85</v>
      </c>
      <c r="AL249" s="20">
        <v>3</v>
      </c>
      <c r="AM249" s="20">
        <f t="shared" si="16"/>
        <v>88</v>
      </c>
    </row>
    <row r="250" spans="35:39" ht="25" customHeight="1" x14ac:dyDescent="0.3">
      <c r="AI250" s="20">
        <f t="shared" ca="1" si="14"/>
        <v>0.13548881409894165</v>
      </c>
      <c r="AJ250" s="20">
        <f t="shared" ca="1" si="15"/>
        <v>243</v>
      </c>
      <c r="AK250" s="20">
        <v>85</v>
      </c>
      <c r="AL250" s="20">
        <v>4</v>
      </c>
      <c r="AM250" s="20">
        <f t="shared" si="16"/>
        <v>89</v>
      </c>
    </row>
    <row r="251" spans="35:39" ht="25" customHeight="1" x14ac:dyDescent="0.3">
      <c r="AI251" s="20">
        <f t="shared" ca="1" si="14"/>
        <v>0.56185761630620723</v>
      </c>
      <c r="AJ251" s="20">
        <f t="shared" ca="1" si="15"/>
        <v>131</v>
      </c>
      <c r="AK251" s="20">
        <v>86</v>
      </c>
      <c r="AL251" s="20">
        <v>1</v>
      </c>
      <c r="AM251" s="20">
        <f t="shared" si="16"/>
        <v>87</v>
      </c>
    </row>
    <row r="252" spans="35:39" ht="25" customHeight="1" x14ac:dyDescent="0.3">
      <c r="AI252" s="20">
        <f t="shared" ca="1" si="14"/>
        <v>0.41855899792803553</v>
      </c>
      <c r="AJ252" s="20">
        <f t="shared" ca="1" si="15"/>
        <v>170</v>
      </c>
      <c r="AK252" s="20">
        <v>86</v>
      </c>
      <c r="AL252" s="20">
        <v>2</v>
      </c>
      <c r="AM252" s="20">
        <f t="shared" si="16"/>
        <v>88</v>
      </c>
    </row>
    <row r="253" spans="35:39" ht="25" customHeight="1" x14ac:dyDescent="0.3">
      <c r="AI253" s="20">
        <f t="shared" ca="1" si="14"/>
        <v>2.9100354225295333E-2</v>
      </c>
      <c r="AJ253" s="20">
        <f t="shared" ca="1" si="15"/>
        <v>279</v>
      </c>
      <c r="AK253" s="20">
        <v>86</v>
      </c>
      <c r="AL253" s="20">
        <v>3</v>
      </c>
      <c r="AM253" s="20">
        <f t="shared" si="16"/>
        <v>89</v>
      </c>
    </row>
    <row r="254" spans="35:39" ht="25" customHeight="1" x14ac:dyDescent="0.3">
      <c r="AI254" s="20">
        <f t="shared" ca="1" si="14"/>
        <v>0.88211716794614448</v>
      </c>
      <c r="AJ254" s="20">
        <f t="shared" ca="1" si="15"/>
        <v>44</v>
      </c>
      <c r="AK254" s="20">
        <v>87</v>
      </c>
      <c r="AL254" s="20">
        <v>1</v>
      </c>
      <c r="AM254" s="20">
        <f t="shared" si="16"/>
        <v>88</v>
      </c>
    </row>
    <row r="255" spans="35:39" ht="25" customHeight="1" x14ac:dyDescent="0.3">
      <c r="AI255" s="20">
        <f t="shared" ca="1" si="14"/>
        <v>0.89099103339530283</v>
      </c>
      <c r="AJ255" s="20">
        <f t="shared" ca="1" si="15"/>
        <v>42</v>
      </c>
      <c r="AK255" s="20">
        <v>87</v>
      </c>
      <c r="AL255" s="20">
        <v>2</v>
      </c>
      <c r="AM255" s="20">
        <f t="shared" si="16"/>
        <v>89</v>
      </c>
    </row>
    <row r="256" spans="35:39" ht="25" customHeight="1" x14ac:dyDescent="0.3">
      <c r="AI256" s="20">
        <f t="shared" ca="1" si="14"/>
        <v>0.91377842398109865</v>
      </c>
      <c r="AJ256" s="20">
        <f t="shared" ca="1" si="15"/>
        <v>30</v>
      </c>
      <c r="AK256" s="20">
        <v>88</v>
      </c>
      <c r="AL256" s="20">
        <v>1</v>
      </c>
      <c r="AM256" s="20">
        <f t="shared" si="16"/>
        <v>89</v>
      </c>
    </row>
    <row r="257" spans="35:39" ht="25" customHeight="1" x14ac:dyDescent="0.3">
      <c r="AI257" s="20">
        <f t="shared" ca="1" si="14"/>
        <v>0.12225314102548757</v>
      </c>
      <c r="AJ257" s="20">
        <f t="shared" ca="1" si="15"/>
        <v>252</v>
      </c>
      <c r="AK257" s="20">
        <v>91</v>
      </c>
      <c r="AL257" s="20">
        <v>1</v>
      </c>
      <c r="AM257" s="20">
        <f t="shared" si="16"/>
        <v>92</v>
      </c>
    </row>
    <row r="258" spans="35:39" ht="25" customHeight="1" x14ac:dyDescent="0.3">
      <c r="AI258" s="20">
        <f t="shared" ca="1" si="14"/>
        <v>0.12151879177806668</v>
      </c>
      <c r="AJ258" s="20">
        <f t="shared" ca="1" si="15"/>
        <v>253</v>
      </c>
      <c r="AK258" s="20">
        <v>91</v>
      </c>
      <c r="AL258" s="20">
        <v>2</v>
      </c>
      <c r="AM258" s="20">
        <f t="shared" si="16"/>
        <v>93</v>
      </c>
    </row>
    <row r="259" spans="35:39" ht="25" customHeight="1" x14ac:dyDescent="0.3">
      <c r="AI259" s="20">
        <f t="shared" ca="1" si="14"/>
        <v>0.59603931464163395</v>
      </c>
      <c r="AJ259" s="20">
        <f t="shared" ca="1" si="15"/>
        <v>120</v>
      </c>
      <c r="AK259" s="20">
        <v>91</v>
      </c>
      <c r="AL259" s="20">
        <v>3</v>
      </c>
      <c r="AM259" s="20">
        <f t="shared" si="16"/>
        <v>94</v>
      </c>
    </row>
    <row r="260" spans="35:39" ht="25" customHeight="1" x14ac:dyDescent="0.3">
      <c r="AI260" s="20">
        <f t="shared" ca="1" si="14"/>
        <v>4.5843433301734904E-2</v>
      </c>
      <c r="AJ260" s="20">
        <f t="shared" ca="1" si="15"/>
        <v>274</v>
      </c>
      <c r="AK260" s="20">
        <v>91</v>
      </c>
      <c r="AL260" s="20">
        <v>4</v>
      </c>
      <c r="AM260" s="20">
        <f t="shared" si="16"/>
        <v>95</v>
      </c>
    </row>
    <row r="261" spans="35:39" ht="25" customHeight="1" x14ac:dyDescent="0.3">
      <c r="AI261" s="20">
        <f t="shared" ca="1" si="14"/>
        <v>0.92666602973946699</v>
      </c>
      <c r="AJ261" s="20">
        <f t="shared" ca="1" si="15"/>
        <v>25</v>
      </c>
      <c r="AK261" s="20">
        <v>91</v>
      </c>
      <c r="AL261" s="20">
        <v>5</v>
      </c>
      <c r="AM261" s="20">
        <f t="shared" si="16"/>
        <v>96</v>
      </c>
    </row>
    <row r="262" spans="35:39" ht="25" customHeight="1" x14ac:dyDescent="0.3">
      <c r="AI262" s="20">
        <f t="shared" ref="AI262:AI292" ca="1" si="17">RAND()</f>
        <v>0.75872711496831113</v>
      </c>
      <c r="AJ262" s="20">
        <f t="shared" ref="AJ262:AJ292" ca="1" si="18">RANK(AI262,$AI$5:$AI$292)</f>
        <v>69</v>
      </c>
      <c r="AK262" s="20">
        <v>91</v>
      </c>
      <c r="AL262" s="20">
        <v>6</v>
      </c>
      <c r="AM262" s="20">
        <f t="shared" ref="AM262:AM292" si="19">AK262+AL262</f>
        <v>97</v>
      </c>
    </row>
    <row r="263" spans="35:39" ht="25" customHeight="1" x14ac:dyDescent="0.3">
      <c r="AI263" s="20">
        <f t="shared" ca="1" si="17"/>
        <v>0.61922050874953927</v>
      </c>
      <c r="AJ263" s="20">
        <f t="shared" ca="1" si="18"/>
        <v>111</v>
      </c>
      <c r="AK263" s="20">
        <v>91</v>
      </c>
      <c r="AL263" s="20">
        <v>7</v>
      </c>
      <c r="AM263" s="20">
        <f t="shared" si="19"/>
        <v>98</v>
      </c>
    </row>
    <row r="264" spans="35:39" ht="25" customHeight="1" x14ac:dyDescent="0.3">
      <c r="AI264" s="20">
        <f t="shared" ca="1" si="17"/>
        <v>0.93533198980937937</v>
      </c>
      <c r="AJ264" s="20">
        <f t="shared" ca="1" si="18"/>
        <v>23</v>
      </c>
      <c r="AK264" s="20">
        <v>91</v>
      </c>
      <c r="AL264" s="20">
        <v>8</v>
      </c>
      <c r="AM264" s="20">
        <f t="shared" si="19"/>
        <v>99</v>
      </c>
    </row>
    <row r="265" spans="35:39" ht="25" customHeight="1" x14ac:dyDescent="0.3">
      <c r="AI265" s="20">
        <f t="shared" ca="1" si="17"/>
        <v>0.71050908901598298</v>
      </c>
      <c r="AJ265" s="20">
        <f t="shared" ca="1" si="18"/>
        <v>79</v>
      </c>
      <c r="AK265" s="20">
        <v>92</v>
      </c>
      <c r="AL265" s="20">
        <v>1</v>
      </c>
      <c r="AM265" s="20">
        <f t="shared" si="19"/>
        <v>93</v>
      </c>
    </row>
    <row r="266" spans="35:39" ht="25" customHeight="1" x14ac:dyDescent="0.3">
      <c r="AI266" s="20">
        <f t="shared" ca="1" si="17"/>
        <v>0.68069910251950705</v>
      </c>
      <c r="AJ266" s="20">
        <f t="shared" ca="1" si="18"/>
        <v>92</v>
      </c>
      <c r="AK266" s="20">
        <v>92</v>
      </c>
      <c r="AL266" s="20">
        <v>2</v>
      </c>
      <c r="AM266" s="20">
        <f t="shared" si="19"/>
        <v>94</v>
      </c>
    </row>
    <row r="267" spans="35:39" ht="25" customHeight="1" x14ac:dyDescent="0.3">
      <c r="AI267" s="20">
        <f t="shared" ca="1" si="17"/>
        <v>0.43837201887612109</v>
      </c>
      <c r="AJ267" s="20">
        <f t="shared" ca="1" si="18"/>
        <v>165</v>
      </c>
      <c r="AK267" s="20">
        <v>92</v>
      </c>
      <c r="AL267" s="20">
        <v>3</v>
      </c>
      <c r="AM267" s="20">
        <f t="shared" si="19"/>
        <v>95</v>
      </c>
    </row>
    <row r="268" spans="35:39" ht="25" customHeight="1" x14ac:dyDescent="0.3">
      <c r="AI268" s="20">
        <f t="shared" ca="1" si="17"/>
        <v>0.68977889516559376</v>
      </c>
      <c r="AJ268" s="20">
        <f t="shared" ca="1" si="18"/>
        <v>85</v>
      </c>
      <c r="AK268" s="20">
        <v>92</v>
      </c>
      <c r="AL268" s="20">
        <v>4</v>
      </c>
      <c r="AM268" s="20">
        <f t="shared" si="19"/>
        <v>96</v>
      </c>
    </row>
    <row r="269" spans="35:39" ht="25" customHeight="1" x14ac:dyDescent="0.3">
      <c r="AI269" s="20">
        <f t="shared" ca="1" si="17"/>
        <v>0.1925192554909505</v>
      </c>
      <c r="AJ269" s="20">
        <f t="shared" ca="1" si="18"/>
        <v>230</v>
      </c>
      <c r="AK269" s="20">
        <v>92</v>
      </c>
      <c r="AL269" s="20">
        <v>5</v>
      </c>
      <c r="AM269" s="20">
        <f t="shared" si="19"/>
        <v>97</v>
      </c>
    </row>
    <row r="270" spans="35:39" ht="25" customHeight="1" x14ac:dyDescent="0.3">
      <c r="AI270" s="20">
        <f t="shared" ca="1" si="17"/>
        <v>1.4180978771476394E-2</v>
      </c>
      <c r="AJ270" s="20">
        <f t="shared" ca="1" si="18"/>
        <v>284</v>
      </c>
      <c r="AK270" s="20">
        <v>92</v>
      </c>
      <c r="AL270" s="20">
        <v>6</v>
      </c>
      <c r="AM270" s="20">
        <f t="shared" si="19"/>
        <v>98</v>
      </c>
    </row>
    <row r="271" spans="35:39" ht="25" customHeight="1" x14ac:dyDescent="0.3">
      <c r="AI271" s="20">
        <f t="shared" ca="1" si="17"/>
        <v>0.84222826166645171</v>
      </c>
      <c r="AJ271" s="20">
        <f t="shared" ca="1" si="18"/>
        <v>51</v>
      </c>
      <c r="AK271" s="20">
        <v>92</v>
      </c>
      <c r="AL271" s="20">
        <v>7</v>
      </c>
      <c r="AM271" s="20">
        <f t="shared" si="19"/>
        <v>99</v>
      </c>
    </row>
    <row r="272" spans="35:39" ht="25" customHeight="1" x14ac:dyDescent="0.3">
      <c r="AI272" s="20">
        <f t="shared" ca="1" si="17"/>
        <v>0.9668677006421319</v>
      </c>
      <c r="AJ272" s="20">
        <f t="shared" ca="1" si="18"/>
        <v>9</v>
      </c>
      <c r="AK272" s="20">
        <v>93</v>
      </c>
      <c r="AL272" s="20">
        <v>1</v>
      </c>
      <c r="AM272" s="20">
        <f t="shared" si="19"/>
        <v>94</v>
      </c>
    </row>
    <row r="273" spans="35:39" ht="25" customHeight="1" x14ac:dyDescent="0.3">
      <c r="AI273" s="20">
        <f t="shared" ca="1" si="17"/>
        <v>0.43710214787284674</v>
      </c>
      <c r="AJ273" s="20">
        <f t="shared" ca="1" si="18"/>
        <v>166</v>
      </c>
      <c r="AK273" s="20">
        <v>93</v>
      </c>
      <c r="AL273" s="20">
        <v>2</v>
      </c>
      <c r="AM273" s="20">
        <f t="shared" si="19"/>
        <v>95</v>
      </c>
    </row>
    <row r="274" spans="35:39" ht="25" customHeight="1" x14ac:dyDescent="0.3">
      <c r="AI274" s="20">
        <f t="shared" ca="1" si="17"/>
        <v>0.80893231198030036</v>
      </c>
      <c r="AJ274" s="20">
        <f t="shared" ca="1" si="18"/>
        <v>60</v>
      </c>
      <c r="AK274" s="20">
        <v>93</v>
      </c>
      <c r="AL274" s="20">
        <v>3</v>
      </c>
      <c r="AM274" s="20">
        <f t="shared" si="19"/>
        <v>96</v>
      </c>
    </row>
    <row r="275" spans="35:39" ht="25" customHeight="1" x14ac:dyDescent="0.3">
      <c r="AI275" s="20">
        <f t="shared" ca="1" si="17"/>
        <v>0.28255500642453979</v>
      </c>
      <c r="AJ275" s="20">
        <f t="shared" ca="1" si="18"/>
        <v>208</v>
      </c>
      <c r="AK275" s="20">
        <v>93</v>
      </c>
      <c r="AL275" s="20">
        <v>4</v>
      </c>
      <c r="AM275" s="20">
        <f t="shared" si="19"/>
        <v>97</v>
      </c>
    </row>
    <row r="276" spans="35:39" ht="25" customHeight="1" x14ac:dyDescent="0.3">
      <c r="AI276" s="20">
        <f t="shared" ca="1" si="17"/>
        <v>0.56363205687792628</v>
      </c>
      <c r="AJ276" s="20">
        <f t="shared" ca="1" si="18"/>
        <v>128</v>
      </c>
      <c r="AK276" s="20">
        <v>93</v>
      </c>
      <c r="AL276" s="20">
        <v>5</v>
      </c>
      <c r="AM276" s="20">
        <f t="shared" si="19"/>
        <v>98</v>
      </c>
    </row>
    <row r="277" spans="35:39" ht="25" customHeight="1" x14ac:dyDescent="0.3">
      <c r="AI277" s="20">
        <f t="shared" ca="1" si="17"/>
        <v>0.80508195630063772</v>
      </c>
      <c r="AJ277" s="20">
        <f t="shared" ca="1" si="18"/>
        <v>61</v>
      </c>
      <c r="AK277" s="20">
        <v>93</v>
      </c>
      <c r="AL277" s="20">
        <v>6</v>
      </c>
      <c r="AM277" s="20">
        <f t="shared" si="19"/>
        <v>99</v>
      </c>
    </row>
    <row r="278" spans="35:39" ht="25" customHeight="1" x14ac:dyDescent="0.3">
      <c r="AI278" s="20">
        <f t="shared" ca="1" si="17"/>
        <v>0.90520147464431566</v>
      </c>
      <c r="AJ278" s="20">
        <f t="shared" ca="1" si="18"/>
        <v>35</v>
      </c>
      <c r="AK278" s="20">
        <v>94</v>
      </c>
      <c r="AL278" s="20">
        <v>1</v>
      </c>
      <c r="AM278" s="20">
        <f t="shared" si="19"/>
        <v>95</v>
      </c>
    </row>
    <row r="279" spans="35:39" ht="25" customHeight="1" x14ac:dyDescent="0.3">
      <c r="AI279" s="20">
        <f t="shared" ca="1" si="17"/>
        <v>0.93909773392305429</v>
      </c>
      <c r="AJ279" s="20">
        <f t="shared" ca="1" si="18"/>
        <v>20</v>
      </c>
      <c r="AK279" s="20">
        <v>94</v>
      </c>
      <c r="AL279" s="20">
        <v>2</v>
      </c>
      <c r="AM279" s="20">
        <f t="shared" si="19"/>
        <v>96</v>
      </c>
    </row>
    <row r="280" spans="35:39" ht="25" customHeight="1" x14ac:dyDescent="0.3">
      <c r="AI280" s="20">
        <f t="shared" ca="1" si="17"/>
        <v>0.53559882032164441</v>
      </c>
      <c r="AJ280" s="20">
        <f t="shared" ca="1" si="18"/>
        <v>141</v>
      </c>
      <c r="AK280" s="20">
        <v>94</v>
      </c>
      <c r="AL280" s="20">
        <v>3</v>
      </c>
      <c r="AM280" s="20">
        <f t="shared" si="19"/>
        <v>97</v>
      </c>
    </row>
    <row r="281" spans="35:39" ht="25" customHeight="1" x14ac:dyDescent="0.3">
      <c r="AI281" s="20">
        <f t="shared" ca="1" si="17"/>
        <v>0.99985507497253723</v>
      </c>
      <c r="AJ281" s="20">
        <f t="shared" ca="1" si="18"/>
        <v>1</v>
      </c>
      <c r="AK281" s="20">
        <v>94</v>
      </c>
      <c r="AL281" s="20">
        <v>4</v>
      </c>
      <c r="AM281" s="20">
        <f t="shared" si="19"/>
        <v>98</v>
      </c>
    </row>
    <row r="282" spans="35:39" ht="25" customHeight="1" x14ac:dyDescent="0.3">
      <c r="AI282" s="20">
        <f t="shared" ca="1" si="17"/>
        <v>0.91184843754308043</v>
      </c>
      <c r="AJ282" s="20">
        <f t="shared" ca="1" si="18"/>
        <v>31</v>
      </c>
      <c r="AK282" s="20">
        <v>94</v>
      </c>
      <c r="AL282" s="20">
        <v>5</v>
      </c>
      <c r="AM282" s="20">
        <f t="shared" si="19"/>
        <v>99</v>
      </c>
    </row>
    <row r="283" spans="35:39" ht="25" customHeight="1" x14ac:dyDescent="0.3">
      <c r="AI283" s="20">
        <f t="shared" ca="1" si="17"/>
        <v>0.52569603166217593</v>
      </c>
      <c r="AJ283" s="20">
        <f t="shared" ca="1" si="18"/>
        <v>145</v>
      </c>
      <c r="AK283" s="20">
        <v>95</v>
      </c>
      <c r="AL283" s="20">
        <v>1</v>
      </c>
      <c r="AM283" s="20">
        <f t="shared" si="19"/>
        <v>96</v>
      </c>
    </row>
    <row r="284" spans="35:39" ht="25" customHeight="1" x14ac:dyDescent="0.3">
      <c r="AI284" s="20">
        <f t="shared" ca="1" si="17"/>
        <v>0.85745567440362658</v>
      </c>
      <c r="AJ284" s="20">
        <f t="shared" ca="1" si="18"/>
        <v>48</v>
      </c>
      <c r="AK284" s="20">
        <v>95</v>
      </c>
      <c r="AL284" s="20">
        <v>2</v>
      </c>
      <c r="AM284" s="20">
        <f t="shared" si="19"/>
        <v>97</v>
      </c>
    </row>
    <row r="285" spans="35:39" ht="25" customHeight="1" x14ac:dyDescent="0.3">
      <c r="AI285" s="20">
        <f t="shared" ca="1" si="17"/>
        <v>0.41351266073338366</v>
      </c>
      <c r="AJ285" s="20">
        <f t="shared" ca="1" si="18"/>
        <v>173</v>
      </c>
      <c r="AK285" s="20">
        <v>95</v>
      </c>
      <c r="AL285" s="20">
        <v>3</v>
      </c>
      <c r="AM285" s="20">
        <f t="shared" si="19"/>
        <v>98</v>
      </c>
    </row>
    <row r="286" spans="35:39" ht="25" customHeight="1" x14ac:dyDescent="0.3">
      <c r="AI286" s="20">
        <f t="shared" ca="1" si="17"/>
        <v>0.97658090870102721</v>
      </c>
      <c r="AJ286" s="20">
        <f t="shared" ca="1" si="18"/>
        <v>8</v>
      </c>
      <c r="AK286" s="20">
        <v>95</v>
      </c>
      <c r="AL286" s="20">
        <v>4</v>
      </c>
      <c r="AM286" s="20">
        <f t="shared" si="19"/>
        <v>99</v>
      </c>
    </row>
    <row r="287" spans="35:39" ht="25" customHeight="1" x14ac:dyDescent="0.3">
      <c r="AI287" s="20">
        <f t="shared" ca="1" si="17"/>
        <v>0.68726606317692374</v>
      </c>
      <c r="AJ287" s="20">
        <f t="shared" ca="1" si="18"/>
        <v>87</v>
      </c>
      <c r="AK287" s="20">
        <v>96</v>
      </c>
      <c r="AL287" s="20">
        <v>1</v>
      </c>
      <c r="AM287" s="20">
        <f t="shared" si="19"/>
        <v>97</v>
      </c>
    </row>
    <row r="288" spans="35:39" ht="25" customHeight="1" x14ac:dyDescent="0.3">
      <c r="AI288" s="20">
        <f t="shared" ca="1" si="17"/>
        <v>0.91055444824356291</v>
      </c>
      <c r="AJ288" s="20">
        <f t="shared" ca="1" si="18"/>
        <v>32</v>
      </c>
      <c r="AK288" s="20">
        <v>96</v>
      </c>
      <c r="AL288" s="20">
        <v>2</v>
      </c>
      <c r="AM288" s="20">
        <f t="shared" si="19"/>
        <v>98</v>
      </c>
    </row>
    <row r="289" spans="35:39" ht="25" customHeight="1" x14ac:dyDescent="0.3">
      <c r="AI289" s="20">
        <f t="shared" ca="1" si="17"/>
        <v>0.26425975676086655</v>
      </c>
      <c r="AJ289" s="20">
        <f t="shared" ca="1" si="18"/>
        <v>214</v>
      </c>
      <c r="AK289" s="20">
        <v>96</v>
      </c>
      <c r="AL289" s="20">
        <v>3</v>
      </c>
      <c r="AM289" s="20">
        <f t="shared" si="19"/>
        <v>99</v>
      </c>
    </row>
    <row r="290" spans="35:39" ht="25" customHeight="1" x14ac:dyDescent="0.3">
      <c r="AI290" s="20">
        <f t="shared" ca="1" si="17"/>
        <v>0.24977475848460351</v>
      </c>
      <c r="AJ290" s="20">
        <f t="shared" ca="1" si="18"/>
        <v>216</v>
      </c>
      <c r="AK290" s="20">
        <v>97</v>
      </c>
      <c r="AL290" s="20">
        <v>1</v>
      </c>
      <c r="AM290" s="20">
        <f t="shared" si="19"/>
        <v>98</v>
      </c>
    </row>
    <row r="291" spans="35:39" ht="25" customHeight="1" x14ac:dyDescent="0.3">
      <c r="AI291" s="20">
        <f t="shared" ca="1" si="17"/>
        <v>0.68926120331413276</v>
      </c>
      <c r="AJ291" s="20">
        <f t="shared" ca="1" si="18"/>
        <v>86</v>
      </c>
      <c r="AK291" s="20">
        <v>97</v>
      </c>
      <c r="AL291" s="20">
        <v>2</v>
      </c>
      <c r="AM291" s="20">
        <f t="shared" si="19"/>
        <v>99</v>
      </c>
    </row>
    <row r="292" spans="35:39" ht="25" customHeight="1" x14ac:dyDescent="0.3">
      <c r="AI292" s="20">
        <f t="shared" ca="1" si="17"/>
        <v>0.14171033620167628</v>
      </c>
      <c r="AJ292" s="20">
        <f t="shared" ca="1" si="18"/>
        <v>239</v>
      </c>
      <c r="AK292" s="20">
        <v>98</v>
      </c>
      <c r="AL292" s="20">
        <v>1</v>
      </c>
      <c r="AM292" s="20">
        <f t="shared" si="19"/>
        <v>99</v>
      </c>
    </row>
  </sheetData>
  <mergeCells count="72">
    <mergeCell ref="A9:C9"/>
    <mergeCell ref="G9:H9"/>
    <mergeCell ref="AE1:AF1"/>
    <mergeCell ref="A5:C5"/>
    <mergeCell ref="G5:H5"/>
    <mergeCell ref="A7:C7"/>
    <mergeCell ref="G7:H7"/>
    <mergeCell ref="E5:F5"/>
    <mergeCell ref="E7:F7"/>
    <mergeCell ref="E9:F9"/>
    <mergeCell ref="G11:H11"/>
    <mergeCell ref="A13:C13"/>
    <mergeCell ref="G13:H13"/>
    <mergeCell ref="A15:C15"/>
    <mergeCell ref="G15:H15"/>
    <mergeCell ref="AE25:AF25"/>
    <mergeCell ref="A17:C17"/>
    <mergeCell ref="G17:H17"/>
    <mergeCell ref="A11:C11"/>
    <mergeCell ref="E11:F11"/>
    <mergeCell ref="A19:C19"/>
    <mergeCell ref="G19:H19"/>
    <mergeCell ref="A23:C23"/>
    <mergeCell ref="G23:H23"/>
    <mergeCell ref="A21:C21"/>
    <mergeCell ref="G21:H21"/>
    <mergeCell ref="E13:F13"/>
    <mergeCell ref="E15:F15"/>
    <mergeCell ref="E17:F17"/>
    <mergeCell ref="E19:F19"/>
    <mergeCell ref="E21:F21"/>
    <mergeCell ref="G31:H31"/>
    <mergeCell ref="L31:M31"/>
    <mergeCell ref="G33:H33"/>
    <mergeCell ref="L33:M33"/>
    <mergeCell ref="G29:H29"/>
    <mergeCell ref="L29:M29"/>
    <mergeCell ref="G39:H39"/>
    <mergeCell ref="L39:M39"/>
    <mergeCell ref="G41:H41"/>
    <mergeCell ref="L41:M41"/>
    <mergeCell ref="G35:H35"/>
    <mergeCell ref="L35:M35"/>
    <mergeCell ref="G37:H37"/>
    <mergeCell ref="L37:M37"/>
    <mergeCell ref="G47:H47"/>
    <mergeCell ref="L47:M47"/>
    <mergeCell ref="G43:H43"/>
    <mergeCell ref="L43:M43"/>
    <mergeCell ref="G45:H45"/>
    <mergeCell ref="L45:M45"/>
    <mergeCell ref="E23:F23"/>
    <mergeCell ref="E29:F29"/>
    <mergeCell ref="A31:C31"/>
    <mergeCell ref="E31:F31"/>
    <mergeCell ref="A33:C33"/>
    <mergeCell ref="E33:F33"/>
    <mergeCell ref="A35:C35"/>
    <mergeCell ref="E35:F35"/>
    <mergeCell ref="A29:C29"/>
    <mergeCell ref="A37:C37"/>
    <mergeCell ref="E37:F37"/>
    <mergeCell ref="A45:C45"/>
    <mergeCell ref="E45:F45"/>
    <mergeCell ref="A47:C47"/>
    <mergeCell ref="E47:F47"/>
    <mergeCell ref="A39:C39"/>
    <mergeCell ref="E39:F39"/>
    <mergeCell ref="A41:C41"/>
    <mergeCell ref="E41:F41"/>
    <mergeCell ref="A43:C43"/>
    <mergeCell ref="E43:F43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300" verticalDpi="300" r:id="rId1"/>
  <headerFooter alignWithMargins="0">
    <oddHeader>&amp;Lさんすうドリル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M256"/>
  <sheetViews>
    <sheetView zoomScaleNormal="100" workbookViewId="0"/>
  </sheetViews>
  <sheetFormatPr defaultRowHeight="25" customHeight="1" x14ac:dyDescent="0.3"/>
  <cols>
    <col min="1" max="33" width="1.625" customWidth="1"/>
    <col min="34" max="34" width="8.625" customWidth="1"/>
    <col min="35" max="39" width="8.75" style="20"/>
  </cols>
  <sheetData>
    <row r="1" spans="1:39" ht="25" customHeight="1" x14ac:dyDescent="0.3">
      <c r="D1" s="3" t="s">
        <v>123</v>
      </c>
      <c r="AC1" s="2" t="s">
        <v>0</v>
      </c>
      <c r="AD1" s="2"/>
      <c r="AE1" s="29"/>
      <c r="AF1" s="29"/>
    </row>
    <row r="2" spans="1:39" ht="25" customHeight="1" x14ac:dyDescent="0.3">
      <c r="D2" s="11"/>
    </row>
    <row r="3" spans="1:39" ht="25" customHeight="1" x14ac:dyDescent="0.3">
      <c r="N3" s="4" t="s">
        <v>96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9" ht="25" customHeight="1" x14ac:dyDescent="0.3">
      <c r="A4" s="1"/>
    </row>
    <row r="5" spans="1:39" ht="32.15" customHeight="1" x14ac:dyDescent="0.3">
      <c r="A5" s="68" t="s">
        <v>1</v>
      </c>
      <c r="B5" s="32"/>
      <c r="C5" s="32"/>
      <c r="E5" s="33">
        <f ca="1">VLOOKUP(A6,$AJ$5:$AM$256,2,FALSE)</f>
        <v>59</v>
      </c>
      <c r="F5" s="33"/>
      <c r="G5" s="33" t="s">
        <v>13</v>
      </c>
      <c r="H5" s="34"/>
      <c r="I5" s="33">
        <f ca="1">VLOOKUP(A6,$AJ$5:$AM$256,3,FALSE)</f>
        <v>10</v>
      </c>
      <c r="J5" s="33"/>
      <c r="AI5" s="20">
        <f ca="1">RAND()</f>
        <v>0.97501833780605229</v>
      </c>
      <c r="AJ5" s="20">
        <f ca="1">RANK(AI5,$AI$5:$AI$256)</f>
        <v>8</v>
      </c>
      <c r="AK5" s="20">
        <v>21</v>
      </c>
      <c r="AL5" s="20">
        <v>10</v>
      </c>
      <c r="AM5" s="20">
        <f>AK5+AL5</f>
        <v>31</v>
      </c>
    </row>
    <row r="6" spans="1:39" ht="32.15" customHeight="1" x14ac:dyDescent="0.3">
      <c r="A6" s="20">
        <v>1</v>
      </c>
      <c r="AI6" s="20">
        <f t="shared" ref="AI6:AI69" ca="1" si="0">RAND()</f>
        <v>0.94430223845352379</v>
      </c>
      <c r="AJ6" s="20">
        <f t="shared" ref="AJ6:AJ69" ca="1" si="1">RANK(AI6,$AI$5:$AI$256)</f>
        <v>13</v>
      </c>
      <c r="AK6" s="20">
        <v>21</v>
      </c>
      <c r="AL6" s="20">
        <f>AL5+10</f>
        <v>20</v>
      </c>
      <c r="AM6" s="20">
        <f>AK6+AL6</f>
        <v>41</v>
      </c>
    </row>
    <row r="7" spans="1:39" ht="32.15" customHeight="1" x14ac:dyDescent="0.3">
      <c r="A7" s="68" t="s">
        <v>5</v>
      </c>
      <c r="B7" s="32"/>
      <c r="C7" s="32"/>
      <c r="E7" s="33">
        <f ca="1">VLOOKUP(A8,$AJ$5:$AM$256,2,FALSE)</f>
        <v>38</v>
      </c>
      <c r="F7" s="33"/>
      <c r="G7" s="33" t="s">
        <v>13</v>
      </c>
      <c r="H7" s="34"/>
      <c r="I7" s="33">
        <f ca="1">VLOOKUP(A8,$AJ$5:$AM$256,3,FALSE)</f>
        <v>20</v>
      </c>
      <c r="J7" s="33"/>
      <c r="AI7" s="20">
        <f t="shared" ca="1" si="0"/>
        <v>0.41199408854825403</v>
      </c>
      <c r="AJ7" s="20">
        <f t="shared" ca="1" si="1"/>
        <v>144</v>
      </c>
      <c r="AK7" s="20">
        <v>21</v>
      </c>
      <c r="AL7" s="20">
        <f t="shared" ref="AL7:AL53" si="2">AL6+10</f>
        <v>30</v>
      </c>
      <c r="AM7" s="20">
        <f t="shared" ref="AM7:AM54" si="3">AK7+AL7</f>
        <v>51</v>
      </c>
    </row>
    <row r="8" spans="1:39" ht="32.15" customHeight="1" x14ac:dyDescent="0.3">
      <c r="A8" s="20">
        <v>2</v>
      </c>
      <c r="AI8" s="20">
        <f t="shared" ca="1" si="0"/>
        <v>0.27114041384248966</v>
      </c>
      <c r="AJ8" s="20">
        <f t="shared" ca="1" si="1"/>
        <v>173</v>
      </c>
      <c r="AK8" s="20">
        <v>21</v>
      </c>
      <c r="AL8" s="20">
        <f t="shared" si="2"/>
        <v>40</v>
      </c>
      <c r="AM8" s="20">
        <f t="shared" si="3"/>
        <v>61</v>
      </c>
    </row>
    <row r="9" spans="1:39" ht="32.15" customHeight="1" x14ac:dyDescent="0.3">
      <c r="A9" s="68" t="s">
        <v>15</v>
      </c>
      <c r="B9" s="32"/>
      <c r="C9" s="32"/>
      <c r="E9" s="33">
        <f ca="1">VLOOKUP(A10,$AJ$5:$AM$256,2,FALSE)</f>
        <v>79</v>
      </c>
      <c r="F9" s="33"/>
      <c r="G9" s="33" t="s">
        <v>13</v>
      </c>
      <c r="H9" s="34"/>
      <c r="I9" s="33">
        <f ca="1">VLOOKUP(A10,$AJ$5:$AM$256,3,FALSE)</f>
        <v>10</v>
      </c>
      <c r="J9" s="33"/>
      <c r="AI9" s="20">
        <f t="shared" ca="1" si="0"/>
        <v>0.54785281197497782</v>
      </c>
      <c r="AJ9" s="20">
        <f t="shared" ca="1" si="1"/>
        <v>108</v>
      </c>
      <c r="AK9" s="20">
        <v>21</v>
      </c>
      <c r="AL9" s="20">
        <f t="shared" si="2"/>
        <v>50</v>
      </c>
      <c r="AM9" s="20">
        <f t="shared" si="3"/>
        <v>71</v>
      </c>
    </row>
    <row r="10" spans="1:39" ht="32.15" customHeight="1" x14ac:dyDescent="0.3">
      <c r="A10" s="20">
        <v>3</v>
      </c>
      <c r="AI10" s="20">
        <f t="shared" ca="1" si="0"/>
        <v>0.25868703792519632</v>
      </c>
      <c r="AJ10" s="20">
        <f t="shared" ca="1" si="1"/>
        <v>180</v>
      </c>
      <c r="AK10" s="20">
        <v>21</v>
      </c>
      <c r="AL10" s="20">
        <f t="shared" si="2"/>
        <v>60</v>
      </c>
      <c r="AM10" s="20">
        <f t="shared" si="3"/>
        <v>81</v>
      </c>
    </row>
    <row r="11" spans="1:39" ht="32.15" customHeight="1" x14ac:dyDescent="0.3">
      <c r="A11" s="68" t="s">
        <v>16</v>
      </c>
      <c r="B11" s="32"/>
      <c r="C11" s="32"/>
      <c r="E11" s="33">
        <f ca="1">VLOOKUP(A12,$AJ$5:$AM$256,2,FALSE)</f>
        <v>24</v>
      </c>
      <c r="F11" s="33"/>
      <c r="G11" s="33" t="s">
        <v>13</v>
      </c>
      <c r="H11" s="34"/>
      <c r="I11" s="33">
        <f ca="1">VLOOKUP(A12,$AJ$5:$AM$256,3,FALSE)</f>
        <v>60</v>
      </c>
      <c r="J11" s="33"/>
      <c r="AI11" s="20">
        <f t="shared" ca="1" si="0"/>
        <v>0.45691650019144414</v>
      </c>
      <c r="AJ11" s="20">
        <f t="shared" ca="1" si="1"/>
        <v>133</v>
      </c>
      <c r="AK11" s="20">
        <v>21</v>
      </c>
      <c r="AL11" s="20">
        <f t="shared" si="2"/>
        <v>70</v>
      </c>
      <c r="AM11" s="20">
        <f t="shared" si="3"/>
        <v>91</v>
      </c>
    </row>
    <row r="12" spans="1:39" ht="32.15" customHeight="1" x14ac:dyDescent="0.3">
      <c r="A12" s="20">
        <v>4</v>
      </c>
      <c r="AI12" s="20">
        <f t="shared" ca="1" si="0"/>
        <v>0.71817774372761822</v>
      </c>
      <c r="AJ12" s="20">
        <f t="shared" ca="1" si="1"/>
        <v>69</v>
      </c>
      <c r="AK12" s="20">
        <v>22</v>
      </c>
      <c r="AL12" s="20">
        <v>10</v>
      </c>
      <c r="AM12" s="20">
        <f t="shared" si="3"/>
        <v>32</v>
      </c>
    </row>
    <row r="13" spans="1:39" ht="32.15" customHeight="1" x14ac:dyDescent="0.3">
      <c r="A13" s="68" t="s">
        <v>17</v>
      </c>
      <c r="B13" s="32"/>
      <c r="C13" s="32"/>
      <c r="E13" s="33">
        <f ca="1">VLOOKUP(A14,$AJ$5:$AM$256,2,FALSE)</f>
        <v>57</v>
      </c>
      <c r="F13" s="33"/>
      <c r="G13" s="33" t="s">
        <v>13</v>
      </c>
      <c r="H13" s="34"/>
      <c r="I13" s="33">
        <f ca="1">VLOOKUP(A14,$AJ$5:$AM$256,3,FALSE)</f>
        <v>30</v>
      </c>
      <c r="J13" s="33"/>
      <c r="AI13" s="20">
        <f t="shared" ca="1" si="0"/>
        <v>0.63479646459876282</v>
      </c>
      <c r="AJ13" s="20">
        <f t="shared" ca="1" si="1"/>
        <v>90</v>
      </c>
      <c r="AK13" s="20">
        <v>22</v>
      </c>
      <c r="AL13" s="20">
        <f t="shared" si="2"/>
        <v>20</v>
      </c>
      <c r="AM13" s="20">
        <f t="shared" si="3"/>
        <v>42</v>
      </c>
    </row>
    <row r="14" spans="1:39" ht="32.15" customHeight="1" x14ac:dyDescent="0.3">
      <c r="A14" s="20">
        <v>5</v>
      </c>
      <c r="AI14" s="20">
        <f t="shared" ca="1" si="0"/>
        <v>0.22872688511727191</v>
      </c>
      <c r="AJ14" s="20">
        <f t="shared" ca="1" si="1"/>
        <v>192</v>
      </c>
      <c r="AK14" s="20">
        <v>22</v>
      </c>
      <c r="AL14" s="20">
        <f t="shared" si="2"/>
        <v>30</v>
      </c>
      <c r="AM14" s="20">
        <f t="shared" si="3"/>
        <v>52</v>
      </c>
    </row>
    <row r="15" spans="1:39" ht="32.15" customHeight="1" x14ac:dyDescent="0.3">
      <c r="A15" s="68" t="s">
        <v>18</v>
      </c>
      <c r="B15" s="32"/>
      <c r="C15" s="32"/>
      <c r="E15" s="33">
        <f ca="1">VLOOKUP(A16,$AJ$5:$AM$256,4,FALSE)</f>
        <v>82</v>
      </c>
      <c r="F15" s="33"/>
      <c r="G15" s="33" t="s">
        <v>24</v>
      </c>
      <c r="H15" s="34"/>
      <c r="I15" s="33">
        <f ca="1">VLOOKUP(A16,$AJ$5:$AM$256,3,FALSE)</f>
        <v>20</v>
      </c>
      <c r="J15" s="33"/>
      <c r="AI15" s="20">
        <f t="shared" ca="1" si="0"/>
        <v>0.63603302581678356</v>
      </c>
      <c r="AJ15" s="20">
        <f t="shared" ca="1" si="1"/>
        <v>86</v>
      </c>
      <c r="AK15" s="20">
        <v>22</v>
      </c>
      <c r="AL15" s="20">
        <f t="shared" si="2"/>
        <v>40</v>
      </c>
      <c r="AM15" s="20">
        <f t="shared" si="3"/>
        <v>62</v>
      </c>
    </row>
    <row r="16" spans="1:39" ht="32.15" customHeight="1" x14ac:dyDescent="0.3">
      <c r="A16" s="20">
        <v>6</v>
      </c>
      <c r="AI16" s="20">
        <f t="shared" ca="1" si="0"/>
        <v>0.84680420782276944</v>
      </c>
      <c r="AJ16" s="20">
        <f t="shared" ca="1" si="1"/>
        <v>39</v>
      </c>
      <c r="AK16" s="20">
        <v>22</v>
      </c>
      <c r="AL16" s="20">
        <f t="shared" si="2"/>
        <v>50</v>
      </c>
      <c r="AM16" s="20">
        <f t="shared" si="3"/>
        <v>72</v>
      </c>
    </row>
    <row r="17" spans="1:39" ht="32.15" customHeight="1" x14ac:dyDescent="0.3">
      <c r="A17" s="68" t="s">
        <v>19</v>
      </c>
      <c r="B17" s="32"/>
      <c r="C17" s="32"/>
      <c r="E17" s="33">
        <f ca="1">VLOOKUP(A18,$AJ$5:$AM$256,4,FALSE)</f>
        <v>64</v>
      </c>
      <c r="F17" s="33"/>
      <c r="G17" s="33" t="s">
        <v>24</v>
      </c>
      <c r="H17" s="34"/>
      <c r="I17" s="33">
        <f ca="1">VLOOKUP(A18,$AJ$5:$AM$256,3,FALSE)</f>
        <v>20</v>
      </c>
      <c r="J17" s="33"/>
      <c r="AI17" s="20">
        <f t="shared" ca="1" si="0"/>
        <v>9.5646172038585164E-2</v>
      </c>
      <c r="AJ17" s="20">
        <f t="shared" ca="1" si="1"/>
        <v>227</v>
      </c>
      <c r="AK17" s="20">
        <v>22</v>
      </c>
      <c r="AL17" s="20">
        <f t="shared" si="2"/>
        <v>60</v>
      </c>
      <c r="AM17" s="20">
        <f t="shared" si="3"/>
        <v>82</v>
      </c>
    </row>
    <row r="18" spans="1:39" ht="32.15" customHeight="1" x14ac:dyDescent="0.3">
      <c r="A18" s="20">
        <v>7</v>
      </c>
      <c r="AI18" s="20">
        <f t="shared" ca="1" si="0"/>
        <v>0.87585223774695686</v>
      </c>
      <c r="AJ18" s="20">
        <f t="shared" ca="1" si="1"/>
        <v>35</v>
      </c>
      <c r="AK18" s="20">
        <v>22</v>
      </c>
      <c r="AL18" s="20">
        <f t="shared" si="2"/>
        <v>70</v>
      </c>
      <c r="AM18" s="20">
        <f t="shared" si="3"/>
        <v>92</v>
      </c>
    </row>
    <row r="19" spans="1:39" ht="32.15" customHeight="1" x14ac:dyDescent="0.3">
      <c r="A19" s="68" t="s">
        <v>20</v>
      </c>
      <c r="B19" s="32"/>
      <c r="C19" s="32"/>
      <c r="E19" s="33">
        <f ca="1">VLOOKUP(A20,$AJ$5:$AM$256,4,FALSE)</f>
        <v>31</v>
      </c>
      <c r="F19" s="33"/>
      <c r="G19" s="33" t="s">
        <v>24</v>
      </c>
      <c r="H19" s="34"/>
      <c r="I19" s="33">
        <f ca="1">VLOOKUP(A20,$AJ$5:$AM$256,3,FALSE)</f>
        <v>10</v>
      </c>
      <c r="J19" s="33"/>
      <c r="AI19" s="20">
        <f t="shared" ca="1" si="0"/>
        <v>9.4062103879209213E-2</v>
      </c>
      <c r="AJ19" s="20">
        <f t="shared" ca="1" si="1"/>
        <v>228</v>
      </c>
      <c r="AK19" s="20">
        <v>23</v>
      </c>
      <c r="AL19" s="20">
        <v>10</v>
      </c>
      <c r="AM19" s="20">
        <f t="shared" si="3"/>
        <v>33</v>
      </c>
    </row>
    <row r="20" spans="1:39" ht="32.15" customHeight="1" x14ac:dyDescent="0.3">
      <c r="A20" s="20">
        <v>8</v>
      </c>
      <c r="AI20" s="20">
        <f t="shared" ca="1" si="0"/>
        <v>1.2392792291179844E-2</v>
      </c>
      <c r="AJ20" s="20">
        <f t="shared" ca="1" si="1"/>
        <v>247</v>
      </c>
      <c r="AK20" s="20">
        <v>23</v>
      </c>
      <c r="AL20" s="20">
        <f t="shared" si="2"/>
        <v>20</v>
      </c>
      <c r="AM20" s="20">
        <f t="shared" si="3"/>
        <v>43</v>
      </c>
    </row>
    <row r="21" spans="1:39" ht="32.15" customHeight="1" x14ac:dyDescent="0.3">
      <c r="A21" s="68" t="s">
        <v>21</v>
      </c>
      <c r="B21" s="32"/>
      <c r="C21" s="32"/>
      <c r="E21" s="33">
        <f ca="1">VLOOKUP(A22,$AJ$5:$AM$256,4,FALSE)</f>
        <v>69</v>
      </c>
      <c r="F21" s="33"/>
      <c r="G21" s="33" t="s">
        <v>24</v>
      </c>
      <c r="H21" s="34"/>
      <c r="I21" s="33">
        <f ca="1">VLOOKUP(A22,$AJ$5:$AM$256,3,FALSE)</f>
        <v>30</v>
      </c>
      <c r="J21" s="33"/>
      <c r="AI21" s="20">
        <f t="shared" ca="1" si="0"/>
        <v>0.4616669374775535</v>
      </c>
      <c r="AJ21" s="20">
        <f t="shared" ca="1" si="1"/>
        <v>131</v>
      </c>
      <c r="AK21" s="20">
        <v>23</v>
      </c>
      <c r="AL21" s="20">
        <f t="shared" si="2"/>
        <v>30</v>
      </c>
      <c r="AM21" s="20">
        <f t="shared" si="3"/>
        <v>53</v>
      </c>
    </row>
    <row r="22" spans="1:39" ht="32.15" customHeight="1" x14ac:dyDescent="0.3">
      <c r="A22" s="20">
        <v>9</v>
      </c>
      <c r="AI22" s="20">
        <f t="shared" ca="1" si="0"/>
        <v>0.24424878177371556</v>
      </c>
      <c r="AJ22" s="20">
        <f t="shared" ca="1" si="1"/>
        <v>188</v>
      </c>
      <c r="AK22" s="20">
        <v>23</v>
      </c>
      <c r="AL22" s="20">
        <f t="shared" si="2"/>
        <v>40</v>
      </c>
      <c r="AM22" s="20">
        <f t="shared" si="3"/>
        <v>63</v>
      </c>
    </row>
    <row r="23" spans="1:39" ht="32.15" customHeight="1" x14ac:dyDescent="0.3">
      <c r="A23" s="68" t="s">
        <v>22</v>
      </c>
      <c r="B23" s="32"/>
      <c r="C23" s="32"/>
      <c r="E23" s="33">
        <f ca="1">VLOOKUP(A24,$AJ$5:$AM$256,4,FALSE)</f>
        <v>59</v>
      </c>
      <c r="F23" s="33"/>
      <c r="G23" s="33" t="s">
        <v>24</v>
      </c>
      <c r="H23" s="34"/>
      <c r="I23" s="33">
        <f ca="1">VLOOKUP(A24,$AJ$5:$AM$256,3,FALSE)</f>
        <v>20</v>
      </c>
      <c r="J23" s="33"/>
      <c r="AI23" s="20">
        <f t="shared" ca="1" si="0"/>
        <v>0.15846493334958212</v>
      </c>
      <c r="AJ23" s="20">
        <f t="shared" ca="1" si="1"/>
        <v>209</v>
      </c>
      <c r="AK23" s="20">
        <v>23</v>
      </c>
      <c r="AL23" s="20">
        <f t="shared" si="2"/>
        <v>50</v>
      </c>
      <c r="AM23" s="20">
        <f t="shared" si="3"/>
        <v>73</v>
      </c>
    </row>
    <row r="24" spans="1:39" ht="32.15" customHeight="1" x14ac:dyDescent="0.3">
      <c r="A24" s="20">
        <v>10</v>
      </c>
      <c r="AI24" s="20">
        <f t="shared" ca="1" si="0"/>
        <v>0.94086653524067043</v>
      </c>
      <c r="AJ24" s="20">
        <f t="shared" ca="1" si="1"/>
        <v>15</v>
      </c>
      <c r="AK24" s="20">
        <v>23</v>
      </c>
      <c r="AL24" s="20">
        <f t="shared" si="2"/>
        <v>60</v>
      </c>
      <c r="AM24" s="20">
        <f t="shared" si="3"/>
        <v>83</v>
      </c>
    </row>
    <row r="25" spans="1:39" ht="25" customHeight="1" x14ac:dyDescent="0.3">
      <c r="D25" s="3" t="str">
        <f>IF(D1="","",D1)</f>
        <v>100までのかずのけいさん</v>
      </c>
      <c r="AC25" s="2" t="str">
        <f>IF(AC1="","",AC1)</f>
        <v>№</v>
      </c>
      <c r="AD25" s="2"/>
      <c r="AE25" s="29" t="str">
        <f>IF(AE1="","",AE1)</f>
        <v/>
      </c>
      <c r="AF25" s="29"/>
      <c r="AI25" s="20">
        <f t="shared" ca="1" si="0"/>
        <v>0.76479017073769695</v>
      </c>
      <c r="AJ25" s="20">
        <f t="shared" ca="1" si="1"/>
        <v>59</v>
      </c>
      <c r="AK25" s="20">
        <v>23</v>
      </c>
      <c r="AL25" s="20">
        <f t="shared" si="2"/>
        <v>70</v>
      </c>
      <c r="AM25" s="20">
        <f t="shared" si="3"/>
        <v>93</v>
      </c>
    </row>
    <row r="26" spans="1:39" ht="25" customHeight="1" x14ac:dyDescent="0.3">
      <c r="D26" s="3"/>
      <c r="AI26" s="20">
        <f t="shared" ca="1" si="0"/>
        <v>0.77797352923346952</v>
      </c>
      <c r="AJ26" s="20">
        <f t="shared" ca="1" si="1"/>
        <v>53</v>
      </c>
      <c r="AK26" s="20">
        <v>24</v>
      </c>
      <c r="AL26" s="20">
        <v>10</v>
      </c>
      <c r="AM26" s="20">
        <f t="shared" si="3"/>
        <v>34</v>
      </c>
    </row>
    <row r="27" spans="1:39" ht="25" customHeight="1" x14ac:dyDescent="0.3">
      <c r="E27" s="5" t="s">
        <v>97</v>
      </c>
      <c r="N27" s="4" t="str">
        <f>IF(N3="","",N3)</f>
        <v>名前</v>
      </c>
      <c r="O27" s="2"/>
      <c r="P27" s="2"/>
      <c r="Q27" s="2" t="str">
        <f>IF(Q3="","",Q3)</f>
        <v/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I27" s="20">
        <f t="shared" ca="1" si="0"/>
        <v>0.11687132353945984</v>
      </c>
      <c r="AJ27" s="20">
        <f t="shared" ca="1" si="1"/>
        <v>224</v>
      </c>
      <c r="AK27" s="20">
        <v>24</v>
      </c>
      <c r="AL27" s="20">
        <f t="shared" si="2"/>
        <v>20</v>
      </c>
      <c r="AM27" s="20">
        <f t="shared" si="3"/>
        <v>44</v>
      </c>
    </row>
    <row r="28" spans="1:39" ht="25" customHeight="1" x14ac:dyDescent="0.3">
      <c r="A28" t="str">
        <f t="shared" ref="A28:P28" si="4">IF(A4="","",A4)</f>
        <v/>
      </c>
      <c r="B28" t="str">
        <f t="shared" si="4"/>
        <v/>
      </c>
      <c r="C28" t="str">
        <f t="shared" si="4"/>
        <v/>
      </c>
      <c r="D28" t="str">
        <f t="shared" si="4"/>
        <v/>
      </c>
      <c r="E28" t="str">
        <f t="shared" si="4"/>
        <v/>
      </c>
      <c r="F28" t="str">
        <f t="shared" si="4"/>
        <v/>
      </c>
      <c r="G28" t="str">
        <f t="shared" si="4"/>
        <v/>
      </c>
      <c r="H28" t="str">
        <f t="shared" si="4"/>
        <v/>
      </c>
      <c r="I28" t="str">
        <f t="shared" si="4"/>
        <v/>
      </c>
      <c r="J28" t="str">
        <f t="shared" si="4"/>
        <v/>
      </c>
      <c r="K28" t="str">
        <f t="shared" si="4"/>
        <v/>
      </c>
      <c r="L28" t="str">
        <f t="shared" si="4"/>
        <v/>
      </c>
      <c r="M28" t="str">
        <f t="shared" si="4"/>
        <v/>
      </c>
      <c r="N28" t="str">
        <f t="shared" si="4"/>
        <v/>
      </c>
      <c r="O28" t="str">
        <f t="shared" si="4"/>
        <v/>
      </c>
      <c r="P28" t="str">
        <f t="shared" si="4"/>
        <v/>
      </c>
      <c r="Q28" t="str">
        <f>IF(Q4="","",Q4)</f>
        <v/>
      </c>
      <c r="R28" t="str">
        <f t="shared" ref="R28:AH28" si="5">IF(R4="","",R4)</f>
        <v/>
      </c>
      <c r="S28" t="str">
        <f t="shared" si="5"/>
        <v/>
      </c>
      <c r="T28" t="str">
        <f t="shared" si="5"/>
        <v/>
      </c>
      <c r="U28" t="str">
        <f t="shared" si="5"/>
        <v/>
      </c>
      <c r="V28" t="str">
        <f t="shared" si="5"/>
        <v/>
      </c>
      <c r="W28" t="str">
        <f t="shared" si="5"/>
        <v/>
      </c>
      <c r="X28" t="str">
        <f t="shared" si="5"/>
        <v/>
      </c>
      <c r="Y28" t="str">
        <f t="shared" si="5"/>
        <v/>
      </c>
      <c r="Z28" t="str">
        <f t="shared" si="5"/>
        <v/>
      </c>
      <c r="AA28" t="str">
        <f t="shared" si="5"/>
        <v/>
      </c>
      <c r="AB28" t="str">
        <f t="shared" si="5"/>
        <v/>
      </c>
      <c r="AC28" t="str">
        <f t="shared" si="5"/>
        <v/>
      </c>
      <c r="AD28" t="str">
        <f t="shared" si="5"/>
        <v/>
      </c>
      <c r="AE28" t="str">
        <f t="shared" si="5"/>
        <v/>
      </c>
      <c r="AF28" t="str">
        <f t="shared" si="5"/>
        <v/>
      </c>
      <c r="AG28" t="str">
        <f t="shared" si="5"/>
        <v/>
      </c>
      <c r="AH28" t="str">
        <f t="shared" si="5"/>
        <v/>
      </c>
      <c r="AI28" s="20">
        <f t="shared" ca="1" si="0"/>
        <v>0.45478583266543482</v>
      </c>
      <c r="AJ28" s="20">
        <f t="shared" ca="1" si="1"/>
        <v>134</v>
      </c>
      <c r="AK28" s="20">
        <v>24</v>
      </c>
      <c r="AL28" s="20">
        <f t="shared" si="2"/>
        <v>30</v>
      </c>
      <c r="AM28" s="20">
        <f t="shared" si="3"/>
        <v>54</v>
      </c>
    </row>
    <row r="29" spans="1:39" ht="32.15" customHeight="1" x14ac:dyDescent="0.3">
      <c r="A29" s="68" t="s">
        <v>1</v>
      </c>
      <c r="B29" s="32"/>
      <c r="C29" s="32"/>
      <c r="E29" s="33">
        <f ca="1">VLOOKUP(A30,$AJ$5:$AM$256,2,FALSE)</f>
        <v>59</v>
      </c>
      <c r="F29" s="33"/>
      <c r="G29" s="33" t="s">
        <v>13</v>
      </c>
      <c r="H29" s="34"/>
      <c r="I29" s="33">
        <f ca="1">VLOOKUP(A30,$AJ$5:$AM$256,3,FALSE)</f>
        <v>10</v>
      </c>
      <c r="J29" s="33"/>
      <c r="K29" t="s">
        <v>122</v>
      </c>
      <c r="M29" s="35">
        <f ca="1">E29+I29</f>
        <v>69</v>
      </c>
      <c r="N29" s="35"/>
      <c r="AH29" t="str">
        <f>IF(AH5="","",AH5)</f>
        <v/>
      </c>
      <c r="AI29" s="20">
        <f t="shared" ca="1" si="0"/>
        <v>0.60006533453718069</v>
      </c>
      <c r="AJ29" s="20">
        <f t="shared" ca="1" si="1"/>
        <v>99</v>
      </c>
      <c r="AK29" s="20">
        <v>24</v>
      </c>
      <c r="AL29" s="20">
        <f t="shared" si="2"/>
        <v>40</v>
      </c>
      <c r="AM29" s="20">
        <f t="shared" si="3"/>
        <v>64</v>
      </c>
    </row>
    <row r="30" spans="1:39" ht="32.15" customHeight="1" x14ac:dyDescent="0.3">
      <c r="A30" s="20">
        <v>1</v>
      </c>
      <c r="AH30" t="str">
        <f t="shared" ref="AH30:AH43" si="6">IF(AH6="","",AH6)</f>
        <v/>
      </c>
      <c r="AI30" s="20">
        <f t="shared" ca="1" si="0"/>
        <v>0.77112851566000107</v>
      </c>
      <c r="AJ30" s="20">
        <f t="shared" ca="1" si="1"/>
        <v>56</v>
      </c>
      <c r="AK30" s="20">
        <v>24</v>
      </c>
      <c r="AL30" s="20">
        <f t="shared" si="2"/>
        <v>50</v>
      </c>
      <c r="AM30" s="20">
        <f t="shared" si="3"/>
        <v>74</v>
      </c>
    </row>
    <row r="31" spans="1:39" ht="32.15" customHeight="1" x14ac:dyDescent="0.3">
      <c r="A31" s="68" t="s">
        <v>5</v>
      </c>
      <c r="B31" s="32"/>
      <c r="C31" s="32"/>
      <c r="E31" s="33">
        <f ca="1">VLOOKUP(A32,$AJ$5:$AM$256,2,FALSE)</f>
        <v>38</v>
      </c>
      <c r="F31" s="33"/>
      <c r="G31" s="33" t="s">
        <v>13</v>
      </c>
      <c r="H31" s="34"/>
      <c r="I31" s="33">
        <f ca="1">VLOOKUP(A32,$AJ$5:$AM$256,3,FALSE)</f>
        <v>20</v>
      </c>
      <c r="J31" s="33"/>
      <c r="K31" t="s">
        <v>122</v>
      </c>
      <c r="M31" s="35">
        <f ca="1">E31+I31</f>
        <v>58</v>
      </c>
      <c r="N31" s="35"/>
      <c r="AH31" t="str">
        <f t="shared" si="6"/>
        <v/>
      </c>
      <c r="AI31" s="20">
        <f t="shared" ca="1" si="0"/>
        <v>0.9804663016538212</v>
      </c>
      <c r="AJ31" s="20">
        <f t="shared" ca="1" si="1"/>
        <v>4</v>
      </c>
      <c r="AK31" s="20">
        <v>24</v>
      </c>
      <c r="AL31" s="20">
        <f t="shared" si="2"/>
        <v>60</v>
      </c>
      <c r="AM31" s="20">
        <f t="shared" si="3"/>
        <v>84</v>
      </c>
    </row>
    <row r="32" spans="1:39" ht="32.15" customHeight="1" x14ac:dyDescent="0.3">
      <c r="A32" s="20">
        <v>2</v>
      </c>
      <c r="AH32" t="str">
        <f t="shared" si="6"/>
        <v/>
      </c>
      <c r="AI32" s="20">
        <f t="shared" ca="1" si="0"/>
        <v>0.68138553261133439</v>
      </c>
      <c r="AJ32" s="20">
        <f t="shared" ca="1" si="1"/>
        <v>80</v>
      </c>
      <c r="AK32" s="20">
        <v>24</v>
      </c>
      <c r="AL32" s="20">
        <f t="shared" si="2"/>
        <v>70</v>
      </c>
      <c r="AM32" s="20">
        <f t="shared" si="3"/>
        <v>94</v>
      </c>
    </row>
    <row r="33" spans="1:39" ht="32.15" customHeight="1" x14ac:dyDescent="0.3">
      <c r="A33" s="68" t="s">
        <v>15</v>
      </c>
      <c r="B33" s="32"/>
      <c r="C33" s="32"/>
      <c r="E33" s="33">
        <f ca="1">VLOOKUP(A34,$AJ$5:$AM$256,2,FALSE)</f>
        <v>79</v>
      </c>
      <c r="F33" s="33"/>
      <c r="G33" s="33" t="s">
        <v>13</v>
      </c>
      <c r="H33" s="34"/>
      <c r="I33" s="33">
        <f ca="1">VLOOKUP(A34,$AJ$5:$AM$256,3,FALSE)</f>
        <v>10</v>
      </c>
      <c r="J33" s="33"/>
      <c r="K33" t="s">
        <v>122</v>
      </c>
      <c r="M33" s="35">
        <f ca="1">E33+I33</f>
        <v>89</v>
      </c>
      <c r="N33" s="35"/>
      <c r="AH33" t="str">
        <f t="shared" si="6"/>
        <v/>
      </c>
      <c r="AI33" s="20">
        <f t="shared" ca="1" si="0"/>
        <v>8.9109919132724924E-2</v>
      </c>
      <c r="AJ33" s="20">
        <f t="shared" ca="1" si="1"/>
        <v>230</v>
      </c>
      <c r="AK33" s="20">
        <v>25</v>
      </c>
      <c r="AL33" s="20">
        <v>10</v>
      </c>
      <c r="AM33" s="20">
        <f t="shared" si="3"/>
        <v>35</v>
      </c>
    </row>
    <row r="34" spans="1:39" ht="32.15" customHeight="1" x14ac:dyDescent="0.3">
      <c r="A34" s="20">
        <v>3</v>
      </c>
      <c r="AH34" t="str">
        <f t="shared" si="6"/>
        <v/>
      </c>
      <c r="AI34" s="20">
        <f t="shared" ca="1" si="0"/>
        <v>0.90861653104296913</v>
      </c>
      <c r="AJ34" s="20">
        <f t="shared" ca="1" si="1"/>
        <v>23</v>
      </c>
      <c r="AK34" s="20">
        <v>25</v>
      </c>
      <c r="AL34" s="20">
        <f t="shared" si="2"/>
        <v>20</v>
      </c>
      <c r="AM34" s="20">
        <f t="shared" si="3"/>
        <v>45</v>
      </c>
    </row>
    <row r="35" spans="1:39" ht="32.15" customHeight="1" x14ac:dyDescent="0.3">
      <c r="A35" s="68" t="s">
        <v>16</v>
      </c>
      <c r="B35" s="32"/>
      <c r="C35" s="32"/>
      <c r="E35" s="33">
        <f ca="1">VLOOKUP(A36,$AJ$5:$AM$256,2,FALSE)</f>
        <v>24</v>
      </c>
      <c r="F35" s="33"/>
      <c r="G35" s="33" t="s">
        <v>13</v>
      </c>
      <c r="H35" s="34"/>
      <c r="I35" s="33">
        <f ca="1">VLOOKUP(A36,$AJ$5:$AM$256,3,FALSE)</f>
        <v>60</v>
      </c>
      <c r="J35" s="33"/>
      <c r="K35" t="s">
        <v>122</v>
      </c>
      <c r="M35" s="35">
        <f ca="1">E35+I35</f>
        <v>84</v>
      </c>
      <c r="N35" s="35"/>
      <c r="AH35" t="str">
        <f t="shared" si="6"/>
        <v/>
      </c>
      <c r="AI35" s="20">
        <f t="shared" ca="1" si="0"/>
        <v>0.15085719777468543</v>
      </c>
      <c r="AJ35" s="20">
        <f t="shared" ca="1" si="1"/>
        <v>213</v>
      </c>
      <c r="AK35" s="20">
        <v>25</v>
      </c>
      <c r="AL35" s="20">
        <f t="shared" si="2"/>
        <v>30</v>
      </c>
      <c r="AM35" s="20">
        <f t="shared" si="3"/>
        <v>55</v>
      </c>
    </row>
    <row r="36" spans="1:39" ht="32.15" customHeight="1" x14ac:dyDescent="0.3">
      <c r="A36" s="20">
        <v>4</v>
      </c>
      <c r="AH36" t="str">
        <f t="shared" si="6"/>
        <v/>
      </c>
      <c r="AI36" s="20">
        <f t="shared" ca="1" si="0"/>
        <v>0.2036726965693384</v>
      </c>
      <c r="AJ36" s="20">
        <f t="shared" ca="1" si="1"/>
        <v>199</v>
      </c>
      <c r="AK36" s="20">
        <v>25</v>
      </c>
      <c r="AL36" s="20">
        <f t="shared" si="2"/>
        <v>40</v>
      </c>
      <c r="AM36" s="20">
        <f t="shared" si="3"/>
        <v>65</v>
      </c>
    </row>
    <row r="37" spans="1:39" ht="32.15" customHeight="1" x14ac:dyDescent="0.3">
      <c r="A37" s="68" t="s">
        <v>17</v>
      </c>
      <c r="B37" s="32"/>
      <c r="C37" s="32"/>
      <c r="E37" s="33">
        <f ca="1">VLOOKUP(A38,$AJ$5:$AM$256,2,FALSE)</f>
        <v>57</v>
      </c>
      <c r="F37" s="33"/>
      <c r="G37" s="33" t="s">
        <v>13</v>
      </c>
      <c r="H37" s="34"/>
      <c r="I37" s="33">
        <f ca="1">VLOOKUP(A38,$AJ$5:$AM$256,3,FALSE)</f>
        <v>30</v>
      </c>
      <c r="J37" s="33"/>
      <c r="K37" t="s">
        <v>122</v>
      </c>
      <c r="M37" s="35">
        <f ca="1">E37+I37</f>
        <v>87</v>
      </c>
      <c r="N37" s="35"/>
      <c r="AH37" t="str">
        <f t="shared" si="6"/>
        <v/>
      </c>
      <c r="AI37" s="20">
        <f t="shared" ca="1" si="0"/>
        <v>0.13383533344289988</v>
      </c>
      <c r="AJ37" s="20">
        <f t="shared" ca="1" si="1"/>
        <v>218</v>
      </c>
      <c r="AK37" s="20">
        <v>25</v>
      </c>
      <c r="AL37" s="20">
        <f t="shared" si="2"/>
        <v>50</v>
      </c>
      <c r="AM37" s="20">
        <f t="shared" si="3"/>
        <v>75</v>
      </c>
    </row>
    <row r="38" spans="1:39" ht="32.15" customHeight="1" x14ac:dyDescent="0.3">
      <c r="A38" s="20">
        <v>5</v>
      </c>
      <c r="AH38" t="str">
        <f t="shared" si="6"/>
        <v/>
      </c>
      <c r="AI38" s="20">
        <f t="shared" ca="1" si="0"/>
        <v>0.63531989984204018</v>
      </c>
      <c r="AJ38" s="20">
        <f t="shared" ca="1" si="1"/>
        <v>89</v>
      </c>
      <c r="AK38" s="20">
        <v>25</v>
      </c>
      <c r="AL38" s="20">
        <f t="shared" si="2"/>
        <v>60</v>
      </c>
      <c r="AM38" s="20">
        <f t="shared" si="3"/>
        <v>85</v>
      </c>
    </row>
    <row r="39" spans="1:39" ht="32.15" customHeight="1" x14ac:dyDescent="0.3">
      <c r="A39" s="68" t="s">
        <v>18</v>
      </c>
      <c r="B39" s="32"/>
      <c r="C39" s="32"/>
      <c r="E39" s="33">
        <f ca="1">VLOOKUP(A40,$AJ$5:$AM$256,4,FALSE)</f>
        <v>82</v>
      </c>
      <c r="F39" s="33"/>
      <c r="G39" s="33" t="s">
        <v>24</v>
      </c>
      <c r="H39" s="34"/>
      <c r="I39" s="33">
        <f ca="1">VLOOKUP(A40,$AJ$5:$AM$256,3,FALSE)</f>
        <v>20</v>
      </c>
      <c r="J39" s="33"/>
      <c r="K39" t="s">
        <v>122</v>
      </c>
      <c r="M39" s="35">
        <f ca="1">E39-I39</f>
        <v>62</v>
      </c>
      <c r="N39" s="35"/>
      <c r="AH39" t="str">
        <f t="shared" si="6"/>
        <v/>
      </c>
      <c r="AI39" s="20">
        <f t="shared" ca="1" si="0"/>
        <v>0.75411376400944552</v>
      </c>
      <c r="AJ39" s="20">
        <f t="shared" ca="1" si="1"/>
        <v>62</v>
      </c>
      <c r="AK39" s="20">
        <v>25</v>
      </c>
      <c r="AL39" s="20">
        <f t="shared" si="2"/>
        <v>70</v>
      </c>
      <c r="AM39" s="20">
        <f t="shared" si="3"/>
        <v>95</v>
      </c>
    </row>
    <row r="40" spans="1:39" ht="32.15" customHeight="1" x14ac:dyDescent="0.3">
      <c r="A40" s="20">
        <v>6</v>
      </c>
      <c r="AH40" t="str">
        <f t="shared" si="6"/>
        <v/>
      </c>
      <c r="AI40" s="20">
        <f t="shared" ca="1" si="0"/>
        <v>0.19131909153551629</v>
      </c>
      <c r="AJ40" s="20">
        <f t="shared" ca="1" si="1"/>
        <v>202</v>
      </c>
      <c r="AK40" s="20">
        <v>26</v>
      </c>
      <c r="AL40" s="20">
        <v>10</v>
      </c>
      <c r="AM40" s="20">
        <f t="shared" si="3"/>
        <v>36</v>
      </c>
    </row>
    <row r="41" spans="1:39" ht="32.15" customHeight="1" x14ac:dyDescent="0.3">
      <c r="A41" s="68" t="s">
        <v>19</v>
      </c>
      <c r="B41" s="32"/>
      <c r="C41" s="32"/>
      <c r="E41" s="33">
        <f ca="1">VLOOKUP(A42,$AJ$5:$AM$256,4,FALSE)</f>
        <v>64</v>
      </c>
      <c r="F41" s="33"/>
      <c r="G41" s="33" t="s">
        <v>24</v>
      </c>
      <c r="H41" s="34"/>
      <c r="I41" s="33">
        <f ca="1">VLOOKUP(A42,$AJ$5:$AM$256,3,FALSE)</f>
        <v>20</v>
      </c>
      <c r="J41" s="33"/>
      <c r="K41" t="s">
        <v>122</v>
      </c>
      <c r="M41" s="35">
        <f ca="1">E41-I41</f>
        <v>44</v>
      </c>
      <c r="N41" s="35"/>
      <c r="AH41" t="str">
        <f t="shared" si="6"/>
        <v/>
      </c>
      <c r="AI41" s="20">
        <f t="shared" ca="1" si="0"/>
        <v>0.68360882906366871</v>
      </c>
      <c r="AJ41" s="20">
        <f t="shared" ca="1" si="1"/>
        <v>78</v>
      </c>
      <c r="AK41" s="20">
        <v>26</v>
      </c>
      <c r="AL41" s="20">
        <f t="shared" si="2"/>
        <v>20</v>
      </c>
      <c r="AM41" s="20">
        <f t="shared" si="3"/>
        <v>46</v>
      </c>
    </row>
    <row r="42" spans="1:39" ht="32.15" customHeight="1" x14ac:dyDescent="0.3">
      <c r="A42" s="20">
        <v>7</v>
      </c>
      <c r="AH42" t="str">
        <f t="shared" si="6"/>
        <v/>
      </c>
      <c r="AI42" s="20">
        <f t="shared" ca="1" si="0"/>
        <v>0.52778694922685221</v>
      </c>
      <c r="AJ42" s="20">
        <f t="shared" ca="1" si="1"/>
        <v>112</v>
      </c>
      <c r="AK42" s="20">
        <v>26</v>
      </c>
      <c r="AL42" s="20">
        <f t="shared" si="2"/>
        <v>30</v>
      </c>
      <c r="AM42" s="20">
        <f t="shared" si="3"/>
        <v>56</v>
      </c>
    </row>
    <row r="43" spans="1:39" ht="32.15" customHeight="1" x14ac:dyDescent="0.3">
      <c r="A43" s="68" t="s">
        <v>20</v>
      </c>
      <c r="B43" s="32"/>
      <c r="C43" s="32"/>
      <c r="E43" s="33">
        <f ca="1">VLOOKUP(A44,$AJ$5:$AM$256,4,FALSE)</f>
        <v>31</v>
      </c>
      <c r="F43" s="33"/>
      <c r="G43" s="33" t="s">
        <v>24</v>
      </c>
      <c r="H43" s="34"/>
      <c r="I43" s="33">
        <f ca="1">VLOOKUP(A44,$AJ$5:$AM$256,3,FALSE)</f>
        <v>10</v>
      </c>
      <c r="J43" s="33"/>
      <c r="K43" t="s">
        <v>122</v>
      </c>
      <c r="M43" s="35">
        <f ca="1">E43-I43</f>
        <v>21</v>
      </c>
      <c r="N43" s="35"/>
      <c r="AH43" t="str">
        <f t="shared" si="6"/>
        <v/>
      </c>
      <c r="AI43" s="20">
        <f t="shared" ca="1" si="0"/>
        <v>0.49174121006206528</v>
      </c>
      <c r="AJ43" s="20">
        <f t="shared" ca="1" si="1"/>
        <v>115</v>
      </c>
      <c r="AK43" s="20">
        <v>26</v>
      </c>
      <c r="AL43" s="20">
        <f t="shared" si="2"/>
        <v>40</v>
      </c>
      <c r="AM43" s="20">
        <f t="shared" si="3"/>
        <v>66</v>
      </c>
    </row>
    <row r="44" spans="1:39" ht="32.15" customHeight="1" x14ac:dyDescent="0.3">
      <c r="A44" s="20">
        <v>8</v>
      </c>
      <c r="AH44" t="str">
        <f>IF(AH20="","",AH20)</f>
        <v/>
      </c>
      <c r="AI44" s="20">
        <f t="shared" ca="1" si="0"/>
        <v>7.2375694248973277E-2</v>
      </c>
      <c r="AJ44" s="20">
        <f t="shared" ca="1" si="1"/>
        <v>236</v>
      </c>
      <c r="AK44" s="20">
        <v>26</v>
      </c>
      <c r="AL44" s="20">
        <f t="shared" si="2"/>
        <v>50</v>
      </c>
      <c r="AM44" s="20">
        <f t="shared" si="3"/>
        <v>76</v>
      </c>
    </row>
    <row r="45" spans="1:39" ht="32.15" customHeight="1" x14ac:dyDescent="0.3">
      <c r="A45" s="68" t="s">
        <v>21</v>
      </c>
      <c r="B45" s="32"/>
      <c r="C45" s="32"/>
      <c r="E45" s="33">
        <f ca="1">VLOOKUP(A46,$AJ$5:$AM$256,4,FALSE)</f>
        <v>69</v>
      </c>
      <c r="F45" s="33"/>
      <c r="G45" s="33" t="s">
        <v>24</v>
      </c>
      <c r="H45" s="34"/>
      <c r="I45" s="33">
        <f ca="1">VLOOKUP(A46,$AJ$5:$AM$256,3,FALSE)</f>
        <v>30</v>
      </c>
      <c r="J45" s="33"/>
      <c r="K45" t="s">
        <v>122</v>
      </c>
      <c r="M45" s="35">
        <f ca="1">E45-I45</f>
        <v>39</v>
      </c>
      <c r="N45" s="35"/>
      <c r="AH45" t="str">
        <f>IF(AH21="","",AH21)</f>
        <v/>
      </c>
      <c r="AI45" s="20">
        <f t="shared" ca="1" si="0"/>
        <v>0.19039339983131121</v>
      </c>
      <c r="AJ45" s="20">
        <f t="shared" ca="1" si="1"/>
        <v>203</v>
      </c>
      <c r="AK45" s="20">
        <v>26</v>
      </c>
      <c r="AL45" s="20">
        <f t="shared" si="2"/>
        <v>60</v>
      </c>
      <c r="AM45" s="20">
        <f t="shared" si="3"/>
        <v>86</v>
      </c>
    </row>
    <row r="46" spans="1:39" ht="32.15" customHeight="1" x14ac:dyDescent="0.3">
      <c r="A46" s="20">
        <v>9</v>
      </c>
      <c r="AH46" t="str">
        <f>IF(AH22="","",AH22)</f>
        <v/>
      </c>
      <c r="AI46" s="20">
        <f t="shared" ca="1" si="0"/>
        <v>0.1556712314661276</v>
      </c>
      <c r="AJ46" s="20">
        <f t="shared" ca="1" si="1"/>
        <v>212</v>
      </c>
      <c r="AK46" s="20">
        <v>26</v>
      </c>
      <c r="AL46" s="20">
        <f t="shared" si="2"/>
        <v>70</v>
      </c>
      <c r="AM46" s="20">
        <f t="shared" si="3"/>
        <v>96</v>
      </c>
    </row>
    <row r="47" spans="1:39" ht="32.15" customHeight="1" x14ac:dyDescent="0.3">
      <c r="A47" s="68" t="s">
        <v>22</v>
      </c>
      <c r="B47" s="32"/>
      <c r="C47" s="32"/>
      <c r="E47" s="33">
        <f ca="1">VLOOKUP(A48,$AJ$5:$AM$256,4,FALSE)</f>
        <v>59</v>
      </c>
      <c r="F47" s="33"/>
      <c r="G47" s="33" t="s">
        <v>24</v>
      </c>
      <c r="H47" s="34"/>
      <c r="I47" s="33">
        <f ca="1">VLOOKUP(A48,$AJ$5:$AM$256,3,FALSE)</f>
        <v>20</v>
      </c>
      <c r="J47" s="33"/>
      <c r="K47" t="s">
        <v>122</v>
      </c>
      <c r="M47" s="35">
        <f ca="1">E47-I47</f>
        <v>39</v>
      </c>
      <c r="N47" s="35"/>
      <c r="AH47" t="str">
        <f>IF(AH23="","",AH23)</f>
        <v/>
      </c>
      <c r="AI47" s="20">
        <f t="shared" ca="1" si="0"/>
        <v>0.48975854327721802</v>
      </c>
      <c r="AJ47" s="20">
        <f t="shared" ca="1" si="1"/>
        <v>117</v>
      </c>
      <c r="AK47" s="20">
        <v>27</v>
      </c>
      <c r="AL47" s="20">
        <v>10</v>
      </c>
      <c r="AM47" s="20">
        <f t="shared" si="3"/>
        <v>37</v>
      </c>
    </row>
    <row r="48" spans="1:39" ht="32.15" customHeight="1" x14ac:dyDescent="0.3">
      <c r="A48" s="20">
        <v>10</v>
      </c>
      <c r="AH48" t="str">
        <f>IF(AH24="","",AH24)</f>
        <v/>
      </c>
      <c r="AI48" s="20">
        <f t="shared" ca="1" si="0"/>
        <v>0.47392135950447711</v>
      </c>
      <c r="AJ48" s="20">
        <f t="shared" ca="1" si="1"/>
        <v>127</v>
      </c>
      <c r="AK48" s="20">
        <v>27</v>
      </c>
      <c r="AL48" s="20">
        <f t="shared" si="2"/>
        <v>20</v>
      </c>
      <c r="AM48" s="20">
        <f t="shared" si="3"/>
        <v>47</v>
      </c>
    </row>
    <row r="49" spans="35:39" ht="25" customHeight="1" x14ac:dyDescent="0.3">
      <c r="AI49" s="20">
        <f t="shared" ca="1" si="0"/>
        <v>0.56219371624323056</v>
      </c>
      <c r="AJ49" s="20">
        <f t="shared" ca="1" si="1"/>
        <v>106</v>
      </c>
      <c r="AK49" s="20">
        <v>27</v>
      </c>
      <c r="AL49" s="20">
        <f t="shared" si="2"/>
        <v>30</v>
      </c>
      <c r="AM49" s="20">
        <f t="shared" si="3"/>
        <v>57</v>
      </c>
    </row>
    <row r="50" spans="35:39" ht="25" customHeight="1" x14ac:dyDescent="0.3">
      <c r="AI50" s="20">
        <f t="shared" ca="1" si="0"/>
        <v>0.8821542058177545</v>
      </c>
      <c r="AJ50" s="20">
        <f t="shared" ca="1" si="1"/>
        <v>33</v>
      </c>
      <c r="AK50" s="20">
        <v>27</v>
      </c>
      <c r="AL50" s="20">
        <f t="shared" si="2"/>
        <v>40</v>
      </c>
      <c r="AM50" s="20">
        <f t="shared" si="3"/>
        <v>67</v>
      </c>
    </row>
    <row r="51" spans="35:39" ht="25" customHeight="1" x14ac:dyDescent="0.3">
      <c r="AI51" s="20">
        <f t="shared" ca="1" si="0"/>
        <v>0.48013143032843619</v>
      </c>
      <c r="AJ51" s="20">
        <f t="shared" ca="1" si="1"/>
        <v>123</v>
      </c>
      <c r="AK51" s="20">
        <v>27</v>
      </c>
      <c r="AL51" s="20">
        <f t="shared" si="2"/>
        <v>50</v>
      </c>
      <c r="AM51" s="20">
        <f t="shared" si="3"/>
        <v>77</v>
      </c>
    </row>
    <row r="52" spans="35:39" ht="25" customHeight="1" x14ac:dyDescent="0.3">
      <c r="AI52" s="20">
        <f t="shared" ca="1" si="0"/>
        <v>0.8358622517013341</v>
      </c>
      <c r="AJ52" s="20">
        <f t="shared" ca="1" si="1"/>
        <v>44</v>
      </c>
      <c r="AK52" s="20">
        <v>27</v>
      </c>
      <c r="AL52" s="20">
        <f t="shared" si="2"/>
        <v>60</v>
      </c>
      <c r="AM52" s="20">
        <f t="shared" si="3"/>
        <v>87</v>
      </c>
    </row>
    <row r="53" spans="35:39" ht="25" customHeight="1" x14ac:dyDescent="0.3">
      <c r="AI53" s="20">
        <f t="shared" ca="1" si="0"/>
        <v>5.3109437695594841E-2</v>
      </c>
      <c r="AJ53" s="20">
        <f t="shared" ca="1" si="1"/>
        <v>241</v>
      </c>
      <c r="AK53" s="20">
        <v>27</v>
      </c>
      <c r="AL53" s="20">
        <f t="shared" si="2"/>
        <v>70</v>
      </c>
      <c r="AM53" s="20">
        <f t="shared" si="3"/>
        <v>97</v>
      </c>
    </row>
    <row r="54" spans="35:39" ht="25" customHeight="1" x14ac:dyDescent="0.3">
      <c r="AI54" s="20">
        <f t="shared" ca="1" si="0"/>
        <v>0.1603038558618185</v>
      </c>
      <c r="AJ54" s="20">
        <f t="shared" ca="1" si="1"/>
        <v>208</v>
      </c>
      <c r="AK54" s="20">
        <v>28</v>
      </c>
      <c r="AL54" s="20">
        <v>10</v>
      </c>
      <c r="AM54" s="20">
        <f t="shared" si="3"/>
        <v>38</v>
      </c>
    </row>
    <row r="55" spans="35:39" ht="25" customHeight="1" x14ac:dyDescent="0.3">
      <c r="AI55" s="20">
        <f t="shared" ca="1" si="0"/>
        <v>0.10699035241902755</v>
      </c>
      <c r="AJ55" s="20">
        <f t="shared" ca="1" si="1"/>
        <v>225</v>
      </c>
      <c r="AK55" s="20">
        <v>28</v>
      </c>
      <c r="AL55" s="20">
        <f t="shared" ref="AL55:AL118" si="7">AL54+10</f>
        <v>20</v>
      </c>
      <c r="AM55" s="20">
        <f t="shared" ref="AM55:AM118" si="8">AK55+AL55</f>
        <v>48</v>
      </c>
    </row>
    <row r="56" spans="35:39" ht="25" customHeight="1" x14ac:dyDescent="0.3">
      <c r="AI56" s="20">
        <f t="shared" ca="1" si="0"/>
        <v>0.39424183286742909</v>
      </c>
      <c r="AJ56" s="20">
        <f t="shared" ca="1" si="1"/>
        <v>147</v>
      </c>
      <c r="AK56" s="20">
        <v>28</v>
      </c>
      <c r="AL56" s="20">
        <f t="shared" si="7"/>
        <v>30</v>
      </c>
      <c r="AM56" s="20">
        <f t="shared" si="8"/>
        <v>58</v>
      </c>
    </row>
    <row r="57" spans="35:39" ht="25" customHeight="1" x14ac:dyDescent="0.3">
      <c r="AI57" s="20">
        <f t="shared" ca="1" si="0"/>
        <v>0.90501442749257677</v>
      </c>
      <c r="AJ57" s="20">
        <f t="shared" ca="1" si="1"/>
        <v>26</v>
      </c>
      <c r="AK57" s="20">
        <v>28</v>
      </c>
      <c r="AL57" s="20">
        <f t="shared" si="7"/>
        <v>40</v>
      </c>
      <c r="AM57" s="20">
        <f t="shared" si="8"/>
        <v>68</v>
      </c>
    </row>
    <row r="58" spans="35:39" ht="25" customHeight="1" x14ac:dyDescent="0.3">
      <c r="AI58" s="20">
        <f t="shared" ca="1" si="0"/>
        <v>0.48897670443926378</v>
      </c>
      <c r="AJ58" s="20">
        <f t="shared" ca="1" si="1"/>
        <v>119</v>
      </c>
      <c r="AK58" s="20">
        <v>28</v>
      </c>
      <c r="AL58" s="20">
        <f t="shared" si="7"/>
        <v>50</v>
      </c>
      <c r="AM58" s="20">
        <f t="shared" si="8"/>
        <v>78</v>
      </c>
    </row>
    <row r="59" spans="35:39" ht="25" customHeight="1" x14ac:dyDescent="0.3">
      <c r="AI59" s="20">
        <f t="shared" ca="1" si="0"/>
        <v>0.26153444020610461</v>
      </c>
      <c r="AJ59" s="20">
        <f t="shared" ca="1" si="1"/>
        <v>178</v>
      </c>
      <c r="AK59" s="20">
        <v>28</v>
      </c>
      <c r="AL59" s="20">
        <f t="shared" si="7"/>
        <v>60</v>
      </c>
      <c r="AM59" s="20">
        <f t="shared" si="8"/>
        <v>88</v>
      </c>
    </row>
    <row r="60" spans="35:39" ht="25" customHeight="1" x14ac:dyDescent="0.3">
      <c r="AI60" s="20">
        <f t="shared" ca="1" si="0"/>
        <v>0.87255649588838313</v>
      </c>
      <c r="AJ60" s="20">
        <f t="shared" ca="1" si="1"/>
        <v>36</v>
      </c>
      <c r="AK60" s="20">
        <v>28</v>
      </c>
      <c r="AL60" s="20">
        <f t="shared" si="7"/>
        <v>70</v>
      </c>
      <c r="AM60" s="20">
        <f t="shared" si="8"/>
        <v>98</v>
      </c>
    </row>
    <row r="61" spans="35:39" ht="25" customHeight="1" x14ac:dyDescent="0.3">
      <c r="AI61" s="20">
        <f t="shared" ca="1" si="0"/>
        <v>6.183889976998358E-2</v>
      </c>
      <c r="AJ61" s="20">
        <f t="shared" ca="1" si="1"/>
        <v>238</v>
      </c>
      <c r="AK61" s="20">
        <v>29</v>
      </c>
      <c r="AL61" s="20">
        <v>10</v>
      </c>
      <c r="AM61" s="20">
        <f t="shared" si="8"/>
        <v>39</v>
      </c>
    </row>
    <row r="62" spans="35:39" ht="25" customHeight="1" x14ac:dyDescent="0.3">
      <c r="AI62" s="20">
        <f t="shared" ca="1" si="0"/>
        <v>0.38787954340427122</v>
      </c>
      <c r="AJ62" s="20">
        <f t="shared" ca="1" si="1"/>
        <v>148</v>
      </c>
      <c r="AK62" s="20">
        <v>29</v>
      </c>
      <c r="AL62" s="20">
        <f t="shared" si="7"/>
        <v>20</v>
      </c>
      <c r="AM62" s="20">
        <f t="shared" si="8"/>
        <v>49</v>
      </c>
    </row>
    <row r="63" spans="35:39" ht="25" customHeight="1" x14ac:dyDescent="0.3">
      <c r="AI63" s="20">
        <f t="shared" ca="1" si="0"/>
        <v>0.48945311485247744</v>
      </c>
      <c r="AJ63" s="20">
        <f t="shared" ca="1" si="1"/>
        <v>118</v>
      </c>
      <c r="AK63" s="20">
        <v>29</v>
      </c>
      <c r="AL63" s="20">
        <f t="shared" si="7"/>
        <v>30</v>
      </c>
      <c r="AM63" s="20">
        <f t="shared" si="8"/>
        <v>59</v>
      </c>
    </row>
    <row r="64" spans="35:39" ht="25" customHeight="1" x14ac:dyDescent="0.3">
      <c r="AI64" s="20">
        <f t="shared" ca="1" si="0"/>
        <v>0.47875747031086058</v>
      </c>
      <c r="AJ64" s="20">
        <f t="shared" ca="1" si="1"/>
        <v>124</v>
      </c>
      <c r="AK64" s="20">
        <v>29</v>
      </c>
      <c r="AL64" s="20">
        <f t="shared" si="7"/>
        <v>40</v>
      </c>
      <c r="AM64" s="20">
        <f t="shared" si="8"/>
        <v>69</v>
      </c>
    </row>
    <row r="65" spans="35:39" ht="25" customHeight="1" x14ac:dyDescent="0.3">
      <c r="AI65" s="20">
        <f t="shared" ca="1" si="0"/>
        <v>0.46052868743857689</v>
      </c>
      <c r="AJ65" s="20">
        <f t="shared" ca="1" si="1"/>
        <v>132</v>
      </c>
      <c r="AK65" s="20">
        <v>29</v>
      </c>
      <c r="AL65" s="20">
        <f t="shared" si="7"/>
        <v>50</v>
      </c>
      <c r="AM65" s="20">
        <f t="shared" si="8"/>
        <v>79</v>
      </c>
    </row>
    <row r="66" spans="35:39" ht="25" customHeight="1" x14ac:dyDescent="0.3">
      <c r="AI66" s="20">
        <f t="shared" ca="1" si="0"/>
        <v>0.41461060645386627</v>
      </c>
      <c r="AJ66" s="20">
        <f t="shared" ca="1" si="1"/>
        <v>142</v>
      </c>
      <c r="AK66" s="20">
        <v>29</v>
      </c>
      <c r="AL66" s="20">
        <f t="shared" si="7"/>
        <v>60</v>
      </c>
      <c r="AM66" s="20">
        <f t="shared" si="8"/>
        <v>89</v>
      </c>
    </row>
    <row r="67" spans="35:39" ht="25" customHeight="1" x14ac:dyDescent="0.3">
      <c r="AI67" s="20">
        <f t="shared" ca="1" si="0"/>
        <v>0.94039279597886416</v>
      </c>
      <c r="AJ67" s="20">
        <f t="shared" ca="1" si="1"/>
        <v>16</v>
      </c>
      <c r="AK67" s="20">
        <v>29</v>
      </c>
      <c r="AL67" s="20">
        <f t="shared" si="7"/>
        <v>70</v>
      </c>
      <c r="AM67" s="20">
        <f t="shared" si="8"/>
        <v>99</v>
      </c>
    </row>
    <row r="68" spans="35:39" ht="25" customHeight="1" x14ac:dyDescent="0.3">
      <c r="AI68" s="20">
        <f t="shared" ca="1" si="0"/>
        <v>0.81741063878817055</v>
      </c>
      <c r="AJ68" s="20">
        <f t="shared" ca="1" si="1"/>
        <v>46</v>
      </c>
      <c r="AK68" s="20">
        <v>31</v>
      </c>
      <c r="AL68" s="20">
        <v>10</v>
      </c>
      <c r="AM68" s="20">
        <f t="shared" si="8"/>
        <v>41</v>
      </c>
    </row>
    <row r="69" spans="35:39" ht="25" customHeight="1" x14ac:dyDescent="0.3">
      <c r="AI69" s="20">
        <f t="shared" ca="1" si="0"/>
        <v>0.69431812690677031</v>
      </c>
      <c r="AJ69" s="20">
        <f t="shared" ca="1" si="1"/>
        <v>75</v>
      </c>
      <c r="AK69" s="20">
        <v>31</v>
      </c>
      <c r="AL69" s="20">
        <f t="shared" si="7"/>
        <v>20</v>
      </c>
      <c r="AM69" s="20">
        <f t="shared" si="8"/>
        <v>51</v>
      </c>
    </row>
    <row r="70" spans="35:39" ht="25" customHeight="1" x14ac:dyDescent="0.3">
      <c r="AI70" s="20">
        <f t="shared" ref="AI70:AI133" ca="1" si="9">RAND()</f>
        <v>0.13451756833611872</v>
      </c>
      <c r="AJ70" s="20">
        <f t="shared" ref="AJ70:AJ133" ca="1" si="10">RANK(AI70,$AI$5:$AI$256)</f>
        <v>217</v>
      </c>
      <c r="AK70" s="20">
        <v>31</v>
      </c>
      <c r="AL70" s="20">
        <f t="shared" si="7"/>
        <v>30</v>
      </c>
      <c r="AM70" s="20">
        <f t="shared" si="8"/>
        <v>61</v>
      </c>
    </row>
    <row r="71" spans="35:39" ht="25" customHeight="1" x14ac:dyDescent="0.3">
      <c r="AI71" s="20">
        <f t="shared" ca="1" si="9"/>
        <v>0.25551920535225847</v>
      </c>
      <c r="AJ71" s="20">
        <f t="shared" ca="1" si="10"/>
        <v>182</v>
      </c>
      <c r="AK71" s="20">
        <v>31</v>
      </c>
      <c r="AL71" s="20">
        <f t="shared" si="7"/>
        <v>40</v>
      </c>
      <c r="AM71" s="20">
        <f t="shared" si="8"/>
        <v>71</v>
      </c>
    </row>
    <row r="72" spans="35:39" ht="25" customHeight="1" x14ac:dyDescent="0.3">
      <c r="AI72" s="20">
        <f t="shared" ca="1" si="9"/>
        <v>0.88619093146106076</v>
      </c>
      <c r="AJ72" s="20">
        <f t="shared" ca="1" si="10"/>
        <v>31</v>
      </c>
      <c r="AK72" s="20">
        <v>31</v>
      </c>
      <c r="AL72" s="20">
        <f t="shared" si="7"/>
        <v>50</v>
      </c>
      <c r="AM72" s="20">
        <f t="shared" si="8"/>
        <v>81</v>
      </c>
    </row>
    <row r="73" spans="35:39" ht="25" customHeight="1" x14ac:dyDescent="0.3">
      <c r="AI73" s="20">
        <f t="shared" ca="1" si="9"/>
        <v>0.62342062646236118</v>
      </c>
      <c r="AJ73" s="20">
        <f t="shared" ca="1" si="10"/>
        <v>93</v>
      </c>
      <c r="AK73" s="20">
        <v>31</v>
      </c>
      <c r="AL73" s="20">
        <f t="shared" si="7"/>
        <v>60</v>
      </c>
      <c r="AM73" s="20">
        <f t="shared" si="8"/>
        <v>91</v>
      </c>
    </row>
    <row r="74" spans="35:39" ht="25" customHeight="1" x14ac:dyDescent="0.3">
      <c r="AI74" s="20">
        <f t="shared" ca="1" si="9"/>
        <v>7.2500864084946048E-2</v>
      </c>
      <c r="AJ74" s="20">
        <f t="shared" ca="1" si="10"/>
        <v>235</v>
      </c>
      <c r="AK74" s="20">
        <v>32</v>
      </c>
      <c r="AL74" s="20">
        <v>10</v>
      </c>
      <c r="AM74" s="20">
        <f t="shared" si="8"/>
        <v>42</v>
      </c>
    </row>
    <row r="75" spans="35:39" ht="25" customHeight="1" x14ac:dyDescent="0.3">
      <c r="AI75" s="20">
        <f t="shared" ca="1" si="9"/>
        <v>0.30516172139991438</v>
      </c>
      <c r="AJ75" s="20">
        <f t="shared" ca="1" si="10"/>
        <v>164</v>
      </c>
      <c r="AK75" s="20">
        <v>32</v>
      </c>
      <c r="AL75" s="20">
        <f>AL74+10</f>
        <v>20</v>
      </c>
      <c r="AM75" s="20">
        <f t="shared" si="8"/>
        <v>52</v>
      </c>
    </row>
    <row r="76" spans="35:39" ht="25" customHeight="1" x14ac:dyDescent="0.3">
      <c r="AI76" s="20">
        <f t="shared" ca="1" si="9"/>
        <v>0.71384215872462164</v>
      </c>
      <c r="AJ76" s="20">
        <f t="shared" ca="1" si="10"/>
        <v>71</v>
      </c>
      <c r="AK76" s="20">
        <v>32</v>
      </c>
      <c r="AL76" s="20">
        <f t="shared" si="7"/>
        <v>30</v>
      </c>
      <c r="AM76" s="20">
        <f t="shared" si="8"/>
        <v>62</v>
      </c>
    </row>
    <row r="77" spans="35:39" ht="25" customHeight="1" x14ac:dyDescent="0.3">
      <c r="AI77" s="20">
        <f t="shared" ca="1" si="9"/>
        <v>0.80918257810955896</v>
      </c>
      <c r="AJ77" s="20">
        <f t="shared" ca="1" si="10"/>
        <v>48</v>
      </c>
      <c r="AK77" s="20">
        <v>32</v>
      </c>
      <c r="AL77" s="20">
        <f t="shared" si="7"/>
        <v>40</v>
      </c>
      <c r="AM77" s="20">
        <f t="shared" si="8"/>
        <v>72</v>
      </c>
    </row>
    <row r="78" spans="35:39" ht="25" customHeight="1" x14ac:dyDescent="0.3">
      <c r="AI78" s="20">
        <f t="shared" ca="1" si="9"/>
        <v>0.15742206715021345</v>
      </c>
      <c r="AJ78" s="20">
        <f t="shared" ca="1" si="10"/>
        <v>211</v>
      </c>
      <c r="AK78" s="20">
        <v>32</v>
      </c>
      <c r="AL78" s="20">
        <f t="shared" si="7"/>
        <v>50</v>
      </c>
      <c r="AM78" s="20">
        <f t="shared" si="8"/>
        <v>82</v>
      </c>
    </row>
    <row r="79" spans="35:39" ht="25" customHeight="1" x14ac:dyDescent="0.3">
      <c r="AI79" s="20">
        <f t="shared" ca="1" si="9"/>
        <v>8.7477597108533756E-2</v>
      </c>
      <c r="AJ79" s="20">
        <f t="shared" ca="1" si="10"/>
        <v>231</v>
      </c>
      <c r="AK79" s="20">
        <v>32</v>
      </c>
      <c r="AL79" s="20">
        <f t="shared" si="7"/>
        <v>60</v>
      </c>
      <c r="AM79" s="20">
        <f t="shared" si="8"/>
        <v>92</v>
      </c>
    </row>
    <row r="80" spans="35:39" ht="25" customHeight="1" x14ac:dyDescent="0.3">
      <c r="AI80" s="20">
        <f t="shared" ca="1" si="9"/>
        <v>0.69708544830489483</v>
      </c>
      <c r="AJ80" s="20">
        <f t="shared" ca="1" si="10"/>
        <v>74</v>
      </c>
      <c r="AK80" s="20">
        <v>33</v>
      </c>
      <c r="AL80" s="20">
        <v>10</v>
      </c>
      <c r="AM80" s="20">
        <f t="shared" si="8"/>
        <v>43</v>
      </c>
    </row>
    <row r="81" spans="35:39" ht="25" customHeight="1" x14ac:dyDescent="0.3">
      <c r="AI81" s="20">
        <f t="shared" ca="1" si="9"/>
        <v>0.63783970371658616</v>
      </c>
      <c r="AJ81" s="20">
        <f t="shared" ca="1" si="10"/>
        <v>85</v>
      </c>
      <c r="AK81" s="20">
        <v>33</v>
      </c>
      <c r="AL81" s="20">
        <f t="shared" si="7"/>
        <v>20</v>
      </c>
      <c r="AM81" s="20">
        <f t="shared" si="8"/>
        <v>53</v>
      </c>
    </row>
    <row r="82" spans="35:39" ht="25" customHeight="1" x14ac:dyDescent="0.3">
      <c r="AI82" s="20">
        <f t="shared" ca="1" si="9"/>
        <v>0.61949694030863123</v>
      </c>
      <c r="AJ82" s="20">
        <f t="shared" ca="1" si="10"/>
        <v>94</v>
      </c>
      <c r="AK82" s="20">
        <v>33</v>
      </c>
      <c r="AL82" s="20">
        <f t="shared" si="7"/>
        <v>30</v>
      </c>
      <c r="AM82" s="20">
        <f t="shared" si="8"/>
        <v>63</v>
      </c>
    </row>
    <row r="83" spans="35:39" ht="25" customHeight="1" x14ac:dyDescent="0.3">
      <c r="AI83" s="20">
        <f t="shared" ca="1" si="9"/>
        <v>0.24850867630969387</v>
      </c>
      <c r="AJ83" s="20">
        <f t="shared" ca="1" si="10"/>
        <v>185</v>
      </c>
      <c r="AK83" s="20">
        <v>33</v>
      </c>
      <c r="AL83" s="20">
        <f t="shared" si="7"/>
        <v>40</v>
      </c>
      <c r="AM83" s="20">
        <f t="shared" si="8"/>
        <v>73</v>
      </c>
    </row>
    <row r="84" spans="35:39" ht="25" customHeight="1" x14ac:dyDescent="0.3">
      <c r="AI84" s="20">
        <f t="shared" ca="1" si="9"/>
        <v>0.74025461663373937</v>
      </c>
      <c r="AJ84" s="20">
        <f t="shared" ca="1" si="10"/>
        <v>66</v>
      </c>
      <c r="AK84" s="20">
        <v>33</v>
      </c>
      <c r="AL84" s="20">
        <f t="shared" si="7"/>
        <v>50</v>
      </c>
      <c r="AM84" s="20">
        <f t="shared" si="8"/>
        <v>83</v>
      </c>
    </row>
    <row r="85" spans="35:39" ht="25" customHeight="1" x14ac:dyDescent="0.3">
      <c r="AI85" s="20">
        <f t="shared" ca="1" si="9"/>
        <v>3.8537916868641164E-2</v>
      </c>
      <c r="AJ85" s="20">
        <f t="shared" ca="1" si="10"/>
        <v>245</v>
      </c>
      <c r="AK85" s="20">
        <v>33</v>
      </c>
      <c r="AL85" s="20">
        <f t="shared" si="7"/>
        <v>60</v>
      </c>
      <c r="AM85" s="20">
        <f t="shared" si="8"/>
        <v>93</v>
      </c>
    </row>
    <row r="86" spans="35:39" ht="25" customHeight="1" x14ac:dyDescent="0.3">
      <c r="AI86" s="20">
        <f t="shared" ca="1" si="9"/>
        <v>0.58056866835578325</v>
      </c>
      <c r="AJ86" s="20">
        <f t="shared" ca="1" si="10"/>
        <v>104</v>
      </c>
      <c r="AK86" s="20">
        <v>34</v>
      </c>
      <c r="AL86" s="20">
        <v>10</v>
      </c>
      <c r="AM86" s="20">
        <f t="shared" si="8"/>
        <v>44</v>
      </c>
    </row>
    <row r="87" spans="35:39" ht="25" customHeight="1" x14ac:dyDescent="0.3">
      <c r="AI87" s="20">
        <f t="shared" ca="1" si="9"/>
        <v>0.62915876248617986</v>
      </c>
      <c r="AJ87" s="20">
        <f t="shared" ca="1" si="10"/>
        <v>92</v>
      </c>
      <c r="AK87" s="20">
        <v>34</v>
      </c>
      <c r="AL87" s="20">
        <f t="shared" si="7"/>
        <v>20</v>
      </c>
      <c r="AM87" s="20">
        <f t="shared" si="8"/>
        <v>54</v>
      </c>
    </row>
    <row r="88" spans="35:39" ht="25" customHeight="1" x14ac:dyDescent="0.3">
      <c r="AI88" s="20">
        <f t="shared" ca="1" si="9"/>
        <v>0.41550198536897498</v>
      </c>
      <c r="AJ88" s="20">
        <f t="shared" ca="1" si="10"/>
        <v>140</v>
      </c>
      <c r="AK88" s="20">
        <v>34</v>
      </c>
      <c r="AL88" s="20">
        <f t="shared" si="7"/>
        <v>30</v>
      </c>
      <c r="AM88" s="20">
        <f t="shared" si="8"/>
        <v>64</v>
      </c>
    </row>
    <row r="89" spans="35:39" ht="25" customHeight="1" x14ac:dyDescent="0.3">
      <c r="AI89" s="20">
        <f t="shared" ca="1" si="9"/>
        <v>0.33708981505121249</v>
      </c>
      <c r="AJ89" s="20">
        <f t="shared" ca="1" si="10"/>
        <v>159</v>
      </c>
      <c r="AK89" s="20">
        <v>34</v>
      </c>
      <c r="AL89" s="20">
        <f t="shared" si="7"/>
        <v>40</v>
      </c>
      <c r="AM89" s="20">
        <f t="shared" si="8"/>
        <v>74</v>
      </c>
    </row>
    <row r="90" spans="35:39" ht="25" customHeight="1" x14ac:dyDescent="0.3">
      <c r="AI90" s="20">
        <f t="shared" ca="1" si="9"/>
        <v>0.35063254885570894</v>
      </c>
      <c r="AJ90" s="20">
        <f t="shared" ca="1" si="10"/>
        <v>155</v>
      </c>
      <c r="AK90" s="20">
        <v>34</v>
      </c>
      <c r="AL90" s="20">
        <f t="shared" si="7"/>
        <v>50</v>
      </c>
      <c r="AM90" s="20">
        <f t="shared" si="8"/>
        <v>84</v>
      </c>
    </row>
    <row r="91" spans="35:39" ht="25" customHeight="1" x14ac:dyDescent="0.3">
      <c r="AI91" s="20">
        <f t="shared" ca="1" si="9"/>
        <v>0.36069926417265297</v>
      </c>
      <c r="AJ91" s="20">
        <f t="shared" ca="1" si="10"/>
        <v>153</v>
      </c>
      <c r="AK91" s="20">
        <v>34</v>
      </c>
      <c r="AL91" s="20">
        <f t="shared" si="7"/>
        <v>60</v>
      </c>
      <c r="AM91" s="20">
        <f t="shared" si="8"/>
        <v>94</v>
      </c>
    </row>
    <row r="92" spans="35:39" ht="25" customHeight="1" x14ac:dyDescent="0.3">
      <c r="AI92" s="20">
        <f t="shared" ca="1" si="9"/>
        <v>0.23076924088006856</v>
      </c>
      <c r="AJ92" s="20">
        <f t="shared" ca="1" si="10"/>
        <v>191</v>
      </c>
      <c r="AK92" s="20">
        <v>35</v>
      </c>
      <c r="AL92" s="20">
        <v>10</v>
      </c>
      <c r="AM92" s="20">
        <f t="shared" si="8"/>
        <v>45</v>
      </c>
    </row>
    <row r="93" spans="35:39" ht="25" customHeight="1" x14ac:dyDescent="0.3">
      <c r="AI93" s="20">
        <f t="shared" ca="1" si="9"/>
        <v>0.44996112466277649</v>
      </c>
      <c r="AJ93" s="20">
        <f t="shared" ca="1" si="10"/>
        <v>136</v>
      </c>
      <c r="AK93" s="20">
        <v>35</v>
      </c>
      <c r="AL93" s="20">
        <f t="shared" si="7"/>
        <v>20</v>
      </c>
      <c r="AM93" s="20">
        <f t="shared" si="8"/>
        <v>55</v>
      </c>
    </row>
    <row r="94" spans="35:39" ht="25" customHeight="1" x14ac:dyDescent="0.3">
      <c r="AI94" s="20">
        <f t="shared" ca="1" si="9"/>
        <v>5.4514489597007332E-3</v>
      </c>
      <c r="AJ94" s="20">
        <f t="shared" ca="1" si="10"/>
        <v>251</v>
      </c>
      <c r="AK94" s="20">
        <v>35</v>
      </c>
      <c r="AL94" s="20">
        <f t="shared" si="7"/>
        <v>30</v>
      </c>
      <c r="AM94" s="20">
        <f t="shared" si="8"/>
        <v>65</v>
      </c>
    </row>
    <row r="95" spans="35:39" ht="25" customHeight="1" x14ac:dyDescent="0.3">
      <c r="AI95" s="20">
        <f t="shared" ca="1" si="9"/>
        <v>0.7735664261673153</v>
      </c>
      <c r="AJ95" s="20">
        <f t="shared" ca="1" si="10"/>
        <v>55</v>
      </c>
      <c r="AK95" s="20">
        <v>35</v>
      </c>
      <c r="AL95" s="20">
        <f t="shared" si="7"/>
        <v>40</v>
      </c>
      <c r="AM95" s="20">
        <f t="shared" si="8"/>
        <v>75</v>
      </c>
    </row>
    <row r="96" spans="35:39" ht="25" customHeight="1" x14ac:dyDescent="0.3">
      <c r="AI96" s="20">
        <f t="shared" ca="1" si="9"/>
        <v>0.69362585499288276</v>
      </c>
      <c r="AJ96" s="20">
        <f t="shared" ca="1" si="10"/>
        <v>76</v>
      </c>
      <c r="AK96" s="20">
        <v>35</v>
      </c>
      <c r="AL96" s="20">
        <f t="shared" si="7"/>
        <v>50</v>
      </c>
      <c r="AM96" s="20">
        <f t="shared" si="8"/>
        <v>85</v>
      </c>
    </row>
    <row r="97" spans="35:39" ht="25" customHeight="1" x14ac:dyDescent="0.3">
      <c r="AI97" s="20">
        <f t="shared" ca="1" si="9"/>
        <v>0.31663649259494275</v>
      </c>
      <c r="AJ97" s="20">
        <f t="shared" ca="1" si="10"/>
        <v>162</v>
      </c>
      <c r="AK97" s="20">
        <v>35</v>
      </c>
      <c r="AL97" s="20">
        <f t="shared" si="7"/>
        <v>60</v>
      </c>
      <c r="AM97" s="20">
        <f t="shared" si="8"/>
        <v>95</v>
      </c>
    </row>
    <row r="98" spans="35:39" ht="25" customHeight="1" x14ac:dyDescent="0.3">
      <c r="AI98" s="20">
        <f t="shared" ca="1" si="9"/>
        <v>0.72299090490606366</v>
      </c>
      <c r="AJ98" s="20">
        <f t="shared" ca="1" si="10"/>
        <v>68</v>
      </c>
      <c r="AK98" s="20">
        <v>36</v>
      </c>
      <c r="AL98" s="20">
        <v>10</v>
      </c>
      <c r="AM98" s="20">
        <f t="shared" si="8"/>
        <v>46</v>
      </c>
    </row>
    <row r="99" spans="35:39" ht="25" customHeight="1" x14ac:dyDescent="0.3">
      <c r="AI99" s="20">
        <f t="shared" ca="1" si="9"/>
        <v>0.7615963874534849</v>
      </c>
      <c r="AJ99" s="20">
        <f t="shared" ca="1" si="10"/>
        <v>60</v>
      </c>
      <c r="AK99" s="20">
        <v>36</v>
      </c>
      <c r="AL99" s="20">
        <f t="shared" si="7"/>
        <v>20</v>
      </c>
      <c r="AM99" s="20">
        <f t="shared" si="8"/>
        <v>56</v>
      </c>
    </row>
    <row r="100" spans="35:39" ht="25" customHeight="1" x14ac:dyDescent="0.3">
      <c r="AI100" s="20">
        <f t="shared" ca="1" si="9"/>
        <v>0.93556374691199962</v>
      </c>
      <c r="AJ100" s="20">
        <f t="shared" ca="1" si="10"/>
        <v>18</v>
      </c>
      <c r="AK100" s="20">
        <v>36</v>
      </c>
      <c r="AL100" s="20">
        <f t="shared" si="7"/>
        <v>30</v>
      </c>
      <c r="AM100" s="20">
        <f t="shared" si="8"/>
        <v>66</v>
      </c>
    </row>
    <row r="101" spans="35:39" ht="25" customHeight="1" x14ac:dyDescent="0.3">
      <c r="AI101" s="20">
        <f t="shared" ca="1" si="9"/>
        <v>0.47807243175203396</v>
      </c>
      <c r="AJ101" s="20">
        <f t="shared" ca="1" si="10"/>
        <v>125</v>
      </c>
      <c r="AK101" s="20">
        <v>36</v>
      </c>
      <c r="AL101" s="20">
        <f t="shared" si="7"/>
        <v>40</v>
      </c>
      <c r="AM101" s="20">
        <f t="shared" si="8"/>
        <v>76</v>
      </c>
    </row>
    <row r="102" spans="35:39" ht="25" customHeight="1" x14ac:dyDescent="0.3">
      <c r="AI102" s="20">
        <f t="shared" ca="1" si="9"/>
        <v>5.3850173247830702E-2</v>
      </c>
      <c r="AJ102" s="20">
        <f t="shared" ca="1" si="10"/>
        <v>240</v>
      </c>
      <c r="AK102" s="20">
        <v>36</v>
      </c>
      <c r="AL102" s="20">
        <f t="shared" si="7"/>
        <v>50</v>
      </c>
      <c r="AM102" s="20">
        <f t="shared" si="8"/>
        <v>86</v>
      </c>
    </row>
    <row r="103" spans="35:39" ht="25" customHeight="1" x14ac:dyDescent="0.3">
      <c r="AI103" s="20">
        <f t="shared" ca="1" si="9"/>
        <v>0.63580318172348194</v>
      </c>
      <c r="AJ103" s="20">
        <f t="shared" ca="1" si="10"/>
        <v>88</v>
      </c>
      <c r="AK103" s="20">
        <v>36</v>
      </c>
      <c r="AL103" s="20">
        <f t="shared" si="7"/>
        <v>60</v>
      </c>
      <c r="AM103" s="20">
        <f t="shared" si="8"/>
        <v>96</v>
      </c>
    </row>
    <row r="104" spans="35:39" ht="25" customHeight="1" x14ac:dyDescent="0.3">
      <c r="AI104" s="20">
        <f t="shared" ca="1" si="9"/>
        <v>0.92962013233020269</v>
      </c>
      <c r="AJ104" s="20">
        <f t="shared" ca="1" si="10"/>
        <v>19</v>
      </c>
      <c r="AK104" s="20">
        <v>37</v>
      </c>
      <c r="AL104" s="20">
        <v>10</v>
      </c>
      <c r="AM104" s="20">
        <f t="shared" si="8"/>
        <v>47</v>
      </c>
    </row>
    <row r="105" spans="35:39" ht="25" customHeight="1" x14ac:dyDescent="0.3">
      <c r="AI105" s="20">
        <f t="shared" ca="1" si="9"/>
        <v>0.47229486237451523</v>
      </c>
      <c r="AJ105" s="20">
        <f t="shared" ca="1" si="10"/>
        <v>128</v>
      </c>
      <c r="AK105" s="20">
        <v>37</v>
      </c>
      <c r="AL105" s="20">
        <f t="shared" si="7"/>
        <v>20</v>
      </c>
      <c r="AM105" s="20">
        <f t="shared" si="8"/>
        <v>57</v>
      </c>
    </row>
    <row r="106" spans="35:39" ht="25" customHeight="1" x14ac:dyDescent="0.3">
      <c r="AI106" s="20">
        <f t="shared" ca="1" si="9"/>
        <v>8.2876780307948872E-2</v>
      </c>
      <c r="AJ106" s="20">
        <f t="shared" ca="1" si="10"/>
        <v>233</v>
      </c>
      <c r="AK106" s="20">
        <v>37</v>
      </c>
      <c r="AL106" s="20">
        <f t="shared" si="7"/>
        <v>30</v>
      </c>
      <c r="AM106" s="20">
        <f t="shared" si="8"/>
        <v>67</v>
      </c>
    </row>
    <row r="107" spans="35:39" ht="25" customHeight="1" x14ac:dyDescent="0.3">
      <c r="AI107" s="20">
        <f t="shared" ca="1" si="9"/>
        <v>0.84545585468286022</v>
      </c>
      <c r="AJ107" s="20">
        <f t="shared" ca="1" si="10"/>
        <v>40</v>
      </c>
      <c r="AK107" s="20">
        <v>37</v>
      </c>
      <c r="AL107" s="20">
        <f t="shared" si="7"/>
        <v>40</v>
      </c>
      <c r="AM107" s="20">
        <f t="shared" si="8"/>
        <v>77</v>
      </c>
    </row>
    <row r="108" spans="35:39" ht="25" customHeight="1" x14ac:dyDescent="0.3">
      <c r="AI108" s="20">
        <f t="shared" ca="1" si="9"/>
        <v>0.6457679446734772</v>
      </c>
      <c r="AJ108" s="20">
        <f t="shared" ca="1" si="10"/>
        <v>84</v>
      </c>
      <c r="AK108" s="20">
        <v>37</v>
      </c>
      <c r="AL108" s="20">
        <f t="shared" si="7"/>
        <v>50</v>
      </c>
      <c r="AM108" s="20">
        <f t="shared" si="8"/>
        <v>87</v>
      </c>
    </row>
    <row r="109" spans="35:39" ht="25" customHeight="1" x14ac:dyDescent="0.3">
      <c r="AI109" s="20">
        <f t="shared" ca="1" si="9"/>
        <v>0.66885934235256861</v>
      </c>
      <c r="AJ109" s="20">
        <f t="shared" ca="1" si="10"/>
        <v>83</v>
      </c>
      <c r="AK109" s="20">
        <v>37</v>
      </c>
      <c r="AL109" s="20">
        <f t="shared" si="7"/>
        <v>60</v>
      </c>
      <c r="AM109" s="20">
        <f t="shared" si="8"/>
        <v>97</v>
      </c>
    </row>
    <row r="110" spans="35:39" ht="25" customHeight="1" x14ac:dyDescent="0.3">
      <c r="AI110" s="20">
        <f t="shared" ca="1" si="9"/>
        <v>0.48066405815849855</v>
      </c>
      <c r="AJ110" s="20">
        <f t="shared" ca="1" si="10"/>
        <v>122</v>
      </c>
      <c r="AK110" s="20">
        <v>38</v>
      </c>
      <c r="AL110" s="20">
        <v>10</v>
      </c>
      <c r="AM110" s="20">
        <f t="shared" si="8"/>
        <v>48</v>
      </c>
    </row>
    <row r="111" spans="35:39" ht="25" customHeight="1" x14ac:dyDescent="0.3">
      <c r="AI111" s="20">
        <f t="shared" ca="1" si="9"/>
        <v>0.99034409420923597</v>
      </c>
      <c r="AJ111" s="20">
        <f t="shared" ca="1" si="10"/>
        <v>2</v>
      </c>
      <c r="AK111" s="20">
        <v>38</v>
      </c>
      <c r="AL111" s="20">
        <f t="shared" si="7"/>
        <v>20</v>
      </c>
      <c r="AM111" s="20">
        <f t="shared" si="8"/>
        <v>58</v>
      </c>
    </row>
    <row r="112" spans="35:39" ht="25" customHeight="1" x14ac:dyDescent="0.3">
      <c r="AI112" s="20">
        <f t="shared" ca="1" si="9"/>
        <v>0.79468353328107622</v>
      </c>
      <c r="AJ112" s="20">
        <f t="shared" ca="1" si="10"/>
        <v>50</v>
      </c>
      <c r="AK112" s="20">
        <v>38</v>
      </c>
      <c r="AL112" s="20">
        <f t="shared" si="7"/>
        <v>30</v>
      </c>
      <c r="AM112" s="20">
        <f t="shared" si="8"/>
        <v>68</v>
      </c>
    </row>
    <row r="113" spans="35:39" ht="25" customHeight="1" x14ac:dyDescent="0.3">
      <c r="AI113" s="20">
        <f t="shared" ca="1" si="9"/>
        <v>0.85579691088913534</v>
      </c>
      <c r="AJ113" s="20">
        <f t="shared" ca="1" si="10"/>
        <v>38</v>
      </c>
      <c r="AK113" s="20">
        <v>38</v>
      </c>
      <c r="AL113" s="20">
        <f t="shared" si="7"/>
        <v>40</v>
      </c>
      <c r="AM113" s="20">
        <f t="shared" si="8"/>
        <v>78</v>
      </c>
    </row>
    <row r="114" spans="35:39" ht="25" customHeight="1" x14ac:dyDescent="0.3">
      <c r="AI114" s="20">
        <f t="shared" ca="1" si="9"/>
        <v>0.25695368594378687</v>
      </c>
      <c r="AJ114" s="20">
        <f t="shared" ca="1" si="10"/>
        <v>181</v>
      </c>
      <c r="AK114" s="20">
        <v>38</v>
      </c>
      <c r="AL114" s="20">
        <f t="shared" si="7"/>
        <v>50</v>
      </c>
      <c r="AM114" s="20">
        <f t="shared" si="8"/>
        <v>88</v>
      </c>
    </row>
    <row r="115" spans="35:39" ht="25" customHeight="1" x14ac:dyDescent="0.3">
      <c r="AI115" s="20">
        <f t="shared" ca="1" si="9"/>
        <v>0.58394432614847891</v>
      </c>
      <c r="AJ115" s="20">
        <f t="shared" ca="1" si="10"/>
        <v>102</v>
      </c>
      <c r="AK115" s="20">
        <v>38</v>
      </c>
      <c r="AL115" s="20">
        <f t="shared" si="7"/>
        <v>60</v>
      </c>
      <c r="AM115" s="20">
        <f t="shared" si="8"/>
        <v>98</v>
      </c>
    </row>
    <row r="116" spans="35:39" ht="25" customHeight="1" x14ac:dyDescent="0.3">
      <c r="AI116" s="20">
        <f t="shared" ca="1" si="9"/>
        <v>0.67545808222548598</v>
      </c>
      <c r="AJ116" s="20">
        <f t="shared" ca="1" si="10"/>
        <v>82</v>
      </c>
      <c r="AK116" s="20">
        <v>39</v>
      </c>
      <c r="AL116" s="20">
        <v>10</v>
      </c>
      <c r="AM116" s="20">
        <f t="shared" si="8"/>
        <v>49</v>
      </c>
    </row>
    <row r="117" spans="35:39" ht="25" customHeight="1" x14ac:dyDescent="0.3">
      <c r="AI117" s="20">
        <f t="shared" ca="1" si="9"/>
        <v>0.95666897321086442</v>
      </c>
      <c r="AJ117" s="20">
        <f t="shared" ca="1" si="10"/>
        <v>10</v>
      </c>
      <c r="AK117" s="20">
        <v>39</v>
      </c>
      <c r="AL117" s="20">
        <f t="shared" si="7"/>
        <v>20</v>
      </c>
      <c r="AM117" s="20">
        <f t="shared" si="8"/>
        <v>59</v>
      </c>
    </row>
    <row r="118" spans="35:39" ht="25" customHeight="1" x14ac:dyDescent="0.3">
      <c r="AI118" s="20">
        <f t="shared" ca="1" si="9"/>
        <v>0.97374862283719721</v>
      </c>
      <c r="AJ118" s="20">
        <f t="shared" ca="1" si="10"/>
        <v>9</v>
      </c>
      <c r="AK118" s="20">
        <v>39</v>
      </c>
      <c r="AL118" s="20">
        <f t="shared" si="7"/>
        <v>30</v>
      </c>
      <c r="AM118" s="20">
        <f t="shared" si="8"/>
        <v>69</v>
      </c>
    </row>
    <row r="119" spans="35:39" ht="25" customHeight="1" x14ac:dyDescent="0.3">
      <c r="AI119" s="20">
        <f t="shared" ca="1" si="9"/>
        <v>0.262242891211246</v>
      </c>
      <c r="AJ119" s="20">
        <f t="shared" ca="1" si="10"/>
        <v>177</v>
      </c>
      <c r="AK119" s="20">
        <v>39</v>
      </c>
      <c r="AL119" s="20">
        <f t="shared" ref="AL119:AL182" si="11">AL118+10</f>
        <v>40</v>
      </c>
      <c r="AM119" s="20">
        <f t="shared" ref="AM119:AM182" si="12">AK119+AL119</f>
        <v>79</v>
      </c>
    </row>
    <row r="120" spans="35:39" ht="25" customHeight="1" x14ac:dyDescent="0.3">
      <c r="AI120" s="20">
        <f t="shared" ca="1" si="9"/>
        <v>0.25370050443660597</v>
      </c>
      <c r="AJ120" s="20">
        <f t="shared" ca="1" si="10"/>
        <v>184</v>
      </c>
      <c r="AK120" s="20">
        <v>39</v>
      </c>
      <c r="AL120" s="20">
        <f t="shared" si="11"/>
        <v>50</v>
      </c>
      <c r="AM120" s="20">
        <f t="shared" si="12"/>
        <v>89</v>
      </c>
    </row>
    <row r="121" spans="35:39" ht="25" customHeight="1" x14ac:dyDescent="0.3">
      <c r="AI121" s="20">
        <f t="shared" ca="1" si="9"/>
        <v>0.77930329152258182</v>
      </c>
      <c r="AJ121" s="20">
        <f t="shared" ca="1" si="10"/>
        <v>52</v>
      </c>
      <c r="AK121" s="20">
        <v>39</v>
      </c>
      <c r="AL121" s="20">
        <f t="shared" si="11"/>
        <v>60</v>
      </c>
      <c r="AM121" s="20">
        <f t="shared" si="12"/>
        <v>99</v>
      </c>
    </row>
    <row r="122" spans="35:39" ht="25" customHeight="1" x14ac:dyDescent="0.3">
      <c r="AI122" s="20">
        <f t="shared" ca="1" si="9"/>
        <v>0.71539767296842949</v>
      </c>
      <c r="AJ122" s="20">
        <f t="shared" ca="1" si="10"/>
        <v>70</v>
      </c>
      <c r="AK122" s="20">
        <v>41</v>
      </c>
      <c r="AL122" s="20">
        <v>10</v>
      </c>
      <c r="AM122" s="20">
        <f t="shared" si="12"/>
        <v>51</v>
      </c>
    </row>
    <row r="123" spans="35:39" ht="25" customHeight="1" x14ac:dyDescent="0.3">
      <c r="AI123" s="20">
        <f t="shared" ca="1" si="9"/>
        <v>0.85957959021295238</v>
      </c>
      <c r="AJ123" s="20">
        <f t="shared" ca="1" si="10"/>
        <v>37</v>
      </c>
      <c r="AK123" s="20">
        <v>41</v>
      </c>
      <c r="AL123" s="20">
        <f t="shared" si="11"/>
        <v>20</v>
      </c>
      <c r="AM123" s="20">
        <f t="shared" si="12"/>
        <v>61</v>
      </c>
    </row>
    <row r="124" spans="35:39" ht="25" customHeight="1" x14ac:dyDescent="0.3">
      <c r="AI124" s="20">
        <f t="shared" ca="1" si="9"/>
        <v>0.29363630903881066</v>
      </c>
      <c r="AJ124" s="20">
        <f t="shared" ca="1" si="10"/>
        <v>166</v>
      </c>
      <c r="AK124" s="20">
        <v>41</v>
      </c>
      <c r="AL124" s="20">
        <f t="shared" si="11"/>
        <v>30</v>
      </c>
      <c r="AM124" s="20">
        <f t="shared" si="12"/>
        <v>71</v>
      </c>
    </row>
    <row r="125" spans="35:39" ht="25" customHeight="1" x14ac:dyDescent="0.3">
      <c r="AI125" s="20">
        <f t="shared" ca="1" si="9"/>
        <v>0.48984371082676548</v>
      </c>
      <c r="AJ125" s="20">
        <f t="shared" ca="1" si="10"/>
        <v>116</v>
      </c>
      <c r="AK125" s="20">
        <v>41</v>
      </c>
      <c r="AL125" s="20">
        <f t="shared" si="11"/>
        <v>40</v>
      </c>
      <c r="AM125" s="20">
        <f t="shared" si="12"/>
        <v>81</v>
      </c>
    </row>
    <row r="126" spans="35:39" ht="25" customHeight="1" x14ac:dyDescent="0.3">
      <c r="AI126" s="20">
        <f t="shared" ca="1" si="9"/>
        <v>0.29403536494875293</v>
      </c>
      <c r="AJ126" s="20">
        <f t="shared" ca="1" si="10"/>
        <v>165</v>
      </c>
      <c r="AK126" s="20">
        <v>41</v>
      </c>
      <c r="AL126" s="20">
        <f t="shared" si="11"/>
        <v>50</v>
      </c>
      <c r="AM126" s="20">
        <f t="shared" si="12"/>
        <v>91</v>
      </c>
    </row>
    <row r="127" spans="35:39" ht="25" customHeight="1" x14ac:dyDescent="0.3">
      <c r="AI127" s="20">
        <f t="shared" ca="1" si="9"/>
        <v>0.22805659029775438</v>
      </c>
      <c r="AJ127" s="20">
        <f t="shared" ca="1" si="10"/>
        <v>193</v>
      </c>
      <c r="AK127" s="20">
        <v>42</v>
      </c>
      <c r="AL127" s="20">
        <v>10</v>
      </c>
      <c r="AM127" s="20">
        <f t="shared" si="12"/>
        <v>52</v>
      </c>
    </row>
    <row r="128" spans="35:39" ht="25" customHeight="1" x14ac:dyDescent="0.3">
      <c r="AI128" s="20">
        <f t="shared" ca="1" si="9"/>
        <v>3.9008193117597845E-3</v>
      </c>
      <c r="AJ128" s="20">
        <f t="shared" ca="1" si="10"/>
        <v>252</v>
      </c>
      <c r="AK128" s="20">
        <v>42</v>
      </c>
      <c r="AL128" s="20">
        <f t="shared" si="11"/>
        <v>20</v>
      </c>
      <c r="AM128" s="20">
        <f t="shared" si="12"/>
        <v>62</v>
      </c>
    </row>
    <row r="129" spans="35:39" ht="25" customHeight="1" x14ac:dyDescent="0.3">
      <c r="AI129" s="20">
        <f t="shared" ca="1" si="9"/>
        <v>0.84366087209159402</v>
      </c>
      <c r="AJ129" s="20">
        <f t="shared" ca="1" si="10"/>
        <v>43</v>
      </c>
      <c r="AK129" s="20">
        <v>42</v>
      </c>
      <c r="AL129" s="20">
        <f t="shared" si="11"/>
        <v>30</v>
      </c>
      <c r="AM129" s="20">
        <f t="shared" si="12"/>
        <v>72</v>
      </c>
    </row>
    <row r="130" spans="35:39" ht="25" customHeight="1" x14ac:dyDescent="0.3">
      <c r="AI130" s="20">
        <f t="shared" ca="1" si="9"/>
        <v>0.35132350280103508</v>
      </c>
      <c r="AJ130" s="20">
        <f t="shared" ca="1" si="10"/>
        <v>154</v>
      </c>
      <c r="AK130" s="20">
        <v>42</v>
      </c>
      <c r="AL130" s="20">
        <f t="shared" si="11"/>
        <v>40</v>
      </c>
      <c r="AM130" s="20">
        <f t="shared" si="12"/>
        <v>82</v>
      </c>
    </row>
    <row r="131" spans="35:39" ht="25" customHeight="1" x14ac:dyDescent="0.3">
      <c r="AI131" s="20">
        <f t="shared" ca="1" si="9"/>
        <v>0.63342315380675729</v>
      </c>
      <c r="AJ131" s="20">
        <f t="shared" ca="1" si="10"/>
        <v>91</v>
      </c>
      <c r="AK131" s="20">
        <v>42</v>
      </c>
      <c r="AL131" s="20">
        <f t="shared" si="11"/>
        <v>50</v>
      </c>
      <c r="AM131" s="20">
        <f t="shared" si="12"/>
        <v>92</v>
      </c>
    </row>
    <row r="132" spans="35:39" ht="25" customHeight="1" x14ac:dyDescent="0.3">
      <c r="AI132" s="20">
        <f t="shared" ca="1" si="9"/>
        <v>0.92038397708704744</v>
      </c>
      <c r="AJ132" s="20">
        <f t="shared" ca="1" si="10"/>
        <v>21</v>
      </c>
      <c r="AK132" s="20">
        <v>43</v>
      </c>
      <c r="AL132" s="20">
        <v>10</v>
      </c>
      <c r="AM132" s="20">
        <f t="shared" si="12"/>
        <v>53</v>
      </c>
    </row>
    <row r="133" spans="35:39" ht="25" customHeight="1" x14ac:dyDescent="0.3">
      <c r="AI133" s="20">
        <f t="shared" ca="1" si="9"/>
        <v>0.27427370711795773</v>
      </c>
      <c r="AJ133" s="20">
        <f t="shared" ca="1" si="10"/>
        <v>171</v>
      </c>
      <c r="AK133" s="20">
        <v>43</v>
      </c>
      <c r="AL133" s="20">
        <f t="shared" si="11"/>
        <v>20</v>
      </c>
      <c r="AM133" s="20">
        <f t="shared" si="12"/>
        <v>63</v>
      </c>
    </row>
    <row r="134" spans="35:39" ht="25" customHeight="1" x14ac:dyDescent="0.3">
      <c r="AI134" s="20">
        <f t="shared" ref="AI134:AI197" ca="1" si="13">RAND()</f>
        <v>0.26589219974872713</v>
      </c>
      <c r="AJ134" s="20">
        <f t="shared" ref="AJ134:AJ197" ca="1" si="14">RANK(AI134,$AI$5:$AI$256)</f>
        <v>176</v>
      </c>
      <c r="AK134" s="20">
        <v>43</v>
      </c>
      <c r="AL134" s="20">
        <f t="shared" si="11"/>
        <v>30</v>
      </c>
      <c r="AM134" s="20">
        <f t="shared" si="12"/>
        <v>73</v>
      </c>
    </row>
    <row r="135" spans="35:39" ht="25" customHeight="1" x14ac:dyDescent="0.3">
      <c r="AI135" s="20">
        <f t="shared" ca="1" si="13"/>
        <v>6.0315674907052363E-2</v>
      </c>
      <c r="AJ135" s="20">
        <f t="shared" ca="1" si="14"/>
        <v>239</v>
      </c>
      <c r="AK135" s="20">
        <v>43</v>
      </c>
      <c r="AL135" s="20">
        <f t="shared" si="11"/>
        <v>40</v>
      </c>
      <c r="AM135" s="20">
        <f t="shared" si="12"/>
        <v>83</v>
      </c>
    </row>
    <row r="136" spans="35:39" ht="25" customHeight="1" x14ac:dyDescent="0.3">
      <c r="AI136" s="20">
        <f t="shared" ca="1" si="13"/>
        <v>4.0186800745612539E-2</v>
      </c>
      <c r="AJ136" s="20">
        <f t="shared" ca="1" si="14"/>
        <v>243</v>
      </c>
      <c r="AK136" s="20">
        <v>43</v>
      </c>
      <c r="AL136" s="20">
        <f t="shared" si="11"/>
        <v>50</v>
      </c>
      <c r="AM136" s="20">
        <f t="shared" si="12"/>
        <v>93</v>
      </c>
    </row>
    <row r="137" spans="35:39" ht="25" customHeight="1" x14ac:dyDescent="0.3">
      <c r="AI137" s="20">
        <f t="shared" ca="1" si="13"/>
        <v>0.29125773277992051</v>
      </c>
      <c r="AJ137" s="20">
        <f t="shared" ca="1" si="14"/>
        <v>167</v>
      </c>
      <c r="AK137" s="20">
        <v>44</v>
      </c>
      <c r="AL137" s="20">
        <v>10</v>
      </c>
      <c r="AM137" s="20">
        <f t="shared" si="12"/>
        <v>54</v>
      </c>
    </row>
    <row r="138" spans="35:39" ht="25" customHeight="1" x14ac:dyDescent="0.3">
      <c r="AI138" s="20">
        <f t="shared" ca="1" si="13"/>
        <v>0.97586277830122081</v>
      </c>
      <c r="AJ138" s="20">
        <f t="shared" ca="1" si="14"/>
        <v>7</v>
      </c>
      <c r="AK138" s="20">
        <v>44</v>
      </c>
      <c r="AL138" s="20">
        <f t="shared" si="11"/>
        <v>20</v>
      </c>
      <c r="AM138" s="20">
        <f t="shared" si="12"/>
        <v>64</v>
      </c>
    </row>
    <row r="139" spans="35:39" ht="25" customHeight="1" x14ac:dyDescent="0.3">
      <c r="AI139" s="20">
        <f t="shared" ca="1" si="13"/>
        <v>0.21010318739793177</v>
      </c>
      <c r="AJ139" s="20">
        <f t="shared" ca="1" si="14"/>
        <v>196</v>
      </c>
      <c r="AK139" s="20">
        <v>44</v>
      </c>
      <c r="AL139" s="20">
        <f t="shared" si="11"/>
        <v>30</v>
      </c>
      <c r="AM139" s="20">
        <f t="shared" si="12"/>
        <v>74</v>
      </c>
    </row>
    <row r="140" spans="35:39" ht="25" customHeight="1" x14ac:dyDescent="0.3">
      <c r="AI140" s="20">
        <f t="shared" ca="1" si="13"/>
        <v>0.76659799989141386</v>
      </c>
      <c r="AJ140" s="20">
        <f t="shared" ca="1" si="14"/>
        <v>58</v>
      </c>
      <c r="AK140" s="20">
        <v>44</v>
      </c>
      <c r="AL140" s="20">
        <f t="shared" si="11"/>
        <v>40</v>
      </c>
      <c r="AM140" s="20">
        <f t="shared" si="12"/>
        <v>84</v>
      </c>
    </row>
    <row r="141" spans="35:39" ht="25" customHeight="1" x14ac:dyDescent="0.3">
      <c r="AI141" s="20">
        <f t="shared" ca="1" si="13"/>
        <v>0.34448350311962395</v>
      </c>
      <c r="AJ141" s="20">
        <f t="shared" ca="1" si="14"/>
        <v>156</v>
      </c>
      <c r="AK141" s="20">
        <v>44</v>
      </c>
      <c r="AL141" s="20">
        <f t="shared" si="11"/>
        <v>50</v>
      </c>
      <c r="AM141" s="20">
        <f t="shared" si="12"/>
        <v>94</v>
      </c>
    </row>
    <row r="142" spans="35:39" ht="25" customHeight="1" x14ac:dyDescent="0.3">
      <c r="AI142" s="20">
        <f t="shared" ca="1" si="13"/>
        <v>0.60079682420497138</v>
      </c>
      <c r="AJ142" s="20">
        <f t="shared" ca="1" si="14"/>
        <v>98</v>
      </c>
      <c r="AK142" s="20">
        <v>45</v>
      </c>
      <c r="AL142" s="20">
        <v>10</v>
      </c>
      <c r="AM142" s="20">
        <f t="shared" si="12"/>
        <v>55</v>
      </c>
    </row>
    <row r="143" spans="35:39" ht="25" customHeight="1" x14ac:dyDescent="0.3">
      <c r="AI143" s="20">
        <f t="shared" ca="1" si="13"/>
        <v>0.23843640220957785</v>
      </c>
      <c r="AJ143" s="20">
        <f t="shared" ca="1" si="14"/>
        <v>190</v>
      </c>
      <c r="AK143" s="20">
        <v>45</v>
      </c>
      <c r="AL143" s="20">
        <f t="shared" si="11"/>
        <v>20</v>
      </c>
      <c r="AM143" s="20">
        <f t="shared" si="12"/>
        <v>65</v>
      </c>
    </row>
    <row r="144" spans="35:39" ht="25" customHeight="1" x14ac:dyDescent="0.3">
      <c r="AI144" s="20">
        <f t="shared" ca="1" si="13"/>
        <v>0.1296768091232684</v>
      </c>
      <c r="AJ144" s="20">
        <f t="shared" ca="1" si="14"/>
        <v>220</v>
      </c>
      <c r="AK144" s="20">
        <v>45</v>
      </c>
      <c r="AL144" s="20">
        <f t="shared" si="11"/>
        <v>30</v>
      </c>
      <c r="AM144" s="20">
        <f t="shared" si="12"/>
        <v>75</v>
      </c>
    </row>
    <row r="145" spans="35:39" ht="25" customHeight="1" x14ac:dyDescent="0.3">
      <c r="AI145" s="20">
        <f t="shared" ca="1" si="13"/>
        <v>0.89436259934964168</v>
      </c>
      <c r="AJ145" s="20">
        <f t="shared" ca="1" si="14"/>
        <v>29</v>
      </c>
      <c r="AK145" s="20">
        <v>45</v>
      </c>
      <c r="AL145" s="20">
        <f t="shared" si="11"/>
        <v>40</v>
      </c>
      <c r="AM145" s="20">
        <f t="shared" si="12"/>
        <v>85</v>
      </c>
    </row>
    <row r="146" spans="35:39" ht="25" customHeight="1" x14ac:dyDescent="0.3">
      <c r="AI146" s="20">
        <f t="shared" ca="1" si="13"/>
        <v>0.47178454853764584</v>
      </c>
      <c r="AJ146" s="20">
        <f t="shared" ca="1" si="14"/>
        <v>129</v>
      </c>
      <c r="AK146" s="20">
        <v>45</v>
      </c>
      <c r="AL146" s="20">
        <f t="shared" si="11"/>
        <v>50</v>
      </c>
      <c r="AM146" s="20">
        <f t="shared" si="12"/>
        <v>95</v>
      </c>
    </row>
    <row r="147" spans="35:39" ht="25" customHeight="1" x14ac:dyDescent="0.3">
      <c r="AI147" s="20">
        <f t="shared" ca="1" si="13"/>
        <v>0.33805118636329123</v>
      </c>
      <c r="AJ147" s="20">
        <f t="shared" ca="1" si="14"/>
        <v>158</v>
      </c>
      <c r="AK147" s="20">
        <v>46</v>
      </c>
      <c r="AL147" s="20">
        <v>10</v>
      </c>
      <c r="AM147" s="20">
        <f t="shared" si="12"/>
        <v>56</v>
      </c>
    </row>
    <row r="148" spans="35:39" ht="25" customHeight="1" x14ac:dyDescent="0.3">
      <c r="AI148" s="20">
        <f t="shared" ca="1" si="13"/>
        <v>0.51731409305783382</v>
      </c>
      <c r="AJ148" s="20">
        <f t="shared" ca="1" si="14"/>
        <v>114</v>
      </c>
      <c r="AK148" s="20">
        <v>46</v>
      </c>
      <c r="AL148" s="20">
        <f t="shared" si="11"/>
        <v>20</v>
      </c>
      <c r="AM148" s="20">
        <f t="shared" si="12"/>
        <v>66</v>
      </c>
    </row>
    <row r="149" spans="35:39" ht="25" customHeight="1" x14ac:dyDescent="0.3">
      <c r="AI149" s="20">
        <f t="shared" ca="1" si="13"/>
        <v>0.2142734650945427</v>
      </c>
      <c r="AJ149" s="20">
        <f t="shared" ca="1" si="14"/>
        <v>195</v>
      </c>
      <c r="AK149" s="20">
        <v>46</v>
      </c>
      <c r="AL149" s="20">
        <f t="shared" si="11"/>
        <v>30</v>
      </c>
      <c r="AM149" s="20">
        <f t="shared" si="12"/>
        <v>76</v>
      </c>
    </row>
    <row r="150" spans="35:39" ht="25" customHeight="1" x14ac:dyDescent="0.3">
      <c r="AI150" s="20">
        <f t="shared" ca="1" si="13"/>
        <v>0.48347329369761249</v>
      </c>
      <c r="AJ150" s="20">
        <f t="shared" ca="1" si="14"/>
        <v>121</v>
      </c>
      <c r="AK150" s="20">
        <v>46</v>
      </c>
      <c r="AL150" s="20">
        <f t="shared" si="11"/>
        <v>40</v>
      </c>
      <c r="AM150" s="20">
        <f t="shared" si="12"/>
        <v>86</v>
      </c>
    </row>
    <row r="151" spans="35:39" ht="25" customHeight="1" x14ac:dyDescent="0.3">
      <c r="AI151" s="20">
        <f t="shared" ca="1" si="13"/>
        <v>0.40839267563804604</v>
      </c>
      <c r="AJ151" s="20">
        <f t="shared" ca="1" si="14"/>
        <v>145</v>
      </c>
      <c r="AK151" s="20">
        <v>46</v>
      </c>
      <c r="AL151" s="20">
        <f t="shared" si="11"/>
        <v>50</v>
      </c>
      <c r="AM151" s="20">
        <f t="shared" si="12"/>
        <v>96</v>
      </c>
    </row>
    <row r="152" spans="35:39" ht="25" customHeight="1" x14ac:dyDescent="0.3">
      <c r="AI152" s="20">
        <f t="shared" ca="1" si="13"/>
        <v>0.90386784376666429</v>
      </c>
      <c r="AJ152" s="20">
        <f t="shared" ca="1" si="14"/>
        <v>27</v>
      </c>
      <c r="AK152" s="20">
        <v>47</v>
      </c>
      <c r="AL152" s="20">
        <v>10</v>
      </c>
      <c r="AM152" s="20">
        <f t="shared" si="12"/>
        <v>57</v>
      </c>
    </row>
    <row r="153" spans="35:39" ht="25" customHeight="1" x14ac:dyDescent="0.3">
      <c r="AI153" s="20">
        <f t="shared" ca="1" si="13"/>
        <v>0.70781929365254603</v>
      </c>
      <c r="AJ153" s="20">
        <f t="shared" ca="1" si="14"/>
        <v>73</v>
      </c>
      <c r="AK153" s="20">
        <v>47</v>
      </c>
      <c r="AL153" s="20">
        <f t="shared" si="11"/>
        <v>20</v>
      </c>
      <c r="AM153" s="20">
        <f t="shared" si="12"/>
        <v>67</v>
      </c>
    </row>
    <row r="154" spans="35:39" ht="25" customHeight="1" x14ac:dyDescent="0.3">
      <c r="AI154" s="20">
        <f t="shared" ca="1" si="13"/>
        <v>0.67547376543246784</v>
      </c>
      <c r="AJ154" s="20">
        <f t="shared" ca="1" si="14"/>
        <v>81</v>
      </c>
      <c r="AK154" s="20">
        <v>47</v>
      </c>
      <c r="AL154" s="20">
        <f t="shared" si="11"/>
        <v>30</v>
      </c>
      <c r="AM154" s="20">
        <f t="shared" si="12"/>
        <v>77</v>
      </c>
    </row>
    <row r="155" spans="35:39" ht="25" customHeight="1" x14ac:dyDescent="0.3">
      <c r="AI155" s="20">
        <f t="shared" ca="1" si="13"/>
        <v>0.13215863744572265</v>
      </c>
      <c r="AJ155" s="20">
        <f t="shared" ca="1" si="14"/>
        <v>219</v>
      </c>
      <c r="AK155" s="20">
        <v>47</v>
      </c>
      <c r="AL155" s="20">
        <f t="shared" si="11"/>
        <v>40</v>
      </c>
      <c r="AM155" s="20">
        <f t="shared" si="12"/>
        <v>87</v>
      </c>
    </row>
    <row r="156" spans="35:39" ht="25" customHeight="1" x14ac:dyDescent="0.3">
      <c r="AI156" s="20">
        <f t="shared" ca="1" si="13"/>
        <v>0.59176713648504997</v>
      </c>
      <c r="AJ156" s="20">
        <f t="shared" ca="1" si="14"/>
        <v>101</v>
      </c>
      <c r="AK156" s="20">
        <v>47</v>
      </c>
      <c r="AL156" s="20">
        <f t="shared" si="11"/>
        <v>50</v>
      </c>
      <c r="AM156" s="20">
        <f t="shared" si="12"/>
        <v>97</v>
      </c>
    </row>
    <row r="157" spans="35:39" ht="25" customHeight="1" x14ac:dyDescent="0.3">
      <c r="AI157" s="20">
        <f t="shared" ca="1" si="13"/>
        <v>0.60404945850662739</v>
      </c>
      <c r="AJ157" s="20">
        <f t="shared" ca="1" si="14"/>
        <v>97</v>
      </c>
      <c r="AK157" s="20">
        <v>48</v>
      </c>
      <c r="AL157" s="20">
        <v>10</v>
      </c>
      <c r="AM157" s="20">
        <f t="shared" si="12"/>
        <v>58</v>
      </c>
    </row>
    <row r="158" spans="35:39" ht="25" customHeight="1" x14ac:dyDescent="0.3">
      <c r="AI158" s="20">
        <f t="shared" ca="1" si="13"/>
        <v>0.3327263576721754</v>
      </c>
      <c r="AJ158" s="20">
        <f t="shared" ca="1" si="14"/>
        <v>161</v>
      </c>
      <c r="AK158" s="20">
        <v>48</v>
      </c>
      <c r="AL158" s="20">
        <f t="shared" si="11"/>
        <v>20</v>
      </c>
      <c r="AM158" s="20">
        <f t="shared" si="12"/>
        <v>68</v>
      </c>
    </row>
    <row r="159" spans="35:39" ht="25" customHeight="1" x14ac:dyDescent="0.3">
      <c r="AI159" s="20">
        <f t="shared" ca="1" si="13"/>
        <v>0.48667520548495047</v>
      </c>
      <c r="AJ159" s="20">
        <f t="shared" ca="1" si="14"/>
        <v>120</v>
      </c>
      <c r="AK159" s="20">
        <v>48</v>
      </c>
      <c r="AL159" s="20">
        <f t="shared" si="11"/>
        <v>30</v>
      </c>
      <c r="AM159" s="20">
        <f t="shared" si="12"/>
        <v>78</v>
      </c>
    </row>
    <row r="160" spans="35:39" ht="25" customHeight="1" x14ac:dyDescent="0.3">
      <c r="AI160" s="20">
        <f t="shared" ca="1" si="13"/>
        <v>0.24586562119921751</v>
      </c>
      <c r="AJ160" s="20">
        <f t="shared" ca="1" si="14"/>
        <v>187</v>
      </c>
      <c r="AK160" s="20">
        <v>48</v>
      </c>
      <c r="AL160" s="20">
        <f t="shared" si="11"/>
        <v>40</v>
      </c>
      <c r="AM160" s="20">
        <f t="shared" si="12"/>
        <v>88</v>
      </c>
    </row>
    <row r="161" spans="35:39" ht="25" customHeight="1" x14ac:dyDescent="0.3">
      <c r="AI161" s="20">
        <f t="shared" ca="1" si="13"/>
        <v>0.53162425199489771</v>
      </c>
      <c r="AJ161" s="20">
        <f t="shared" ca="1" si="14"/>
        <v>111</v>
      </c>
      <c r="AK161" s="20">
        <v>48</v>
      </c>
      <c r="AL161" s="20">
        <f t="shared" si="11"/>
        <v>50</v>
      </c>
      <c r="AM161" s="20">
        <f t="shared" si="12"/>
        <v>98</v>
      </c>
    </row>
    <row r="162" spans="35:39" ht="25" customHeight="1" x14ac:dyDescent="0.3">
      <c r="AI162" s="20">
        <f t="shared" ca="1" si="13"/>
        <v>0.57568645406078844</v>
      </c>
      <c r="AJ162" s="20">
        <f t="shared" ca="1" si="14"/>
        <v>105</v>
      </c>
      <c r="AK162" s="20">
        <v>49</v>
      </c>
      <c r="AL162" s="20">
        <v>10</v>
      </c>
      <c r="AM162" s="20">
        <f t="shared" si="12"/>
        <v>59</v>
      </c>
    </row>
    <row r="163" spans="35:39" ht="25" customHeight="1" x14ac:dyDescent="0.3">
      <c r="AI163" s="20">
        <f t="shared" ca="1" si="13"/>
        <v>1.6251193067424285E-2</v>
      </c>
      <c r="AJ163" s="20">
        <f t="shared" ca="1" si="14"/>
        <v>246</v>
      </c>
      <c r="AK163" s="20">
        <v>49</v>
      </c>
      <c r="AL163" s="20">
        <f t="shared" si="11"/>
        <v>20</v>
      </c>
      <c r="AM163" s="20">
        <f t="shared" si="12"/>
        <v>69</v>
      </c>
    </row>
    <row r="164" spans="35:39" ht="25" customHeight="1" x14ac:dyDescent="0.3">
      <c r="AI164" s="20">
        <f t="shared" ca="1" si="13"/>
        <v>0.17112769513055259</v>
      </c>
      <c r="AJ164" s="20">
        <f t="shared" ca="1" si="14"/>
        <v>206</v>
      </c>
      <c r="AK164" s="20">
        <v>49</v>
      </c>
      <c r="AL164" s="20">
        <f t="shared" si="11"/>
        <v>30</v>
      </c>
      <c r="AM164" s="20">
        <f t="shared" si="12"/>
        <v>79</v>
      </c>
    </row>
    <row r="165" spans="35:39" ht="25" customHeight="1" x14ac:dyDescent="0.3">
      <c r="AI165" s="20">
        <f t="shared" ca="1" si="13"/>
        <v>0.90361014290172426</v>
      </c>
      <c r="AJ165" s="20">
        <f t="shared" ca="1" si="14"/>
        <v>28</v>
      </c>
      <c r="AK165" s="20">
        <v>49</v>
      </c>
      <c r="AL165" s="20">
        <f t="shared" si="11"/>
        <v>40</v>
      </c>
      <c r="AM165" s="20">
        <f t="shared" si="12"/>
        <v>89</v>
      </c>
    </row>
    <row r="166" spans="35:39" ht="25" customHeight="1" x14ac:dyDescent="0.3">
      <c r="AI166" s="20">
        <f t="shared" ca="1" si="13"/>
        <v>0.76680899730399943</v>
      </c>
      <c r="AJ166" s="20">
        <f t="shared" ca="1" si="14"/>
        <v>57</v>
      </c>
      <c r="AK166" s="20">
        <v>48</v>
      </c>
      <c r="AL166" s="20">
        <f t="shared" si="11"/>
        <v>50</v>
      </c>
      <c r="AM166" s="20">
        <f t="shared" si="12"/>
        <v>98</v>
      </c>
    </row>
    <row r="167" spans="35:39" ht="25" customHeight="1" x14ac:dyDescent="0.3">
      <c r="AI167" s="20">
        <f t="shared" ca="1" si="13"/>
        <v>0.92545339810594374</v>
      </c>
      <c r="AJ167" s="20">
        <f t="shared" ca="1" si="14"/>
        <v>20</v>
      </c>
      <c r="AK167" s="20">
        <v>51</v>
      </c>
      <c r="AL167" s="20">
        <v>10</v>
      </c>
      <c r="AM167" s="20">
        <f t="shared" si="12"/>
        <v>61</v>
      </c>
    </row>
    <row r="168" spans="35:39" ht="25" customHeight="1" x14ac:dyDescent="0.3">
      <c r="AI168" s="20">
        <f t="shared" ca="1" si="13"/>
        <v>0.26727328876764356</v>
      </c>
      <c r="AJ168" s="20">
        <f t="shared" ca="1" si="14"/>
        <v>175</v>
      </c>
      <c r="AK168" s="20">
        <v>51</v>
      </c>
      <c r="AL168" s="20">
        <f t="shared" si="11"/>
        <v>20</v>
      </c>
      <c r="AM168" s="20">
        <f t="shared" si="12"/>
        <v>71</v>
      </c>
    </row>
    <row r="169" spans="35:39" ht="25" customHeight="1" x14ac:dyDescent="0.3">
      <c r="AI169" s="20">
        <f t="shared" ca="1" si="13"/>
        <v>0.41527411836400907</v>
      </c>
      <c r="AJ169" s="20">
        <f t="shared" ca="1" si="14"/>
        <v>141</v>
      </c>
      <c r="AK169" s="20">
        <v>51</v>
      </c>
      <c r="AL169" s="20">
        <f t="shared" si="11"/>
        <v>30</v>
      </c>
      <c r="AM169" s="20">
        <f t="shared" si="12"/>
        <v>81</v>
      </c>
    </row>
    <row r="170" spans="35:39" ht="25" customHeight="1" x14ac:dyDescent="0.3">
      <c r="AI170" s="20">
        <f t="shared" ca="1" si="13"/>
        <v>0.26006356625326255</v>
      </c>
      <c r="AJ170" s="20">
        <f t="shared" ca="1" si="14"/>
        <v>179</v>
      </c>
      <c r="AK170" s="20">
        <v>51</v>
      </c>
      <c r="AL170" s="20">
        <f t="shared" si="11"/>
        <v>40</v>
      </c>
      <c r="AM170" s="20">
        <f t="shared" si="12"/>
        <v>91</v>
      </c>
    </row>
    <row r="171" spans="35:39" ht="25" customHeight="1" x14ac:dyDescent="0.3">
      <c r="AI171" s="20">
        <f t="shared" ca="1" si="13"/>
        <v>0.60439122179116078</v>
      </c>
      <c r="AJ171" s="20">
        <f t="shared" ca="1" si="14"/>
        <v>96</v>
      </c>
      <c r="AK171" s="20">
        <v>52</v>
      </c>
      <c r="AL171" s="20">
        <v>10</v>
      </c>
      <c r="AM171" s="20">
        <f t="shared" si="12"/>
        <v>62</v>
      </c>
    </row>
    <row r="172" spans="35:39" ht="25" customHeight="1" x14ac:dyDescent="0.3">
      <c r="AI172" s="20">
        <f t="shared" ca="1" si="13"/>
        <v>0.27284926042574775</v>
      </c>
      <c r="AJ172" s="20">
        <f t="shared" ca="1" si="14"/>
        <v>172</v>
      </c>
      <c r="AK172" s="20">
        <v>52</v>
      </c>
      <c r="AL172" s="20">
        <f t="shared" si="11"/>
        <v>20</v>
      </c>
      <c r="AM172" s="20">
        <f t="shared" si="12"/>
        <v>72</v>
      </c>
    </row>
    <row r="173" spans="35:39" ht="25" customHeight="1" x14ac:dyDescent="0.3">
      <c r="AI173" s="20">
        <f t="shared" ca="1" si="13"/>
        <v>0.74650787089380544</v>
      </c>
      <c r="AJ173" s="20">
        <f t="shared" ca="1" si="14"/>
        <v>63</v>
      </c>
      <c r="AK173" s="20">
        <v>52</v>
      </c>
      <c r="AL173" s="20">
        <f t="shared" si="11"/>
        <v>30</v>
      </c>
      <c r="AM173" s="20">
        <f t="shared" si="12"/>
        <v>82</v>
      </c>
    </row>
    <row r="174" spans="35:39" ht="25" customHeight="1" x14ac:dyDescent="0.3">
      <c r="AI174" s="20">
        <f t="shared" ca="1" si="13"/>
        <v>0.17613797299797618</v>
      </c>
      <c r="AJ174" s="20">
        <f t="shared" ca="1" si="14"/>
        <v>205</v>
      </c>
      <c r="AK174" s="20">
        <v>52</v>
      </c>
      <c r="AL174" s="20">
        <f t="shared" si="11"/>
        <v>40</v>
      </c>
      <c r="AM174" s="20">
        <f t="shared" si="12"/>
        <v>92</v>
      </c>
    </row>
    <row r="175" spans="35:39" ht="25" customHeight="1" x14ac:dyDescent="0.3">
      <c r="AI175" s="20">
        <f t="shared" ca="1" si="13"/>
        <v>0.93625017936678723</v>
      </c>
      <c r="AJ175" s="20">
        <f t="shared" ca="1" si="14"/>
        <v>17</v>
      </c>
      <c r="AK175" s="20">
        <v>53</v>
      </c>
      <c r="AL175" s="20">
        <v>10</v>
      </c>
      <c r="AM175" s="20">
        <f t="shared" si="12"/>
        <v>63</v>
      </c>
    </row>
    <row r="176" spans="35:39" ht="25" customHeight="1" x14ac:dyDescent="0.3">
      <c r="AI176" s="20">
        <f t="shared" ca="1" si="13"/>
        <v>0.20495424125935557</v>
      </c>
      <c r="AJ176" s="20">
        <f t="shared" ca="1" si="14"/>
        <v>198</v>
      </c>
      <c r="AK176" s="20">
        <v>53</v>
      </c>
      <c r="AL176" s="20">
        <f t="shared" si="11"/>
        <v>20</v>
      </c>
      <c r="AM176" s="20">
        <f t="shared" si="12"/>
        <v>73</v>
      </c>
    </row>
    <row r="177" spans="35:39" ht="25" customHeight="1" x14ac:dyDescent="0.3">
      <c r="AI177" s="20">
        <f t="shared" ca="1" si="13"/>
        <v>6.6484620546439666E-2</v>
      </c>
      <c r="AJ177" s="20">
        <f t="shared" ca="1" si="14"/>
        <v>237</v>
      </c>
      <c r="AK177" s="20">
        <v>53</v>
      </c>
      <c r="AL177" s="20">
        <f t="shared" si="11"/>
        <v>30</v>
      </c>
      <c r="AM177" s="20">
        <f t="shared" si="12"/>
        <v>83</v>
      </c>
    </row>
    <row r="178" spans="35:39" ht="25" customHeight="1" x14ac:dyDescent="0.3">
      <c r="AI178" s="20">
        <f t="shared" ca="1" si="13"/>
        <v>8.2286561867710439E-3</v>
      </c>
      <c r="AJ178" s="20">
        <f t="shared" ca="1" si="14"/>
        <v>249</v>
      </c>
      <c r="AK178" s="20">
        <v>53</v>
      </c>
      <c r="AL178" s="20">
        <f t="shared" si="11"/>
        <v>40</v>
      </c>
      <c r="AM178" s="20">
        <f t="shared" si="12"/>
        <v>93</v>
      </c>
    </row>
    <row r="179" spans="35:39" ht="25" customHeight="1" x14ac:dyDescent="0.3">
      <c r="AI179" s="20">
        <f t="shared" ca="1" si="13"/>
        <v>0.8327878461399294</v>
      </c>
      <c r="AJ179" s="20">
        <f t="shared" ca="1" si="14"/>
        <v>45</v>
      </c>
      <c r="AK179" s="20">
        <v>54</v>
      </c>
      <c r="AL179" s="20">
        <v>10</v>
      </c>
      <c r="AM179" s="20">
        <f t="shared" si="12"/>
        <v>64</v>
      </c>
    </row>
    <row r="180" spans="35:39" ht="25" customHeight="1" x14ac:dyDescent="0.3">
      <c r="AI180" s="20">
        <f t="shared" ca="1" si="13"/>
        <v>0.40431600020129044</v>
      </c>
      <c r="AJ180" s="20">
        <f t="shared" ca="1" si="14"/>
        <v>146</v>
      </c>
      <c r="AK180" s="20">
        <v>54</v>
      </c>
      <c r="AL180" s="20">
        <f t="shared" si="11"/>
        <v>20</v>
      </c>
      <c r="AM180" s="20">
        <f t="shared" si="12"/>
        <v>74</v>
      </c>
    </row>
    <row r="181" spans="35:39" ht="25" customHeight="1" x14ac:dyDescent="0.3">
      <c r="AI181" s="20">
        <f t="shared" ca="1" si="13"/>
        <v>0.14701628094495323</v>
      </c>
      <c r="AJ181" s="20">
        <f t="shared" ca="1" si="14"/>
        <v>214</v>
      </c>
      <c r="AK181" s="20">
        <v>54</v>
      </c>
      <c r="AL181" s="20">
        <f t="shared" si="11"/>
        <v>30</v>
      </c>
      <c r="AM181" s="20">
        <f t="shared" si="12"/>
        <v>84</v>
      </c>
    </row>
    <row r="182" spans="35:39" ht="25" customHeight="1" x14ac:dyDescent="0.3">
      <c r="AI182" s="20">
        <f t="shared" ca="1" si="13"/>
        <v>0.68185181860019606</v>
      </c>
      <c r="AJ182" s="20">
        <f t="shared" ca="1" si="14"/>
        <v>79</v>
      </c>
      <c r="AK182" s="20">
        <v>54</v>
      </c>
      <c r="AL182" s="20">
        <f t="shared" si="11"/>
        <v>40</v>
      </c>
      <c r="AM182" s="20">
        <f t="shared" si="12"/>
        <v>94</v>
      </c>
    </row>
    <row r="183" spans="35:39" ht="25" customHeight="1" x14ac:dyDescent="0.3">
      <c r="AI183" s="20">
        <f t="shared" ca="1" si="13"/>
        <v>0.44013814343610336</v>
      </c>
      <c r="AJ183" s="20">
        <f t="shared" ca="1" si="14"/>
        <v>137</v>
      </c>
      <c r="AK183" s="20">
        <v>55</v>
      </c>
      <c r="AL183" s="20">
        <v>10</v>
      </c>
      <c r="AM183" s="20">
        <f t="shared" ref="AM183:AM246" si="15">AK183+AL183</f>
        <v>65</v>
      </c>
    </row>
    <row r="184" spans="35:39" ht="25" customHeight="1" x14ac:dyDescent="0.3">
      <c r="AI184" s="20">
        <f t="shared" ca="1" si="13"/>
        <v>0.72638391085159404</v>
      </c>
      <c r="AJ184" s="20">
        <f t="shared" ca="1" si="14"/>
        <v>67</v>
      </c>
      <c r="AK184" s="20">
        <v>55</v>
      </c>
      <c r="AL184" s="20">
        <f t="shared" ref="AL184:AL245" si="16">AL183+10</f>
        <v>20</v>
      </c>
      <c r="AM184" s="20">
        <f t="shared" si="15"/>
        <v>75</v>
      </c>
    </row>
    <row r="185" spans="35:39" ht="25" customHeight="1" x14ac:dyDescent="0.3">
      <c r="AI185" s="20">
        <f t="shared" ca="1" si="13"/>
        <v>0.19979517136142444</v>
      </c>
      <c r="AJ185" s="20">
        <f t="shared" ca="1" si="14"/>
        <v>200</v>
      </c>
      <c r="AK185" s="20">
        <v>55</v>
      </c>
      <c r="AL185" s="20">
        <f t="shared" si="16"/>
        <v>30</v>
      </c>
      <c r="AM185" s="20">
        <f t="shared" si="15"/>
        <v>85</v>
      </c>
    </row>
    <row r="186" spans="35:39" ht="25" customHeight="1" x14ac:dyDescent="0.3">
      <c r="AI186" s="20">
        <f t="shared" ca="1" si="13"/>
        <v>0.94240115832093374</v>
      </c>
      <c r="AJ186" s="20">
        <f t="shared" ca="1" si="14"/>
        <v>14</v>
      </c>
      <c r="AK186" s="20">
        <v>55</v>
      </c>
      <c r="AL186" s="20">
        <f t="shared" si="16"/>
        <v>40</v>
      </c>
      <c r="AM186" s="20">
        <f t="shared" si="15"/>
        <v>95</v>
      </c>
    </row>
    <row r="187" spans="35:39" ht="25" customHeight="1" x14ac:dyDescent="0.3">
      <c r="AI187" s="20">
        <f t="shared" ca="1" si="13"/>
        <v>0.11935206115763153</v>
      </c>
      <c r="AJ187" s="20">
        <f t="shared" ca="1" si="14"/>
        <v>223</v>
      </c>
      <c r="AK187" s="20">
        <v>56</v>
      </c>
      <c r="AL187" s="20">
        <v>10</v>
      </c>
      <c r="AM187" s="20">
        <f t="shared" si="15"/>
        <v>66</v>
      </c>
    </row>
    <row r="188" spans="35:39" ht="25" customHeight="1" x14ac:dyDescent="0.3">
      <c r="AI188" s="20">
        <f t="shared" ca="1" si="13"/>
        <v>0.42521077285340303</v>
      </c>
      <c r="AJ188" s="20">
        <f t="shared" ca="1" si="14"/>
        <v>139</v>
      </c>
      <c r="AK188" s="20">
        <v>56</v>
      </c>
      <c r="AL188" s="20">
        <f t="shared" si="16"/>
        <v>20</v>
      </c>
      <c r="AM188" s="20">
        <f t="shared" si="15"/>
        <v>76</v>
      </c>
    </row>
    <row r="189" spans="35:39" ht="25" customHeight="1" x14ac:dyDescent="0.3">
      <c r="AI189" s="20">
        <f t="shared" ca="1" si="13"/>
        <v>0.63585417592132432</v>
      </c>
      <c r="AJ189" s="20">
        <f t="shared" ca="1" si="14"/>
        <v>87</v>
      </c>
      <c r="AK189" s="20">
        <v>56</v>
      </c>
      <c r="AL189" s="20">
        <f t="shared" si="16"/>
        <v>30</v>
      </c>
      <c r="AM189" s="20">
        <f t="shared" si="15"/>
        <v>86</v>
      </c>
    </row>
    <row r="190" spans="35:39" ht="25" customHeight="1" x14ac:dyDescent="0.3">
      <c r="AI190" s="20">
        <f t="shared" ca="1" si="13"/>
        <v>0.59613908851282194</v>
      </c>
      <c r="AJ190" s="20">
        <f t="shared" ca="1" si="14"/>
        <v>100</v>
      </c>
      <c r="AK190" s="20">
        <v>56</v>
      </c>
      <c r="AL190" s="20">
        <f t="shared" si="16"/>
        <v>40</v>
      </c>
      <c r="AM190" s="20">
        <f t="shared" si="15"/>
        <v>96</v>
      </c>
    </row>
    <row r="191" spans="35:39" ht="25" customHeight="1" x14ac:dyDescent="0.3">
      <c r="AI191" s="20">
        <f t="shared" ca="1" si="13"/>
        <v>0.27659438474773046</v>
      </c>
      <c r="AJ191" s="20">
        <f t="shared" ca="1" si="14"/>
        <v>170</v>
      </c>
      <c r="AK191" s="20">
        <v>57</v>
      </c>
      <c r="AL191" s="20">
        <v>10</v>
      </c>
      <c r="AM191" s="20">
        <f t="shared" si="15"/>
        <v>67</v>
      </c>
    </row>
    <row r="192" spans="35:39" ht="25" customHeight="1" x14ac:dyDescent="0.3">
      <c r="AI192" s="20">
        <f t="shared" ca="1" si="13"/>
        <v>0.7455051676400607</v>
      </c>
      <c r="AJ192" s="20">
        <f t="shared" ca="1" si="14"/>
        <v>64</v>
      </c>
      <c r="AK192" s="20">
        <v>57</v>
      </c>
      <c r="AL192" s="20">
        <f t="shared" si="16"/>
        <v>20</v>
      </c>
      <c r="AM192" s="20">
        <f t="shared" si="15"/>
        <v>77</v>
      </c>
    </row>
    <row r="193" spans="35:39" ht="25" customHeight="1" x14ac:dyDescent="0.3">
      <c r="AI193" s="20">
        <f t="shared" ca="1" si="13"/>
        <v>0.97794095744064768</v>
      </c>
      <c r="AJ193" s="20">
        <f t="shared" ca="1" si="14"/>
        <v>5</v>
      </c>
      <c r="AK193" s="20">
        <v>57</v>
      </c>
      <c r="AL193" s="20">
        <f t="shared" si="16"/>
        <v>30</v>
      </c>
      <c r="AM193" s="20">
        <f t="shared" si="15"/>
        <v>87</v>
      </c>
    </row>
    <row r="194" spans="35:39" ht="25" customHeight="1" x14ac:dyDescent="0.3">
      <c r="AI194" s="20">
        <f t="shared" ca="1" si="13"/>
        <v>0.17741913659719333</v>
      </c>
      <c r="AJ194" s="20">
        <f t="shared" ca="1" si="14"/>
        <v>204</v>
      </c>
      <c r="AK194" s="20">
        <v>57</v>
      </c>
      <c r="AL194" s="20">
        <f t="shared" si="16"/>
        <v>40</v>
      </c>
      <c r="AM194" s="20">
        <f t="shared" si="15"/>
        <v>97</v>
      </c>
    </row>
    <row r="195" spans="35:39" ht="25" customHeight="1" x14ac:dyDescent="0.3">
      <c r="AI195" s="20">
        <f t="shared" ca="1" si="13"/>
        <v>0.77716315769966748</v>
      </c>
      <c r="AJ195" s="20">
        <f t="shared" ca="1" si="14"/>
        <v>54</v>
      </c>
      <c r="AK195" s="20">
        <v>58</v>
      </c>
      <c r="AL195" s="20">
        <v>10</v>
      </c>
      <c r="AM195" s="20">
        <f t="shared" si="15"/>
        <v>68</v>
      </c>
    </row>
    <row r="196" spans="35:39" ht="25" customHeight="1" x14ac:dyDescent="0.3">
      <c r="AI196" s="20">
        <f t="shared" ca="1" si="13"/>
        <v>8.1144365710374866E-2</v>
      </c>
      <c r="AJ196" s="20">
        <f t="shared" ca="1" si="14"/>
        <v>234</v>
      </c>
      <c r="AK196" s="20">
        <v>58</v>
      </c>
      <c r="AL196" s="20">
        <f t="shared" si="16"/>
        <v>20</v>
      </c>
      <c r="AM196" s="20">
        <f t="shared" si="15"/>
        <v>78</v>
      </c>
    </row>
    <row r="197" spans="35:39" ht="25" customHeight="1" x14ac:dyDescent="0.3">
      <c r="AI197" s="20">
        <f t="shared" ca="1" si="13"/>
        <v>0.24397877873988993</v>
      </c>
      <c r="AJ197" s="20">
        <f t="shared" ca="1" si="14"/>
        <v>189</v>
      </c>
      <c r="AK197" s="20">
        <v>58</v>
      </c>
      <c r="AL197" s="20">
        <f t="shared" si="16"/>
        <v>30</v>
      </c>
      <c r="AM197" s="20">
        <f t="shared" si="15"/>
        <v>88</v>
      </c>
    </row>
    <row r="198" spans="35:39" ht="25" customHeight="1" x14ac:dyDescent="0.3">
      <c r="AI198" s="20">
        <f t="shared" ref="AI198:AI256" ca="1" si="17">RAND()</f>
        <v>0.20511373098170904</v>
      </c>
      <c r="AJ198" s="20">
        <f t="shared" ref="AJ198:AJ256" ca="1" si="18">RANK(AI198,$AI$5:$AI$256)</f>
        <v>197</v>
      </c>
      <c r="AK198" s="20">
        <v>58</v>
      </c>
      <c r="AL198" s="20">
        <f t="shared" si="16"/>
        <v>40</v>
      </c>
      <c r="AM198" s="20">
        <f t="shared" si="15"/>
        <v>98</v>
      </c>
    </row>
    <row r="199" spans="35:39" ht="25" customHeight="1" x14ac:dyDescent="0.3">
      <c r="AI199" s="20">
        <f t="shared" ca="1" si="17"/>
        <v>0.99181977783288677</v>
      </c>
      <c r="AJ199" s="20">
        <f t="shared" ca="1" si="18"/>
        <v>1</v>
      </c>
      <c r="AK199" s="20">
        <v>59</v>
      </c>
      <c r="AL199" s="20">
        <v>10</v>
      </c>
      <c r="AM199" s="20">
        <f t="shared" si="15"/>
        <v>69</v>
      </c>
    </row>
    <row r="200" spans="35:39" ht="25" customHeight="1" x14ac:dyDescent="0.3">
      <c r="AI200" s="20">
        <f t="shared" ca="1" si="17"/>
        <v>0.88216770169789005</v>
      </c>
      <c r="AJ200" s="20">
        <f t="shared" ca="1" si="18"/>
        <v>32</v>
      </c>
      <c r="AK200" s="20">
        <v>59</v>
      </c>
      <c r="AL200" s="20">
        <f t="shared" si="16"/>
        <v>20</v>
      </c>
      <c r="AM200" s="20">
        <f t="shared" si="15"/>
        <v>79</v>
      </c>
    </row>
    <row r="201" spans="35:39" ht="25" customHeight="1" x14ac:dyDescent="0.3">
      <c r="AI201" s="20">
        <f t="shared" ca="1" si="17"/>
        <v>0.61130205207475996</v>
      </c>
      <c r="AJ201" s="20">
        <f t="shared" ca="1" si="18"/>
        <v>95</v>
      </c>
      <c r="AK201" s="20">
        <v>59</v>
      </c>
      <c r="AL201" s="20">
        <f t="shared" si="16"/>
        <v>30</v>
      </c>
      <c r="AM201" s="20">
        <f t="shared" si="15"/>
        <v>89</v>
      </c>
    </row>
    <row r="202" spans="35:39" ht="25" customHeight="1" x14ac:dyDescent="0.3">
      <c r="AI202" s="20">
        <f t="shared" ca="1" si="17"/>
        <v>0.33346913263217426</v>
      </c>
      <c r="AJ202" s="20">
        <f t="shared" ca="1" si="18"/>
        <v>160</v>
      </c>
      <c r="AK202" s="20">
        <v>59</v>
      </c>
      <c r="AL202" s="20">
        <f t="shared" si="16"/>
        <v>40</v>
      </c>
      <c r="AM202" s="20">
        <f t="shared" si="15"/>
        <v>99</v>
      </c>
    </row>
    <row r="203" spans="35:39" ht="25" customHeight="1" x14ac:dyDescent="0.3">
      <c r="AI203" s="20">
        <f t="shared" ca="1" si="17"/>
        <v>0.15812193222493998</v>
      </c>
      <c r="AJ203" s="20">
        <f t="shared" ca="1" si="18"/>
        <v>210</v>
      </c>
      <c r="AK203" s="20">
        <v>61</v>
      </c>
      <c r="AL203" s="20">
        <v>10</v>
      </c>
      <c r="AM203" s="20">
        <f t="shared" si="15"/>
        <v>71</v>
      </c>
    </row>
    <row r="204" spans="35:39" ht="25" customHeight="1" x14ac:dyDescent="0.3">
      <c r="AI204" s="20">
        <f t="shared" ca="1" si="17"/>
        <v>0.43827550871867504</v>
      </c>
      <c r="AJ204" s="20">
        <f t="shared" ca="1" si="18"/>
        <v>138</v>
      </c>
      <c r="AK204" s="20">
        <v>61</v>
      </c>
      <c r="AL204" s="20">
        <f t="shared" si="16"/>
        <v>20</v>
      </c>
      <c r="AM204" s="20">
        <f t="shared" si="15"/>
        <v>81</v>
      </c>
    </row>
    <row r="205" spans="35:39" ht="25" customHeight="1" x14ac:dyDescent="0.3">
      <c r="AI205" s="20">
        <f t="shared" ca="1" si="17"/>
        <v>9.0099444173670329E-2</v>
      </c>
      <c r="AJ205" s="20">
        <f t="shared" ca="1" si="18"/>
        <v>229</v>
      </c>
      <c r="AK205" s="20">
        <v>61</v>
      </c>
      <c r="AL205" s="20">
        <f t="shared" si="16"/>
        <v>30</v>
      </c>
      <c r="AM205" s="20">
        <f t="shared" si="15"/>
        <v>91</v>
      </c>
    </row>
    <row r="206" spans="35:39" ht="25" customHeight="1" x14ac:dyDescent="0.3">
      <c r="AI206" s="20">
        <f t="shared" ca="1" si="17"/>
        <v>0.38018137845857036</v>
      </c>
      <c r="AJ206" s="20">
        <f t="shared" ca="1" si="18"/>
        <v>150</v>
      </c>
      <c r="AK206" s="20">
        <v>62</v>
      </c>
      <c r="AL206" s="20">
        <v>10</v>
      </c>
      <c r="AM206" s="20">
        <f t="shared" si="15"/>
        <v>72</v>
      </c>
    </row>
    <row r="207" spans="35:39" ht="25" customHeight="1" x14ac:dyDescent="0.3">
      <c r="AI207" s="20">
        <f t="shared" ca="1" si="17"/>
        <v>0.97741509433994578</v>
      </c>
      <c r="AJ207" s="20">
        <f t="shared" ca="1" si="18"/>
        <v>6</v>
      </c>
      <c r="AK207" s="20">
        <v>62</v>
      </c>
      <c r="AL207" s="20">
        <f t="shared" si="16"/>
        <v>20</v>
      </c>
      <c r="AM207" s="20">
        <f t="shared" si="15"/>
        <v>82</v>
      </c>
    </row>
    <row r="208" spans="35:39" ht="25" customHeight="1" x14ac:dyDescent="0.3">
      <c r="AI208" s="20">
        <f t="shared" ca="1" si="17"/>
        <v>0.5228383301207008</v>
      </c>
      <c r="AJ208" s="20">
        <f t="shared" ca="1" si="18"/>
        <v>113</v>
      </c>
      <c r="AK208" s="20">
        <v>62</v>
      </c>
      <c r="AL208" s="20">
        <f t="shared" si="16"/>
        <v>30</v>
      </c>
      <c r="AM208" s="20">
        <f t="shared" si="15"/>
        <v>92</v>
      </c>
    </row>
    <row r="209" spans="35:39" ht="25" customHeight="1" x14ac:dyDescent="0.3">
      <c r="AI209" s="20">
        <f t="shared" ca="1" si="17"/>
        <v>3.945276328821834E-2</v>
      </c>
      <c r="AJ209" s="20">
        <f t="shared" ca="1" si="18"/>
        <v>244</v>
      </c>
      <c r="AK209" s="20">
        <v>63</v>
      </c>
      <c r="AL209" s="20">
        <v>10</v>
      </c>
      <c r="AM209" s="20">
        <f t="shared" si="15"/>
        <v>73</v>
      </c>
    </row>
    <row r="210" spans="35:39" ht="25" customHeight="1" x14ac:dyDescent="0.3">
      <c r="AI210" s="20">
        <f t="shared" ca="1" si="17"/>
        <v>0.28454177825460036</v>
      </c>
      <c r="AJ210" s="20">
        <f t="shared" ca="1" si="18"/>
        <v>169</v>
      </c>
      <c r="AK210" s="20">
        <v>63</v>
      </c>
      <c r="AL210" s="20">
        <f t="shared" si="16"/>
        <v>20</v>
      </c>
      <c r="AM210" s="20">
        <f t="shared" si="15"/>
        <v>83</v>
      </c>
    </row>
    <row r="211" spans="35:39" ht="25" customHeight="1" x14ac:dyDescent="0.3">
      <c r="AI211" s="20">
        <f t="shared" ca="1" si="17"/>
        <v>0.91359070859159774</v>
      </c>
      <c r="AJ211" s="20">
        <f t="shared" ca="1" si="18"/>
        <v>22</v>
      </c>
      <c r="AK211" s="20">
        <v>63</v>
      </c>
      <c r="AL211" s="20">
        <f t="shared" si="16"/>
        <v>30</v>
      </c>
      <c r="AM211" s="20">
        <f t="shared" si="15"/>
        <v>93</v>
      </c>
    </row>
    <row r="212" spans="35:39" ht="25" customHeight="1" x14ac:dyDescent="0.3">
      <c r="AI212" s="20">
        <f t="shared" ca="1" si="17"/>
        <v>0.14385101903286601</v>
      </c>
      <c r="AJ212" s="20">
        <f t="shared" ca="1" si="18"/>
        <v>216</v>
      </c>
      <c r="AK212" s="20">
        <v>64</v>
      </c>
      <c r="AL212" s="20">
        <v>10</v>
      </c>
      <c r="AM212" s="20">
        <f t="shared" si="15"/>
        <v>74</v>
      </c>
    </row>
    <row r="213" spans="35:39" ht="25" customHeight="1" x14ac:dyDescent="0.3">
      <c r="AI213" s="20">
        <f t="shared" ca="1" si="17"/>
        <v>0.47001388363606589</v>
      </c>
      <c r="AJ213" s="20">
        <f t="shared" ca="1" si="18"/>
        <v>130</v>
      </c>
      <c r="AK213" s="20">
        <v>64</v>
      </c>
      <c r="AL213" s="20">
        <f t="shared" si="16"/>
        <v>20</v>
      </c>
      <c r="AM213" s="20">
        <f t="shared" si="15"/>
        <v>84</v>
      </c>
    </row>
    <row r="214" spans="35:39" ht="25" customHeight="1" x14ac:dyDescent="0.3">
      <c r="AI214" s="20">
        <f t="shared" ca="1" si="17"/>
        <v>0.10261897482355697</v>
      </c>
      <c r="AJ214" s="20">
        <f t="shared" ca="1" si="18"/>
        <v>226</v>
      </c>
      <c r="AK214" s="20">
        <v>64</v>
      </c>
      <c r="AL214" s="20">
        <f t="shared" si="16"/>
        <v>30</v>
      </c>
      <c r="AM214" s="20">
        <f t="shared" si="15"/>
        <v>94</v>
      </c>
    </row>
    <row r="215" spans="35:39" ht="25" customHeight="1" x14ac:dyDescent="0.3">
      <c r="AI215" s="20">
        <f t="shared" ca="1" si="17"/>
        <v>8.453333071657676E-2</v>
      </c>
      <c r="AJ215" s="20">
        <f t="shared" ca="1" si="18"/>
        <v>232</v>
      </c>
      <c r="AK215" s="20">
        <v>65</v>
      </c>
      <c r="AL215" s="20">
        <v>10</v>
      </c>
      <c r="AM215" s="20">
        <f t="shared" si="15"/>
        <v>75</v>
      </c>
    </row>
    <row r="216" spans="35:39" ht="25" customHeight="1" x14ac:dyDescent="0.3">
      <c r="AI216" s="20">
        <f t="shared" ca="1" si="17"/>
        <v>0.74138741529300145</v>
      </c>
      <c r="AJ216" s="20">
        <f t="shared" ca="1" si="18"/>
        <v>65</v>
      </c>
      <c r="AK216" s="20">
        <v>65</v>
      </c>
      <c r="AL216" s="20">
        <f t="shared" si="16"/>
        <v>20</v>
      </c>
      <c r="AM216" s="20">
        <f t="shared" si="15"/>
        <v>85</v>
      </c>
    </row>
    <row r="217" spans="35:39" ht="25" customHeight="1" x14ac:dyDescent="0.3">
      <c r="AI217" s="20">
        <f t="shared" ca="1" si="17"/>
        <v>0.12828656388587634</v>
      </c>
      <c r="AJ217" s="20">
        <f t="shared" ca="1" si="18"/>
        <v>221</v>
      </c>
      <c r="AK217" s="20">
        <v>65</v>
      </c>
      <c r="AL217" s="20">
        <f t="shared" si="16"/>
        <v>30</v>
      </c>
      <c r="AM217" s="20">
        <f t="shared" si="15"/>
        <v>95</v>
      </c>
    </row>
    <row r="218" spans="35:39" ht="25" customHeight="1" x14ac:dyDescent="0.3">
      <c r="AI218" s="20">
        <f t="shared" ca="1" si="17"/>
        <v>0.31427976958076054</v>
      </c>
      <c r="AJ218" s="20">
        <f t="shared" ca="1" si="18"/>
        <v>163</v>
      </c>
      <c r="AK218" s="20">
        <v>66</v>
      </c>
      <c r="AL218" s="20">
        <v>10</v>
      </c>
      <c r="AM218" s="20">
        <f t="shared" si="15"/>
        <v>76</v>
      </c>
    </row>
    <row r="219" spans="35:39" ht="25" customHeight="1" x14ac:dyDescent="0.3">
      <c r="AI219" s="20">
        <f t="shared" ca="1" si="17"/>
        <v>0.9066675590892217</v>
      </c>
      <c r="AJ219" s="20">
        <f t="shared" ca="1" si="18"/>
        <v>25</v>
      </c>
      <c r="AK219" s="20">
        <v>66</v>
      </c>
      <c r="AL219" s="20">
        <f t="shared" si="16"/>
        <v>20</v>
      </c>
      <c r="AM219" s="20">
        <f t="shared" si="15"/>
        <v>86</v>
      </c>
    </row>
    <row r="220" spans="35:39" ht="25" customHeight="1" x14ac:dyDescent="0.3">
      <c r="AI220" s="20">
        <f t="shared" ca="1" si="17"/>
        <v>0.37706990876499147</v>
      </c>
      <c r="AJ220" s="20">
        <f t="shared" ca="1" si="18"/>
        <v>151</v>
      </c>
      <c r="AK220" s="20">
        <v>66</v>
      </c>
      <c r="AL220" s="20">
        <f t="shared" si="16"/>
        <v>30</v>
      </c>
      <c r="AM220" s="20">
        <f t="shared" si="15"/>
        <v>96</v>
      </c>
    </row>
    <row r="221" spans="35:39" ht="25" customHeight="1" x14ac:dyDescent="0.3">
      <c r="AI221" s="20">
        <f t="shared" ca="1" si="17"/>
        <v>0.36342336870381309</v>
      </c>
      <c r="AJ221" s="20">
        <f t="shared" ca="1" si="18"/>
        <v>152</v>
      </c>
      <c r="AK221" s="20">
        <v>67</v>
      </c>
      <c r="AL221" s="20">
        <v>10</v>
      </c>
      <c r="AM221" s="20">
        <f t="shared" si="15"/>
        <v>77</v>
      </c>
    </row>
    <row r="222" spans="35:39" ht="25" customHeight="1" x14ac:dyDescent="0.3">
      <c r="AI222" s="20">
        <f t="shared" ca="1" si="17"/>
        <v>0.14664110766028982</v>
      </c>
      <c r="AJ222" s="20">
        <f t="shared" ca="1" si="18"/>
        <v>215</v>
      </c>
      <c r="AK222" s="20">
        <v>67</v>
      </c>
      <c r="AL222" s="20">
        <f t="shared" si="16"/>
        <v>20</v>
      </c>
      <c r="AM222" s="20">
        <f t="shared" si="15"/>
        <v>87</v>
      </c>
    </row>
    <row r="223" spans="35:39" ht="25" customHeight="1" x14ac:dyDescent="0.3">
      <c r="AI223" s="20">
        <f t="shared" ca="1" si="17"/>
        <v>0.84424981666215826</v>
      </c>
      <c r="AJ223" s="20">
        <f t="shared" ca="1" si="18"/>
        <v>42</v>
      </c>
      <c r="AK223" s="20">
        <v>67</v>
      </c>
      <c r="AL223" s="20">
        <f t="shared" si="16"/>
        <v>30</v>
      </c>
      <c r="AM223" s="20">
        <f t="shared" si="15"/>
        <v>97</v>
      </c>
    </row>
    <row r="224" spans="35:39" ht="25" customHeight="1" x14ac:dyDescent="0.3">
      <c r="AI224" s="20">
        <f t="shared" ca="1" si="17"/>
        <v>0.53385972651513958</v>
      </c>
      <c r="AJ224" s="20">
        <f t="shared" ca="1" si="18"/>
        <v>110</v>
      </c>
      <c r="AK224" s="20">
        <v>68</v>
      </c>
      <c r="AL224" s="20">
        <v>10</v>
      </c>
      <c r="AM224" s="20">
        <f t="shared" si="15"/>
        <v>78</v>
      </c>
    </row>
    <row r="225" spans="35:39" ht="25" customHeight="1" x14ac:dyDescent="0.3">
      <c r="AI225" s="20">
        <f t="shared" ca="1" si="17"/>
        <v>0.58297330066507591</v>
      </c>
      <c r="AJ225" s="20">
        <f t="shared" ca="1" si="18"/>
        <v>103</v>
      </c>
      <c r="AK225" s="20">
        <v>68</v>
      </c>
      <c r="AL225" s="20">
        <f t="shared" si="16"/>
        <v>20</v>
      </c>
      <c r="AM225" s="20">
        <f t="shared" si="15"/>
        <v>88</v>
      </c>
    </row>
    <row r="226" spans="35:39" ht="25" customHeight="1" x14ac:dyDescent="0.3">
      <c r="AI226" s="20">
        <f t="shared" ca="1" si="17"/>
        <v>0.25506121402626381</v>
      </c>
      <c r="AJ226" s="20">
        <f t="shared" ca="1" si="18"/>
        <v>183</v>
      </c>
      <c r="AK226" s="20">
        <v>68</v>
      </c>
      <c r="AL226" s="20">
        <f t="shared" si="16"/>
        <v>30</v>
      </c>
      <c r="AM226" s="20">
        <f t="shared" si="15"/>
        <v>98</v>
      </c>
    </row>
    <row r="227" spans="35:39" ht="25" customHeight="1" x14ac:dyDescent="0.3">
      <c r="AI227" s="20">
        <f t="shared" ca="1" si="17"/>
        <v>0.7135142551881033</v>
      </c>
      <c r="AJ227" s="20">
        <f t="shared" ca="1" si="18"/>
        <v>72</v>
      </c>
      <c r="AK227" s="20">
        <v>69</v>
      </c>
      <c r="AL227" s="20">
        <v>10</v>
      </c>
      <c r="AM227" s="20">
        <f t="shared" si="15"/>
        <v>79</v>
      </c>
    </row>
    <row r="228" spans="35:39" ht="25" customHeight="1" x14ac:dyDescent="0.3">
      <c r="AI228" s="20">
        <f t="shared" ca="1" si="17"/>
        <v>0.54160119711650789</v>
      </c>
      <c r="AJ228" s="20">
        <f t="shared" ca="1" si="18"/>
        <v>109</v>
      </c>
      <c r="AK228" s="20">
        <v>69</v>
      </c>
      <c r="AL228" s="20">
        <f t="shared" si="16"/>
        <v>20</v>
      </c>
      <c r="AM228" s="20">
        <f t="shared" si="15"/>
        <v>89</v>
      </c>
    </row>
    <row r="229" spans="35:39" ht="25" customHeight="1" x14ac:dyDescent="0.3">
      <c r="AI229" s="20">
        <f t="shared" ca="1" si="17"/>
        <v>0.47581121576922458</v>
      </c>
      <c r="AJ229" s="20">
        <f t="shared" ca="1" si="18"/>
        <v>126</v>
      </c>
      <c r="AK229" s="20">
        <v>69</v>
      </c>
      <c r="AL229" s="20">
        <f t="shared" si="16"/>
        <v>30</v>
      </c>
      <c r="AM229" s="20">
        <f t="shared" si="15"/>
        <v>99</v>
      </c>
    </row>
    <row r="230" spans="35:39" ht="25" customHeight="1" x14ac:dyDescent="0.3">
      <c r="AI230" s="20">
        <f t="shared" ca="1" si="17"/>
        <v>0.78082591231347742</v>
      </c>
      <c r="AJ230" s="20">
        <f t="shared" ca="1" si="18"/>
        <v>51</v>
      </c>
      <c r="AK230" s="20">
        <v>71</v>
      </c>
      <c r="AL230" s="20">
        <v>10</v>
      </c>
      <c r="AM230" s="20">
        <f t="shared" si="15"/>
        <v>81</v>
      </c>
    </row>
    <row r="231" spans="35:39" ht="25" customHeight="1" x14ac:dyDescent="0.3">
      <c r="AI231" s="20">
        <f t="shared" ca="1" si="17"/>
        <v>0.26799970479152946</v>
      </c>
      <c r="AJ231" s="20">
        <f t="shared" ca="1" si="18"/>
        <v>174</v>
      </c>
      <c r="AK231" s="20">
        <v>71</v>
      </c>
      <c r="AL231" s="20">
        <f t="shared" si="16"/>
        <v>20</v>
      </c>
      <c r="AM231" s="20">
        <f t="shared" si="15"/>
        <v>91</v>
      </c>
    </row>
    <row r="232" spans="35:39" ht="25" customHeight="1" x14ac:dyDescent="0.3">
      <c r="AI232" s="20">
        <f t="shared" ca="1" si="17"/>
        <v>4.9176148541069775E-2</v>
      </c>
      <c r="AJ232" s="20">
        <f t="shared" ca="1" si="18"/>
        <v>242</v>
      </c>
      <c r="AK232" s="20">
        <v>72</v>
      </c>
      <c r="AL232" s="20">
        <v>10</v>
      </c>
      <c r="AM232" s="20">
        <f t="shared" si="15"/>
        <v>82</v>
      </c>
    </row>
    <row r="233" spans="35:39" ht="25" customHeight="1" x14ac:dyDescent="0.3">
      <c r="AI233" s="20">
        <f t="shared" ca="1" si="17"/>
        <v>7.8324425623458316E-3</v>
      </c>
      <c r="AJ233" s="20">
        <f t="shared" ca="1" si="18"/>
        <v>250</v>
      </c>
      <c r="AK233" s="20">
        <v>72</v>
      </c>
      <c r="AL233" s="20">
        <f t="shared" si="16"/>
        <v>20</v>
      </c>
      <c r="AM233" s="20">
        <f t="shared" si="15"/>
        <v>92</v>
      </c>
    </row>
    <row r="234" spans="35:39" ht="25" customHeight="1" x14ac:dyDescent="0.3">
      <c r="AI234" s="20">
        <f t="shared" ca="1" si="17"/>
        <v>0.45090872954265493</v>
      </c>
      <c r="AJ234" s="20">
        <f t="shared" ca="1" si="18"/>
        <v>135</v>
      </c>
      <c r="AK234" s="20">
        <v>73</v>
      </c>
      <c r="AL234" s="20">
        <v>10</v>
      </c>
      <c r="AM234" s="20">
        <f t="shared" si="15"/>
        <v>83</v>
      </c>
    </row>
    <row r="235" spans="35:39" ht="25" customHeight="1" x14ac:dyDescent="0.3">
      <c r="AI235" s="20">
        <f t="shared" ca="1" si="17"/>
        <v>0.19178312180395884</v>
      </c>
      <c r="AJ235" s="20">
        <f t="shared" ca="1" si="18"/>
        <v>201</v>
      </c>
      <c r="AK235" s="20">
        <v>73</v>
      </c>
      <c r="AL235" s="20">
        <f t="shared" si="16"/>
        <v>20</v>
      </c>
      <c r="AM235" s="20">
        <f t="shared" si="15"/>
        <v>93</v>
      </c>
    </row>
    <row r="236" spans="35:39" ht="25" customHeight="1" x14ac:dyDescent="0.3">
      <c r="AI236" s="20">
        <f t="shared" ca="1" si="17"/>
        <v>0.55207164008294574</v>
      </c>
      <c r="AJ236" s="20">
        <f t="shared" ca="1" si="18"/>
        <v>107</v>
      </c>
      <c r="AK236" s="20">
        <v>74</v>
      </c>
      <c r="AL236" s="20">
        <v>10</v>
      </c>
      <c r="AM236" s="20">
        <f t="shared" si="15"/>
        <v>84</v>
      </c>
    </row>
    <row r="237" spans="35:39" ht="25" customHeight="1" x14ac:dyDescent="0.3">
      <c r="AI237" s="20">
        <f t="shared" ca="1" si="17"/>
        <v>0.81575057409312823</v>
      </c>
      <c r="AJ237" s="20">
        <f t="shared" ca="1" si="18"/>
        <v>47</v>
      </c>
      <c r="AK237" s="20">
        <v>74</v>
      </c>
      <c r="AL237" s="20">
        <f t="shared" si="16"/>
        <v>20</v>
      </c>
      <c r="AM237" s="20">
        <f t="shared" si="15"/>
        <v>94</v>
      </c>
    </row>
    <row r="238" spans="35:39" ht="25" customHeight="1" x14ac:dyDescent="0.3">
      <c r="AI238" s="20">
        <f t="shared" ca="1" si="17"/>
        <v>0.38553267327574192</v>
      </c>
      <c r="AJ238" s="20">
        <f t="shared" ca="1" si="18"/>
        <v>149</v>
      </c>
      <c r="AK238" s="20">
        <v>75</v>
      </c>
      <c r="AL238" s="20">
        <v>10</v>
      </c>
      <c r="AM238" s="20">
        <f t="shared" si="15"/>
        <v>85</v>
      </c>
    </row>
    <row r="239" spans="35:39" ht="25" customHeight="1" x14ac:dyDescent="0.3">
      <c r="AI239" s="20">
        <f t="shared" ca="1" si="17"/>
        <v>0.21815031335664026</v>
      </c>
      <c r="AJ239" s="20">
        <f t="shared" ca="1" si="18"/>
        <v>194</v>
      </c>
      <c r="AK239" s="20">
        <v>75</v>
      </c>
      <c r="AL239" s="20">
        <f t="shared" si="16"/>
        <v>20</v>
      </c>
      <c r="AM239" s="20">
        <f t="shared" si="15"/>
        <v>95</v>
      </c>
    </row>
    <row r="240" spans="35:39" ht="25" customHeight="1" x14ac:dyDescent="0.3">
      <c r="AI240" s="20">
        <f t="shared" ca="1" si="17"/>
        <v>0.89315317078440748</v>
      </c>
      <c r="AJ240" s="20">
        <f t="shared" ca="1" si="18"/>
        <v>30</v>
      </c>
      <c r="AK240" s="20">
        <v>76</v>
      </c>
      <c r="AL240" s="20">
        <v>10</v>
      </c>
      <c r="AM240" s="20">
        <f t="shared" si="15"/>
        <v>86</v>
      </c>
    </row>
    <row r="241" spans="35:39" ht="25" customHeight="1" x14ac:dyDescent="0.3">
      <c r="AI241" s="20">
        <f t="shared" ca="1" si="17"/>
        <v>0.90764017218222481</v>
      </c>
      <c r="AJ241" s="20">
        <f t="shared" ca="1" si="18"/>
        <v>24</v>
      </c>
      <c r="AK241" s="20">
        <v>76</v>
      </c>
      <c r="AL241" s="20">
        <f t="shared" si="16"/>
        <v>20</v>
      </c>
      <c r="AM241" s="20">
        <f t="shared" si="15"/>
        <v>96</v>
      </c>
    </row>
    <row r="242" spans="35:39" ht="25" customHeight="1" x14ac:dyDescent="0.3">
      <c r="AI242" s="20">
        <f t="shared" ca="1" si="17"/>
        <v>0.4141190367145019</v>
      </c>
      <c r="AJ242" s="20">
        <f t="shared" ca="1" si="18"/>
        <v>143</v>
      </c>
      <c r="AK242" s="20">
        <v>77</v>
      </c>
      <c r="AL242" s="20">
        <v>10</v>
      </c>
      <c r="AM242" s="20">
        <f t="shared" si="15"/>
        <v>87</v>
      </c>
    </row>
    <row r="243" spans="35:39" ht="25" customHeight="1" x14ac:dyDescent="0.3">
      <c r="AI243" s="20">
        <f t="shared" ca="1" si="17"/>
        <v>0.12520152093127834</v>
      </c>
      <c r="AJ243" s="20">
        <f t="shared" ca="1" si="18"/>
        <v>222</v>
      </c>
      <c r="AK243" s="20">
        <v>77</v>
      </c>
      <c r="AL243" s="20">
        <f t="shared" si="16"/>
        <v>20</v>
      </c>
      <c r="AM243" s="20">
        <f t="shared" si="15"/>
        <v>97</v>
      </c>
    </row>
    <row r="244" spans="35:39" ht="25" customHeight="1" x14ac:dyDescent="0.3">
      <c r="AI244" s="20">
        <f t="shared" ca="1" si="17"/>
        <v>0.68945582851508869</v>
      </c>
      <c r="AJ244" s="20">
        <f t="shared" ca="1" si="18"/>
        <v>77</v>
      </c>
      <c r="AK244" s="20">
        <v>78</v>
      </c>
      <c r="AL244" s="20">
        <v>10</v>
      </c>
      <c r="AM244" s="20">
        <f t="shared" si="15"/>
        <v>88</v>
      </c>
    </row>
    <row r="245" spans="35:39" ht="25" customHeight="1" x14ac:dyDescent="0.3">
      <c r="AI245" s="20">
        <f t="shared" ca="1" si="17"/>
        <v>0.87592847342122648</v>
      </c>
      <c r="AJ245" s="20">
        <f t="shared" ca="1" si="18"/>
        <v>34</v>
      </c>
      <c r="AK245" s="20">
        <v>78</v>
      </c>
      <c r="AL245" s="20">
        <f t="shared" si="16"/>
        <v>20</v>
      </c>
      <c r="AM245" s="20">
        <f t="shared" si="15"/>
        <v>98</v>
      </c>
    </row>
    <row r="246" spans="35:39" ht="25" customHeight="1" x14ac:dyDescent="0.3">
      <c r="AI246" s="20">
        <f t="shared" ca="1" si="17"/>
        <v>0.9825921631054485</v>
      </c>
      <c r="AJ246" s="20">
        <f t="shared" ca="1" si="18"/>
        <v>3</v>
      </c>
      <c r="AK246" s="20">
        <v>79</v>
      </c>
      <c r="AL246" s="20">
        <v>10</v>
      </c>
      <c r="AM246" s="20">
        <f t="shared" si="15"/>
        <v>89</v>
      </c>
    </row>
    <row r="247" spans="35:39" ht="25" customHeight="1" x14ac:dyDescent="0.3">
      <c r="AI247" s="20">
        <f t="shared" ca="1" si="17"/>
        <v>0.8444568929835099</v>
      </c>
      <c r="AJ247" s="20">
        <f t="shared" ca="1" si="18"/>
        <v>41</v>
      </c>
      <c r="AK247" s="20">
        <v>79</v>
      </c>
      <c r="AL247" s="20">
        <f>AL246+10</f>
        <v>20</v>
      </c>
      <c r="AM247" s="20">
        <f t="shared" ref="AM247:AM256" si="19">AK247+AL247</f>
        <v>99</v>
      </c>
    </row>
    <row r="248" spans="35:39" ht="25" customHeight="1" x14ac:dyDescent="0.3">
      <c r="AI248" s="20">
        <f t="shared" ca="1" si="17"/>
        <v>0.33983368371990952</v>
      </c>
      <c r="AJ248" s="20">
        <f t="shared" ca="1" si="18"/>
        <v>157</v>
      </c>
      <c r="AK248" s="20">
        <v>81</v>
      </c>
      <c r="AL248" s="20">
        <v>10</v>
      </c>
      <c r="AM248" s="20">
        <f t="shared" si="19"/>
        <v>91</v>
      </c>
    </row>
    <row r="249" spans="35:39" ht="25" customHeight="1" x14ac:dyDescent="0.3">
      <c r="AI249" s="20">
        <f t="shared" ca="1" si="17"/>
        <v>0.95459031080717482</v>
      </c>
      <c r="AJ249" s="20">
        <f t="shared" ca="1" si="18"/>
        <v>12</v>
      </c>
      <c r="AK249" s="20">
        <v>82</v>
      </c>
      <c r="AL249" s="20">
        <v>10</v>
      </c>
      <c r="AM249" s="20">
        <f t="shared" si="19"/>
        <v>92</v>
      </c>
    </row>
    <row r="250" spans="35:39" ht="25" customHeight="1" x14ac:dyDescent="0.3">
      <c r="AI250" s="20">
        <f t="shared" ca="1" si="17"/>
        <v>0.9551171383201561</v>
      </c>
      <c r="AJ250" s="20">
        <f t="shared" ca="1" si="18"/>
        <v>11</v>
      </c>
      <c r="AK250" s="20">
        <v>83</v>
      </c>
      <c r="AL250" s="20">
        <v>10</v>
      </c>
      <c r="AM250" s="20">
        <f t="shared" si="19"/>
        <v>93</v>
      </c>
    </row>
    <row r="251" spans="35:39" ht="25" customHeight="1" x14ac:dyDescent="0.3">
      <c r="AI251" s="20">
        <f t="shared" ca="1" si="17"/>
        <v>0.28819876973748837</v>
      </c>
      <c r="AJ251" s="20">
        <f t="shared" ca="1" si="18"/>
        <v>168</v>
      </c>
      <c r="AK251" s="20">
        <v>84</v>
      </c>
      <c r="AL251" s="20">
        <v>10</v>
      </c>
      <c r="AM251" s="20">
        <f t="shared" si="19"/>
        <v>94</v>
      </c>
    </row>
    <row r="252" spans="35:39" ht="25" customHeight="1" x14ac:dyDescent="0.3">
      <c r="AI252" s="20">
        <f t="shared" ca="1" si="17"/>
        <v>9.2002249250955348E-3</v>
      </c>
      <c r="AJ252" s="20">
        <f t="shared" ca="1" si="18"/>
        <v>248</v>
      </c>
      <c r="AK252" s="20">
        <v>85</v>
      </c>
      <c r="AL252" s="20">
        <v>10</v>
      </c>
      <c r="AM252" s="20">
        <f t="shared" si="19"/>
        <v>95</v>
      </c>
    </row>
    <row r="253" spans="35:39" ht="25" customHeight="1" x14ac:dyDescent="0.3">
      <c r="AI253" s="20">
        <f t="shared" ca="1" si="17"/>
        <v>0.16236616892829736</v>
      </c>
      <c r="AJ253" s="20">
        <f t="shared" ca="1" si="18"/>
        <v>207</v>
      </c>
      <c r="AK253" s="20">
        <v>86</v>
      </c>
      <c r="AL253" s="20">
        <v>10</v>
      </c>
      <c r="AM253" s="20">
        <f t="shared" si="19"/>
        <v>96</v>
      </c>
    </row>
    <row r="254" spans="35:39" ht="25" customHeight="1" x14ac:dyDescent="0.3">
      <c r="AI254" s="20">
        <f t="shared" ca="1" si="17"/>
        <v>0.76145158981940542</v>
      </c>
      <c r="AJ254" s="20">
        <f t="shared" ca="1" si="18"/>
        <v>61</v>
      </c>
      <c r="AK254" s="20">
        <v>87</v>
      </c>
      <c r="AL254" s="20">
        <v>10</v>
      </c>
      <c r="AM254" s="20">
        <f t="shared" si="19"/>
        <v>97</v>
      </c>
    </row>
    <row r="255" spans="35:39" ht="25" customHeight="1" x14ac:dyDescent="0.3">
      <c r="AI255" s="20">
        <f t="shared" ca="1" si="17"/>
        <v>0.24718334612488424</v>
      </c>
      <c r="AJ255" s="20">
        <f t="shared" ca="1" si="18"/>
        <v>186</v>
      </c>
      <c r="AK255" s="20">
        <v>88</v>
      </c>
      <c r="AL255" s="20">
        <v>10</v>
      </c>
      <c r="AM255" s="20">
        <f t="shared" si="19"/>
        <v>98</v>
      </c>
    </row>
    <row r="256" spans="35:39" ht="25" customHeight="1" x14ac:dyDescent="0.3">
      <c r="AI256" s="20">
        <f t="shared" ca="1" si="17"/>
        <v>0.79872912682188579</v>
      </c>
      <c r="AJ256" s="20">
        <f t="shared" ca="1" si="18"/>
        <v>49</v>
      </c>
      <c r="AK256" s="20">
        <v>89</v>
      </c>
      <c r="AL256" s="20">
        <v>10</v>
      </c>
      <c r="AM256" s="20">
        <f t="shared" si="19"/>
        <v>99</v>
      </c>
    </row>
  </sheetData>
  <mergeCells count="92">
    <mergeCell ref="A11:C11"/>
    <mergeCell ref="E15:F15"/>
    <mergeCell ref="A9:C9"/>
    <mergeCell ref="G9:H9"/>
    <mergeCell ref="A13:C13"/>
    <mergeCell ref="G13:H13"/>
    <mergeCell ref="A15:C15"/>
    <mergeCell ref="G15:H15"/>
    <mergeCell ref="E9:F9"/>
    <mergeCell ref="AE1:AF1"/>
    <mergeCell ref="A5:C5"/>
    <mergeCell ref="G5:H5"/>
    <mergeCell ref="A7:C7"/>
    <mergeCell ref="G7:H7"/>
    <mergeCell ref="E5:F5"/>
    <mergeCell ref="I7:J7"/>
    <mergeCell ref="I5:J5"/>
    <mergeCell ref="E7:F7"/>
    <mergeCell ref="AE25:AF25"/>
    <mergeCell ref="A17:C17"/>
    <mergeCell ref="G17:H17"/>
    <mergeCell ref="A19:C19"/>
    <mergeCell ref="G19:H19"/>
    <mergeCell ref="A23:C23"/>
    <mergeCell ref="G23:H23"/>
    <mergeCell ref="A21:C21"/>
    <mergeCell ref="G21:H21"/>
    <mergeCell ref="E23:F23"/>
    <mergeCell ref="E21:F21"/>
    <mergeCell ref="I21:J21"/>
    <mergeCell ref="I23:J23"/>
    <mergeCell ref="I9:J9"/>
    <mergeCell ref="E11:F11"/>
    <mergeCell ref="I11:J11"/>
    <mergeCell ref="E13:F13"/>
    <mergeCell ref="I13:J13"/>
    <mergeCell ref="G11:H11"/>
    <mergeCell ref="I15:J15"/>
    <mergeCell ref="E17:F17"/>
    <mergeCell ref="I17:J17"/>
    <mergeCell ref="E19:F19"/>
    <mergeCell ref="I19:J19"/>
    <mergeCell ref="A29:C29"/>
    <mergeCell ref="E29:F29"/>
    <mergeCell ref="I29:J29"/>
    <mergeCell ref="A31:C31"/>
    <mergeCell ref="E31:F31"/>
    <mergeCell ref="I31:J31"/>
    <mergeCell ref="G31:H31"/>
    <mergeCell ref="G29:H29"/>
    <mergeCell ref="A33:C33"/>
    <mergeCell ref="E33:F33"/>
    <mergeCell ref="I33:J33"/>
    <mergeCell ref="A35:C35"/>
    <mergeCell ref="E35:F35"/>
    <mergeCell ref="I35:J35"/>
    <mergeCell ref="G35:H35"/>
    <mergeCell ref="G33:H33"/>
    <mergeCell ref="A37:C37"/>
    <mergeCell ref="E37:F37"/>
    <mergeCell ref="I37:J37"/>
    <mergeCell ref="A39:C39"/>
    <mergeCell ref="E39:F39"/>
    <mergeCell ref="I39:J39"/>
    <mergeCell ref="G39:H39"/>
    <mergeCell ref="G37:H37"/>
    <mergeCell ref="A41:C41"/>
    <mergeCell ref="E41:F41"/>
    <mergeCell ref="I41:J41"/>
    <mergeCell ref="A43:C43"/>
    <mergeCell ref="E43:F43"/>
    <mergeCell ref="I43:J43"/>
    <mergeCell ref="G43:H43"/>
    <mergeCell ref="G41:H41"/>
    <mergeCell ref="A45:C45"/>
    <mergeCell ref="E45:F45"/>
    <mergeCell ref="I45:J45"/>
    <mergeCell ref="A47:C47"/>
    <mergeCell ref="E47:F47"/>
    <mergeCell ref="I47:J47"/>
    <mergeCell ref="G47:H47"/>
    <mergeCell ref="G45:H45"/>
    <mergeCell ref="M45:N45"/>
    <mergeCell ref="M47:N47"/>
    <mergeCell ref="M29:N29"/>
    <mergeCell ref="M31:N31"/>
    <mergeCell ref="M33:N33"/>
    <mergeCell ref="M35:N35"/>
    <mergeCell ref="M37:N37"/>
    <mergeCell ref="M39:N39"/>
    <mergeCell ref="M43:N43"/>
    <mergeCell ref="M41:N41"/>
  </mergeCells>
  <phoneticPr fontId="8"/>
  <pageMargins left="0.98425196850393704" right="0.98425196850393704" top="0.98425196850393704" bottom="0.98425196850393704" header="0.51181102362204722" footer="0.51181102362204722"/>
  <pageSetup paperSize="9" orientation="portrait" horizontalDpi="300" verticalDpi="300" r:id="rId1"/>
  <headerFooter alignWithMargins="0">
    <oddHeader>&amp;Lさんすうドリル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70"/>
  <sheetViews>
    <sheetView workbookViewId="0"/>
  </sheetViews>
  <sheetFormatPr defaultRowHeight="19" x14ac:dyDescent="0.3"/>
  <cols>
    <col min="1" max="35" width="1.625" customWidth="1"/>
    <col min="36" max="37" width="8.625" customWidth="1"/>
    <col min="38" max="39" width="8.75" style="19"/>
    <col min="40" max="42" width="8.75"/>
  </cols>
  <sheetData>
    <row r="1" spans="1:39" ht="25" customHeight="1" x14ac:dyDescent="0.3">
      <c r="D1" s="3" t="s">
        <v>86</v>
      </c>
      <c r="AE1" s="2" t="s">
        <v>7</v>
      </c>
      <c r="AF1" s="2"/>
      <c r="AG1" s="29"/>
      <c r="AH1" s="29"/>
      <c r="AI1" s="9"/>
    </row>
    <row r="2" spans="1:39" ht="25" customHeight="1" x14ac:dyDescent="0.3">
      <c r="D2" s="3"/>
    </row>
    <row r="3" spans="1:39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9" ht="21" customHeight="1" x14ac:dyDescent="0.3">
      <c r="A4" s="1" t="s">
        <v>1</v>
      </c>
      <c r="D4" t="s">
        <v>126</v>
      </c>
      <c r="R4" s="1" t="s">
        <v>5</v>
      </c>
      <c r="U4" t="s">
        <v>8</v>
      </c>
    </row>
    <row r="5" spans="1:39" ht="21" customHeight="1" x14ac:dyDescent="0.3">
      <c r="AL5" s="19">
        <f ca="1">RAND()*9</f>
        <v>5.8847311810520466</v>
      </c>
      <c r="AM5" s="19">
        <f ca="1">RANK(AL5,$AL$5:$AL$12)</f>
        <v>4</v>
      </c>
    </row>
    <row r="6" spans="1:39" ht="21" customHeight="1" x14ac:dyDescent="0.3">
      <c r="D6">
        <f ca="1">AM5</f>
        <v>4</v>
      </c>
      <c r="F6" t="s">
        <v>9</v>
      </c>
      <c r="H6" s="2"/>
      <c r="I6" s="2"/>
      <c r="J6" s="2"/>
      <c r="U6">
        <f ca="1">AM14</f>
        <v>9</v>
      </c>
      <c r="W6" t="s">
        <v>9</v>
      </c>
      <c r="Y6" s="2"/>
      <c r="Z6" s="2"/>
      <c r="AA6" s="2"/>
      <c r="AL6" s="19">
        <f t="shared" ref="AL6:AL12" ca="1" si="0">RAND()*9</f>
        <v>8.6285545207422221</v>
      </c>
      <c r="AM6" s="19">
        <f t="shared" ref="AM6:AM12" ca="1" si="1">RANK(AL6,$AL$5:$AL$12)</f>
        <v>1</v>
      </c>
    </row>
    <row r="7" spans="1:39" ht="21" customHeight="1" x14ac:dyDescent="0.3">
      <c r="AL7" s="19">
        <f t="shared" ca="1" si="0"/>
        <v>0.76276325120467148</v>
      </c>
      <c r="AM7" s="19">
        <f t="shared" ca="1" si="1"/>
        <v>7</v>
      </c>
    </row>
    <row r="8" spans="1:39" ht="21" customHeight="1" x14ac:dyDescent="0.3">
      <c r="D8">
        <f ca="1">AM6</f>
        <v>1</v>
      </c>
      <c r="F8" t="s">
        <v>9</v>
      </c>
      <c r="H8" s="2"/>
      <c r="I8" s="2"/>
      <c r="J8" s="2"/>
      <c r="U8">
        <f ca="1">AM15</f>
        <v>6</v>
      </c>
      <c r="W8" t="s">
        <v>9</v>
      </c>
      <c r="Y8" s="2"/>
      <c r="Z8" s="2"/>
      <c r="AA8" s="2"/>
      <c r="AL8" s="19">
        <f t="shared" ca="1" si="0"/>
        <v>7.0569464050329165</v>
      </c>
      <c r="AM8" s="19">
        <f t="shared" ca="1" si="1"/>
        <v>3</v>
      </c>
    </row>
    <row r="9" spans="1:39" ht="21" customHeight="1" x14ac:dyDescent="0.3">
      <c r="AL9" s="19">
        <f t="shared" ca="1" si="0"/>
        <v>5.7014946465997234</v>
      </c>
      <c r="AM9" s="19">
        <f t="shared" ca="1" si="1"/>
        <v>5</v>
      </c>
    </row>
    <row r="10" spans="1:39" ht="21" customHeight="1" x14ac:dyDescent="0.3">
      <c r="D10">
        <f ca="1">AM7</f>
        <v>7</v>
      </c>
      <c r="F10" t="s">
        <v>9</v>
      </c>
      <c r="H10" s="2"/>
      <c r="I10" s="2"/>
      <c r="J10" s="2"/>
      <c r="U10">
        <f ca="1">AM16</f>
        <v>2</v>
      </c>
      <c r="W10" t="s">
        <v>9</v>
      </c>
      <c r="Y10" s="2"/>
      <c r="Z10" s="2"/>
      <c r="AA10" s="2"/>
      <c r="AL10" s="19">
        <f t="shared" ca="1" si="0"/>
        <v>8.096603862951854</v>
      </c>
      <c r="AM10" s="19">
        <f t="shared" ca="1" si="1"/>
        <v>2</v>
      </c>
    </row>
    <row r="11" spans="1:39" ht="21" customHeight="1" x14ac:dyDescent="0.3">
      <c r="AL11" s="19">
        <f t="shared" ca="1" si="0"/>
        <v>3.2511433380050825</v>
      </c>
      <c r="AM11" s="19">
        <f t="shared" ca="1" si="1"/>
        <v>6</v>
      </c>
    </row>
    <row r="12" spans="1:39" ht="21" customHeight="1" x14ac:dyDescent="0.3">
      <c r="D12">
        <f ca="1">AM8</f>
        <v>3</v>
      </c>
      <c r="F12" t="s">
        <v>9</v>
      </c>
      <c r="H12" s="2"/>
      <c r="I12" s="2"/>
      <c r="J12" s="2"/>
      <c r="U12">
        <f ca="1">AM17</f>
        <v>1</v>
      </c>
      <c r="W12" t="s">
        <v>9</v>
      </c>
      <c r="Y12" s="2"/>
      <c r="Z12" s="2"/>
      <c r="AA12" s="2"/>
      <c r="AL12" s="19">
        <f t="shared" ca="1" si="0"/>
        <v>0.71651481061634004</v>
      </c>
      <c r="AM12" s="19">
        <f t="shared" ca="1" si="1"/>
        <v>8</v>
      </c>
    </row>
    <row r="13" spans="1:39" ht="21" customHeight="1" x14ac:dyDescent="0.3"/>
    <row r="14" spans="1:39" ht="21" customHeight="1" x14ac:dyDescent="0.3">
      <c r="D14">
        <f ca="1">AM9</f>
        <v>5</v>
      </c>
      <c r="F14" t="s">
        <v>9</v>
      </c>
      <c r="H14" s="2"/>
      <c r="I14" s="2"/>
      <c r="J14" s="2"/>
      <c r="U14">
        <f ca="1">AM18</f>
        <v>8</v>
      </c>
      <c r="W14" t="s">
        <v>9</v>
      </c>
      <c r="Y14" s="2"/>
      <c r="Z14" s="2"/>
      <c r="AA14" s="2"/>
      <c r="AL14" s="19">
        <f ca="1">RAND()*10</f>
        <v>2.1235487527954824</v>
      </c>
      <c r="AM14" s="19">
        <f ca="1">RANK(AL14,$AL$14:$AL$22)</f>
        <v>9</v>
      </c>
    </row>
    <row r="15" spans="1:39" ht="21" customHeight="1" x14ac:dyDescent="0.3">
      <c r="AL15" s="19">
        <f t="shared" ref="AL15:AL22" ca="1" si="2">RAND()*10</f>
        <v>5.783476181495093</v>
      </c>
      <c r="AM15" s="19">
        <f t="shared" ref="AM15:AM22" ca="1" si="3">RANK(AL15,$AL$14:$AL$22)</f>
        <v>6</v>
      </c>
    </row>
    <row r="16" spans="1:39" ht="21" customHeight="1" x14ac:dyDescent="0.3">
      <c r="D16">
        <f ca="1">AM10</f>
        <v>2</v>
      </c>
      <c r="F16" t="s">
        <v>9</v>
      </c>
      <c r="H16" s="2"/>
      <c r="I16" s="2"/>
      <c r="J16" s="2"/>
      <c r="U16">
        <f ca="1">AM19</f>
        <v>4</v>
      </c>
      <c r="W16" t="s">
        <v>9</v>
      </c>
      <c r="Y16" s="2"/>
      <c r="Z16" s="2"/>
      <c r="AA16" s="2"/>
      <c r="AL16" s="19">
        <f t="shared" ca="1" si="2"/>
        <v>9.3524604625627443</v>
      </c>
      <c r="AM16" s="19">
        <f t="shared" ca="1" si="3"/>
        <v>2</v>
      </c>
    </row>
    <row r="17" spans="1:39" ht="21" customHeight="1" x14ac:dyDescent="0.3">
      <c r="AL17" s="19">
        <f t="shared" ca="1" si="2"/>
        <v>9.5965405746106018</v>
      </c>
      <c r="AM17" s="19">
        <f t="shared" ca="1" si="3"/>
        <v>1</v>
      </c>
    </row>
    <row r="18" spans="1:39" ht="21" customHeight="1" x14ac:dyDescent="0.3">
      <c r="D18">
        <f ca="1">AM11</f>
        <v>6</v>
      </c>
      <c r="F18" t="s">
        <v>9</v>
      </c>
      <c r="H18" s="2"/>
      <c r="I18" s="2"/>
      <c r="J18" s="2"/>
      <c r="U18">
        <f ca="1">AM20</f>
        <v>7</v>
      </c>
      <c r="W18" t="s">
        <v>9</v>
      </c>
      <c r="Y18" s="2"/>
      <c r="Z18" s="2"/>
      <c r="AA18" s="2"/>
      <c r="AL18" s="19">
        <f t="shared" ca="1" si="2"/>
        <v>4.341889872071639</v>
      </c>
      <c r="AM18" s="19">
        <f t="shared" ca="1" si="3"/>
        <v>8</v>
      </c>
    </row>
    <row r="19" spans="1:39" ht="21" customHeight="1" x14ac:dyDescent="0.3">
      <c r="AL19" s="19">
        <f t="shared" ca="1" si="2"/>
        <v>8.8187864593833751</v>
      </c>
      <c r="AM19" s="19">
        <f t="shared" ca="1" si="3"/>
        <v>4</v>
      </c>
    </row>
    <row r="20" spans="1:39" ht="21" customHeight="1" x14ac:dyDescent="0.3">
      <c r="D20">
        <f ca="1">AM12</f>
        <v>8</v>
      </c>
      <c r="F20" t="s">
        <v>9</v>
      </c>
      <c r="H20" s="2"/>
      <c r="I20" s="2"/>
      <c r="J20" s="2"/>
      <c r="U20">
        <f ca="1">AM21</f>
        <v>5</v>
      </c>
      <c r="W20" t="s">
        <v>9</v>
      </c>
      <c r="Y20" s="2"/>
      <c r="Z20" s="2"/>
      <c r="AA20" s="2"/>
      <c r="AL20" s="19">
        <f t="shared" ca="1" si="2"/>
        <v>4.3967805404948379</v>
      </c>
      <c r="AM20" s="19">
        <f t="shared" ca="1" si="3"/>
        <v>7</v>
      </c>
    </row>
    <row r="21" spans="1:39" ht="21" customHeight="1" x14ac:dyDescent="0.3">
      <c r="AL21" s="19">
        <f t="shared" ca="1" si="2"/>
        <v>7.4325464782772324</v>
      </c>
      <c r="AM21" s="19">
        <f t="shared" ca="1" si="3"/>
        <v>5</v>
      </c>
    </row>
    <row r="22" spans="1:39" ht="21" customHeight="1" x14ac:dyDescent="0.3">
      <c r="U22">
        <f ca="1">AM22</f>
        <v>3</v>
      </c>
      <c r="W22" t="s">
        <v>9</v>
      </c>
      <c r="Y22" s="2"/>
      <c r="Z22" s="2"/>
      <c r="AA22" s="2"/>
      <c r="AL22" s="19">
        <f t="shared" ca="1" si="2"/>
        <v>9.3243700473042939</v>
      </c>
      <c r="AM22" s="19">
        <f t="shared" ca="1" si="3"/>
        <v>3</v>
      </c>
    </row>
    <row r="23" spans="1:39" ht="21" customHeight="1" x14ac:dyDescent="0.3"/>
    <row r="24" spans="1:39" ht="21" customHeight="1" x14ac:dyDescent="0.3">
      <c r="A24" s="1" t="s">
        <v>10</v>
      </c>
      <c r="D24" t="s">
        <v>11</v>
      </c>
    </row>
    <row r="25" spans="1:39" ht="21" customHeight="1" x14ac:dyDescent="0.3"/>
    <row r="26" spans="1:39" ht="21" customHeight="1" x14ac:dyDescent="0.3">
      <c r="D26">
        <v>6</v>
      </c>
      <c r="F26" t="s">
        <v>12</v>
      </c>
      <c r="J26">
        <f ca="1">INT(RAND()*5+1)</f>
        <v>3</v>
      </c>
      <c r="L26" t="s">
        <v>9</v>
      </c>
      <c r="N26" s="2"/>
      <c r="O26" s="2"/>
      <c r="P26" s="2"/>
    </row>
    <row r="27" spans="1:39" ht="21" customHeight="1" x14ac:dyDescent="0.3"/>
    <row r="28" spans="1:39" ht="21" customHeight="1" x14ac:dyDescent="0.3">
      <c r="D28">
        <v>7</v>
      </c>
      <c r="F28" t="s">
        <v>12</v>
      </c>
      <c r="J28">
        <f ca="1">INT(RAND()*6+1)</f>
        <v>6</v>
      </c>
      <c r="L28" t="s">
        <v>9</v>
      </c>
      <c r="N28" s="2"/>
      <c r="O28" s="2"/>
      <c r="P28" s="2"/>
    </row>
    <row r="29" spans="1:39" ht="21" customHeight="1" x14ac:dyDescent="0.3"/>
    <row r="30" spans="1:39" ht="21" customHeight="1" x14ac:dyDescent="0.3">
      <c r="D30">
        <v>8</v>
      </c>
      <c r="F30" t="s">
        <v>12</v>
      </c>
      <c r="J30">
        <f ca="1">INT(RAND()*7+1)</f>
        <v>1</v>
      </c>
      <c r="L30" t="s">
        <v>9</v>
      </c>
      <c r="N30" s="2"/>
      <c r="O30" s="2"/>
      <c r="P30" s="2"/>
    </row>
    <row r="31" spans="1:39" ht="21" customHeight="1" x14ac:dyDescent="0.3"/>
    <row r="32" spans="1:39" ht="21" customHeight="1" x14ac:dyDescent="0.3">
      <c r="D32">
        <v>9</v>
      </c>
      <c r="F32" t="s">
        <v>12</v>
      </c>
      <c r="J32">
        <f ca="1">INT(RAND()*8+1)</f>
        <v>3</v>
      </c>
      <c r="L32" t="s">
        <v>9</v>
      </c>
      <c r="N32" s="2"/>
      <c r="O32" s="2"/>
      <c r="P32" s="2"/>
    </row>
    <row r="33" spans="1:37" ht="21" customHeight="1" x14ac:dyDescent="0.3"/>
    <row r="34" spans="1:37" ht="21" customHeight="1" x14ac:dyDescent="0.3">
      <c r="D34" s="30">
        <v>10</v>
      </c>
      <c r="E34" s="30"/>
      <c r="F34" t="s">
        <v>12</v>
      </c>
      <c r="J34">
        <f ca="1">INT(RAND()*9+1)</f>
        <v>8</v>
      </c>
      <c r="L34" t="s">
        <v>9</v>
      </c>
      <c r="N34" s="2"/>
      <c r="O34" s="2"/>
      <c r="P34" s="2"/>
    </row>
    <row r="35" spans="1:37" ht="21" customHeight="1" x14ac:dyDescent="0.3"/>
    <row r="36" spans="1:37" ht="25" customHeight="1" x14ac:dyDescent="0.3">
      <c r="D36" s="3" t="str">
        <f>IF(D1="","",D1)</f>
        <v>いくつといくつ</v>
      </c>
      <c r="AE36" s="2" t="str">
        <f>IF(AE1="","",AE1)</f>
        <v>№</v>
      </c>
      <c r="AF36" s="2"/>
      <c r="AG36" s="29" t="str">
        <f>IF(AG1="","",AG1)</f>
        <v/>
      </c>
      <c r="AH36" s="29" t="str">
        <f>IF(AH1="","",AH1)</f>
        <v/>
      </c>
    </row>
    <row r="37" spans="1:37" ht="25" customHeight="1" x14ac:dyDescent="0.3">
      <c r="D37" s="3"/>
    </row>
    <row r="38" spans="1:37" ht="25" customHeight="1" x14ac:dyDescent="0.3">
      <c r="E38" s="5" t="s">
        <v>95</v>
      </c>
      <c r="Q38" s="4" t="str">
        <f>IF(Q3="","",Q3)</f>
        <v>なまえ</v>
      </c>
      <c r="R38" s="2"/>
      <c r="S38" s="2"/>
      <c r="T38" s="2"/>
      <c r="U38" s="2"/>
      <c r="V38" s="10" t="str">
        <f>IF(V3="","",V3)</f>
        <v/>
      </c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1:37" ht="21" customHeight="1" x14ac:dyDescent="0.3">
      <c r="A39" t="str">
        <f>IF(A4="","",A4)</f>
        <v>(1)</v>
      </c>
      <c r="D39" t="str">
        <f>IF(D4="","",D4)</f>
        <v>9 をつくりましょう。</v>
      </c>
      <c r="R39" t="str">
        <f>IF(R4="","",R4)</f>
        <v>(2)</v>
      </c>
      <c r="U39" t="str">
        <f>IF(U4="","",U4)</f>
        <v>10 をつくりましょう。</v>
      </c>
    </row>
    <row r="40" spans="1:37" ht="21" customHeight="1" x14ac:dyDescent="0.3">
      <c r="A40" t="str">
        <f t="shared" ref="A40:AK40" si="4">IF(A5="","",A5)</f>
        <v/>
      </c>
      <c r="B40" t="str">
        <f t="shared" si="4"/>
        <v/>
      </c>
      <c r="C40" t="str">
        <f t="shared" si="4"/>
        <v/>
      </c>
      <c r="D40" t="str">
        <f t="shared" si="4"/>
        <v/>
      </c>
      <c r="E40" t="str">
        <f t="shared" si="4"/>
        <v/>
      </c>
      <c r="F40" t="str">
        <f t="shared" si="4"/>
        <v/>
      </c>
      <c r="G40" t="str">
        <f t="shared" si="4"/>
        <v/>
      </c>
      <c r="H40" t="str">
        <f t="shared" si="4"/>
        <v/>
      </c>
      <c r="I40" t="str">
        <f t="shared" si="4"/>
        <v/>
      </c>
      <c r="J40" t="str">
        <f t="shared" si="4"/>
        <v/>
      </c>
      <c r="K40" t="str">
        <f t="shared" si="4"/>
        <v/>
      </c>
      <c r="L40" t="str">
        <f t="shared" si="4"/>
        <v/>
      </c>
      <c r="M40" t="str">
        <f t="shared" si="4"/>
        <v/>
      </c>
      <c r="N40" t="str">
        <f t="shared" si="4"/>
        <v/>
      </c>
      <c r="O40" t="str">
        <f t="shared" si="4"/>
        <v/>
      </c>
      <c r="P40" t="str">
        <f t="shared" si="4"/>
        <v/>
      </c>
      <c r="Q40" t="str">
        <f t="shared" si="4"/>
        <v/>
      </c>
      <c r="R40" t="str">
        <f t="shared" si="4"/>
        <v/>
      </c>
      <c r="S40" t="str">
        <f t="shared" si="4"/>
        <v/>
      </c>
      <c r="T40" t="str">
        <f t="shared" si="4"/>
        <v/>
      </c>
      <c r="U40" t="str">
        <f t="shared" si="4"/>
        <v/>
      </c>
      <c r="V40" t="str">
        <f t="shared" si="4"/>
        <v/>
      </c>
      <c r="W40" t="str">
        <f t="shared" si="4"/>
        <v/>
      </c>
      <c r="X40" t="str">
        <f t="shared" si="4"/>
        <v/>
      </c>
      <c r="Y40" t="str">
        <f t="shared" si="4"/>
        <v/>
      </c>
      <c r="Z40" t="str">
        <f t="shared" si="4"/>
        <v/>
      </c>
      <c r="AA40" t="str">
        <f t="shared" si="4"/>
        <v/>
      </c>
      <c r="AB40" t="str">
        <f t="shared" si="4"/>
        <v/>
      </c>
      <c r="AC40" t="str">
        <f t="shared" si="4"/>
        <v/>
      </c>
      <c r="AD40" t="str">
        <f t="shared" si="4"/>
        <v/>
      </c>
      <c r="AE40" t="str">
        <f t="shared" si="4"/>
        <v/>
      </c>
      <c r="AF40" t="str">
        <f t="shared" si="4"/>
        <v/>
      </c>
      <c r="AG40" t="str">
        <f t="shared" si="4"/>
        <v/>
      </c>
      <c r="AH40" t="str">
        <f t="shared" si="4"/>
        <v/>
      </c>
      <c r="AI40" t="str">
        <f t="shared" si="4"/>
        <v/>
      </c>
      <c r="AJ40" t="str">
        <f t="shared" si="4"/>
        <v/>
      </c>
      <c r="AK40" t="str">
        <f t="shared" si="4"/>
        <v/>
      </c>
    </row>
    <row r="41" spans="1:37" ht="21" customHeight="1" x14ac:dyDescent="0.3">
      <c r="A41" t="str">
        <f t="shared" ref="A41:F41" si="5">IF(A6="","",A6)</f>
        <v/>
      </c>
      <c r="B41" t="str">
        <f t="shared" si="5"/>
        <v/>
      </c>
      <c r="C41" t="str">
        <f t="shared" si="5"/>
        <v/>
      </c>
      <c r="D41">
        <f t="shared" ca="1" si="5"/>
        <v>4</v>
      </c>
      <c r="E41" t="str">
        <f t="shared" si="5"/>
        <v/>
      </c>
      <c r="F41" t="str">
        <f t="shared" si="5"/>
        <v>と</v>
      </c>
      <c r="H41" s="2" t="str">
        <f>IF(H6="","",H6)</f>
        <v/>
      </c>
      <c r="I41" s="27">
        <f ca="1">9-D41</f>
        <v>5</v>
      </c>
      <c r="J41" s="2" t="str">
        <f t="shared" ref="J41:W41" si="6">IF(J6="","",J6)</f>
        <v/>
      </c>
      <c r="K41" t="str">
        <f t="shared" si="6"/>
        <v/>
      </c>
      <c r="L41" t="str">
        <f t="shared" si="6"/>
        <v/>
      </c>
      <c r="M41" t="str">
        <f t="shared" si="6"/>
        <v/>
      </c>
      <c r="N41" t="str">
        <f t="shared" si="6"/>
        <v/>
      </c>
      <c r="O41" t="str">
        <f t="shared" si="6"/>
        <v/>
      </c>
      <c r="P41" t="str">
        <f t="shared" si="6"/>
        <v/>
      </c>
      <c r="Q41" t="str">
        <f t="shared" si="6"/>
        <v/>
      </c>
      <c r="R41" t="str">
        <f t="shared" si="6"/>
        <v/>
      </c>
      <c r="S41" t="str">
        <f t="shared" si="6"/>
        <v/>
      </c>
      <c r="T41" t="str">
        <f t="shared" si="6"/>
        <v/>
      </c>
      <c r="U41">
        <f t="shared" ca="1" si="6"/>
        <v>9</v>
      </c>
      <c r="V41" t="str">
        <f t="shared" si="6"/>
        <v/>
      </c>
      <c r="W41" t="str">
        <f t="shared" si="6"/>
        <v>と</v>
      </c>
      <c r="Y41" s="2"/>
      <c r="Z41" s="27">
        <f ca="1">10-U41</f>
        <v>1</v>
      </c>
      <c r="AA41" s="2" t="str">
        <f t="shared" ref="AA41:AK41" si="7">IF(AA6="","",AA6)</f>
        <v/>
      </c>
      <c r="AB41" t="str">
        <f t="shared" si="7"/>
        <v/>
      </c>
      <c r="AC41" t="str">
        <f t="shared" si="7"/>
        <v/>
      </c>
      <c r="AD41" t="str">
        <f t="shared" si="7"/>
        <v/>
      </c>
      <c r="AE41" t="str">
        <f t="shared" si="7"/>
        <v/>
      </c>
      <c r="AF41" t="str">
        <f t="shared" si="7"/>
        <v/>
      </c>
      <c r="AG41" t="str">
        <f t="shared" si="7"/>
        <v/>
      </c>
      <c r="AH41" t="str">
        <f t="shared" si="7"/>
        <v/>
      </c>
      <c r="AI41" t="str">
        <f t="shared" si="7"/>
        <v/>
      </c>
      <c r="AJ41" t="str">
        <f t="shared" si="7"/>
        <v/>
      </c>
      <c r="AK41" t="str">
        <f t="shared" si="7"/>
        <v/>
      </c>
    </row>
    <row r="42" spans="1:37" ht="21" customHeight="1" x14ac:dyDescent="0.3">
      <c r="A42" t="str">
        <f t="shared" ref="A42:AK42" si="8">IF(A7="","",A7)</f>
        <v/>
      </c>
      <c r="B42" t="str">
        <f t="shared" si="8"/>
        <v/>
      </c>
      <c r="C42" t="str">
        <f t="shared" si="8"/>
        <v/>
      </c>
      <c r="D42" t="str">
        <f t="shared" si="8"/>
        <v/>
      </c>
      <c r="E42" t="str">
        <f t="shared" si="8"/>
        <v/>
      </c>
      <c r="F42" t="str">
        <f t="shared" si="8"/>
        <v/>
      </c>
      <c r="G42" t="str">
        <f t="shared" si="8"/>
        <v/>
      </c>
      <c r="H42" t="str">
        <f t="shared" si="8"/>
        <v/>
      </c>
      <c r="I42" s="25" t="str">
        <f t="shared" si="8"/>
        <v/>
      </c>
      <c r="J42" t="str">
        <f t="shared" si="8"/>
        <v/>
      </c>
      <c r="K42" t="str">
        <f t="shared" si="8"/>
        <v/>
      </c>
      <c r="L42" t="str">
        <f t="shared" si="8"/>
        <v/>
      </c>
      <c r="M42" t="str">
        <f t="shared" si="8"/>
        <v/>
      </c>
      <c r="N42" t="str">
        <f t="shared" si="8"/>
        <v/>
      </c>
      <c r="O42" t="str">
        <f t="shared" si="8"/>
        <v/>
      </c>
      <c r="P42" t="str">
        <f t="shared" si="8"/>
        <v/>
      </c>
      <c r="Q42" t="str">
        <f t="shared" si="8"/>
        <v/>
      </c>
      <c r="R42" t="str">
        <f t="shared" si="8"/>
        <v/>
      </c>
      <c r="S42" t="str">
        <f t="shared" si="8"/>
        <v/>
      </c>
      <c r="T42" t="str">
        <f t="shared" si="8"/>
        <v/>
      </c>
      <c r="U42" t="str">
        <f t="shared" si="8"/>
        <v/>
      </c>
      <c r="V42" t="str">
        <f t="shared" si="8"/>
        <v/>
      </c>
      <c r="W42" t="str">
        <f t="shared" si="8"/>
        <v/>
      </c>
      <c r="Z42" s="25" t="str">
        <f t="shared" si="8"/>
        <v/>
      </c>
      <c r="AA42" t="str">
        <f t="shared" si="8"/>
        <v/>
      </c>
      <c r="AB42" t="str">
        <f t="shared" si="8"/>
        <v/>
      </c>
      <c r="AC42" t="str">
        <f t="shared" si="8"/>
        <v/>
      </c>
      <c r="AD42" t="str">
        <f t="shared" si="8"/>
        <v/>
      </c>
      <c r="AE42" t="str">
        <f t="shared" si="8"/>
        <v/>
      </c>
      <c r="AF42" t="str">
        <f t="shared" si="8"/>
        <v/>
      </c>
      <c r="AG42" t="str">
        <f t="shared" si="8"/>
        <v/>
      </c>
      <c r="AH42" t="str">
        <f t="shared" si="8"/>
        <v/>
      </c>
      <c r="AI42" t="str">
        <f t="shared" si="8"/>
        <v/>
      </c>
      <c r="AJ42" t="str">
        <f t="shared" si="8"/>
        <v/>
      </c>
      <c r="AK42" t="str">
        <f t="shared" si="8"/>
        <v/>
      </c>
    </row>
    <row r="43" spans="1:37" ht="21" customHeight="1" x14ac:dyDescent="0.3">
      <c r="A43" t="str">
        <f t="shared" ref="A43:AK43" si="9">IF(A8="","",A8)</f>
        <v/>
      </c>
      <c r="B43" t="str">
        <f t="shared" si="9"/>
        <v/>
      </c>
      <c r="C43" t="str">
        <f t="shared" si="9"/>
        <v/>
      </c>
      <c r="D43">
        <f t="shared" ca="1" si="9"/>
        <v>1</v>
      </c>
      <c r="E43" t="str">
        <f t="shared" si="9"/>
        <v/>
      </c>
      <c r="F43" t="str">
        <f t="shared" si="9"/>
        <v>と</v>
      </c>
      <c r="H43" s="2" t="str">
        <f t="shared" si="9"/>
        <v/>
      </c>
      <c r="I43" s="27">
        <f ca="1">9-D43</f>
        <v>8</v>
      </c>
      <c r="J43" s="2" t="str">
        <f t="shared" si="9"/>
        <v/>
      </c>
      <c r="K43" t="str">
        <f t="shared" si="9"/>
        <v/>
      </c>
      <c r="L43" t="str">
        <f t="shared" si="9"/>
        <v/>
      </c>
      <c r="M43" t="str">
        <f t="shared" si="9"/>
        <v/>
      </c>
      <c r="N43" t="str">
        <f t="shared" si="9"/>
        <v/>
      </c>
      <c r="O43" t="str">
        <f t="shared" si="9"/>
        <v/>
      </c>
      <c r="P43" t="str">
        <f t="shared" si="9"/>
        <v/>
      </c>
      <c r="Q43" t="str">
        <f t="shared" si="9"/>
        <v/>
      </c>
      <c r="R43" t="str">
        <f t="shared" si="9"/>
        <v/>
      </c>
      <c r="S43" t="str">
        <f t="shared" si="9"/>
        <v/>
      </c>
      <c r="T43" t="str">
        <f t="shared" si="9"/>
        <v/>
      </c>
      <c r="U43">
        <f t="shared" ca="1" si="9"/>
        <v>6</v>
      </c>
      <c r="V43" t="str">
        <f t="shared" si="9"/>
        <v/>
      </c>
      <c r="W43" t="str">
        <f t="shared" si="9"/>
        <v>と</v>
      </c>
      <c r="Y43" s="2"/>
      <c r="Z43" s="27">
        <f ca="1">10-U43</f>
        <v>4</v>
      </c>
      <c r="AA43" s="2" t="str">
        <f t="shared" si="9"/>
        <v/>
      </c>
      <c r="AB43" t="str">
        <f t="shared" si="9"/>
        <v/>
      </c>
      <c r="AC43" t="str">
        <f t="shared" si="9"/>
        <v/>
      </c>
      <c r="AD43" t="str">
        <f t="shared" si="9"/>
        <v/>
      </c>
      <c r="AE43" t="str">
        <f t="shared" si="9"/>
        <v/>
      </c>
      <c r="AF43" t="str">
        <f t="shared" si="9"/>
        <v/>
      </c>
      <c r="AG43" t="str">
        <f t="shared" si="9"/>
        <v/>
      </c>
      <c r="AH43" t="str">
        <f t="shared" si="9"/>
        <v/>
      </c>
      <c r="AI43" t="str">
        <f t="shared" si="9"/>
        <v/>
      </c>
      <c r="AJ43" t="str">
        <f t="shared" si="9"/>
        <v/>
      </c>
      <c r="AK43" t="str">
        <f t="shared" si="9"/>
        <v/>
      </c>
    </row>
    <row r="44" spans="1:37" ht="21" customHeight="1" x14ac:dyDescent="0.3">
      <c r="A44" t="str">
        <f t="shared" ref="A44:AK44" si="10">IF(A9="","",A9)</f>
        <v/>
      </c>
      <c r="B44" t="str">
        <f t="shared" si="10"/>
        <v/>
      </c>
      <c r="C44" t="str">
        <f t="shared" si="10"/>
        <v/>
      </c>
      <c r="D44" t="str">
        <f t="shared" si="10"/>
        <v/>
      </c>
      <c r="E44" t="str">
        <f t="shared" si="10"/>
        <v/>
      </c>
      <c r="F44" t="str">
        <f t="shared" si="10"/>
        <v/>
      </c>
      <c r="G44" t="str">
        <f t="shared" si="10"/>
        <v/>
      </c>
      <c r="H44" t="str">
        <f t="shared" si="10"/>
        <v/>
      </c>
      <c r="I44" s="25" t="str">
        <f t="shared" si="10"/>
        <v/>
      </c>
      <c r="J44" t="str">
        <f t="shared" si="10"/>
        <v/>
      </c>
      <c r="K44" t="str">
        <f t="shared" si="10"/>
        <v/>
      </c>
      <c r="L44" t="str">
        <f t="shared" si="10"/>
        <v/>
      </c>
      <c r="M44" t="str">
        <f t="shared" si="10"/>
        <v/>
      </c>
      <c r="N44" t="str">
        <f t="shared" si="10"/>
        <v/>
      </c>
      <c r="O44" t="str">
        <f t="shared" si="10"/>
        <v/>
      </c>
      <c r="P44" t="str">
        <f t="shared" si="10"/>
        <v/>
      </c>
      <c r="Q44" t="str">
        <f t="shared" si="10"/>
        <v/>
      </c>
      <c r="R44" t="str">
        <f t="shared" si="10"/>
        <v/>
      </c>
      <c r="S44" t="str">
        <f t="shared" si="10"/>
        <v/>
      </c>
      <c r="T44" t="str">
        <f t="shared" si="10"/>
        <v/>
      </c>
      <c r="U44" t="str">
        <f t="shared" si="10"/>
        <v/>
      </c>
      <c r="V44" t="str">
        <f t="shared" si="10"/>
        <v/>
      </c>
      <c r="W44" t="str">
        <f t="shared" si="10"/>
        <v/>
      </c>
      <c r="Z44" s="25" t="str">
        <f t="shared" si="10"/>
        <v/>
      </c>
      <c r="AA44" t="str">
        <f t="shared" si="10"/>
        <v/>
      </c>
      <c r="AB44" t="str">
        <f t="shared" si="10"/>
        <v/>
      </c>
      <c r="AC44" t="str">
        <f t="shared" si="10"/>
        <v/>
      </c>
      <c r="AD44" t="str">
        <f t="shared" si="10"/>
        <v/>
      </c>
      <c r="AE44" t="str">
        <f t="shared" si="10"/>
        <v/>
      </c>
      <c r="AF44" t="str">
        <f t="shared" si="10"/>
        <v/>
      </c>
      <c r="AG44" t="str">
        <f t="shared" si="10"/>
        <v/>
      </c>
      <c r="AH44" t="str">
        <f t="shared" si="10"/>
        <v/>
      </c>
      <c r="AI44" t="str">
        <f t="shared" si="10"/>
        <v/>
      </c>
      <c r="AJ44" t="str">
        <f t="shared" si="10"/>
        <v/>
      </c>
      <c r="AK44" t="str">
        <f t="shared" si="10"/>
        <v/>
      </c>
    </row>
    <row r="45" spans="1:37" ht="21" customHeight="1" x14ac:dyDescent="0.3">
      <c r="A45" t="str">
        <f t="shared" ref="A45:AK45" si="11">IF(A10="","",A10)</f>
        <v/>
      </c>
      <c r="B45" t="str">
        <f t="shared" si="11"/>
        <v/>
      </c>
      <c r="C45" t="str">
        <f t="shared" si="11"/>
        <v/>
      </c>
      <c r="D45">
        <f t="shared" ca="1" si="11"/>
        <v>7</v>
      </c>
      <c r="E45" t="str">
        <f t="shared" si="11"/>
        <v/>
      </c>
      <c r="F45" t="str">
        <f t="shared" si="11"/>
        <v>と</v>
      </c>
      <c r="H45" s="2" t="str">
        <f t="shared" si="11"/>
        <v/>
      </c>
      <c r="I45" s="27">
        <f ca="1">9-D45</f>
        <v>2</v>
      </c>
      <c r="J45" s="2" t="str">
        <f t="shared" si="11"/>
        <v/>
      </c>
      <c r="K45" t="str">
        <f t="shared" si="11"/>
        <v/>
      </c>
      <c r="L45" t="str">
        <f t="shared" si="11"/>
        <v/>
      </c>
      <c r="M45" t="str">
        <f t="shared" si="11"/>
        <v/>
      </c>
      <c r="N45" t="str">
        <f t="shared" si="11"/>
        <v/>
      </c>
      <c r="O45" t="str">
        <f t="shared" si="11"/>
        <v/>
      </c>
      <c r="P45" t="str">
        <f t="shared" si="11"/>
        <v/>
      </c>
      <c r="Q45" t="str">
        <f t="shared" si="11"/>
        <v/>
      </c>
      <c r="R45" t="str">
        <f t="shared" si="11"/>
        <v/>
      </c>
      <c r="S45" t="str">
        <f t="shared" si="11"/>
        <v/>
      </c>
      <c r="T45" t="str">
        <f t="shared" si="11"/>
        <v/>
      </c>
      <c r="U45">
        <f t="shared" ca="1" si="11"/>
        <v>2</v>
      </c>
      <c r="V45" t="str">
        <f t="shared" si="11"/>
        <v/>
      </c>
      <c r="W45" t="str">
        <f t="shared" si="11"/>
        <v>と</v>
      </c>
      <c r="Y45" s="2"/>
      <c r="Z45" s="27">
        <f ca="1">10-U45</f>
        <v>8</v>
      </c>
      <c r="AA45" s="2" t="str">
        <f t="shared" si="11"/>
        <v/>
      </c>
      <c r="AB45" t="str">
        <f t="shared" si="11"/>
        <v/>
      </c>
      <c r="AC45" t="str">
        <f t="shared" si="11"/>
        <v/>
      </c>
      <c r="AD45" t="str">
        <f t="shared" si="11"/>
        <v/>
      </c>
      <c r="AE45" t="str">
        <f t="shared" si="11"/>
        <v/>
      </c>
      <c r="AF45" t="str">
        <f t="shared" si="11"/>
        <v/>
      </c>
      <c r="AG45" t="str">
        <f t="shared" si="11"/>
        <v/>
      </c>
      <c r="AH45" t="str">
        <f t="shared" si="11"/>
        <v/>
      </c>
      <c r="AI45" t="str">
        <f t="shared" si="11"/>
        <v/>
      </c>
      <c r="AJ45" t="str">
        <f t="shared" si="11"/>
        <v/>
      </c>
      <c r="AK45" t="str">
        <f t="shared" si="11"/>
        <v/>
      </c>
    </row>
    <row r="46" spans="1:37" ht="21" customHeight="1" x14ac:dyDescent="0.3">
      <c r="A46" t="str">
        <f t="shared" ref="A46:AK46" si="12">IF(A11="","",A11)</f>
        <v/>
      </c>
      <c r="B46" t="str">
        <f t="shared" si="12"/>
        <v/>
      </c>
      <c r="C46" t="str">
        <f t="shared" si="12"/>
        <v/>
      </c>
      <c r="D46" t="str">
        <f t="shared" si="12"/>
        <v/>
      </c>
      <c r="E46" t="str">
        <f t="shared" si="12"/>
        <v/>
      </c>
      <c r="F46" t="str">
        <f t="shared" si="12"/>
        <v/>
      </c>
      <c r="G46" t="str">
        <f t="shared" si="12"/>
        <v/>
      </c>
      <c r="H46" t="str">
        <f t="shared" si="12"/>
        <v/>
      </c>
      <c r="I46" s="25" t="str">
        <f t="shared" si="12"/>
        <v/>
      </c>
      <c r="J46" t="str">
        <f t="shared" si="12"/>
        <v/>
      </c>
      <c r="K46" t="str">
        <f t="shared" si="12"/>
        <v/>
      </c>
      <c r="L46" t="str">
        <f t="shared" si="12"/>
        <v/>
      </c>
      <c r="M46" t="str">
        <f t="shared" si="12"/>
        <v/>
      </c>
      <c r="N46" t="str">
        <f t="shared" si="12"/>
        <v/>
      </c>
      <c r="O46" t="str">
        <f t="shared" si="12"/>
        <v/>
      </c>
      <c r="P46" t="str">
        <f t="shared" si="12"/>
        <v/>
      </c>
      <c r="Q46" t="str">
        <f t="shared" si="12"/>
        <v/>
      </c>
      <c r="R46" t="str">
        <f t="shared" si="12"/>
        <v/>
      </c>
      <c r="S46" t="str">
        <f t="shared" si="12"/>
        <v/>
      </c>
      <c r="T46" t="str">
        <f t="shared" si="12"/>
        <v/>
      </c>
      <c r="U46" t="str">
        <f t="shared" si="12"/>
        <v/>
      </c>
      <c r="V46" t="str">
        <f t="shared" si="12"/>
        <v/>
      </c>
      <c r="W46" t="str">
        <f t="shared" si="12"/>
        <v/>
      </c>
      <c r="Z46" s="25" t="str">
        <f t="shared" si="12"/>
        <v/>
      </c>
      <c r="AA46" t="str">
        <f t="shared" si="12"/>
        <v/>
      </c>
      <c r="AB46" t="str">
        <f t="shared" si="12"/>
        <v/>
      </c>
      <c r="AC46" t="str">
        <f t="shared" si="12"/>
        <v/>
      </c>
      <c r="AD46" t="str">
        <f t="shared" si="12"/>
        <v/>
      </c>
      <c r="AE46" t="str">
        <f t="shared" si="12"/>
        <v/>
      </c>
      <c r="AF46" t="str">
        <f t="shared" si="12"/>
        <v/>
      </c>
      <c r="AG46" t="str">
        <f t="shared" si="12"/>
        <v/>
      </c>
      <c r="AH46" t="str">
        <f t="shared" si="12"/>
        <v/>
      </c>
      <c r="AI46" t="str">
        <f t="shared" si="12"/>
        <v/>
      </c>
      <c r="AJ46" t="str">
        <f t="shared" si="12"/>
        <v/>
      </c>
      <c r="AK46" t="str">
        <f t="shared" si="12"/>
        <v/>
      </c>
    </row>
    <row r="47" spans="1:37" ht="21" customHeight="1" x14ac:dyDescent="0.3">
      <c r="A47" t="str">
        <f t="shared" ref="A47:AK47" si="13">IF(A12="","",A12)</f>
        <v/>
      </c>
      <c r="B47" t="str">
        <f t="shared" si="13"/>
        <v/>
      </c>
      <c r="C47" t="str">
        <f t="shared" si="13"/>
        <v/>
      </c>
      <c r="D47">
        <f t="shared" ca="1" si="13"/>
        <v>3</v>
      </c>
      <c r="E47" t="str">
        <f t="shared" si="13"/>
        <v/>
      </c>
      <c r="F47" t="str">
        <f t="shared" si="13"/>
        <v>と</v>
      </c>
      <c r="H47" s="2" t="str">
        <f t="shared" si="13"/>
        <v/>
      </c>
      <c r="I47" s="27">
        <f ca="1">9-D47</f>
        <v>6</v>
      </c>
      <c r="J47" s="2" t="str">
        <f t="shared" si="13"/>
        <v/>
      </c>
      <c r="K47" t="str">
        <f t="shared" si="13"/>
        <v/>
      </c>
      <c r="L47" t="str">
        <f t="shared" si="13"/>
        <v/>
      </c>
      <c r="M47" t="str">
        <f t="shared" si="13"/>
        <v/>
      </c>
      <c r="N47" t="str">
        <f t="shared" si="13"/>
        <v/>
      </c>
      <c r="O47" t="str">
        <f t="shared" si="13"/>
        <v/>
      </c>
      <c r="P47" t="str">
        <f t="shared" si="13"/>
        <v/>
      </c>
      <c r="Q47" t="str">
        <f t="shared" si="13"/>
        <v/>
      </c>
      <c r="R47" t="str">
        <f t="shared" si="13"/>
        <v/>
      </c>
      <c r="S47" t="str">
        <f t="shared" si="13"/>
        <v/>
      </c>
      <c r="T47" t="str">
        <f t="shared" si="13"/>
        <v/>
      </c>
      <c r="U47">
        <f t="shared" ca="1" si="13"/>
        <v>1</v>
      </c>
      <c r="V47" t="str">
        <f t="shared" si="13"/>
        <v/>
      </c>
      <c r="W47" t="str">
        <f t="shared" si="13"/>
        <v>と</v>
      </c>
      <c r="Y47" s="2"/>
      <c r="Z47" s="27">
        <f ca="1">10-U47</f>
        <v>9</v>
      </c>
      <c r="AA47" s="2" t="str">
        <f t="shared" si="13"/>
        <v/>
      </c>
      <c r="AB47" t="str">
        <f t="shared" si="13"/>
        <v/>
      </c>
      <c r="AC47" t="str">
        <f t="shared" si="13"/>
        <v/>
      </c>
      <c r="AD47" t="str">
        <f t="shared" si="13"/>
        <v/>
      </c>
      <c r="AE47" t="str">
        <f t="shared" si="13"/>
        <v/>
      </c>
      <c r="AF47" t="str">
        <f t="shared" si="13"/>
        <v/>
      </c>
      <c r="AG47" t="str">
        <f t="shared" si="13"/>
        <v/>
      </c>
      <c r="AH47" t="str">
        <f t="shared" si="13"/>
        <v/>
      </c>
      <c r="AI47" t="str">
        <f t="shared" si="13"/>
        <v/>
      </c>
      <c r="AJ47" t="str">
        <f t="shared" si="13"/>
        <v/>
      </c>
      <c r="AK47" t="str">
        <f t="shared" si="13"/>
        <v/>
      </c>
    </row>
    <row r="48" spans="1:37" ht="21" customHeight="1" x14ac:dyDescent="0.3">
      <c r="A48" t="str">
        <f t="shared" ref="A48:AK48" si="14">IF(A13="","",A13)</f>
        <v/>
      </c>
      <c r="B48" t="str">
        <f t="shared" si="14"/>
        <v/>
      </c>
      <c r="C48" t="str">
        <f t="shared" si="14"/>
        <v/>
      </c>
      <c r="D48" t="str">
        <f t="shared" si="14"/>
        <v/>
      </c>
      <c r="E48" t="str">
        <f t="shared" si="14"/>
        <v/>
      </c>
      <c r="F48" t="str">
        <f t="shared" si="14"/>
        <v/>
      </c>
      <c r="G48" t="str">
        <f t="shared" si="14"/>
        <v/>
      </c>
      <c r="H48" t="str">
        <f t="shared" si="14"/>
        <v/>
      </c>
      <c r="I48" s="25" t="str">
        <f t="shared" si="14"/>
        <v/>
      </c>
      <c r="J48" t="str">
        <f t="shared" si="14"/>
        <v/>
      </c>
      <c r="K48" t="str">
        <f t="shared" si="14"/>
        <v/>
      </c>
      <c r="L48" t="str">
        <f t="shared" si="14"/>
        <v/>
      </c>
      <c r="M48" t="str">
        <f t="shared" si="14"/>
        <v/>
      </c>
      <c r="N48" t="str">
        <f t="shared" si="14"/>
        <v/>
      </c>
      <c r="O48" t="str">
        <f t="shared" si="14"/>
        <v/>
      </c>
      <c r="P48" t="str">
        <f t="shared" si="14"/>
        <v/>
      </c>
      <c r="Q48" t="str">
        <f t="shared" si="14"/>
        <v/>
      </c>
      <c r="R48" t="str">
        <f t="shared" si="14"/>
        <v/>
      </c>
      <c r="S48" t="str">
        <f t="shared" si="14"/>
        <v/>
      </c>
      <c r="T48" t="str">
        <f t="shared" si="14"/>
        <v/>
      </c>
      <c r="U48" t="str">
        <f t="shared" si="14"/>
        <v/>
      </c>
      <c r="V48" t="str">
        <f t="shared" si="14"/>
        <v/>
      </c>
      <c r="W48" t="str">
        <f t="shared" si="14"/>
        <v/>
      </c>
      <c r="Z48" s="25" t="str">
        <f t="shared" si="14"/>
        <v/>
      </c>
      <c r="AA48" t="str">
        <f t="shared" si="14"/>
        <v/>
      </c>
      <c r="AB48" t="str">
        <f t="shared" si="14"/>
        <v/>
      </c>
      <c r="AC48" t="str">
        <f t="shared" si="14"/>
        <v/>
      </c>
      <c r="AD48" t="str">
        <f t="shared" si="14"/>
        <v/>
      </c>
      <c r="AE48" t="str">
        <f t="shared" si="14"/>
        <v/>
      </c>
      <c r="AF48" t="str">
        <f t="shared" si="14"/>
        <v/>
      </c>
      <c r="AG48" t="str">
        <f t="shared" si="14"/>
        <v/>
      </c>
      <c r="AH48" t="str">
        <f t="shared" si="14"/>
        <v/>
      </c>
      <c r="AI48" t="str">
        <f t="shared" si="14"/>
        <v/>
      </c>
      <c r="AJ48" t="str">
        <f t="shared" si="14"/>
        <v/>
      </c>
      <c r="AK48" t="str">
        <f t="shared" si="14"/>
        <v/>
      </c>
    </row>
    <row r="49" spans="1:37" ht="21" customHeight="1" x14ac:dyDescent="0.3">
      <c r="A49" t="str">
        <f t="shared" ref="A49:AK49" si="15">IF(A14="","",A14)</f>
        <v/>
      </c>
      <c r="B49" t="str">
        <f t="shared" si="15"/>
        <v/>
      </c>
      <c r="C49" t="str">
        <f t="shared" si="15"/>
        <v/>
      </c>
      <c r="D49">
        <f t="shared" ca="1" si="15"/>
        <v>5</v>
      </c>
      <c r="E49" t="str">
        <f t="shared" si="15"/>
        <v/>
      </c>
      <c r="F49" t="str">
        <f t="shared" si="15"/>
        <v>と</v>
      </c>
      <c r="H49" s="2" t="str">
        <f t="shared" si="15"/>
        <v/>
      </c>
      <c r="I49" s="27">
        <f ca="1">9-D49</f>
        <v>4</v>
      </c>
      <c r="J49" s="2" t="str">
        <f t="shared" si="15"/>
        <v/>
      </c>
      <c r="K49" t="str">
        <f t="shared" si="15"/>
        <v/>
      </c>
      <c r="L49" t="str">
        <f t="shared" si="15"/>
        <v/>
      </c>
      <c r="M49" t="str">
        <f t="shared" si="15"/>
        <v/>
      </c>
      <c r="N49" t="str">
        <f t="shared" si="15"/>
        <v/>
      </c>
      <c r="O49" t="str">
        <f t="shared" si="15"/>
        <v/>
      </c>
      <c r="P49" t="str">
        <f t="shared" si="15"/>
        <v/>
      </c>
      <c r="Q49" t="str">
        <f t="shared" si="15"/>
        <v/>
      </c>
      <c r="R49" t="str">
        <f t="shared" si="15"/>
        <v/>
      </c>
      <c r="S49" t="str">
        <f t="shared" si="15"/>
        <v/>
      </c>
      <c r="T49" t="str">
        <f t="shared" si="15"/>
        <v/>
      </c>
      <c r="U49">
        <f t="shared" ca="1" si="15"/>
        <v>8</v>
      </c>
      <c r="V49" t="str">
        <f t="shared" si="15"/>
        <v/>
      </c>
      <c r="W49" t="str">
        <f t="shared" si="15"/>
        <v>と</v>
      </c>
      <c r="Y49" s="2"/>
      <c r="Z49" s="27">
        <f ca="1">10-U49</f>
        <v>2</v>
      </c>
      <c r="AA49" s="2" t="str">
        <f t="shared" si="15"/>
        <v/>
      </c>
      <c r="AB49" t="str">
        <f t="shared" si="15"/>
        <v/>
      </c>
      <c r="AC49" t="str">
        <f t="shared" si="15"/>
        <v/>
      </c>
      <c r="AD49" t="str">
        <f t="shared" si="15"/>
        <v/>
      </c>
      <c r="AE49" t="str">
        <f t="shared" si="15"/>
        <v/>
      </c>
      <c r="AF49" t="str">
        <f t="shared" si="15"/>
        <v/>
      </c>
      <c r="AG49" t="str">
        <f t="shared" si="15"/>
        <v/>
      </c>
      <c r="AH49" t="str">
        <f t="shared" si="15"/>
        <v/>
      </c>
      <c r="AI49" t="str">
        <f t="shared" si="15"/>
        <v/>
      </c>
      <c r="AJ49" t="str">
        <f t="shared" si="15"/>
        <v/>
      </c>
      <c r="AK49" t="str">
        <f t="shared" si="15"/>
        <v/>
      </c>
    </row>
    <row r="50" spans="1:37" ht="21" customHeight="1" x14ac:dyDescent="0.3">
      <c r="A50" t="str">
        <f t="shared" ref="A50:AK50" si="16">IF(A15="","",A15)</f>
        <v/>
      </c>
      <c r="B50" t="str">
        <f t="shared" si="16"/>
        <v/>
      </c>
      <c r="C50" t="str">
        <f t="shared" si="16"/>
        <v/>
      </c>
      <c r="D50" t="str">
        <f t="shared" si="16"/>
        <v/>
      </c>
      <c r="E50" t="str">
        <f t="shared" si="16"/>
        <v/>
      </c>
      <c r="F50" t="str">
        <f t="shared" si="16"/>
        <v/>
      </c>
      <c r="G50" t="str">
        <f t="shared" si="16"/>
        <v/>
      </c>
      <c r="H50" t="str">
        <f t="shared" si="16"/>
        <v/>
      </c>
      <c r="I50" s="25" t="str">
        <f t="shared" si="16"/>
        <v/>
      </c>
      <c r="J50" t="str">
        <f t="shared" si="16"/>
        <v/>
      </c>
      <c r="K50" t="str">
        <f t="shared" si="16"/>
        <v/>
      </c>
      <c r="L50" t="str">
        <f t="shared" si="16"/>
        <v/>
      </c>
      <c r="M50" t="str">
        <f t="shared" si="16"/>
        <v/>
      </c>
      <c r="N50" t="str">
        <f t="shared" si="16"/>
        <v/>
      </c>
      <c r="O50" t="str">
        <f t="shared" si="16"/>
        <v/>
      </c>
      <c r="P50" t="str">
        <f t="shared" si="16"/>
        <v/>
      </c>
      <c r="Q50" t="str">
        <f t="shared" si="16"/>
        <v/>
      </c>
      <c r="R50" t="str">
        <f t="shared" si="16"/>
        <v/>
      </c>
      <c r="S50" t="str">
        <f t="shared" si="16"/>
        <v/>
      </c>
      <c r="T50" t="str">
        <f t="shared" si="16"/>
        <v/>
      </c>
      <c r="U50" t="str">
        <f t="shared" si="16"/>
        <v/>
      </c>
      <c r="V50" t="str">
        <f t="shared" si="16"/>
        <v/>
      </c>
      <c r="W50" t="str">
        <f t="shared" si="16"/>
        <v/>
      </c>
      <c r="Z50" s="25" t="str">
        <f t="shared" si="16"/>
        <v/>
      </c>
      <c r="AA50" t="str">
        <f t="shared" si="16"/>
        <v/>
      </c>
      <c r="AB50" t="str">
        <f t="shared" si="16"/>
        <v/>
      </c>
      <c r="AC50" t="str">
        <f t="shared" si="16"/>
        <v/>
      </c>
      <c r="AD50" t="str">
        <f t="shared" si="16"/>
        <v/>
      </c>
      <c r="AE50" t="str">
        <f t="shared" si="16"/>
        <v/>
      </c>
      <c r="AF50" t="str">
        <f t="shared" si="16"/>
        <v/>
      </c>
      <c r="AG50" t="str">
        <f t="shared" si="16"/>
        <v/>
      </c>
      <c r="AH50" t="str">
        <f t="shared" si="16"/>
        <v/>
      </c>
      <c r="AI50" t="str">
        <f t="shared" si="16"/>
        <v/>
      </c>
      <c r="AJ50" t="str">
        <f t="shared" si="16"/>
        <v/>
      </c>
      <c r="AK50" t="str">
        <f t="shared" si="16"/>
        <v/>
      </c>
    </row>
    <row r="51" spans="1:37" ht="21" customHeight="1" x14ac:dyDescent="0.3">
      <c r="A51" t="str">
        <f t="shared" ref="A51:AK51" si="17">IF(A16="","",A16)</f>
        <v/>
      </c>
      <c r="B51" t="str">
        <f t="shared" si="17"/>
        <v/>
      </c>
      <c r="C51" t="str">
        <f t="shared" si="17"/>
        <v/>
      </c>
      <c r="D51">
        <f t="shared" ca="1" si="17"/>
        <v>2</v>
      </c>
      <c r="E51" t="str">
        <f t="shared" si="17"/>
        <v/>
      </c>
      <c r="F51" t="str">
        <f t="shared" si="17"/>
        <v>と</v>
      </c>
      <c r="H51" s="2" t="str">
        <f t="shared" si="17"/>
        <v/>
      </c>
      <c r="I51" s="27">
        <f ca="1">9-D51</f>
        <v>7</v>
      </c>
      <c r="J51" s="2" t="str">
        <f t="shared" si="17"/>
        <v/>
      </c>
      <c r="K51" t="str">
        <f t="shared" si="17"/>
        <v/>
      </c>
      <c r="L51" t="str">
        <f t="shared" si="17"/>
        <v/>
      </c>
      <c r="M51" t="str">
        <f t="shared" si="17"/>
        <v/>
      </c>
      <c r="N51" t="str">
        <f t="shared" si="17"/>
        <v/>
      </c>
      <c r="O51" t="str">
        <f t="shared" si="17"/>
        <v/>
      </c>
      <c r="P51" t="str">
        <f t="shared" si="17"/>
        <v/>
      </c>
      <c r="Q51" t="str">
        <f t="shared" si="17"/>
        <v/>
      </c>
      <c r="R51" t="str">
        <f t="shared" si="17"/>
        <v/>
      </c>
      <c r="S51" t="str">
        <f t="shared" si="17"/>
        <v/>
      </c>
      <c r="T51" t="str">
        <f t="shared" si="17"/>
        <v/>
      </c>
      <c r="U51">
        <f t="shared" ca="1" si="17"/>
        <v>4</v>
      </c>
      <c r="V51" t="str">
        <f t="shared" si="17"/>
        <v/>
      </c>
      <c r="W51" t="str">
        <f t="shared" si="17"/>
        <v>と</v>
      </c>
      <c r="Y51" s="2"/>
      <c r="Z51" s="27">
        <f ca="1">10-U51</f>
        <v>6</v>
      </c>
      <c r="AA51" s="2" t="str">
        <f t="shared" si="17"/>
        <v/>
      </c>
      <c r="AB51" t="str">
        <f t="shared" si="17"/>
        <v/>
      </c>
      <c r="AC51" t="str">
        <f t="shared" si="17"/>
        <v/>
      </c>
      <c r="AD51" t="str">
        <f t="shared" si="17"/>
        <v/>
      </c>
      <c r="AE51" t="str">
        <f t="shared" si="17"/>
        <v/>
      </c>
      <c r="AF51" t="str">
        <f t="shared" si="17"/>
        <v/>
      </c>
      <c r="AG51" t="str">
        <f t="shared" si="17"/>
        <v/>
      </c>
      <c r="AH51" t="str">
        <f t="shared" si="17"/>
        <v/>
      </c>
      <c r="AI51" t="str">
        <f t="shared" si="17"/>
        <v/>
      </c>
      <c r="AJ51" t="str">
        <f t="shared" si="17"/>
        <v/>
      </c>
      <c r="AK51" t="str">
        <f t="shared" si="17"/>
        <v/>
      </c>
    </row>
    <row r="52" spans="1:37" ht="21" customHeight="1" x14ac:dyDescent="0.3">
      <c r="A52" t="str">
        <f t="shared" ref="A52:AK52" si="18">IF(A17="","",A17)</f>
        <v/>
      </c>
      <c r="B52" t="str">
        <f t="shared" si="18"/>
        <v/>
      </c>
      <c r="C52" t="str">
        <f t="shared" si="18"/>
        <v/>
      </c>
      <c r="D52" t="str">
        <f t="shared" si="18"/>
        <v/>
      </c>
      <c r="E52" t="str">
        <f t="shared" si="18"/>
        <v/>
      </c>
      <c r="F52" t="str">
        <f t="shared" si="18"/>
        <v/>
      </c>
      <c r="G52" t="str">
        <f t="shared" si="18"/>
        <v/>
      </c>
      <c r="H52" t="str">
        <f t="shared" si="18"/>
        <v/>
      </c>
      <c r="I52" s="25" t="str">
        <f t="shared" si="18"/>
        <v/>
      </c>
      <c r="J52" t="str">
        <f t="shared" si="18"/>
        <v/>
      </c>
      <c r="K52" t="str">
        <f t="shared" si="18"/>
        <v/>
      </c>
      <c r="L52" t="str">
        <f t="shared" si="18"/>
        <v/>
      </c>
      <c r="M52" t="str">
        <f t="shared" si="18"/>
        <v/>
      </c>
      <c r="N52" t="str">
        <f t="shared" si="18"/>
        <v/>
      </c>
      <c r="O52" t="str">
        <f t="shared" si="18"/>
        <v/>
      </c>
      <c r="P52" t="str">
        <f t="shared" si="18"/>
        <v/>
      </c>
      <c r="Q52" t="str">
        <f t="shared" si="18"/>
        <v/>
      </c>
      <c r="R52" t="str">
        <f t="shared" si="18"/>
        <v/>
      </c>
      <c r="S52" t="str">
        <f t="shared" si="18"/>
        <v/>
      </c>
      <c r="T52" t="str">
        <f t="shared" si="18"/>
        <v/>
      </c>
      <c r="U52" t="str">
        <f t="shared" si="18"/>
        <v/>
      </c>
      <c r="V52" t="str">
        <f t="shared" si="18"/>
        <v/>
      </c>
      <c r="W52" t="str">
        <f t="shared" si="18"/>
        <v/>
      </c>
      <c r="Z52" s="25" t="str">
        <f t="shared" si="18"/>
        <v/>
      </c>
      <c r="AA52" t="str">
        <f t="shared" si="18"/>
        <v/>
      </c>
      <c r="AB52" t="str">
        <f t="shared" si="18"/>
        <v/>
      </c>
      <c r="AC52" t="str">
        <f t="shared" si="18"/>
        <v/>
      </c>
      <c r="AD52" t="str">
        <f t="shared" si="18"/>
        <v/>
      </c>
      <c r="AE52" t="str">
        <f t="shared" si="18"/>
        <v/>
      </c>
      <c r="AF52" t="str">
        <f t="shared" si="18"/>
        <v/>
      </c>
      <c r="AG52" t="str">
        <f t="shared" si="18"/>
        <v/>
      </c>
      <c r="AH52" t="str">
        <f t="shared" si="18"/>
        <v/>
      </c>
      <c r="AI52" t="str">
        <f t="shared" si="18"/>
        <v/>
      </c>
      <c r="AJ52" t="str">
        <f t="shared" si="18"/>
        <v/>
      </c>
      <c r="AK52" t="str">
        <f t="shared" si="18"/>
        <v/>
      </c>
    </row>
    <row r="53" spans="1:37" ht="21" customHeight="1" x14ac:dyDescent="0.3">
      <c r="A53" t="str">
        <f t="shared" ref="A53:AK53" si="19">IF(A18="","",A18)</f>
        <v/>
      </c>
      <c r="B53" t="str">
        <f t="shared" si="19"/>
        <v/>
      </c>
      <c r="C53" t="str">
        <f t="shared" si="19"/>
        <v/>
      </c>
      <c r="D53">
        <f t="shared" ca="1" si="19"/>
        <v>6</v>
      </c>
      <c r="E53" t="str">
        <f t="shared" si="19"/>
        <v/>
      </c>
      <c r="F53" t="str">
        <f t="shared" si="19"/>
        <v>と</v>
      </c>
      <c r="H53" s="2" t="str">
        <f t="shared" si="19"/>
        <v/>
      </c>
      <c r="I53" s="27">
        <f ca="1">9-D53</f>
        <v>3</v>
      </c>
      <c r="J53" s="2" t="str">
        <f t="shared" si="19"/>
        <v/>
      </c>
      <c r="K53" t="str">
        <f t="shared" si="19"/>
        <v/>
      </c>
      <c r="L53" t="str">
        <f t="shared" si="19"/>
        <v/>
      </c>
      <c r="M53" t="str">
        <f t="shared" si="19"/>
        <v/>
      </c>
      <c r="N53" t="str">
        <f t="shared" si="19"/>
        <v/>
      </c>
      <c r="O53" t="str">
        <f t="shared" si="19"/>
        <v/>
      </c>
      <c r="P53" t="str">
        <f t="shared" si="19"/>
        <v/>
      </c>
      <c r="Q53" t="str">
        <f t="shared" si="19"/>
        <v/>
      </c>
      <c r="R53" t="str">
        <f t="shared" si="19"/>
        <v/>
      </c>
      <c r="S53" t="str">
        <f t="shared" si="19"/>
        <v/>
      </c>
      <c r="T53" t="str">
        <f t="shared" si="19"/>
        <v/>
      </c>
      <c r="U53">
        <f t="shared" ca="1" si="19"/>
        <v>7</v>
      </c>
      <c r="V53" t="str">
        <f t="shared" si="19"/>
        <v/>
      </c>
      <c r="W53" t="str">
        <f t="shared" si="19"/>
        <v>と</v>
      </c>
      <c r="Y53" s="2"/>
      <c r="Z53" s="27">
        <f ca="1">10-U53</f>
        <v>3</v>
      </c>
      <c r="AA53" s="2" t="str">
        <f t="shared" si="19"/>
        <v/>
      </c>
      <c r="AB53" t="str">
        <f t="shared" si="19"/>
        <v/>
      </c>
      <c r="AC53" t="str">
        <f t="shared" si="19"/>
        <v/>
      </c>
      <c r="AD53" t="str">
        <f t="shared" si="19"/>
        <v/>
      </c>
      <c r="AE53" t="str">
        <f t="shared" si="19"/>
        <v/>
      </c>
      <c r="AF53" t="str">
        <f t="shared" si="19"/>
        <v/>
      </c>
      <c r="AG53" t="str">
        <f t="shared" si="19"/>
        <v/>
      </c>
      <c r="AH53" t="str">
        <f t="shared" si="19"/>
        <v/>
      </c>
      <c r="AI53" t="str">
        <f t="shared" si="19"/>
        <v/>
      </c>
      <c r="AJ53" t="str">
        <f t="shared" si="19"/>
        <v/>
      </c>
      <c r="AK53" t="str">
        <f t="shared" si="19"/>
        <v/>
      </c>
    </row>
    <row r="54" spans="1:37" ht="21" customHeight="1" x14ac:dyDescent="0.3">
      <c r="A54" t="str">
        <f t="shared" ref="A54:AK54" si="20">IF(A19="","",A19)</f>
        <v/>
      </c>
      <c r="B54" t="str">
        <f t="shared" si="20"/>
        <v/>
      </c>
      <c r="C54" t="str">
        <f t="shared" si="20"/>
        <v/>
      </c>
      <c r="D54" t="str">
        <f t="shared" si="20"/>
        <v/>
      </c>
      <c r="E54" t="str">
        <f t="shared" si="20"/>
        <v/>
      </c>
      <c r="F54" t="str">
        <f t="shared" si="20"/>
        <v/>
      </c>
      <c r="G54" t="str">
        <f t="shared" si="20"/>
        <v/>
      </c>
      <c r="H54" t="str">
        <f t="shared" si="20"/>
        <v/>
      </c>
      <c r="I54" s="25" t="str">
        <f t="shared" si="20"/>
        <v/>
      </c>
      <c r="J54" t="str">
        <f t="shared" si="20"/>
        <v/>
      </c>
      <c r="K54" t="str">
        <f t="shared" si="20"/>
        <v/>
      </c>
      <c r="L54" t="str">
        <f t="shared" si="20"/>
        <v/>
      </c>
      <c r="M54" t="str">
        <f t="shared" si="20"/>
        <v/>
      </c>
      <c r="N54" t="str">
        <f t="shared" si="20"/>
        <v/>
      </c>
      <c r="O54" t="str">
        <f t="shared" si="20"/>
        <v/>
      </c>
      <c r="P54" t="str">
        <f t="shared" si="20"/>
        <v/>
      </c>
      <c r="Q54" t="str">
        <f t="shared" si="20"/>
        <v/>
      </c>
      <c r="R54" t="str">
        <f t="shared" si="20"/>
        <v/>
      </c>
      <c r="S54" t="str">
        <f t="shared" si="20"/>
        <v/>
      </c>
      <c r="T54" t="str">
        <f t="shared" si="20"/>
        <v/>
      </c>
      <c r="U54" t="str">
        <f t="shared" si="20"/>
        <v/>
      </c>
      <c r="V54" t="str">
        <f t="shared" si="20"/>
        <v/>
      </c>
      <c r="W54" t="str">
        <f t="shared" si="20"/>
        <v/>
      </c>
      <c r="Z54" s="25" t="str">
        <f t="shared" si="20"/>
        <v/>
      </c>
      <c r="AA54" t="str">
        <f t="shared" si="20"/>
        <v/>
      </c>
      <c r="AB54" t="str">
        <f t="shared" si="20"/>
        <v/>
      </c>
      <c r="AC54" t="str">
        <f t="shared" si="20"/>
        <v/>
      </c>
      <c r="AD54" t="str">
        <f t="shared" si="20"/>
        <v/>
      </c>
      <c r="AE54" t="str">
        <f t="shared" si="20"/>
        <v/>
      </c>
      <c r="AF54" t="str">
        <f t="shared" si="20"/>
        <v/>
      </c>
      <c r="AG54" t="str">
        <f t="shared" si="20"/>
        <v/>
      </c>
      <c r="AH54" t="str">
        <f t="shared" si="20"/>
        <v/>
      </c>
      <c r="AI54" t="str">
        <f t="shared" si="20"/>
        <v/>
      </c>
      <c r="AJ54" t="str">
        <f t="shared" si="20"/>
        <v/>
      </c>
      <c r="AK54" t="str">
        <f t="shared" si="20"/>
        <v/>
      </c>
    </row>
    <row r="55" spans="1:37" ht="21" customHeight="1" x14ac:dyDescent="0.3">
      <c r="A55" t="str">
        <f t="shared" ref="A55:AK55" si="21">IF(A20="","",A20)</f>
        <v/>
      </c>
      <c r="B55" t="str">
        <f t="shared" si="21"/>
        <v/>
      </c>
      <c r="C55" t="str">
        <f t="shared" si="21"/>
        <v/>
      </c>
      <c r="D55">
        <f t="shared" ca="1" si="21"/>
        <v>8</v>
      </c>
      <c r="E55" t="str">
        <f t="shared" si="21"/>
        <v/>
      </c>
      <c r="F55" t="str">
        <f t="shared" si="21"/>
        <v>と</v>
      </c>
      <c r="H55" s="2" t="str">
        <f t="shared" si="21"/>
        <v/>
      </c>
      <c r="I55" s="27">
        <f ca="1">9-D55</f>
        <v>1</v>
      </c>
      <c r="J55" s="2" t="str">
        <f t="shared" si="21"/>
        <v/>
      </c>
      <c r="K55" t="str">
        <f t="shared" si="21"/>
        <v/>
      </c>
      <c r="L55" t="str">
        <f t="shared" si="21"/>
        <v/>
      </c>
      <c r="M55" t="str">
        <f t="shared" si="21"/>
        <v/>
      </c>
      <c r="N55" t="str">
        <f t="shared" si="21"/>
        <v/>
      </c>
      <c r="O55" t="str">
        <f t="shared" si="21"/>
        <v/>
      </c>
      <c r="P55" t="str">
        <f t="shared" si="21"/>
        <v/>
      </c>
      <c r="Q55" t="str">
        <f t="shared" si="21"/>
        <v/>
      </c>
      <c r="R55" t="str">
        <f t="shared" si="21"/>
        <v/>
      </c>
      <c r="S55" t="str">
        <f t="shared" si="21"/>
        <v/>
      </c>
      <c r="T55" t="str">
        <f t="shared" si="21"/>
        <v/>
      </c>
      <c r="U55">
        <f t="shared" ca="1" si="21"/>
        <v>5</v>
      </c>
      <c r="V55" t="str">
        <f t="shared" si="21"/>
        <v/>
      </c>
      <c r="W55" t="str">
        <f t="shared" si="21"/>
        <v>と</v>
      </c>
      <c r="Y55" s="2"/>
      <c r="Z55" s="27">
        <f ca="1">10-U55</f>
        <v>5</v>
      </c>
      <c r="AA55" s="2" t="str">
        <f t="shared" si="21"/>
        <v/>
      </c>
      <c r="AB55" t="str">
        <f t="shared" si="21"/>
        <v/>
      </c>
      <c r="AC55" t="str">
        <f t="shared" si="21"/>
        <v/>
      </c>
      <c r="AD55" t="str">
        <f t="shared" si="21"/>
        <v/>
      </c>
      <c r="AE55" t="str">
        <f t="shared" si="21"/>
        <v/>
      </c>
      <c r="AF55" t="str">
        <f t="shared" si="21"/>
        <v/>
      </c>
      <c r="AG55" t="str">
        <f t="shared" si="21"/>
        <v/>
      </c>
      <c r="AH55" t="str">
        <f t="shared" si="21"/>
        <v/>
      </c>
      <c r="AI55" t="str">
        <f t="shared" si="21"/>
        <v/>
      </c>
      <c r="AJ55" t="str">
        <f t="shared" si="21"/>
        <v/>
      </c>
      <c r="AK55" t="str">
        <f t="shared" si="21"/>
        <v/>
      </c>
    </row>
    <row r="56" spans="1:37" ht="21" customHeight="1" x14ac:dyDescent="0.3">
      <c r="A56" t="str">
        <f t="shared" ref="A56:AK56" si="22">IF(A21="","",A21)</f>
        <v/>
      </c>
      <c r="B56" t="str">
        <f t="shared" si="22"/>
        <v/>
      </c>
      <c r="C56" t="str">
        <f t="shared" si="22"/>
        <v/>
      </c>
      <c r="D56" t="str">
        <f t="shared" si="22"/>
        <v/>
      </c>
      <c r="E56" t="str">
        <f t="shared" si="22"/>
        <v/>
      </c>
      <c r="F56" t="str">
        <f t="shared" si="22"/>
        <v/>
      </c>
      <c r="G56" t="str">
        <f t="shared" si="22"/>
        <v/>
      </c>
      <c r="H56" t="str">
        <f t="shared" si="22"/>
        <v/>
      </c>
      <c r="I56" t="str">
        <f t="shared" si="22"/>
        <v/>
      </c>
      <c r="J56" t="str">
        <f t="shared" si="22"/>
        <v/>
      </c>
      <c r="K56" t="str">
        <f t="shared" si="22"/>
        <v/>
      </c>
      <c r="L56" t="str">
        <f t="shared" si="22"/>
        <v/>
      </c>
      <c r="M56" t="str">
        <f t="shared" si="22"/>
        <v/>
      </c>
      <c r="N56" t="str">
        <f t="shared" si="22"/>
        <v/>
      </c>
      <c r="O56" t="str">
        <f t="shared" si="22"/>
        <v/>
      </c>
      <c r="P56" t="str">
        <f t="shared" si="22"/>
        <v/>
      </c>
      <c r="Q56" t="str">
        <f t="shared" si="22"/>
        <v/>
      </c>
      <c r="R56" t="str">
        <f t="shared" si="22"/>
        <v/>
      </c>
      <c r="S56" t="str">
        <f t="shared" si="22"/>
        <v/>
      </c>
      <c r="T56" t="str">
        <f t="shared" si="22"/>
        <v/>
      </c>
      <c r="U56" t="str">
        <f t="shared" si="22"/>
        <v/>
      </c>
      <c r="V56" t="str">
        <f t="shared" si="22"/>
        <v/>
      </c>
      <c r="W56" t="str">
        <f t="shared" si="22"/>
        <v/>
      </c>
      <c r="Z56" s="25" t="str">
        <f t="shared" si="22"/>
        <v/>
      </c>
      <c r="AA56" t="str">
        <f t="shared" si="22"/>
        <v/>
      </c>
      <c r="AB56" t="str">
        <f t="shared" si="22"/>
        <v/>
      </c>
      <c r="AC56" t="str">
        <f t="shared" si="22"/>
        <v/>
      </c>
      <c r="AD56" t="str">
        <f t="shared" si="22"/>
        <v/>
      </c>
      <c r="AE56" t="str">
        <f t="shared" si="22"/>
        <v/>
      </c>
      <c r="AF56" t="str">
        <f t="shared" si="22"/>
        <v/>
      </c>
      <c r="AG56" t="str">
        <f t="shared" si="22"/>
        <v/>
      </c>
      <c r="AH56" t="str">
        <f t="shared" si="22"/>
        <v/>
      </c>
      <c r="AI56" t="str">
        <f t="shared" si="22"/>
        <v/>
      </c>
      <c r="AJ56" t="str">
        <f t="shared" si="22"/>
        <v/>
      </c>
      <c r="AK56" t="str">
        <f t="shared" si="22"/>
        <v/>
      </c>
    </row>
    <row r="57" spans="1:37" ht="21" customHeight="1" x14ac:dyDescent="0.3">
      <c r="A57" t="str">
        <f t="shared" ref="A57:AK57" si="23">IF(A22="","",A22)</f>
        <v/>
      </c>
      <c r="B57" t="str">
        <f t="shared" si="23"/>
        <v/>
      </c>
      <c r="C57" t="str">
        <f t="shared" si="23"/>
        <v/>
      </c>
      <c r="D57" t="str">
        <f t="shared" si="23"/>
        <v/>
      </c>
      <c r="E57" t="str">
        <f t="shared" si="23"/>
        <v/>
      </c>
      <c r="F57" t="str">
        <f t="shared" si="23"/>
        <v/>
      </c>
      <c r="H57" t="str">
        <f t="shared" si="23"/>
        <v/>
      </c>
      <c r="J57" t="str">
        <f t="shared" si="23"/>
        <v/>
      </c>
      <c r="K57" t="str">
        <f t="shared" si="23"/>
        <v/>
      </c>
      <c r="L57" t="str">
        <f t="shared" si="23"/>
        <v/>
      </c>
      <c r="M57" t="str">
        <f t="shared" si="23"/>
        <v/>
      </c>
      <c r="N57" t="str">
        <f t="shared" si="23"/>
        <v/>
      </c>
      <c r="O57" t="str">
        <f t="shared" si="23"/>
        <v/>
      </c>
      <c r="P57" t="str">
        <f t="shared" si="23"/>
        <v/>
      </c>
      <c r="Q57" t="str">
        <f t="shared" si="23"/>
        <v/>
      </c>
      <c r="R57" t="str">
        <f t="shared" si="23"/>
        <v/>
      </c>
      <c r="S57" t="str">
        <f t="shared" si="23"/>
        <v/>
      </c>
      <c r="T57" t="str">
        <f t="shared" si="23"/>
        <v/>
      </c>
      <c r="U57">
        <f t="shared" ca="1" si="23"/>
        <v>3</v>
      </c>
      <c r="V57" t="str">
        <f t="shared" si="23"/>
        <v/>
      </c>
      <c r="W57" t="str">
        <f t="shared" si="23"/>
        <v>と</v>
      </c>
      <c r="Y57" s="2"/>
      <c r="Z57" s="27">
        <f ca="1">10-U57</f>
        <v>7</v>
      </c>
      <c r="AA57" s="2" t="str">
        <f t="shared" si="23"/>
        <v/>
      </c>
      <c r="AB57" t="str">
        <f t="shared" si="23"/>
        <v/>
      </c>
      <c r="AC57" t="str">
        <f t="shared" si="23"/>
        <v/>
      </c>
      <c r="AD57" t="str">
        <f t="shared" si="23"/>
        <v/>
      </c>
      <c r="AE57" t="str">
        <f t="shared" si="23"/>
        <v/>
      </c>
      <c r="AF57" t="str">
        <f t="shared" si="23"/>
        <v/>
      </c>
      <c r="AG57" t="str">
        <f t="shared" si="23"/>
        <v/>
      </c>
      <c r="AH57" t="str">
        <f t="shared" si="23"/>
        <v/>
      </c>
      <c r="AI57" t="str">
        <f t="shared" si="23"/>
        <v/>
      </c>
      <c r="AJ57" t="str">
        <f t="shared" si="23"/>
        <v/>
      </c>
      <c r="AK57" t="str">
        <f t="shared" si="23"/>
        <v/>
      </c>
    </row>
    <row r="58" spans="1:37" ht="21" customHeight="1" x14ac:dyDescent="0.3">
      <c r="A58" t="str">
        <f t="shared" ref="A58:AK58" si="24">IF(A23="","",A23)</f>
        <v/>
      </c>
      <c r="B58" t="str">
        <f t="shared" si="24"/>
        <v/>
      </c>
      <c r="C58" t="str">
        <f t="shared" si="24"/>
        <v/>
      </c>
      <c r="D58" t="str">
        <f t="shared" si="24"/>
        <v/>
      </c>
      <c r="E58" t="str">
        <f t="shared" si="24"/>
        <v/>
      </c>
      <c r="F58" t="str">
        <f t="shared" si="24"/>
        <v/>
      </c>
      <c r="G58" t="str">
        <f t="shared" si="24"/>
        <v/>
      </c>
      <c r="H58" t="str">
        <f t="shared" si="24"/>
        <v/>
      </c>
      <c r="I58" t="str">
        <f t="shared" si="24"/>
        <v/>
      </c>
      <c r="J58" t="str">
        <f t="shared" si="24"/>
        <v/>
      </c>
      <c r="K58" t="str">
        <f t="shared" si="24"/>
        <v/>
      </c>
      <c r="L58" t="str">
        <f t="shared" si="24"/>
        <v/>
      </c>
      <c r="M58" t="str">
        <f t="shared" si="24"/>
        <v/>
      </c>
      <c r="N58" t="str">
        <f t="shared" si="24"/>
        <v/>
      </c>
      <c r="O58" t="str">
        <f t="shared" si="24"/>
        <v/>
      </c>
      <c r="P58" t="str">
        <f t="shared" si="24"/>
        <v/>
      </c>
      <c r="Q58" t="str">
        <f t="shared" si="24"/>
        <v/>
      </c>
      <c r="R58" t="str">
        <f t="shared" si="24"/>
        <v/>
      </c>
      <c r="S58" t="str">
        <f t="shared" si="24"/>
        <v/>
      </c>
      <c r="T58" t="str">
        <f t="shared" si="24"/>
        <v/>
      </c>
      <c r="U58" t="str">
        <f t="shared" si="24"/>
        <v/>
      </c>
      <c r="V58" t="str">
        <f t="shared" si="24"/>
        <v/>
      </c>
      <c r="W58" t="str">
        <f t="shared" si="24"/>
        <v/>
      </c>
      <c r="X58" t="str">
        <f t="shared" si="24"/>
        <v/>
      </c>
      <c r="Y58" t="str">
        <f t="shared" si="24"/>
        <v/>
      </c>
      <c r="Z58" t="str">
        <f t="shared" si="24"/>
        <v/>
      </c>
      <c r="AA58" t="str">
        <f t="shared" si="24"/>
        <v/>
      </c>
      <c r="AB58" t="str">
        <f t="shared" si="24"/>
        <v/>
      </c>
      <c r="AC58" t="str">
        <f t="shared" si="24"/>
        <v/>
      </c>
      <c r="AD58" t="str">
        <f t="shared" si="24"/>
        <v/>
      </c>
      <c r="AE58" t="str">
        <f t="shared" si="24"/>
        <v/>
      </c>
      <c r="AF58" t="str">
        <f t="shared" si="24"/>
        <v/>
      </c>
      <c r="AG58" t="str">
        <f t="shared" si="24"/>
        <v/>
      </c>
      <c r="AH58" t="str">
        <f t="shared" si="24"/>
        <v/>
      </c>
      <c r="AI58" t="str">
        <f t="shared" si="24"/>
        <v/>
      </c>
      <c r="AJ58" t="str">
        <f t="shared" si="24"/>
        <v/>
      </c>
      <c r="AK58" t="str">
        <f t="shared" si="24"/>
        <v/>
      </c>
    </row>
    <row r="59" spans="1:37" ht="21" customHeight="1" x14ac:dyDescent="0.3">
      <c r="A59" s="1" t="str">
        <f>IF(A24="","",A24)</f>
        <v>(2)</v>
      </c>
      <c r="D59" t="str">
        <f>IF(D24="","",D24)</f>
        <v>かずをいれましょう。</v>
      </c>
    </row>
    <row r="60" spans="1:37" ht="21" customHeight="1" x14ac:dyDescent="0.3">
      <c r="A60" t="str">
        <f t="shared" ref="A60:AK60" si="25">IF(A25="","",A25)</f>
        <v/>
      </c>
      <c r="B60" t="str">
        <f t="shared" si="25"/>
        <v/>
      </c>
      <c r="C60" t="str">
        <f t="shared" si="25"/>
        <v/>
      </c>
      <c r="D60" t="str">
        <f t="shared" si="25"/>
        <v/>
      </c>
      <c r="E60" t="str">
        <f t="shared" si="25"/>
        <v/>
      </c>
      <c r="F60" t="str">
        <f t="shared" si="25"/>
        <v/>
      </c>
      <c r="G60" t="str">
        <f t="shared" si="25"/>
        <v/>
      </c>
      <c r="H60" t="str">
        <f t="shared" si="25"/>
        <v/>
      </c>
      <c r="I60" t="str">
        <f t="shared" si="25"/>
        <v/>
      </c>
      <c r="J60" t="str">
        <f t="shared" si="25"/>
        <v/>
      </c>
      <c r="K60" t="str">
        <f t="shared" si="25"/>
        <v/>
      </c>
      <c r="L60" t="str">
        <f t="shared" si="25"/>
        <v/>
      </c>
      <c r="M60" t="str">
        <f t="shared" si="25"/>
        <v/>
      </c>
      <c r="N60" t="str">
        <f t="shared" si="25"/>
        <v/>
      </c>
      <c r="O60" t="str">
        <f t="shared" si="25"/>
        <v/>
      </c>
      <c r="P60" t="str">
        <f t="shared" si="25"/>
        <v/>
      </c>
      <c r="Q60" t="str">
        <f t="shared" si="25"/>
        <v/>
      </c>
      <c r="R60" t="str">
        <f t="shared" si="25"/>
        <v/>
      </c>
      <c r="S60" t="str">
        <f t="shared" si="25"/>
        <v/>
      </c>
      <c r="T60" t="str">
        <f t="shared" si="25"/>
        <v/>
      </c>
      <c r="U60" t="str">
        <f t="shared" si="25"/>
        <v/>
      </c>
      <c r="V60" t="str">
        <f t="shared" si="25"/>
        <v/>
      </c>
      <c r="W60" t="str">
        <f t="shared" si="25"/>
        <v/>
      </c>
      <c r="X60" t="str">
        <f t="shared" si="25"/>
        <v/>
      </c>
      <c r="Y60" t="str">
        <f t="shared" si="25"/>
        <v/>
      </c>
      <c r="Z60" t="str">
        <f t="shared" si="25"/>
        <v/>
      </c>
      <c r="AA60" t="str">
        <f t="shared" si="25"/>
        <v/>
      </c>
      <c r="AB60" t="str">
        <f t="shared" si="25"/>
        <v/>
      </c>
      <c r="AC60" t="str">
        <f t="shared" si="25"/>
        <v/>
      </c>
      <c r="AD60" t="str">
        <f t="shared" si="25"/>
        <v/>
      </c>
      <c r="AE60" t="str">
        <f t="shared" si="25"/>
        <v/>
      </c>
      <c r="AF60" t="str">
        <f t="shared" si="25"/>
        <v/>
      </c>
      <c r="AG60" t="str">
        <f t="shared" si="25"/>
        <v/>
      </c>
      <c r="AH60" t="str">
        <f t="shared" si="25"/>
        <v/>
      </c>
      <c r="AI60" t="str">
        <f t="shared" si="25"/>
        <v/>
      </c>
      <c r="AJ60" t="str">
        <f t="shared" si="25"/>
        <v/>
      </c>
      <c r="AK60" t="str">
        <f t="shared" si="25"/>
        <v/>
      </c>
    </row>
    <row r="61" spans="1:37" ht="21" customHeight="1" x14ac:dyDescent="0.3">
      <c r="A61" t="str">
        <f t="shared" ref="A61:AK61" si="26">IF(A26="","",A26)</f>
        <v/>
      </c>
      <c r="B61" t="str">
        <f t="shared" si="26"/>
        <v/>
      </c>
      <c r="C61" t="str">
        <f t="shared" si="26"/>
        <v/>
      </c>
      <c r="D61">
        <f t="shared" si="26"/>
        <v>6</v>
      </c>
      <c r="E61" t="str">
        <f t="shared" si="26"/>
        <v/>
      </c>
      <c r="F61" t="str">
        <f t="shared" si="26"/>
        <v>は</v>
      </c>
      <c r="H61" t="str">
        <f t="shared" si="26"/>
        <v/>
      </c>
      <c r="J61">
        <f t="shared" ca="1" si="26"/>
        <v>3</v>
      </c>
      <c r="K61" t="str">
        <f t="shared" si="26"/>
        <v/>
      </c>
      <c r="L61" t="str">
        <f t="shared" si="26"/>
        <v>と</v>
      </c>
      <c r="N61" s="2"/>
      <c r="O61" s="27">
        <f ca="1">D61-J61</f>
        <v>3</v>
      </c>
      <c r="P61" s="2" t="str">
        <f t="shared" si="26"/>
        <v/>
      </c>
      <c r="Q61" t="str">
        <f t="shared" si="26"/>
        <v/>
      </c>
      <c r="R61" t="str">
        <f t="shared" si="26"/>
        <v/>
      </c>
      <c r="S61" t="str">
        <f t="shared" si="26"/>
        <v/>
      </c>
      <c r="T61" t="str">
        <f t="shared" si="26"/>
        <v/>
      </c>
      <c r="U61" t="str">
        <f t="shared" si="26"/>
        <v/>
      </c>
      <c r="V61" t="str">
        <f t="shared" si="26"/>
        <v/>
      </c>
      <c r="W61" t="str">
        <f t="shared" si="26"/>
        <v/>
      </c>
      <c r="X61" t="str">
        <f t="shared" si="26"/>
        <v/>
      </c>
      <c r="Y61" t="str">
        <f t="shared" si="26"/>
        <v/>
      </c>
      <c r="Z61" t="str">
        <f t="shared" si="26"/>
        <v/>
      </c>
      <c r="AA61" t="str">
        <f t="shared" si="26"/>
        <v/>
      </c>
      <c r="AB61" t="str">
        <f t="shared" si="26"/>
        <v/>
      </c>
      <c r="AC61" t="str">
        <f t="shared" si="26"/>
        <v/>
      </c>
      <c r="AD61" t="str">
        <f t="shared" si="26"/>
        <v/>
      </c>
      <c r="AE61" t="str">
        <f t="shared" si="26"/>
        <v/>
      </c>
      <c r="AF61" t="str">
        <f t="shared" si="26"/>
        <v/>
      </c>
      <c r="AG61" t="str">
        <f t="shared" si="26"/>
        <v/>
      </c>
      <c r="AH61" t="str">
        <f t="shared" si="26"/>
        <v/>
      </c>
      <c r="AI61" t="str">
        <f t="shared" si="26"/>
        <v/>
      </c>
      <c r="AJ61" t="str">
        <f t="shared" si="26"/>
        <v/>
      </c>
      <c r="AK61" t="str">
        <f t="shared" si="26"/>
        <v/>
      </c>
    </row>
    <row r="62" spans="1:37" ht="21" customHeight="1" x14ac:dyDescent="0.3">
      <c r="A62" t="str">
        <f t="shared" ref="A62:AK62" si="27">IF(A27="","",A27)</f>
        <v/>
      </c>
      <c r="B62" t="str">
        <f t="shared" si="27"/>
        <v/>
      </c>
      <c r="C62" t="str">
        <f t="shared" si="27"/>
        <v/>
      </c>
      <c r="D62" t="str">
        <f t="shared" si="27"/>
        <v/>
      </c>
      <c r="E62" t="str">
        <f t="shared" si="27"/>
        <v/>
      </c>
      <c r="F62" t="str">
        <f t="shared" si="27"/>
        <v/>
      </c>
      <c r="H62" t="str">
        <f t="shared" si="27"/>
        <v/>
      </c>
      <c r="J62" t="str">
        <f t="shared" si="27"/>
        <v/>
      </c>
      <c r="K62" t="str">
        <f t="shared" si="27"/>
        <v/>
      </c>
      <c r="L62" t="str">
        <f t="shared" si="27"/>
        <v/>
      </c>
      <c r="N62" t="str">
        <f t="shared" si="27"/>
        <v/>
      </c>
      <c r="O62" s="25" t="str">
        <f t="shared" si="27"/>
        <v/>
      </c>
      <c r="P62" t="str">
        <f t="shared" si="27"/>
        <v/>
      </c>
      <c r="Q62" t="str">
        <f t="shared" si="27"/>
        <v/>
      </c>
      <c r="R62" t="str">
        <f t="shared" si="27"/>
        <v/>
      </c>
      <c r="S62" t="str">
        <f t="shared" si="27"/>
        <v/>
      </c>
      <c r="T62" t="str">
        <f t="shared" si="27"/>
        <v/>
      </c>
      <c r="U62" t="str">
        <f t="shared" si="27"/>
        <v/>
      </c>
      <c r="V62" t="str">
        <f t="shared" si="27"/>
        <v/>
      </c>
      <c r="W62" t="str">
        <f t="shared" si="27"/>
        <v/>
      </c>
      <c r="X62" t="str">
        <f t="shared" si="27"/>
        <v/>
      </c>
      <c r="Y62" t="str">
        <f t="shared" si="27"/>
        <v/>
      </c>
      <c r="Z62" t="str">
        <f t="shared" si="27"/>
        <v/>
      </c>
      <c r="AA62" t="str">
        <f t="shared" si="27"/>
        <v/>
      </c>
      <c r="AB62" t="str">
        <f t="shared" si="27"/>
        <v/>
      </c>
      <c r="AC62" t="str">
        <f t="shared" si="27"/>
        <v/>
      </c>
      <c r="AD62" t="str">
        <f t="shared" si="27"/>
        <v/>
      </c>
      <c r="AE62" t="str">
        <f t="shared" si="27"/>
        <v/>
      </c>
      <c r="AF62" t="str">
        <f t="shared" si="27"/>
        <v/>
      </c>
      <c r="AG62" t="str">
        <f t="shared" si="27"/>
        <v/>
      </c>
      <c r="AH62" t="str">
        <f t="shared" si="27"/>
        <v/>
      </c>
      <c r="AI62" t="str">
        <f t="shared" si="27"/>
        <v/>
      </c>
      <c r="AJ62" t="str">
        <f t="shared" si="27"/>
        <v/>
      </c>
      <c r="AK62" t="str">
        <f t="shared" si="27"/>
        <v/>
      </c>
    </row>
    <row r="63" spans="1:37" ht="21" customHeight="1" x14ac:dyDescent="0.3">
      <c r="A63" t="str">
        <f t="shared" ref="A63:AK63" si="28">IF(A28="","",A28)</f>
        <v/>
      </c>
      <c r="B63" t="str">
        <f t="shared" si="28"/>
        <v/>
      </c>
      <c r="C63" t="str">
        <f t="shared" si="28"/>
        <v/>
      </c>
      <c r="D63">
        <f t="shared" si="28"/>
        <v>7</v>
      </c>
      <c r="E63" t="str">
        <f t="shared" si="28"/>
        <v/>
      </c>
      <c r="F63" t="str">
        <f t="shared" si="28"/>
        <v>は</v>
      </c>
      <c r="H63" t="str">
        <f t="shared" si="28"/>
        <v/>
      </c>
      <c r="J63">
        <f t="shared" ca="1" si="28"/>
        <v>6</v>
      </c>
      <c r="K63" t="str">
        <f t="shared" si="28"/>
        <v/>
      </c>
      <c r="L63" t="str">
        <f t="shared" si="28"/>
        <v>と</v>
      </c>
      <c r="N63" s="2" t="str">
        <f t="shared" si="28"/>
        <v/>
      </c>
      <c r="O63" s="27">
        <f ca="1">D63-J63</f>
        <v>1</v>
      </c>
      <c r="P63" s="2" t="str">
        <f t="shared" si="28"/>
        <v/>
      </c>
      <c r="Q63" t="str">
        <f t="shared" si="28"/>
        <v/>
      </c>
      <c r="R63" t="str">
        <f t="shared" si="28"/>
        <v/>
      </c>
      <c r="S63" t="str">
        <f t="shared" si="28"/>
        <v/>
      </c>
      <c r="T63" t="str">
        <f t="shared" si="28"/>
        <v/>
      </c>
      <c r="U63" t="str">
        <f t="shared" si="28"/>
        <v/>
      </c>
      <c r="V63" t="str">
        <f t="shared" si="28"/>
        <v/>
      </c>
      <c r="W63" t="str">
        <f t="shared" si="28"/>
        <v/>
      </c>
      <c r="X63" t="str">
        <f t="shared" si="28"/>
        <v/>
      </c>
      <c r="Y63" t="str">
        <f t="shared" si="28"/>
        <v/>
      </c>
      <c r="Z63" t="str">
        <f t="shared" si="28"/>
        <v/>
      </c>
      <c r="AA63" t="str">
        <f t="shared" si="28"/>
        <v/>
      </c>
      <c r="AB63" t="str">
        <f t="shared" si="28"/>
        <v/>
      </c>
      <c r="AC63" t="str">
        <f t="shared" si="28"/>
        <v/>
      </c>
      <c r="AD63" t="str">
        <f t="shared" si="28"/>
        <v/>
      </c>
      <c r="AE63" t="str">
        <f t="shared" si="28"/>
        <v/>
      </c>
      <c r="AF63" t="str">
        <f t="shared" si="28"/>
        <v/>
      </c>
      <c r="AG63" t="str">
        <f t="shared" si="28"/>
        <v/>
      </c>
      <c r="AH63" t="str">
        <f t="shared" si="28"/>
        <v/>
      </c>
      <c r="AI63" t="str">
        <f t="shared" si="28"/>
        <v/>
      </c>
      <c r="AJ63" t="str">
        <f t="shared" si="28"/>
        <v/>
      </c>
      <c r="AK63" t="str">
        <f t="shared" si="28"/>
        <v/>
      </c>
    </row>
    <row r="64" spans="1:37" ht="21" customHeight="1" x14ac:dyDescent="0.3">
      <c r="A64" t="str">
        <f t="shared" ref="A64:AK64" si="29">IF(A29="","",A29)</f>
        <v/>
      </c>
      <c r="B64" t="str">
        <f t="shared" si="29"/>
        <v/>
      </c>
      <c r="C64" t="str">
        <f t="shared" si="29"/>
        <v/>
      </c>
      <c r="D64" t="str">
        <f t="shared" si="29"/>
        <v/>
      </c>
      <c r="E64" t="str">
        <f t="shared" si="29"/>
        <v/>
      </c>
      <c r="F64" t="str">
        <f t="shared" si="29"/>
        <v/>
      </c>
      <c r="H64" t="str">
        <f t="shared" si="29"/>
        <v/>
      </c>
      <c r="J64" t="str">
        <f t="shared" si="29"/>
        <v/>
      </c>
      <c r="K64" t="str">
        <f t="shared" si="29"/>
        <v/>
      </c>
      <c r="L64" t="str">
        <f t="shared" si="29"/>
        <v/>
      </c>
      <c r="N64" t="str">
        <f t="shared" si="29"/>
        <v/>
      </c>
      <c r="O64" s="25" t="str">
        <f t="shared" si="29"/>
        <v/>
      </c>
      <c r="P64" t="str">
        <f t="shared" si="29"/>
        <v/>
      </c>
      <c r="Q64" t="str">
        <f t="shared" si="29"/>
        <v/>
      </c>
      <c r="R64" t="str">
        <f t="shared" si="29"/>
        <v/>
      </c>
      <c r="S64" t="str">
        <f t="shared" si="29"/>
        <v/>
      </c>
      <c r="T64" t="str">
        <f t="shared" si="29"/>
        <v/>
      </c>
      <c r="U64" t="str">
        <f t="shared" si="29"/>
        <v/>
      </c>
      <c r="V64" t="str">
        <f t="shared" si="29"/>
        <v/>
      </c>
      <c r="W64" t="str">
        <f t="shared" si="29"/>
        <v/>
      </c>
      <c r="X64" t="str">
        <f t="shared" si="29"/>
        <v/>
      </c>
      <c r="Y64" t="str">
        <f t="shared" si="29"/>
        <v/>
      </c>
      <c r="Z64" t="str">
        <f t="shared" si="29"/>
        <v/>
      </c>
      <c r="AA64" t="str">
        <f t="shared" si="29"/>
        <v/>
      </c>
      <c r="AB64" t="str">
        <f t="shared" si="29"/>
        <v/>
      </c>
      <c r="AC64" t="str">
        <f t="shared" si="29"/>
        <v/>
      </c>
      <c r="AD64" t="str">
        <f t="shared" si="29"/>
        <v/>
      </c>
      <c r="AE64" t="str">
        <f t="shared" si="29"/>
        <v/>
      </c>
      <c r="AF64" t="str">
        <f t="shared" si="29"/>
        <v/>
      </c>
      <c r="AG64" t="str">
        <f t="shared" si="29"/>
        <v/>
      </c>
      <c r="AH64" t="str">
        <f t="shared" si="29"/>
        <v/>
      </c>
      <c r="AI64" t="str">
        <f t="shared" si="29"/>
        <v/>
      </c>
      <c r="AJ64" t="str">
        <f t="shared" si="29"/>
        <v/>
      </c>
      <c r="AK64" t="str">
        <f t="shared" si="29"/>
        <v/>
      </c>
    </row>
    <row r="65" spans="1:37" ht="21" customHeight="1" x14ac:dyDescent="0.3">
      <c r="A65" t="str">
        <f t="shared" ref="A65:AK65" si="30">IF(A30="","",A30)</f>
        <v/>
      </c>
      <c r="B65" t="str">
        <f t="shared" si="30"/>
        <v/>
      </c>
      <c r="C65" t="str">
        <f t="shared" si="30"/>
        <v/>
      </c>
      <c r="D65">
        <f t="shared" si="30"/>
        <v>8</v>
      </c>
      <c r="E65" t="str">
        <f t="shared" si="30"/>
        <v/>
      </c>
      <c r="F65" t="str">
        <f t="shared" si="30"/>
        <v>は</v>
      </c>
      <c r="H65" t="str">
        <f t="shared" si="30"/>
        <v/>
      </c>
      <c r="J65">
        <f t="shared" ca="1" si="30"/>
        <v>1</v>
      </c>
      <c r="K65" t="str">
        <f t="shared" si="30"/>
        <v/>
      </c>
      <c r="L65" t="str">
        <f t="shared" si="30"/>
        <v>と</v>
      </c>
      <c r="N65" s="2" t="str">
        <f t="shared" si="30"/>
        <v/>
      </c>
      <c r="O65" s="27">
        <f ca="1">D65-J65</f>
        <v>7</v>
      </c>
      <c r="P65" s="2" t="str">
        <f t="shared" si="30"/>
        <v/>
      </c>
      <c r="Q65" t="str">
        <f t="shared" si="30"/>
        <v/>
      </c>
      <c r="R65" t="str">
        <f t="shared" si="30"/>
        <v/>
      </c>
      <c r="S65" t="str">
        <f t="shared" si="30"/>
        <v/>
      </c>
      <c r="T65" t="str">
        <f t="shared" si="30"/>
        <v/>
      </c>
      <c r="U65" t="str">
        <f t="shared" si="30"/>
        <v/>
      </c>
      <c r="V65" t="str">
        <f t="shared" si="30"/>
        <v/>
      </c>
      <c r="W65" t="str">
        <f t="shared" si="30"/>
        <v/>
      </c>
      <c r="X65" t="str">
        <f t="shared" si="30"/>
        <v/>
      </c>
      <c r="Y65" t="str">
        <f t="shared" si="30"/>
        <v/>
      </c>
      <c r="Z65" t="str">
        <f t="shared" si="30"/>
        <v/>
      </c>
      <c r="AA65" t="str">
        <f t="shared" si="30"/>
        <v/>
      </c>
      <c r="AB65" t="str">
        <f t="shared" si="30"/>
        <v/>
      </c>
      <c r="AC65" t="str">
        <f t="shared" si="30"/>
        <v/>
      </c>
      <c r="AD65" t="str">
        <f t="shared" si="30"/>
        <v/>
      </c>
      <c r="AE65" t="str">
        <f t="shared" si="30"/>
        <v/>
      </c>
      <c r="AF65" t="str">
        <f t="shared" si="30"/>
        <v/>
      </c>
      <c r="AG65" t="str">
        <f t="shared" si="30"/>
        <v/>
      </c>
      <c r="AH65" t="str">
        <f t="shared" si="30"/>
        <v/>
      </c>
      <c r="AI65" t="str">
        <f t="shared" si="30"/>
        <v/>
      </c>
      <c r="AJ65" t="str">
        <f t="shared" si="30"/>
        <v/>
      </c>
      <c r="AK65" t="str">
        <f t="shared" si="30"/>
        <v/>
      </c>
    </row>
    <row r="66" spans="1:37" ht="21" customHeight="1" x14ac:dyDescent="0.3">
      <c r="A66" t="str">
        <f t="shared" ref="A66:AK66" si="31">IF(A31="","",A31)</f>
        <v/>
      </c>
      <c r="B66" t="str">
        <f t="shared" si="31"/>
        <v/>
      </c>
      <c r="C66" t="str">
        <f t="shared" si="31"/>
        <v/>
      </c>
      <c r="D66" t="str">
        <f t="shared" si="31"/>
        <v/>
      </c>
      <c r="E66" t="str">
        <f t="shared" si="31"/>
        <v/>
      </c>
      <c r="F66" t="str">
        <f t="shared" si="31"/>
        <v/>
      </c>
      <c r="H66" t="str">
        <f t="shared" si="31"/>
        <v/>
      </c>
      <c r="J66" t="str">
        <f t="shared" si="31"/>
        <v/>
      </c>
      <c r="K66" t="str">
        <f t="shared" si="31"/>
        <v/>
      </c>
      <c r="L66" t="str">
        <f t="shared" si="31"/>
        <v/>
      </c>
      <c r="N66" t="str">
        <f t="shared" si="31"/>
        <v/>
      </c>
      <c r="O66" s="25" t="str">
        <f t="shared" si="31"/>
        <v/>
      </c>
      <c r="P66" t="str">
        <f t="shared" si="31"/>
        <v/>
      </c>
      <c r="Q66" t="str">
        <f t="shared" si="31"/>
        <v/>
      </c>
      <c r="R66" t="str">
        <f t="shared" si="31"/>
        <v/>
      </c>
      <c r="S66" t="str">
        <f t="shared" si="31"/>
        <v/>
      </c>
      <c r="T66" t="str">
        <f t="shared" si="31"/>
        <v/>
      </c>
      <c r="U66" t="str">
        <f t="shared" si="31"/>
        <v/>
      </c>
      <c r="V66" t="str">
        <f t="shared" si="31"/>
        <v/>
      </c>
      <c r="W66" t="str">
        <f t="shared" si="31"/>
        <v/>
      </c>
      <c r="X66" t="str">
        <f t="shared" si="31"/>
        <v/>
      </c>
      <c r="Y66" t="str">
        <f t="shared" si="31"/>
        <v/>
      </c>
      <c r="Z66" t="str">
        <f t="shared" si="31"/>
        <v/>
      </c>
      <c r="AA66" t="str">
        <f t="shared" si="31"/>
        <v/>
      </c>
      <c r="AB66" t="str">
        <f t="shared" si="31"/>
        <v/>
      </c>
      <c r="AC66" t="str">
        <f t="shared" si="31"/>
        <v/>
      </c>
      <c r="AD66" t="str">
        <f t="shared" si="31"/>
        <v/>
      </c>
      <c r="AE66" t="str">
        <f t="shared" si="31"/>
        <v/>
      </c>
      <c r="AF66" t="str">
        <f t="shared" si="31"/>
        <v/>
      </c>
      <c r="AG66" t="str">
        <f t="shared" si="31"/>
        <v/>
      </c>
      <c r="AH66" t="str">
        <f t="shared" si="31"/>
        <v/>
      </c>
      <c r="AI66" t="str">
        <f t="shared" si="31"/>
        <v/>
      </c>
      <c r="AJ66" t="str">
        <f t="shared" si="31"/>
        <v/>
      </c>
      <c r="AK66" t="str">
        <f t="shared" si="31"/>
        <v/>
      </c>
    </row>
    <row r="67" spans="1:37" ht="21" customHeight="1" x14ac:dyDescent="0.3">
      <c r="A67" t="str">
        <f t="shared" ref="A67:AK67" si="32">IF(A32="","",A32)</f>
        <v/>
      </c>
      <c r="B67" t="str">
        <f t="shared" si="32"/>
        <v/>
      </c>
      <c r="C67" t="str">
        <f t="shared" si="32"/>
        <v/>
      </c>
      <c r="D67">
        <f t="shared" si="32"/>
        <v>9</v>
      </c>
      <c r="E67" t="str">
        <f t="shared" si="32"/>
        <v/>
      </c>
      <c r="F67" t="str">
        <f t="shared" si="32"/>
        <v>は</v>
      </c>
      <c r="H67" t="str">
        <f t="shared" si="32"/>
        <v/>
      </c>
      <c r="J67">
        <f t="shared" ca="1" si="32"/>
        <v>3</v>
      </c>
      <c r="K67" t="str">
        <f t="shared" si="32"/>
        <v/>
      </c>
      <c r="L67" t="str">
        <f t="shared" si="32"/>
        <v>と</v>
      </c>
      <c r="N67" s="2" t="str">
        <f t="shared" si="32"/>
        <v/>
      </c>
      <c r="O67" s="27">
        <f ca="1">D67-J67</f>
        <v>6</v>
      </c>
      <c r="P67" s="2" t="str">
        <f t="shared" si="32"/>
        <v/>
      </c>
      <c r="Q67" t="str">
        <f t="shared" si="32"/>
        <v/>
      </c>
      <c r="R67" t="str">
        <f t="shared" si="32"/>
        <v/>
      </c>
      <c r="S67" t="str">
        <f t="shared" si="32"/>
        <v/>
      </c>
      <c r="T67" t="str">
        <f t="shared" si="32"/>
        <v/>
      </c>
      <c r="U67" t="str">
        <f t="shared" si="32"/>
        <v/>
      </c>
      <c r="V67" t="str">
        <f t="shared" si="32"/>
        <v/>
      </c>
      <c r="W67" t="str">
        <f t="shared" si="32"/>
        <v/>
      </c>
      <c r="X67" t="str">
        <f t="shared" si="32"/>
        <v/>
      </c>
      <c r="Y67" t="str">
        <f t="shared" si="32"/>
        <v/>
      </c>
      <c r="Z67" t="str">
        <f t="shared" si="32"/>
        <v/>
      </c>
      <c r="AA67" t="str">
        <f t="shared" si="32"/>
        <v/>
      </c>
      <c r="AB67" t="str">
        <f t="shared" si="32"/>
        <v/>
      </c>
      <c r="AC67" t="str">
        <f t="shared" si="32"/>
        <v/>
      </c>
      <c r="AD67" t="str">
        <f t="shared" si="32"/>
        <v/>
      </c>
      <c r="AE67" t="str">
        <f t="shared" si="32"/>
        <v/>
      </c>
      <c r="AF67" t="str">
        <f t="shared" si="32"/>
        <v/>
      </c>
      <c r="AG67" t="str">
        <f t="shared" si="32"/>
        <v/>
      </c>
      <c r="AH67" t="str">
        <f t="shared" si="32"/>
        <v/>
      </c>
      <c r="AI67" t="str">
        <f t="shared" si="32"/>
        <v/>
      </c>
      <c r="AJ67" t="str">
        <f t="shared" si="32"/>
        <v/>
      </c>
      <c r="AK67" t="str">
        <f t="shared" si="32"/>
        <v/>
      </c>
    </row>
    <row r="68" spans="1:37" ht="21" customHeight="1" x14ac:dyDescent="0.3">
      <c r="A68" t="str">
        <f t="shared" ref="A68:AK68" si="33">IF(A33="","",A33)</f>
        <v/>
      </c>
      <c r="B68" t="str">
        <f t="shared" si="33"/>
        <v/>
      </c>
      <c r="C68" t="str">
        <f t="shared" si="33"/>
        <v/>
      </c>
      <c r="D68" t="str">
        <f t="shared" si="33"/>
        <v/>
      </c>
      <c r="E68" t="str">
        <f t="shared" si="33"/>
        <v/>
      </c>
      <c r="F68" t="str">
        <f t="shared" si="33"/>
        <v/>
      </c>
      <c r="H68" t="str">
        <f t="shared" si="33"/>
        <v/>
      </c>
      <c r="J68" t="str">
        <f t="shared" si="33"/>
        <v/>
      </c>
      <c r="K68" t="str">
        <f t="shared" si="33"/>
        <v/>
      </c>
      <c r="L68" t="str">
        <f t="shared" si="33"/>
        <v/>
      </c>
      <c r="N68" t="str">
        <f t="shared" si="33"/>
        <v/>
      </c>
      <c r="O68" s="25" t="str">
        <f t="shared" si="33"/>
        <v/>
      </c>
      <c r="P68" t="str">
        <f t="shared" si="33"/>
        <v/>
      </c>
      <c r="Q68" t="str">
        <f t="shared" si="33"/>
        <v/>
      </c>
      <c r="R68" t="str">
        <f t="shared" si="33"/>
        <v/>
      </c>
      <c r="S68" t="str">
        <f t="shared" si="33"/>
        <v/>
      </c>
      <c r="T68" t="str">
        <f t="shared" si="33"/>
        <v/>
      </c>
      <c r="U68" t="str">
        <f t="shared" si="33"/>
        <v/>
      </c>
      <c r="V68" t="str">
        <f t="shared" si="33"/>
        <v/>
      </c>
      <c r="W68" t="str">
        <f t="shared" si="33"/>
        <v/>
      </c>
      <c r="X68" t="str">
        <f t="shared" si="33"/>
        <v/>
      </c>
      <c r="Y68" t="str">
        <f t="shared" si="33"/>
        <v/>
      </c>
      <c r="Z68" t="str">
        <f t="shared" si="33"/>
        <v/>
      </c>
      <c r="AA68" t="str">
        <f t="shared" si="33"/>
        <v/>
      </c>
      <c r="AB68" t="str">
        <f t="shared" si="33"/>
        <v/>
      </c>
      <c r="AC68" t="str">
        <f t="shared" si="33"/>
        <v/>
      </c>
      <c r="AD68" t="str">
        <f t="shared" si="33"/>
        <v/>
      </c>
      <c r="AE68" t="str">
        <f t="shared" si="33"/>
        <v/>
      </c>
      <c r="AF68" t="str">
        <f t="shared" si="33"/>
        <v/>
      </c>
      <c r="AG68" t="str">
        <f t="shared" si="33"/>
        <v/>
      </c>
      <c r="AH68" t="str">
        <f t="shared" si="33"/>
        <v/>
      </c>
      <c r="AI68" t="str">
        <f t="shared" si="33"/>
        <v/>
      </c>
      <c r="AJ68" t="str">
        <f t="shared" si="33"/>
        <v/>
      </c>
      <c r="AK68" t="str">
        <f t="shared" si="33"/>
        <v/>
      </c>
    </row>
    <row r="69" spans="1:37" ht="21" customHeight="1" x14ac:dyDescent="0.3">
      <c r="A69" t="str">
        <f t="shared" ref="A69:AK69" si="34">IF(A34="","",A34)</f>
        <v/>
      </c>
      <c r="B69" t="str">
        <f t="shared" si="34"/>
        <v/>
      </c>
      <c r="C69" t="str">
        <f t="shared" si="34"/>
        <v/>
      </c>
      <c r="D69" s="30">
        <f t="shared" si="34"/>
        <v>10</v>
      </c>
      <c r="E69" s="30"/>
      <c r="F69" t="str">
        <f t="shared" si="34"/>
        <v>は</v>
      </c>
      <c r="H69" t="str">
        <f t="shared" si="34"/>
        <v/>
      </c>
      <c r="J69">
        <f t="shared" ca="1" si="34"/>
        <v>8</v>
      </c>
      <c r="K69" t="str">
        <f t="shared" si="34"/>
        <v/>
      </c>
      <c r="L69" t="str">
        <f t="shared" si="34"/>
        <v>と</v>
      </c>
      <c r="N69" s="2" t="str">
        <f t="shared" si="34"/>
        <v/>
      </c>
      <c r="O69" s="27">
        <f ca="1">D69-J69</f>
        <v>2</v>
      </c>
      <c r="P69" s="2" t="str">
        <f t="shared" si="34"/>
        <v/>
      </c>
      <c r="Q69" t="str">
        <f t="shared" si="34"/>
        <v/>
      </c>
      <c r="R69" t="str">
        <f t="shared" si="34"/>
        <v/>
      </c>
      <c r="S69" t="str">
        <f t="shared" si="34"/>
        <v/>
      </c>
      <c r="T69" t="str">
        <f t="shared" si="34"/>
        <v/>
      </c>
      <c r="U69" t="str">
        <f t="shared" si="34"/>
        <v/>
      </c>
      <c r="V69" t="str">
        <f t="shared" si="34"/>
        <v/>
      </c>
      <c r="W69" t="str">
        <f t="shared" si="34"/>
        <v/>
      </c>
      <c r="X69" t="str">
        <f t="shared" si="34"/>
        <v/>
      </c>
      <c r="Y69" t="str">
        <f t="shared" si="34"/>
        <v/>
      </c>
      <c r="Z69" t="str">
        <f t="shared" si="34"/>
        <v/>
      </c>
      <c r="AA69" t="str">
        <f t="shared" si="34"/>
        <v/>
      </c>
      <c r="AB69" t="str">
        <f t="shared" si="34"/>
        <v/>
      </c>
      <c r="AC69" t="str">
        <f t="shared" si="34"/>
        <v/>
      </c>
      <c r="AD69" t="str">
        <f t="shared" si="34"/>
        <v/>
      </c>
      <c r="AE69" t="str">
        <f t="shared" si="34"/>
        <v/>
      </c>
      <c r="AF69" t="str">
        <f t="shared" si="34"/>
        <v/>
      </c>
      <c r="AG69" t="str">
        <f t="shared" si="34"/>
        <v/>
      </c>
      <c r="AH69" t="str">
        <f t="shared" si="34"/>
        <v/>
      </c>
      <c r="AI69" t="str">
        <f t="shared" si="34"/>
        <v/>
      </c>
      <c r="AJ69" t="str">
        <f t="shared" si="34"/>
        <v/>
      </c>
      <c r="AK69" t="str">
        <f t="shared" si="34"/>
        <v/>
      </c>
    </row>
    <row r="70" spans="1:37" ht="21" customHeight="1" x14ac:dyDescent="0.3">
      <c r="A70" t="str">
        <f t="shared" ref="A70:AK70" si="35">IF(A35="","",A35)</f>
        <v/>
      </c>
      <c r="B70" t="str">
        <f t="shared" si="35"/>
        <v/>
      </c>
      <c r="C70" t="str">
        <f t="shared" si="35"/>
        <v/>
      </c>
      <c r="D70" t="str">
        <f t="shared" si="35"/>
        <v/>
      </c>
      <c r="J70" t="str">
        <f t="shared" si="35"/>
        <v/>
      </c>
      <c r="K70" t="str">
        <f t="shared" si="35"/>
        <v/>
      </c>
      <c r="L70" t="str">
        <f t="shared" si="35"/>
        <v/>
      </c>
      <c r="M70" t="str">
        <f t="shared" si="35"/>
        <v/>
      </c>
      <c r="N70" t="str">
        <f t="shared" si="35"/>
        <v/>
      </c>
      <c r="O70" t="str">
        <f t="shared" si="35"/>
        <v/>
      </c>
      <c r="P70" t="str">
        <f t="shared" si="35"/>
        <v/>
      </c>
      <c r="Q70" t="str">
        <f t="shared" si="35"/>
        <v/>
      </c>
      <c r="R70" t="str">
        <f t="shared" si="35"/>
        <v/>
      </c>
      <c r="S70" t="str">
        <f t="shared" si="35"/>
        <v/>
      </c>
      <c r="T70" t="str">
        <f t="shared" si="35"/>
        <v/>
      </c>
      <c r="U70" t="str">
        <f t="shared" si="35"/>
        <v/>
      </c>
      <c r="V70" t="str">
        <f t="shared" si="35"/>
        <v/>
      </c>
      <c r="W70" t="str">
        <f t="shared" si="35"/>
        <v/>
      </c>
      <c r="X70" t="str">
        <f t="shared" si="35"/>
        <v/>
      </c>
      <c r="Y70" t="str">
        <f t="shared" si="35"/>
        <v/>
      </c>
      <c r="Z70" t="str">
        <f t="shared" si="35"/>
        <v/>
      </c>
      <c r="AA70" t="str">
        <f t="shared" si="35"/>
        <v/>
      </c>
      <c r="AB70" t="str">
        <f t="shared" si="35"/>
        <v/>
      </c>
      <c r="AC70" t="str">
        <f t="shared" si="35"/>
        <v/>
      </c>
      <c r="AD70" t="str">
        <f t="shared" si="35"/>
        <v/>
      </c>
      <c r="AE70" t="str">
        <f t="shared" si="35"/>
        <v/>
      </c>
      <c r="AF70" t="str">
        <f t="shared" si="35"/>
        <v/>
      </c>
      <c r="AG70" t="str">
        <f t="shared" si="35"/>
        <v/>
      </c>
      <c r="AH70" t="str">
        <f t="shared" si="35"/>
        <v/>
      </c>
      <c r="AI70" t="str">
        <f t="shared" si="35"/>
        <v/>
      </c>
      <c r="AJ70" t="str">
        <f t="shared" si="35"/>
        <v/>
      </c>
      <c r="AK70" t="str">
        <f t="shared" si="35"/>
        <v/>
      </c>
    </row>
  </sheetData>
  <mergeCells count="4">
    <mergeCell ref="D34:E34"/>
    <mergeCell ref="D69:E69"/>
    <mergeCell ref="AG1:AH1"/>
    <mergeCell ref="AG36:AH36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30533-4A9B-4106-9A9E-2FA74BFD1C64}">
  <dimension ref="A1:AM256"/>
  <sheetViews>
    <sheetView zoomScaleNormal="100" workbookViewId="0"/>
  </sheetViews>
  <sheetFormatPr defaultRowHeight="25" customHeight="1" x14ac:dyDescent="0.3"/>
  <cols>
    <col min="1" max="33" width="1.625" customWidth="1"/>
    <col min="34" max="34" width="8.625" customWidth="1"/>
    <col min="35" max="39" width="9" style="20"/>
  </cols>
  <sheetData>
    <row r="1" spans="1:39" ht="25" customHeight="1" x14ac:dyDescent="0.3">
      <c r="D1" s="3" t="s">
        <v>123</v>
      </c>
      <c r="AC1" s="2" t="s">
        <v>0</v>
      </c>
      <c r="AD1" s="2"/>
      <c r="AE1" s="29"/>
      <c r="AF1" s="29"/>
    </row>
    <row r="2" spans="1:39" ht="25" customHeight="1" x14ac:dyDescent="0.3">
      <c r="D2" s="11"/>
    </row>
    <row r="3" spans="1:39" ht="25" customHeight="1" x14ac:dyDescent="0.3">
      <c r="N3" s="4" t="s">
        <v>96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9" ht="25" customHeight="1" x14ac:dyDescent="0.3">
      <c r="A4" s="1"/>
    </row>
    <row r="5" spans="1:39" ht="32.15" customHeight="1" x14ac:dyDescent="0.3">
      <c r="A5" s="1">
        <v>1</v>
      </c>
      <c r="B5" t="s">
        <v>128</v>
      </c>
      <c r="D5" t="s">
        <v>239</v>
      </c>
      <c r="H5" s="1"/>
      <c r="N5" s="33">
        <f ca="1">INT(RAND()*5+3)*10</f>
        <v>40</v>
      </c>
      <c r="O5" s="33"/>
      <c r="P5" t="s">
        <v>240</v>
      </c>
      <c r="AD5" s="69">
        <f ca="1">INT(RAND()*(10-N5/10)+1)*10</f>
        <v>60</v>
      </c>
      <c r="AE5" s="69"/>
      <c r="AF5" t="s">
        <v>183</v>
      </c>
      <c r="AI5" s="20">
        <f ca="1">RAND()</f>
        <v>0.901558784726055</v>
      </c>
      <c r="AJ5" s="20">
        <f ca="1">RANK(AI5,$AI$5:$AI$256)</f>
        <v>26</v>
      </c>
      <c r="AK5" s="20">
        <v>21</v>
      </c>
      <c r="AL5" s="20">
        <v>10</v>
      </c>
      <c r="AM5" s="20">
        <f>AK5+AL5</f>
        <v>31</v>
      </c>
    </row>
    <row r="6" spans="1:39" ht="32.15" customHeight="1" x14ac:dyDescent="0.3">
      <c r="A6" s="20"/>
      <c r="D6" t="s">
        <v>241</v>
      </c>
      <c r="AI6" s="20">
        <f t="shared" ref="AI6:AI69" ca="1" si="0">RAND()</f>
        <v>0.5299922612074367</v>
      </c>
      <c r="AJ6" s="20">
        <f t="shared" ref="AJ6:AJ69" ca="1" si="1">RANK(AI6,$AI$5:$AI$256)</f>
        <v>120</v>
      </c>
      <c r="AK6" s="20">
        <v>21</v>
      </c>
      <c r="AL6" s="20">
        <f>AL5+10</f>
        <v>20</v>
      </c>
      <c r="AM6" s="20">
        <f>AK6+AL6</f>
        <v>41</v>
      </c>
    </row>
    <row r="7" spans="1:39" ht="32.15" customHeight="1" x14ac:dyDescent="0.3">
      <c r="A7" s="1"/>
      <c r="C7" t="s">
        <v>129</v>
      </c>
      <c r="H7" s="1"/>
      <c r="AI7" s="20">
        <f t="shared" ca="1" si="0"/>
        <v>0.42076478742397339</v>
      </c>
      <c r="AJ7" s="20">
        <f t="shared" ca="1" si="1"/>
        <v>148</v>
      </c>
      <c r="AK7" s="20">
        <v>21</v>
      </c>
      <c r="AL7" s="20">
        <f t="shared" ref="AL7:AL53" si="2">AL6+10</f>
        <v>30</v>
      </c>
      <c r="AM7" s="20">
        <f t="shared" ref="AM7:AM70" si="3">AK7+AL7</f>
        <v>51</v>
      </c>
    </row>
    <row r="8" spans="1:39" ht="32.15" customHeight="1" x14ac:dyDescent="0.3">
      <c r="A8" s="20"/>
      <c r="AI8" s="20">
        <f t="shared" ca="1" si="0"/>
        <v>0.45631686209838851</v>
      </c>
      <c r="AJ8" s="20">
        <f t="shared" ca="1" si="1"/>
        <v>134</v>
      </c>
      <c r="AK8" s="20">
        <v>21</v>
      </c>
      <c r="AL8" s="20">
        <f t="shared" si="2"/>
        <v>40</v>
      </c>
      <c r="AM8" s="20">
        <f t="shared" si="3"/>
        <v>61</v>
      </c>
    </row>
    <row r="9" spans="1:39" ht="32.15" customHeight="1" x14ac:dyDescent="0.3">
      <c r="A9" s="1"/>
      <c r="H9" s="1"/>
      <c r="M9" s="33"/>
      <c r="N9" s="33"/>
      <c r="V9" s="2" t="s">
        <v>130</v>
      </c>
      <c r="W9" s="2"/>
      <c r="X9" s="2"/>
      <c r="Y9" s="2"/>
      <c r="Z9" s="2"/>
      <c r="AA9" s="2"/>
      <c r="AB9" s="2"/>
      <c r="AC9" s="2"/>
      <c r="AD9" s="2"/>
      <c r="AE9" s="2" t="s">
        <v>183</v>
      </c>
      <c r="AF9" s="2"/>
      <c r="AI9" s="20">
        <f t="shared" ca="1" si="0"/>
        <v>0.76264823247916425</v>
      </c>
      <c r="AJ9" s="20">
        <f t="shared" ca="1" si="1"/>
        <v>52</v>
      </c>
      <c r="AK9" s="20">
        <v>21</v>
      </c>
      <c r="AL9" s="20">
        <f t="shared" si="2"/>
        <v>50</v>
      </c>
      <c r="AM9" s="20">
        <f t="shared" si="3"/>
        <v>71</v>
      </c>
    </row>
    <row r="10" spans="1:39" ht="32.15" customHeight="1" x14ac:dyDescent="0.3">
      <c r="A10" s="1">
        <v>2</v>
      </c>
      <c r="B10" t="s">
        <v>128</v>
      </c>
      <c r="D10" t="s">
        <v>242</v>
      </c>
      <c r="H10" s="1"/>
      <c r="M10" s="69">
        <f ca="1">INT(RAND()*5+5)*10</f>
        <v>70</v>
      </c>
      <c r="N10" s="69"/>
      <c r="O10" t="s">
        <v>195</v>
      </c>
      <c r="AI10" s="20">
        <f t="shared" ca="1" si="0"/>
        <v>0.28023046114788919</v>
      </c>
      <c r="AJ10" s="20">
        <f t="shared" ca="1" si="1"/>
        <v>183</v>
      </c>
      <c r="AK10" s="20">
        <v>21</v>
      </c>
      <c r="AL10" s="20">
        <f t="shared" si="2"/>
        <v>60</v>
      </c>
      <c r="AM10" s="20">
        <f t="shared" si="3"/>
        <v>81</v>
      </c>
    </row>
    <row r="11" spans="1:39" ht="32.15" customHeight="1" x14ac:dyDescent="0.3">
      <c r="A11" s="1"/>
      <c r="D11" s="33">
        <f ca="1">INT(RAND()*(M10/10-1)+1)*10</f>
        <v>30</v>
      </c>
      <c r="E11" s="33"/>
      <c r="F11" t="s">
        <v>243</v>
      </c>
      <c r="H11" s="1"/>
      <c r="AI11" s="20">
        <f t="shared" ca="1" si="0"/>
        <v>0.53935832600821421</v>
      </c>
      <c r="AJ11" s="20">
        <f t="shared" ca="1" si="1"/>
        <v>117</v>
      </c>
      <c r="AK11" s="20">
        <v>21</v>
      </c>
      <c r="AL11" s="20">
        <f t="shared" si="2"/>
        <v>70</v>
      </c>
      <c r="AM11" s="20">
        <f t="shared" si="3"/>
        <v>91</v>
      </c>
    </row>
    <row r="12" spans="1:39" ht="32.15" customHeight="1" x14ac:dyDescent="0.3">
      <c r="A12" s="20"/>
      <c r="C12" t="s">
        <v>129</v>
      </c>
      <c r="H12" s="1"/>
      <c r="AI12" s="20">
        <f t="shared" ca="1" si="0"/>
        <v>0.23147611848260286</v>
      </c>
      <c r="AJ12" s="20">
        <f t="shared" ca="1" si="1"/>
        <v>196</v>
      </c>
      <c r="AK12" s="20">
        <v>22</v>
      </c>
      <c r="AL12" s="20">
        <v>10</v>
      </c>
      <c r="AM12" s="20">
        <f t="shared" si="3"/>
        <v>32</v>
      </c>
    </row>
    <row r="13" spans="1:39" ht="32.15" customHeight="1" x14ac:dyDescent="0.3">
      <c r="A13" s="1"/>
      <c r="AI13" s="20">
        <f t="shared" ca="1" si="0"/>
        <v>0.97456462703390589</v>
      </c>
      <c r="AJ13" s="20">
        <f t="shared" ca="1" si="1"/>
        <v>5</v>
      </c>
      <c r="AK13" s="20">
        <v>22</v>
      </c>
      <c r="AL13" s="20">
        <f t="shared" si="2"/>
        <v>20</v>
      </c>
      <c r="AM13" s="20">
        <f t="shared" si="3"/>
        <v>42</v>
      </c>
    </row>
    <row r="14" spans="1:39" ht="32.15" customHeight="1" x14ac:dyDescent="0.3">
      <c r="A14" s="20"/>
      <c r="H14" s="1"/>
      <c r="M14" s="33"/>
      <c r="N14" s="33"/>
      <c r="U14" s="2" t="s">
        <v>130</v>
      </c>
      <c r="V14" s="2"/>
      <c r="W14" s="2"/>
      <c r="X14" s="2"/>
      <c r="Y14" s="2"/>
      <c r="Z14" s="2"/>
      <c r="AA14" s="2"/>
      <c r="AB14" s="2"/>
      <c r="AC14" s="2"/>
      <c r="AD14" s="2" t="s">
        <v>197</v>
      </c>
      <c r="AE14" s="2"/>
      <c r="AF14" s="2"/>
      <c r="AI14" s="20">
        <f t="shared" ca="1" si="0"/>
        <v>0.25060704527627131</v>
      </c>
      <c r="AJ14" s="20">
        <f t="shared" ca="1" si="1"/>
        <v>190</v>
      </c>
      <c r="AK14" s="20">
        <v>22</v>
      </c>
      <c r="AL14" s="20">
        <f t="shared" si="2"/>
        <v>30</v>
      </c>
      <c r="AM14" s="20">
        <f t="shared" si="3"/>
        <v>52</v>
      </c>
    </row>
    <row r="15" spans="1:39" ht="32.15" customHeight="1" x14ac:dyDescent="0.3">
      <c r="A15" s="1">
        <v>3</v>
      </c>
      <c r="B15" t="s">
        <v>128</v>
      </c>
      <c r="D15" t="s">
        <v>244</v>
      </c>
      <c r="H15" s="1"/>
      <c r="L15" s="69">
        <f ca="1">INT(RAND()*79+20)</f>
        <v>50</v>
      </c>
      <c r="M15" s="69"/>
      <c r="N15" t="s">
        <v>223</v>
      </c>
      <c r="AI15" s="20">
        <f t="shared" ca="1" si="0"/>
        <v>1.2107458522650605E-2</v>
      </c>
      <c r="AJ15" s="20">
        <f t="shared" ca="1" si="1"/>
        <v>249</v>
      </c>
      <c r="AK15" s="20">
        <v>22</v>
      </c>
      <c r="AL15" s="20">
        <f t="shared" si="2"/>
        <v>40</v>
      </c>
      <c r="AM15" s="20">
        <f t="shared" si="3"/>
        <v>62</v>
      </c>
    </row>
    <row r="16" spans="1:39" ht="32.15" customHeight="1" x14ac:dyDescent="0.3">
      <c r="A16" s="20"/>
      <c r="D16" s="69">
        <f ca="1">INT(RAND()*(9-MOD(L15,10)-1))+2</f>
        <v>9</v>
      </c>
      <c r="E16" s="69"/>
      <c r="F16" t="s">
        <v>245</v>
      </c>
      <c r="AI16" s="20">
        <f t="shared" ca="1" si="0"/>
        <v>0.89182711802694636</v>
      </c>
      <c r="AJ16" s="20">
        <f t="shared" ca="1" si="1"/>
        <v>29</v>
      </c>
      <c r="AK16" s="20">
        <v>22</v>
      </c>
      <c r="AL16" s="20">
        <f t="shared" si="2"/>
        <v>50</v>
      </c>
      <c r="AM16" s="20">
        <f t="shared" si="3"/>
        <v>72</v>
      </c>
    </row>
    <row r="17" spans="1:39" ht="32.15" customHeight="1" x14ac:dyDescent="0.3">
      <c r="A17" s="1"/>
      <c r="C17" t="s">
        <v>129</v>
      </c>
      <c r="H17" s="1"/>
      <c r="AI17" s="20">
        <f t="shared" ca="1" si="0"/>
        <v>0.28001230175818004</v>
      </c>
      <c r="AJ17" s="20">
        <f t="shared" ca="1" si="1"/>
        <v>184</v>
      </c>
      <c r="AK17" s="20">
        <v>22</v>
      </c>
      <c r="AL17" s="20">
        <f t="shared" si="2"/>
        <v>60</v>
      </c>
      <c r="AM17" s="20">
        <f t="shared" si="3"/>
        <v>82</v>
      </c>
    </row>
    <row r="18" spans="1:39" ht="32.15" customHeight="1" x14ac:dyDescent="0.3">
      <c r="A18" s="20"/>
      <c r="AI18" s="20">
        <f t="shared" ca="1" si="0"/>
        <v>0.34839300645128579</v>
      </c>
      <c r="AJ18" s="20">
        <f t="shared" ca="1" si="1"/>
        <v>168</v>
      </c>
      <c r="AK18" s="20">
        <v>22</v>
      </c>
      <c r="AL18" s="20">
        <f t="shared" si="2"/>
        <v>70</v>
      </c>
      <c r="AM18" s="20">
        <f t="shared" si="3"/>
        <v>92</v>
      </c>
    </row>
    <row r="19" spans="1:39" ht="32.15" customHeight="1" x14ac:dyDescent="0.3">
      <c r="A19" s="1"/>
      <c r="H19" s="1"/>
      <c r="M19" s="33"/>
      <c r="N19" s="33"/>
      <c r="V19" s="2" t="s">
        <v>130</v>
      </c>
      <c r="W19" s="2"/>
      <c r="X19" s="2"/>
      <c r="Y19" s="2"/>
      <c r="Z19" s="2"/>
      <c r="AA19" s="2"/>
      <c r="AB19" s="2"/>
      <c r="AC19" s="2"/>
      <c r="AD19" s="2"/>
      <c r="AE19" s="2" t="s">
        <v>183</v>
      </c>
      <c r="AF19" s="2"/>
      <c r="AI19" s="20">
        <f t="shared" ca="1" si="0"/>
        <v>0.98333004499597199</v>
      </c>
      <c r="AJ19" s="20">
        <f t="shared" ca="1" si="1"/>
        <v>2</v>
      </c>
      <c r="AK19" s="20">
        <v>23</v>
      </c>
      <c r="AL19" s="20">
        <v>10</v>
      </c>
      <c r="AM19" s="20">
        <f t="shared" si="3"/>
        <v>33</v>
      </c>
    </row>
    <row r="20" spans="1:39" ht="32.15" customHeight="1" x14ac:dyDescent="0.3">
      <c r="A20">
        <v>4</v>
      </c>
      <c r="B20" t="s">
        <v>128</v>
      </c>
      <c r="D20" t="s">
        <v>246</v>
      </c>
      <c r="H20" s="1"/>
      <c r="L20" s="69">
        <f ca="1">INT(RAND()*8+2)*10+INT(RAND()*8+2)</f>
        <v>76</v>
      </c>
      <c r="M20" s="69"/>
      <c r="N20" t="s">
        <v>247</v>
      </c>
      <c r="AI20" s="20">
        <f t="shared" ca="1" si="0"/>
        <v>0.52107986412542362</v>
      </c>
      <c r="AJ20" s="20">
        <f t="shared" ca="1" si="1"/>
        <v>122</v>
      </c>
      <c r="AK20" s="20">
        <v>23</v>
      </c>
      <c r="AL20" s="20">
        <f t="shared" si="2"/>
        <v>20</v>
      </c>
      <c r="AM20" s="20">
        <f t="shared" si="3"/>
        <v>43</v>
      </c>
    </row>
    <row r="21" spans="1:39" ht="32.15" customHeight="1" x14ac:dyDescent="0.3">
      <c r="A21" s="1"/>
      <c r="D21" s="69">
        <f ca="1">INT(RAND()*(MOD(L20,10)-2))+2</f>
        <v>2</v>
      </c>
      <c r="E21" s="69"/>
      <c r="F21" t="s">
        <v>248</v>
      </c>
      <c r="AI21" s="20">
        <f t="shared" ca="1" si="0"/>
        <v>0.24798049092097285</v>
      </c>
      <c r="AJ21" s="20">
        <f t="shared" ca="1" si="1"/>
        <v>191</v>
      </c>
      <c r="AK21" s="20">
        <v>23</v>
      </c>
      <c r="AL21" s="20">
        <f t="shared" si="2"/>
        <v>30</v>
      </c>
      <c r="AM21" s="20">
        <f t="shared" si="3"/>
        <v>53</v>
      </c>
    </row>
    <row r="22" spans="1:39" ht="32.15" customHeight="1" x14ac:dyDescent="0.3">
      <c r="A22" s="20"/>
      <c r="C22" t="s">
        <v>129</v>
      </c>
      <c r="H22" s="1"/>
      <c r="AI22" s="20">
        <f t="shared" ca="1" si="0"/>
        <v>0.60297840355769983</v>
      </c>
      <c r="AJ22" s="20">
        <f t="shared" ca="1" si="1"/>
        <v>96</v>
      </c>
      <c r="AK22" s="20">
        <v>23</v>
      </c>
      <c r="AL22" s="20">
        <f t="shared" si="2"/>
        <v>40</v>
      </c>
      <c r="AM22" s="20">
        <f t="shared" si="3"/>
        <v>63</v>
      </c>
    </row>
    <row r="23" spans="1:39" ht="32.15" customHeight="1" x14ac:dyDescent="0.3">
      <c r="A23" s="1"/>
      <c r="AI23" s="20">
        <f t="shared" ca="1" si="0"/>
        <v>0.72643550985659211</v>
      </c>
      <c r="AJ23" s="20">
        <f t="shared" ca="1" si="1"/>
        <v>63</v>
      </c>
      <c r="AK23" s="20">
        <v>23</v>
      </c>
      <c r="AL23" s="20">
        <f t="shared" si="2"/>
        <v>50</v>
      </c>
      <c r="AM23" s="20">
        <f t="shared" si="3"/>
        <v>73</v>
      </c>
    </row>
    <row r="24" spans="1:39" ht="32.15" customHeight="1" x14ac:dyDescent="0.3">
      <c r="A24" s="20"/>
      <c r="H24" s="1"/>
      <c r="M24" s="33"/>
      <c r="N24" s="33"/>
      <c r="U24" s="2" t="s">
        <v>130</v>
      </c>
      <c r="V24" s="2"/>
      <c r="W24" s="2"/>
      <c r="X24" s="2"/>
      <c r="Y24" s="2"/>
      <c r="Z24" s="2"/>
      <c r="AA24" s="2"/>
      <c r="AB24" s="2"/>
      <c r="AC24" s="2"/>
      <c r="AD24" s="2" t="s">
        <v>197</v>
      </c>
      <c r="AE24" s="2"/>
      <c r="AF24" s="2"/>
      <c r="AI24" s="20">
        <f t="shared" ca="1" si="0"/>
        <v>0.65517172295709492</v>
      </c>
      <c r="AJ24" s="20">
        <f t="shared" ca="1" si="1"/>
        <v>83</v>
      </c>
      <c r="AK24" s="20">
        <v>23</v>
      </c>
      <c r="AL24" s="20">
        <f t="shared" si="2"/>
        <v>60</v>
      </c>
      <c r="AM24" s="20">
        <f t="shared" si="3"/>
        <v>83</v>
      </c>
    </row>
    <row r="25" spans="1:39" ht="25" customHeight="1" x14ac:dyDescent="0.3">
      <c r="D25" s="3" t="str">
        <f>IF(D1="","",D1)</f>
        <v>100までのかずのけいさん</v>
      </c>
      <c r="AC25" s="2" t="str">
        <f>IF(AC1="","",AC1)</f>
        <v>№</v>
      </c>
      <c r="AD25" s="2"/>
      <c r="AE25" s="29" t="str">
        <f>IF(AE1="","",AE1)</f>
        <v/>
      </c>
      <c r="AF25" s="29"/>
      <c r="AI25" s="20">
        <f t="shared" ca="1" si="0"/>
        <v>0.14930375017052766</v>
      </c>
      <c r="AJ25" s="20">
        <f t="shared" ca="1" si="1"/>
        <v>220</v>
      </c>
      <c r="AK25" s="20">
        <v>23</v>
      </c>
      <c r="AL25" s="20">
        <f t="shared" si="2"/>
        <v>70</v>
      </c>
      <c r="AM25" s="20">
        <f t="shared" si="3"/>
        <v>93</v>
      </c>
    </row>
    <row r="26" spans="1:39" ht="25" customHeight="1" x14ac:dyDescent="0.3">
      <c r="D26" s="3"/>
      <c r="AI26" s="20">
        <f t="shared" ca="1" si="0"/>
        <v>0.36182642717775482</v>
      </c>
      <c r="AJ26" s="20">
        <f t="shared" ca="1" si="1"/>
        <v>164</v>
      </c>
      <c r="AK26" s="20">
        <v>24</v>
      </c>
      <c r="AL26" s="20">
        <v>10</v>
      </c>
      <c r="AM26" s="20">
        <f t="shared" si="3"/>
        <v>34</v>
      </c>
    </row>
    <row r="27" spans="1:39" ht="25" customHeight="1" x14ac:dyDescent="0.3">
      <c r="E27" s="5" t="s">
        <v>97</v>
      </c>
      <c r="N27" s="4" t="str">
        <f>IF(N3="","",N3)</f>
        <v>名前</v>
      </c>
      <c r="O27" s="2"/>
      <c r="P27" s="2"/>
      <c r="Q27" s="2" t="str">
        <f>IF(Q3="","",Q3)</f>
        <v/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I27" s="20">
        <f t="shared" ca="1" si="0"/>
        <v>0.72959943713947151</v>
      </c>
      <c r="AJ27" s="20">
        <f t="shared" ca="1" si="1"/>
        <v>62</v>
      </c>
      <c r="AK27" s="20">
        <v>24</v>
      </c>
      <c r="AL27" s="20">
        <f t="shared" si="2"/>
        <v>20</v>
      </c>
      <c r="AM27" s="20">
        <f t="shared" si="3"/>
        <v>44</v>
      </c>
    </row>
    <row r="28" spans="1:39" ht="25" customHeight="1" x14ac:dyDescent="0.3">
      <c r="A28" t="str">
        <f t="shared" ref="A28:AG29" si="4">IF(A4="","",A4)</f>
        <v/>
      </c>
      <c r="B28" t="str">
        <f t="shared" si="4"/>
        <v/>
      </c>
      <c r="C28" t="str">
        <f t="shared" si="4"/>
        <v/>
      </c>
      <c r="D28" t="str">
        <f t="shared" si="4"/>
        <v/>
      </c>
      <c r="E28" t="str">
        <f t="shared" si="4"/>
        <v/>
      </c>
      <c r="F28" t="str">
        <f t="shared" si="4"/>
        <v/>
      </c>
      <c r="G28" t="str">
        <f t="shared" si="4"/>
        <v/>
      </c>
      <c r="H28" t="str">
        <f t="shared" si="4"/>
        <v/>
      </c>
      <c r="I28" t="str">
        <f t="shared" si="4"/>
        <v/>
      </c>
      <c r="J28" t="str">
        <f t="shared" si="4"/>
        <v/>
      </c>
      <c r="K28" t="str">
        <f t="shared" si="4"/>
        <v/>
      </c>
      <c r="L28" t="str">
        <f t="shared" si="4"/>
        <v/>
      </c>
      <c r="M28" t="str">
        <f t="shared" si="4"/>
        <v/>
      </c>
      <c r="N28" t="str">
        <f t="shared" si="4"/>
        <v/>
      </c>
      <c r="O28" t="str">
        <f t="shared" si="4"/>
        <v/>
      </c>
      <c r="P28" t="str">
        <f t="shared" si="4"/>
        <v/>
      </c>
      <c r="Q28" t="str">
        <f t="shared" si="4"/>
        <v/>
      </c>
      <c r="R28" t="str">
        <f t="shared" si="4"/>
        <v/>
      </c>
      <c r="S28" t="str">
        <f t="shared" si="4"/>
        <v/>
      </c>
      <c r="T28" t="str">
        <f t="shared" si="4"/>
        <v/>
      </c>
      <c r="U28" t="str">
        <f t="shared" si="4"/>
        <v/>
      </c>
      <c r="V28" t="str">
        <f t="shared" si="4"/>
        <v/>
      </c>
      <c r="W28" t="str">
        <f t="shared" si="4"/>
        <v/>
      </c>
      <c r="X28" t="str">
        <f t="shared" si="4"/>
        <v/>
      </c>
      <c r="Y28" t="str">
        <f t="shared" si="4"/>
        <v/>
      </c>
      <c r="Z28" t="str">
        <f t="shared" si="4"/>
        <v/>
      </c>
      <c r="AA28" t="str">
        <f t="shared" si="4"/>
        <v/>
      </c>
      <c r="AB28" t="str">
        <f t="shared" si="4"/>
        <v/>
      </c>
      <c r="AC28" t="str">
        <f t="shared" si="4"/>
        <v/>
      </c>
      <c r="AD28" t="str">
        <f t="shared" si="4"/>
        <v/>
      </c>
      <c r="AE28" t="str">
        <f t="shared" si="4"/>
        <v/>
      </c>
      <c r="AF28" t="str">
        <f t="shared" si="4"/>
        <v/>
      </c>
      <c r="AG28" t="str">
        <f t="shared" si="4"/>
        <v/>
      </c>
      <c r="AH28" t="str">
        <f t="shared" ref="AH28" si="5">IF(AH4="","",AH4)</f>
        <v/>
      </c>
      <c r="AI28" s="20">
        <f t="shared" ca="1" si="0"/>
        <v>0.15297351457731567</v>
      </c>
      <c r="AJ28" s="20">
        <f t="shared" ca="1" si="1"/>
        <v>217</v>
      </c>
      <c r="AK28" s="20">
        <v>24</v>
      </c>
      <c r="AL28" s="20">
        <f t="shared" si="2"/>
        <v>30</v>
      </c>
      <c r="AM28" s="20">
        <f t="shared" si="3"/>
        <v>54</v>
      </c>
    </row>
    <row r="29" spans="1:39" ht="32.15" customHeight="1" x14ac:dyDescent="0.3">
      <c r="A29">
        <f t="shared" si="4"/>
        <v>1</v>
      </c>
      <c r="B29" t="str">
        <f t="shared" si="4"/>
        <v>．</v>
      </c>
      <c r="D29" t="str">
        <f t="shared" ref="D29:AG29" si="6">IF(D5="","",D5)</f>
        <v>いちごの あめが</v>
      </c>
      <c r="N29" s="33">
        <f t="shared" ca="1" si="6"/>
        <v>40</v>
      </c>
      <c r="O29" s="33"/>
      <c r="P29" t="str">
        <f t="shared" si="6"/>
        <v>こと、みかんの あめが</v>
      </c>
      <c r="AD29" s="33">
        <f t="shared" ca="1" si="6"/>
        <v>60</v>
      </c>
      <c r="AE29" s="33"/>
      <c r="AF29" t="str">
        <f t="shared" si="6"/>
        <v>こ</v>
      </c>
      <c r="AG29" t="str">
        <f t="shared" si="6"/>
        <v/>
      </c>
      <c r="AH29" t="str">
        <f>IF(AH5="","",AH5)</f>
        <v/>
      </c>
      <c r="AI29" s="20">
        <f t="shared" ca="1" si="0"/>
        <v>0.12492107264491659</v>
      </c>
      <c r="AJ29" s="20">
        <f t="shared" ca="1" si="1"/>
        <v>227</v>
      </c>
      <c r="AK29" s="20">
        <v>24</v>
      </c>
      <c r="AL29" s="20">
        <f t="shared" si="2"/>
        <v>40</v>
      </c>
      <c r="AM29" s="20">
        <f t="shared" si="3"/>
        <v>64</v>
      </c>
    </row>
    <row r="30" spans="1:39" ht="32.15" customHeight="1" x14ac:dyDescent="0.3">
      <c r="A30" t="str">
        <f t="shared" ref="A30:AG30" si="7">IF(A6="","",A6)</f>
        <v/>
      </c>
      <c r="B30" t="str">
        <f t="shared" si="7"/>
        <v/>
      </c>
      <c r="C30" t="str">
        <f t="shared" si="7"/>
        <v/>
      </c>
      <c r="D30" t="str">
        <f t="shared" si="7"/>
        <v>あります。あわせて なんこ ですか。</v>
      </c>
      <c r="AG30" t="str">
        <f t="shared" si="7"/>
        <v/>
      </c>
      <c r="AH30" t="str">
        <f t="shared" ref="AH30:AH43" si="8">IF(AH6="","",AH6)</f>
        <v/>
      </c>
      <c r="AI30" s="20">
        <f t="shared" ca="1" si="0"/>
        <v>0.44632293445591575</v>
      </c>
      <c r="AJ30" s="20">
        <f t="shared" ca="1" si="1"/>
        <v>138</v>
      </c>
      <c r="AK30" s="20">
        <v>24</v>
      </c>
      <c r="AL30" s="20">
        <f t="shared" si="2"/>
        <v>50</v>
      </c>
      <c r="AM30" s="20">
        <f t="shared" si="3"/>
        <v>74</v>
      </c>
    </row>
    <row r="31" spans="1:39" ht="32.15" customHeight="1" x14ac:dyDescent="0.3">
      <c r="A31" t="str">
        <f t="shared" ref="A31:C31" si="9">IF(A7="","",A7)</f>
        <v/>
      </c>
      <c r="B31" t="str">
        <f t="shared" si="9"/>
        <v/>
      </c>
      <c r="C31" t="str">
        <f t="shared" si="9"/>
        <v>（しき）</v>
      </c>
      <c r="AH31" t="str">
        <f t="shared" si="8"/>
        <v/>
      </c>
      <c r="AI31" s="20">
        <f t="shared" ca="1" si="0"/>
        <v>0.25496508461079648</v>
      </c>
      <c r="AJ31" s="20">
        <f t="shared" ca="1" si="1"/>
        <v>188</v>
      </c>
      <c r="AK31" s="20">
        <v>24</v>
      </c>
      <c r="AL31" s="20">
        <f t="shared" si="2"/>
        <v>60</v>
      </c>
      <c r="AM31" s="20">
        <f t="shared" si="3"/>
        <v>84</v>
      </c>
    </row>
    <row r="32" spans="1:39" ht="32.15" customHeight="1" x14ac:dyDescent="0.3">
      <c r="A32" t="str">
        <f t="shared" ref="A32:AG32" si="10">IF(A8="","",A8)</f>
        <v/>
      </c>
      <c r="B32" t="str">
        <f t="shared" si="10"/>
        <v/>
      </c>
      <c r="C32" t="str">
        <f t="shared" si="10"/>
        <v/>
      </c>
      <c r="D32" t="str">
        <f t="shared" si="10"/>
        <v/>
      </c>
      <c r="E32" t="str">
        <f t="shared" si="10"/>
        <v/>
      </c>
      <c r="F32" t="str">
        <f t="shared" si="10"/>
        <v/>
      </c>
      <c r="G32" t="str">
        <f t="shared" si="10"/>
        <v/>
      </c>
      <c r="H32" s="35">
        <f ca="1">N29</f>
        <v>40</v>
      </c>
      <c r="I32" s="35"/>
      <c r="J32" s="35" t="s">
        <v>120</v>
      </c>
      <c r="K32" s="35"/>
      <c r="L32" s="35">
        <f ca="1">AD29</f>
        <v>60</v>
      </c>
      <c r="M32" s="35"/>
      <c r="N32" s="35" t="s">
        <v>122</v>
      </c>
      <c r="O32" s="35"/>
      <c r="P32" s="71">
        <f ca="1">H32+L32</f>
        <v>100</v>
      </c>
      <c r="Q32" s="71"/>
      <c r="R32" t="str">
        <f t="shared" si="10"/>
        <v/>
      </c>
      <c r="S32" t="str">
        <f t="shared" si="10"/>
        <v/>
      </c>
      <c r="T32" t="str">
        <f t="shared" si="10"/>
        <v/>
      </c>
      <c r="U32" t="str">
        <f t="shared" si="10"/>
        <v/>
      </c>
      <c r="V32" t="str">
        <f t="shared" si="10"/>
        <v/>
      </c>
      <c r="W32" t="str">
        <f t="shared" si="10"/>
        <v/>
      </c>
      <c r="X32" t="str">
        <f t="shared" si="10"/>
        <v/>
      </c>
      <c r="Y32" t="str">
        <f t="shared" si="10"/>
        <v/>
      </c>
      <c r="Z32" t="str">
        <f t="shared" si="10"/>
        <v/>
      </c>
      <c r="AA32" t="str">
        <f t="shared" si="10"/>
        <v/>
      </c>
      <c r="AB32" t="str">
        <f t="shared" si="10"/>
        <v/>
      </c>
      <c r="AC32" t="str">
        <f t="shared" si="10"/>
        <v/>
      </c>
      <c r="AD32" t="str">
        <f t="shared" si="10"/>
        <v/>
      </c>
      <c r="AE32" t="str">
        <f t="shared" si="10"/>
        <v/>
      </c>
      <c r="AF32" t="str">
        <f t="shared" si="10"/>
        <v/>
      </c>
      <c r="AG32" t="str">
        <f t="shared" si="10"/>
        <v/>
      </c>
      <c r="AH32" t="str">
        <f t="shared" si="8"/>
        <v/>
      </c>
      <c r="AI32" s="20">
        <f t="shared" ca="1" si="0"/>
        <v>0.69545682547018906</v>
      </c>
      <c r="AJ32" s="20">
        <f t="shared" ca="1" si="1"/>
        <v>69</v>
      </c>
      <c r="AK32" s="20">
        <v>24</v>
      </c>
      <c r="AL32" s="20">
        <f t="shared" si="2"/>
        <v>70</v>
      </c>
      <c r="AM32" s="20">
        <f t="shared" si="3"/>
        <v>94</v>
      </c>
    </row>
    <row r="33" spans="1:39" ht="32.15" customHeight="1" x14ac:dyDescent="0.3">
      <c r="A33" t="str">
        <f t="shared" ref="A33:AG33" si="11">IF(A9="","",A9)</f>
        <v/>
      </c>
      <c r="B33" t="str">
        <f t="shared" si="11"/>
        <v/>
      </c>
      <c r="C33" t="str">
        <f t="shared" si="11"/>
        <v/>
      </c>
      <c r="D33" t="str">
        <f t="shared" si="11"/>
        <v/>
      </c>
      <c r="E33" t="str">
        <f t="shared" si="11"/>
        <v/>
      </c>
      <c r="F33" t="str">
        <f t="shared" si="11"/>
        <v/>
      </c>
      <c r="G33" t="str">
        <f t="shared" si="11"/>
        <v/>
      </c>
      <c r="H33" t="str">
        <f t="shared" si="11"/>
        <v/>
      </c>
      <c r="I33" t="str">
        <f t="shared" si="11"/>
        <v/>
      </c>
      <c r="J33" t="str">
        <f t="shared" si="11"/>
        <v/>
      </c>
      <c r="K33" t="str">
        <f t="shared" si="11"/>
        <v/>
      </c>
      <c r="L33" t="str">
        <f t="shared" si="11"/>
        <v/>
      </c>
      <c r="M33" t="str">
        <f t="shared" si="11"/>
        <v/>
      </c>
      <c r="N33" t="str">
        <f t="shared" si="11"/>
        <v/>
      </c>
      <c r="O33" t="str">
        <f t="shared" si="11"/>
        <v/>
      </c>
      <c r="P33" t="str">
        <f t="shared" si="11"/>
        <v/>
      </c>
      <c r="Q33" t="str">
        <f t="shared" si="11"/>
        <v/>
      </c>
      <c r="R33" t="str">
        <f t="shared" si="11"/>
        <v/>
      </c>
      <c r="S33" t="str">
        <f t="shared" si="11"/>
        <v/>
      </c>
      <c r="T33" t="str">
        <f t="shared" si="11"/>
        <v/>
      </c>
      <c r="U33" t="str">
        <f t="shared" si="11"/>
        <v/>
      </c>
      <c r="V33" s="2" t="str">
        <f t="shared" si="11"/>
        <v>こたえ</v>
      </c>
      <c r="W33" s="2"/>
      <c r="X33" s="2"/>
      <c r="Y33" s="2"/>
      <c r="Z33" s="2"/>
      <c r="AA33" s="2"/>
      <c r="AB33" s="2"/>
      <c r="AC33" s="70">
        <f ca="1">P32</f>
        <v>100</v>
      </c>
      <c r="AD33" s="70"/>
      <c r="AE33" s="2" t="str">
        <f t="shared" si="11"/>
        <v>こ</v>
      </c>
      <c r="AF33" s="2"/>
      <c r="AG33" t="str">
        <f t="shared" si="11"/>
        <v/>
      </c>
      <c r="AH33" t="str">
        <f t="shared" si="8"/>
        <v/>
      </c>
      <c r="AI33" s="20">
        <f t="shared" ca="1" si="0"/>
        <v>0.45948468760187589</v>
      </c>
      <c r="AJ33" s="20">
        <f t="shared" ca="1" si="1"/>
        <v>133</v>
      </c>
      <c r="AK33" s="20">
        <v>25</v>
      </c>
      <c r="AL33" s="20">
        <v>10</v>
      </c>
      <c r="AM33" s="20">
        <f t="shared" si="3"/>
        <v>35</v>
      </c>
    </row>
    <row r="34" spans="1:39" ht="32.15" customHeight="1" x14ac:dyDescent="0.3">
      <c r="A34">
        <f t="shared" ref="A34:AG34" si="12">IF(A10="","",A10)</f>
        <v>2</v>
      </c>
      <c r="B34" t="str">
        <f t="shared" si="12"/>
        <v>．</v>
      </c>
      <c r="C34" t="str">
        <f t="shared" si="12"/>
        <v/>
      </c>
      <c r="D34" t="str">
        <f t="shared" si="12"/>
        <v>ビスケットが</v>
      </c>
      <c r="M34" s="69">
        <f t="shared" ca="1" si="12"/>
        <v>70</v>
      </c>
      <c r="N34" s="69"/>
      <c r="O34" t="str">
        <f t="shared" si="12"/>
        <v>まい あります。</v>
      </c>
      <c r="AG34" t="str">
        <f t="shared" si="12"/>
        <v/>
      </c>
      <c r="AH34" t="str">
        <f t="shared" si="8"/>
        <v/>
      </c>
      <c r="AI34" s="20">
        <f t="shared" ca="1" si="0"/>
        <v>0.84924038071984032</v>
      </c>
      <c r="AJ34" s="20">
        <f t="shared" ca="1" si="1"/>
        <v>40</v>
      </c>
      <c r="AK34" s="20">
        <v>25</v>
      </c>
      <c r="AL34" s="20">
        <f t="shared" si="2"/>
        <v>20</v>
      </c>
      <c r="AM34" s="20">
        <f t="shared" si="3"/>
        <v>45</v>
      </c>
    </row>
    <row r="35" spans="1:39" ht="32.15" customHeight="1" x14ac:dyDescent="0.3">
      <c r="A35" t="str">
        <f t="shared" ref="A35:AG35" si="13">IF(A11="","",A11)</f>
        <v/>
      </c>
      <c r="B35" t="str">
        <f t="shared" si="13"/>
        <v/>
      </c>
      <c r="C35" t="str">
        <f t="shared" si="13"/>
        <v/>
      </c>
      <c r="D35" s="33">
        <f t="shared" ca="1" si="13"/>
        <v>30</v>
      </c>
      <c r="E35" s="33"/>
      <c r="F35" t="str">
        <f t="shared" si="13"/>
        <v>まい たべると、のこりは なんまい ですか。</v>
      </c>
      <c r="AG35" t="str">
        <f t="shared" si="13"/>
        <v/>
      </c>
      <c r="AH35" t="str">
        <f t="shared" si="8"/>
        <v/>
      </c>
      <c r="AI35" s="20">
        <f t="shared" ca="1" si="0"/>
        <v>0.40564462061936446</v>
      </c>
      <c r="AJ35" s="20">
        <f t="shared" ca="1" si="1"/>
        <v>154</v>
      </c>
      <c r="AK35" s="20">
        <v>25</v>
      </c>
      <c r="AL35" s="20">
        <f t="shared" si="2"/>
        <v>30</v>
      </c>
      <c r="AM35" s="20">
        <f t="shared" si="3"/>
        <v>55</v>
      </c>
    </row>
    <row r="36" spans="1:39" ht="32.15" customHeight="1" x14ac:dyDescent="0.3">
      <c r="A36" t="str">
        <f t="shared" ref="A36:AG36" si="14">IF(A12="","",A12)</f>
        <v/>
      </c>
      <c r="B36" t="str">
        <f t="shared" si="14"/>
        <v/>
      </c>
      <c r="C36" t="str">
        <f t="shared" si="14"/>
        <v>（しき）</v>
      </c>
      <c r="R36" t="str">
        <f t="shared" si="14"/>
        <v/>
      </c>
      <c r="S36" t="str">
        <f t="shared" si="14"/>
        <v/>
      </c>
      <c r="T36" t="str">
        <f t="shared" si="14"/>
        <v/>
      </c>
      <c r="U36" t="str">
        <f t="shared" si="14"/>
        <v/>
      </c>
      <c r="V36" t="str">
        <f t="shared" si="14"/>
        <v/>
      </c>
      <c r="W36" t="str">
        <f t="shared" si="14"/>
        <v/>
      </c>
      <c r="X36" t="str">
        <f t="shared" si="14"/>
        <v/>
      </c>
      <c r="Y36" t="str">
        <f t="shared" si="14"/>
        <v/>
      </c>
      <c r="Z36" t="str">
        <f t="shared" si="14"/>
        <v/>
      </c>
      <c r="AA36" t="str">
        <f t="shared" si="14"/>
        <v/>
      </c>
      <c r="AB36" t="str">
        <f t="shared" si="14"/>
        <v/>
      </c>
      <c r="AC36" t="str">
        <f t="shared" si="14"/>
        <v/>
      </c>
      <c r="AD36" t="str">
        <f t="shared" si="14"/>
        <v/>
      </c>
      <c r="AE36" t="str">
        <f t="shared" si="14"/>
        <v/>
      </c>
      <c r="AF36" t="str">
        <f t="shared" si="14"/>
        <v/>
      </c>
      <c r="AG36" t="str">
        <f t="shared" si="14"/>
        <v/>
      </c>
      <c r="AH36" t="str">
        <f t="shared" si="8"/>
        <v/>
      </c>
      <c r="AI36" s="20">
        <f t="shared" ca="1" si="0"/>
        <v>0.31157654584943451</v>
      </c>
      <c r="AJ36" s="20">
        <f t="shared" ca="1" si="1"/>
        <v>173</v>
      </c>
      <c r="AK36" s="20">
        <v>25</v>
      </c>
      <c r="AL36" s="20">
        <f t="shared" si="2"/>
        <v>40</v>
      </c>
      <c r="AM36" s="20">
        <f t="shared" si="3"/>
        <v>65</v>
      </c>
    </row>
    <row r="37" spans="1:39" ht="32.15" customHeight="1" x14ac:dyDescent="0.3">
      <c r="A37" t="str">
        <f t="shared" ref="A37:AG37" si="15">IF(A13="","",A13)</f>
        <v/>
      </c>
      <c r="B37" t="str">
        <f t="shared" si="15"/>
        <v/>
      </c>
      <c r="C37" t="str">
        <f t="shared" si="15"/>
        <v/>
      </c>
      <c r="D37" t="str">
        <f t="shared" si="15"/>
        <v/>
      </c>
      <c r="E37" t="str">
        <f t="shared" si="15"/>
        <v/>
      </c>
      <c r="F37" t="str">
        <f t="shared" si="15"/>
        <v/>
      </c>
      <c r="G37" t="str">
        <f t="shared" si="15"/>
        <v/>
      </c>
      <c r="H37" s="35">
        <f ca="1">M34</f>
        <v>70</v>
      </c>
      <c r="I37" s="35"/>
      <c r="J37" s="35" t="s">
        <v>121</v>
      </c>
      <c r="K37" s="35"/>
      <c r="L37" s="35">
        <f ca="1">D35</f>
        <v>30</v>
      </c>
      <c r="M37" s="35"/>
      <c r="N37" s="35" t="s">
        <v>122</v>
      </c>
      <c r="O37" s="35"/>
      <c r="P37" s="71">
        <f ca="1">H37-L37</f>
        <v>40</v>
      </c>
      <c r="Q37" s="71"/>
      <c r="R37" t="str">
        <f t="shared" si="15"/>
        <v/>
      </c>
      <c r="S37" t="str">
        <f t="shared" si="15"/>
        <v/>
      </c>
      <c r="T37" t="str">
        <f t="shared" si="15"/>
        <v/>
      </c>
      <c r="U37" t="str">
        <f t="shared" si="15"/>
        <v/>
      </c>
      <c r="V37" t="str">
        <f t="shared" si="15"/>
        <v/>
      </c>
      <c r="W37" t="str">
        <f t="shared" si="15"/>
        <v/>
      </c>
      <c r="X37" t="str">
        <f t="shared" si="15"/>
        <v/>
      </c>
      <c r="Y37" t="str">
        <f t="shared" si="15"/>
        <v/>
      </c>
      <c r="Z37" t="str">
        <f t="shared" si="15"/>
        <v/>
      </c>
      <c r="AA37" t="str">
        <f t="shared" si="15"/>
        <v/>
      </c>
      <c r="AB37" t="str">
        <f t="shared" si="15"/>
        <v/>
      </c>
      <c r="AC37" t="str">
        <f t="shared" si="15"/>
        <v/>
      </c>
      <c r="AD37" t="str">
        <f t="shared" si="15"/>
        <v/>
      </c>
      <c r="AE37" t="str">
        <f t="shared" si="15"/>
        <v/>
      </c>
      <c r="AF37" t="str">
        <f t="shared" si="15"/>
        <v/>
      </c>
      <c r="AG37" t="str">
        <f t="shared" si="15"/>
        <v/>
      </c>
      <c r="AH37" t="str">
        <f t="shared" si="8"/>
        <v/>
      </c>
      <c r="AI37" s="20">
        <f t="shared" ca="1" si="0"/>
        <v>0.18933533137987635</v>
      </c>
      <c r="AJ37" s="20">
        <f t="shared" ca="1" si="1"/>
        <v>206</v>
      </c>
      <c r="AK37" s="20">
        <v>25</v>
      </c>
      <c r="AL37" s="20">
        <f t="shared" si="2"/>
        <v>50</v>
      </c>
      <c r="AM37" s="20">
        <f t="shared" si="3"/>
        <v>75</v>
      </c>
    </row>
    <row r="38" spans="1:39" ht="32.15" customHeight="1" x14ac:dyDescent="0.3">
      <c r="A38" t="str">
        <f t="shared" ref="A38:AD38" si="16">IF(A14="","",A14)</f>
        <v/>
      </c>
      <c r="B38" t="str">
        <f t="shared" si="16"/>
        <v/>
      </c>
      <c r="C38" t="str">
        <f t="shared" si="16"/>
        <v/>
      </c>
      <c r="D38" t="str">
        <f t="shared" si="16"/>
        <v/>
      </c>
      <c r="E38" t="str">
        <f t="shared" si="16"/>
        <v/>
      </c>
      <c r="F38" t="str">
        <f t="shared" si="16"/>
        <v/>
      </c>
      <c r="G38" t="str">
        <f t="shared" si="16"/>
        <v/>
      </c>
      <c r="H38" t="str">
        <f t="shared" si="16"/>
        <v/>
      </c>
      <c r="I38" t="str">
        <f t="shared" si="16"/>
        <v/>
      </c>
      <c r="J38" t="str">
        <f t="shared" si="16"/>
        <v/>
      </c>
      <c r="K38" t="str">
        <f t="shared" si="16"/>
        <v/>
      </c>
      <c r="L38" t="str">
        <f t="shared" si="16"/>
        <v/>
      </c>
      <c r="M38" t="str">
        <f t="shared" si="16"/>
        <v/>
      </c>
      <c r="N38" t="str">
        <f t="shared" si="16"/>
        <v/>
      </c>
      <c r="O38" t="str">
        <f t="shared" si="16"/>
        <v/>
      </c>
      <c r="P38" t="str">
        <f t="shared" si="16"/>
        <v/>
      </c>
      <c r="Q38" t="str">
        <f t="shared" si="16"/>
        <v/>
      </c>
      <c r="R38" t="str">
        <f t="shared" si="16"/>
        <v/>
      </c>
      <c r="S38" t="str">
        <f t="shared" si="16"/>
        <v/>
      </c>
      <c r="T38" t="str">
        <f t="shared" si="16"/>
        <v/>
      </c>
      <c r="U38" s="2" t="str">
        <f t="shared" si="16"/>
        <v>こたえ</v>
      </c>
      <c r="V38" s="2"/>
      <c r="W38" s="2"/>
      <c r="X38" s="2"/>
      <c r="Y38" s="2"/>
      <c r="Z38" s="2"/>
      <c r="AA38" s="2"/>
      <c r="AB38" s="36">
        <f ca="1">P37</f>
        <v>40</v>
      </c>
      <c r="AC38" s="36"/>
      <c r="AD38" s="2" t="str">
        <f t="shared" si="16"/>
        <v>まい</v>
      </c>
      <c r="AE38" s="2"/>
      <c r="AF38" s="2"/>
      <c r="AH38" t="str">
        <f t="shared" si="8"/>
        <v/>
      </c>
      <c r="AI38" s="20">
        <f t="shared" ca="1" si="0"/>
        <v>0.91552182509996305</v>
      </c>
      <c r="AJ38" s="20">
        <f t="shared" ca="1" si="1"/>
        <v>20</v>
      </c>
      <c r="AK38" s="20">
        <v>25</v>
      </c>
      <c r="AL38" s="20">
        <f t="shared" si="2"/>
        <v>60</v>
      </c>
      <c r="AM38" s="20">
        <f t="shared" si="3"/>
        <v>85</v>
      </c>
    </row>
    <row r="39" spans="1:39" ht="32.15" customHeight="1" x14ac:dyDescent="0.3">
      <c r="A39">
        <f t="shared" ref="A39:AG39" si="17">IF(A15="","",A15)</f>
        <v>3</v>
      </c>
      <c r="B39" t="str">
        <f t="shared" si="17"/>
        <v>．</v>
      </c>
      <c r="C39" t="str">
        <f t="shared" si="17"/>
        <v/>
      </c>
      <c r="D39" t="str">
        <f t="shared" si="17"/>
        <v>おはじきを</v>
      </c>
      <c r="L39" s="33">
        <f t="shared" ca="1" si="17"/>
        <v>50</v>
      </c>
      <c r="M39" s="33"/>
      <c r="N39" t="str">
        <f t="shared" si="17"/>
        <v>こ もっています。</v>
      </c>
      <c r="AG39" t="str">
        <f t="shared" si="17"/>
        <v/>
      </c>
      <c r="AH39" t="str">
        <f t="shared" si="8"/>
        <v/>
      </c>
      <c r="AI39" s="20">
        <f t="shared" ca="1" si="0"/>
        <v>0.97403587971987782</v>
      </c>
      <c r="AJ39" s="20">
        <f t="shared" ca="1" si="1"/>
        <v>6</v>
      </c>
      <c r="AK39" s="20">
        <v>25</v>
      </c>
      <c r="AL39" s="20">
        <f t="shared" si="2"/>
        <v>70</v>
      </c>
      <c r="AM39" s="20">
        <f t="shared" si="3"/>
        <v>95</v>
      </c>
    </row>
    <row r="40" spans="1:39" ht="32.15" customHeight="1" x14ac:dyDescent="0.3">
      <c r="A40" t="str">
        <f t="shared" ref="A40:AG40" si="18">IF(A16="","",A16)</f>
        <v/>
      </c>
      <c r="B40" t="str">
        <f t="shared" si="18"/>
        <v/>
      </c>
      <c r="C40" t="str">
        <f t="shared" si="18"/>
        <v/>
      </c>
      <c r="D40" s="33">
        <f t="shared" ca="1" si="18"/>
        <v>9</v>
      </c>
      <c r="E40" s="33"/>
      <c r="F40" t="str">
        <f t="shared" si="18"/>
        <v>こ もらうと、なんこに なりますか。</v>
      </c>
      <c r="AG40" t="str">
        <f t="shared" si="18"/>
        <v/>
      </c>
      <c r="AH40" t="str">
        <f t="shared" si="8"/>
        <v/>
      </c>
      <c r="AI40" s="20">
        <f t="shared" ca="1" si="0"/>
        <v>0.51021095071363132</v>
      </c>
      <c r="AJ40" s="20">
        <f t="shared" ca="1" si="1"/>
        <v>125</v>
      </c>
      <c r="AK40" s="20">
        <v>26</v>
      </c>
      <c r="AL40" s="20">
        <v>10</v>
      </c>
      <c r="AM40" s="20">
        <f t="shared" si="3"/>
        <v>36</v>
      </c>
    </row>
    <row r="41" spans="1:39" ht="32.15" customHeight="1" x14ac:dyDescent="0.3">
      <c r="A41" t="str">
        <f t="shared" ref="A41:AG41" si="19">IF(A17="","",A17)</f>
        <v/>
      </c>
      <c r="B41" t="str">
        <f t="shared" si="19"/>
        <v/>
      </c>
      <c r="C41" t="str">
        <f t="shared" si="19"/>
        <v>（しき）</v>
      </c>
      <c r="R41" t="str">
        <f t="shared" si="19"/>
        <v/>
      </c>
      <c r="S41" t="str">
        <f t="shared" si="19"/>
        <v/>
      </c>
      <c r="T41" t="str">
        <f t="shared" si="19"/>
        <v/>
      </c>
      <c r="U41" t="str">
        <f t="shared" si="19"/>
        <v/>
      </c>
      <c r="V41" t="str">
        <f t="shared" si="19"/>
        <v/>
      </c>
      <c r="W41" t="str">
        <f t="shared" si="19"/>
        <v/>
      </c>
      <c r="X41" t="str">
        <f t="shared" si="19"/>
        <v/>
      </c>
      <c r="Y41" t="str">
        <f t="shared" si="19"/>
        <v/>
      </c>
      <c r="Z41" t="str">
        <f t="shared" si="19"/>
        <v/>
      </c>
      <c r="AA41" t="str">
        <f t="shared" si="19"/>
        <v/>
      </c>
      <c r="AB41" t="str">
        <f t="shared" si="19"/>
        <v/>
      </c>
      <c r="AC41" t="str">
        <f t="shared" si="19"/>
        <v/>
      </c>
      <c r="AD41" t="str">
        <f t="shared" si="19"/>
        <v/>
      </c>
      <c r="AE41" t="str">
        <f t="shared" si="19"/>
        <v/>
      </c>
      <c r="AF41" t="str">
        <f t="shared" si="19"/>
        <v/>
      </c>
      <c r="AG41" t="str">
        <f t="shared" si="19"/>
        <v/>
      </c>
      <c r="AH41" t="str">
        <f t="shared" si="8"/>
        <v/>
      </c>
      <c r="AI41" s="20">
        <f t="shared" ca="1" si="0"/>
        <v>0.92135166646401334</v>
      </c>
      <c r="AJ41" s="20">
        <f t="shared" ca="1" si="1"/>
        <v>19</v>
      </c>
      <c r="AK41" s="20">
        <v>26</v>
      </c>
      <c r="AL41" s="20">
        <f t="shared" si="2"/>
        <v>20</v>
      </c>
      <c r="AM41" s="20">
        <f t="shared" si="3"/>
        <v>46</v>
      </c>
    </row>
    <row r="42" spans="1:39" ht="32.15" customHeight="1" x14ac:dyDescent="0.3">
      <c r="A42" t="str">
        <f t="shared" ref="A42:AG42" si="20">IF(A18="","",A18)</f>
        <v/>
      </c>
      <c r="B42" t="str">
        <f t="shared" si="20"/>
        <v/>
      </c>
      <c r="C42" t="str">
        <f t="shared" si="20"/>
        <v/>
      </c>
      <c r="D42" t="str">
        <f t="shared" si="20"/>
        <v/>
      </c>
      <c r="E42" t="str">
        <f t="shared" si="20"/>
        <v/>
      </c>
      <c r="F42" t="str">
        <f t="shared" si="20"/>
        <v/>
      </c>
      <c r="G42" t="str">
        <f t="shared" si="20"/>
        <v/>
      </c>
      <c r="H42" s="35">
        <f ca="1">L39</f>
        <v>50</v>
      </c>
      <c r="I42" s="35"/>
      <c r="J42" s="35" t="s">
        <v>120</v>
      </c>
      <c r="K42" s="35"/>
      <c r="L42" s="35">
        <f ca="1">D40</f>
        <v>9</v>
      </c>
      <c r="M42" s="35"/>
      <c r="N42" s="35" t="s">
        <v>122</v>
      </c>
      <c r="O42" s="35"/>
      <c r="P42" s="71">
        <f ca="1">H42+L42</f>
        <v>59</v>
      </c>
      <c r="Q42" s="71"/>
      <c r="R42" t="str">
        <f t="shared" si="20"/>
        <v/>
      </c>
      <c r="S42" t="str">
        <f t="shared" si="20"/>
        <v/>
      </c>
      <c r="T42" t="str">
        <f t="shared" si="20"/>
        <v/>
      </c>
      <c r="U42" t="str">
        <f t="shared" si="20"/>
        <v/>
      </c>
      <c r="V42" t="str">
        <f t="shared" si="20"/>
        <v/>
      </c>
      <c r="W42" t="str">
        <f t="shared" si="20"/>
        <v/>
      </c>
      <c r="X42" t="str">
        <f t="shared" si="20"/>
        <v/>
      </c>
      <c r="Y42" t="str">
        <f t="shared" si="20"/>
        <v/>
      </c>
      <c r="Z42" t="str">
        <f t="shared" si="20"/>
        <v/>
      </c>
      <c r="AA42" t="str">
        <f t="shared" si="20"/>
        <v/>
      </c>
      <c r="AB42" t="str">
        <f t="shared" si="20"/>
        <v/>
      </c>
      <c r="AC42" t="str">
        <f t="shared" si="20"/>
        <v/>
      </c>
      <c r="AD42" t="str">
        <f t="shared" si="20"/>
        <v/>
      </c>
      <c r="AE42" t="str">
        <f t="shared" si="20"/>
        <v/>
      </c>
      <c r="AF42" t="str">
        <f t="shared" si="20"/>
        <v/>
      </c>
      <c r="AG42" t="str">
        <f t="shared" si="20"/>
        <v/>
      </c>
      <c r="AH42" t="str">
        <f t="shared" si="8"/>
        <v/>
      </c>
      <c r="AI42" s="20">
        <f t="shared" ca="1" si="0"/>
        <v>0.10893200856065555</v>
      </c>
      <c r="AJ42" s="20">
        <f t="shared" ca="1" si="1"/>
        <v>229</v>
      </c>
      <c r="AK42" s="20">
        <v>26</v>
      </c>
      <c r="AL42" s="20">
        <f t="shared" si="2"/>
        <v>30</v>
      </c>
      <c r="AM42" s="20">
        <f t="shared" si="3"/>
        <v>56</v>
      </c>
    </row>
    <row r="43" spans="1:39" ht="32.15" customHeight="1" x14ac:dyDescent="0.3">
      <c r="A43" t="str">
        <f t="shared" ref="A43:AG43" si="21">IF(A19="","",A19)</f>
        <v/>
      </c>
      <c r="B43" t="str">
        <f t="shared" si="21"/>
        <v/>
      </c>
      <c r="C43" t="str">
        <f t="shared" si="21"/>
        <v/>
      </c>
      <c r="D43" t="str">
        <f t="shared" si="21"/>
        <v/>
      </c>
      <c r="E43" t="str">
        <f t="shared" si="21"/>
        <v/>
      </c>
      <c r="F43" t="str">
        <f t="shared" si="21"/>
        <v/>
      </c>
      <c r="G43" t="str">
        <f t="shared" si="21"/>
        <v/>
      </c>
      <c r="H43" t="str">
        <f t="shared" si="21"/>
        <v/>
      </c>
      <c r="I43" t="str">
        <f t="shared" si="21"/>
        <v/>
      </c>
      <c r="J43" t="str">
        <f t="shared" si="21"/>
        <v/>
      </c>
      <c r="K43" t="str">
        <f t="shared" si="21"/>
        <v/>
      </c>
      <c r="L43" t="str">
        <f t="shared" si="21"/>
        <v/>
      </c>
      <c r="M43" t="str">
        <f t="shared" si="21"/>
        <v/>
      </c>
      <c r="N43" t="str">
        <f t="shared" si="21"/>
        <v/>
      </c>
      <c r="O43" t="str">
        <f t="shared" si="21"/>
        <v/>
      </c>
      <c r="P43" t="str">
        <f t="shared" si="21"/>
        <v/>
      </c>
      <c r="Q43" t="str">
        <f t="shared" si="21"/>
        <v/>
      </c>
      <c r="R43" t="str">
        <f t="shared" si="21"/>
        <v/>
      </c>
      <c r="S43" t="str">
        <f t="shared" si="21"/>
        <v/>
      </c>
      <c r="T43" t="str">
        <f t="shared" si="21"/>
        <v/>
      </c>
      <c r="U43" t="str">
        <f t="shared" si="21"/>
        <v/>
      </c>
      <c r="V43" s="2" t="str">
        <f t="shared" si="21"/>
        <v>こたえ</v>
      </c>
      <c r="W43" s="2"/>
      <c r="X43" s="2"/>
      <c r="Y43" s="2"/>
      <c r="Z43" s="2"/>
      <c r="AA43" s="2"/>
      <c r="AB43" s="2"/>
      <c r="AC43" s="36">
        <f ca="1">P42</f>
        <v>59</v>
      </c>
      <c r="AD43" s="36"/>
      <c r="AE43" s="2" t="str">
        <f t="shared" si="21"/>
        <v>こ</v>
      </c>
      <c r="AF43" s="2"/>
      <c r="AG43" t="str">
        <f t="shared" si="21"/>
        <v/>
      </c>
      <c r="AH43" t="str">
        <f t="shared" si="8"/>
        <v/>
      </c>
      <c r="AI43" s="20">
        <f t="shared" ca="1" si="0"/>
        <v>0.34084139664890867</v>
      </c>
      <c r="AJ43" s="20">
        <f t="shared" ca="1" si="1"/>
        <v>169</v>
      </c>
      <c r="AK43" s="20">
        <v>26</v>
      </c>
      <c r="AL43" s="20">
        <f t="shared" si="2"/>
        <v>40</v>
      </c>
      <c r="AM43" s="20">
        <f t="shared" si="3"/>
        <v>66</v>
      </c>
    </row>
    <row r="44" spans="1:39" ht="32.15" customHeight="1" x14ac:dyDescent="0.3">
      <c r="A44">
        <f t="shared" ref="A44:AG44" si="22">IF(A20="","",A20)</f>
        <v>4</v>
      </c>
      <c r="B44" t="str">
        <f t="shared" si="22"/>
        <v>．</v>
      </c>
      <c r="C44" t="str">
        <f t="shared" si="22"/>
        <v/>
      </c>
      <c r="D44" t="str">
        <f t="shared" si="22"/>
        <v>いろがみを</v>
      </c>
      <c r="L44" s="33">
        <f t="shared" ca="1" si="22"/>
        <v>76</v>
      </c>
      <c r="M44" s="33"/>
      <c r="N44" t="str">
        <f t="shared" si="22"/>
        <v>まい もっています。</v>
      </c>
      <c r="AG44" t="str">
        <f t="shared" si="22"/>
        <v/>
      </c>
      <c r="AH44" t="str">
        <f>IF(AH20="","",AH20)</f>
        <v/>
      </c>
      <c r="AI44" s="20">
        <f t="shared" ca="1" si="0"/>
        <v>0.55227608413478257</v>
      </c>
      <c r="AJ44" s="20">
        <f t="shared" ca="1" si="1"/>
        <v>113</v>
      </c>
      <c r="AK44" s="20">
        <v>26</v>
      </c>
      <c r="AL44" s="20">
        <f t="shared" si="2"/>
        <v>50</v>
      </c>
      <c r="AM44" s="20">
        <f t="shared" si="3"/>
        <v>76</v>
      </c>
    </row>
    <row r="45" spans="1:39" ht="32.15" customHeight="1" x14ac:dyDescent="0.3">
      <c r="A45" t="str">
        <f t="shared" ref="A45:AG45" si="23">IF(A21="","",A21)</f>
        <v/>
      </c>
      <c r="B45" t="str">
        <f t="shared" si="23"/>
        <v/>
      </c>
      <c r="C45" t="str">
        <f t="shared" si="23"/>
        <v/>
      </c>
      <c r="D45" s="33">
        <f t="shared" ca="1" si="23"/>
        <v>2</v>
      </c>
      <c r="E45" s="33"/>
      <c r="F45" t="str">
        <f t="shared" si="23"/>
        <v>まい つかうと、なんまい のこりますか。</v>
      </c>
      <c r="AG45" t="str">
        <f t="shared" si="23"/>
        <v/>
      </c>
      <c r="AH45" t="str">
        <f>IF(AH21="","",AH21)</f>
        <v/>
      </c>
      <c r="AI45" s="20">
        <f t="shared" ca="1" si="0"/>
        <v>0.4540736371667714</v>
      </c>
      <c r="AJ45" s="20">
        <f t="shared" ca="1" si="1"/>
        <v>136</v>
      </c>
      <c r="AK45" s="20">
        <v>26</v>
      </c>
      <c r="AL45" s="20">
        <f t="shared" si="2"/>
        <v>60</v>
      </c>
      <c r="AM45" s="20">
        <f t="shared" si="3"/>
        <v>86</v>
      </c>
    </row>
    <row r="46" spans="1:39" ht="32.15" customHeight="1" x14ac:dyDescent="0.3">
      <c r="A46" t="str">
        <f t="shared" ref="A46:AG46" si="24">IF(A22="","",A22)</f>
        <v/>
      </c>
      <c r="B46" t="str">
        <f t="shared" si="24"/>
        <v/>
      </c>
      <c r="C46" t="str">
        <f t="shared" si="24"/>
        <v>（しき）</v>
      </c>
      <c r="R46" t="str">
        <f t="shared" si="24"/>
        <v/>
      </c>
      <c r="S46" t="str">
        <f t="shared" si="24"/>
        <v/>
      </c>
      <c r="T46" t="str">
        <f t="shared" si="24"/>
        <v/>
      </c>
      <c r="U46" t="str">
        <f t="shared" si="24"/>
        <v/>
      </c>
      <c r="V46" t="str">
        <f t="shared" si="24"/>
        <v/>
      </c>
      <c r="W46" t="str">
        <f t="shared" si="24"/>
        <v/>
      </c>
      <c r="X46" t="str">
        <f t="shared" si="24"/>
        <v/>
      </c>
      <c r="Y46" t="str">
        <f t="shared" si="24"/>
        <v/>
      </c>
      <c r="Z46" t="str">
        <f t="shared" si="24"/>
        <v/>
      </c>
      <c r="AA46" t="str">
        <f t="shared" si="24"/>
        <v/>
      </c>
      <c r="AB46" t="str">
        <f t="shared" si="24"/>
        <v/>
      </c>
      <c r="AC46" t="str">
        <f t="shared" si="24"/>
        <v/>
      </c>
      <c r="AD46" t="str">
        <f t="shared" si="24"/>
        <v/>
      </c>
      <c r="AE46" t="str">
        <f t="shared" si="24"/>
        <v/>
      </c>
      <c r="AF46" t="str">
        <f t="shared" si="24"/>
        <v/>
      </c>
      <c r="AG46" t="str">
        <f t="shared" si="24"/>
        <v/>
      </c>
      <c r="AH46" t="str">
        <f>IF(AH22="","",AH22)</f>
        <v/>
      </c>
      <c r="AI46" s="20">
        <f t="shared" ca="1" si="0"/>
        <v>0.96649246310894488</v>
      </c>
      <c r="AJ46" s="20">
        <f t="shared" ca="1" si="1"/>
        <v>9</v>
      </c>
      <c r="AK46" s="20">
        <v>26</v>
      </c>
      <c r="AL46" s="20">
        <f t="shared" si="2"/>
        <v>70</v>
      </c>
      <c r="AM46" s="20">
        <f t="shared" si="3"/>
        <v>96</v>
      </c>
    </row>
    <row r="47" spans="1:39" ht="32.15" customHeight="1" x14ac:dyDescent="0.3">
      <c r="A47" t="str">
        <f t="shared" ref="A47:AG47" si="25">IF(A23="","",A23)</f>
        <v/>
      </c>
      <c r="B47" t="str">
        <f t="shared" si="25"/>
        <v/>
      </c>
      <c r="C47" t="str">
        <f t="shared" si="25"/>
        <v/>
      </c>
      <c r="D47" t="str">
        <f t="shared" si="25"/>
        <v/>
      </c>
      <c r="E47" t="str">
        <f t="shared" si="25"/>
        <v/>
      </c>
      <c r="F47" t="str">
        <f t="shared" si="25"/>
        <v/>
      </c>
      <c r="G47" t="str">
        <f t="shared" si="25"/>
        <v/>
      </c>
      <c r="H47" s="35">
        <f ca="1">L44</f>
        <v>76</v>
      </c>
      <c r="I47" s="35"/>
      <c r="J47" s="35" t="s">
        <v>121</v>
      </c>
      <c r="K47" s="35"/>
      <c r="L47" s="35">
        <f ca="1">D45</f>
        <v>2</v>
      </c>
      <c r="M47" s="35"/>
      <c r="N47" s="35" t="s">
        <v>122</v>
      </c>
      <c r="O47" s="35"/>
      <c r="P47" s="71">
        <f ca="1">H47-L47</f>
        <v>74</v>
      </c>
      <c r="Q47" s="71"/>
      <c r="R47" t="str">
        <f t="shared" si="25"/>
        <v/>
      </c>
      <c r="S47" t="str">
        <f t="shared" si="25"/>
        <v/>
      </c>
      <c r="T47" t="str">
        <f t="shared" si="25"/>
        <v/>
      </c>
      <c r="U47" t="str">
        <f t="shared" si="25"/>
        <v/>
      </c>
      <c r="V47" t="str">
        <f t="shared" si="25"/>
        <v/>
      </c>
      <c r="W47" t="str">
        <f t="shared" si="25"/>
        <v/>
      </c>
      <c r="X47" t="str">
        <f t="shared" si="25"/>
        <v/>
      </c>
      <c r="Y47" t="str">
        <f t="shared" si="25"/>
        <v/>
      </c>
      <c r="Z47" t="str">
        <f t="shared" si="25"/>
        <v/>
      </c>
      <c r="AA47" t="str">
        <f t="shared" si="25"/>
        <v/>
      </c>
      <c r="AB47" t="str">
        <f t="shared" si="25"/>
        <v/>
      </c>
      <c r="AC47" t="str">
        <f t="shared" si="25"/>
        <v/>
      </c>
      <c r="AD47" t="str">
        <f t="shared" si="25"/>
        <v/>
      </c>
      <c r="AE47" t="str">
        <f t="shared" si="25"/>
        <v/>
      </c>
      <c r="AF47" t="str">
        <f t="shared" si="25"/>
        <v/>
      </c>
      <c r="AG47" t="str">
        <f t="shared" si="25"/>
        <v/>
      </c>
      <c r="AH47" t="str">
        <f>IF(AH23="","",AH23)</f>
        <v/>
      </c>
      <c r="AI47" s="20">
        <f t="shared" ca="1" si="0"/>
        <v>0.79143893158983858</v>
      </c>
      <c r="AJ47" s="20">
        <f t="shared" ca="1" si="1"/>
        <v>48</v>
      </c>
      <c r="AK47" s="20">
        <v>27</v>
      </c>
      <c r="AL47" s="20">
        <v>10</v>
      </c>
      <c r="AM47" s="20">
        <f t="shared" si="3"/>
        <v>37</v>
      </c>
    </row>
    <row r="48" spans="1:39" ht="32.15" customHeight="1" x14ac:dyDescent="0.3">
      <c r="A48" t="str">
        <f t="shared" ref="A48:AG48" si="26">IF(A24="","",A24)</f>
        <v/>
      </c>
      <c r="B48" t="str">
        <f t="shared" si="26"/>
        <v/>
      </c>
      <c r="C48" t="str">
        <f t="shared" si="26"/>
        <v/>
      </c>
      <c r="D48" t="str">
        <f t="shared" si="26"/>
        <v/>
      </c>
      <c r="E48" t="str">
        <f t="shared" si="26"/>
        <v/>
      </c>
      <c r="F48" t="str">
        <f t="shared" si="26"/>
        <v/>
      </c>
      <c r="G48" t="str">
        <f t="shared" si="26"/>
        <v/>
      </c>
      <c r="H48" t="str">
        <f t="shared" si="26"/>
        <v/>
      </c>
      <c r="I48" t="str">
        <f t="shared" si="26"/>
        <v/>
      </c>
      <c r="J48" t="str">
        <f t="shared" si="26"/>
        <v/>
      </c>
      <c r="K48" t="str">
        <f t="shared" si="26"/>
        <v/>
      </c>
      <c r="L48" t="str">
        <f t="shared" si="26"/>
        <v/>
      </c>
      <c r="M48" t="str">
        <f t="shared" si="26"/>
        <v/>
      </c>
      <c r="N48" t="str">
        <f t="shared" si="26"/>
        <v/>
      </c>
      <c r="O48" t="str">
        <f t="shared" si="26"/>
        <v/>
      </c>
      <c r="P48" t="str">
        <f t="shared" si="26"/>
        <v/>
      </c>
      <c r="Q48" t="str">
        <f t="shared" si="26"/>
        <v/>
      </c>
      <c r="R48" t="str">
        <f t="shared" si="26"/>
        <v/>
      </c>
      <c r="S48" t="str">
        <f t="shared" si="26"/>
        <v/>
      </c>
      <c r="T48" t="str">
        <f t="shared" si="26"/>
        <v/>
      </c>
      <c r="U48" s="2" t="str">
        <f t="shared" si="26"/>
        <v>こたえ</v>
      </c>
      <c r="V48" s="2"/>
      <c r="W48" s="2"/>
      <c r="X48" s="2"/>
      <c r="Y48" s="2"/>
      <c r="Z48" s="2"/>
      <c r="AA48" s="2"/>
      <c r="AB48" s="36">
        <f ca="1">P47</f>
        <v>74</v>
      </c>
      <c r="AC48" s="36"/>
      <c r="AD48" s="2" t="str">
        <f t="shared" si="26"/>
        <v>まい</v>
      </c>
      <c r="AE48" s="2"/>
      <c r="AF48" s="2"/>
      <c r="AG48" t="str">
        <f t="shared" si="26"/>
        <v/>
      </c>
      <c r="AH48" t="str">
        <f>IF(AH24="","",AH24)</f>
        <v/>
      </c>
      <c r="AI48" s="20">
        <f t="shared" ca="1" si="0"/>
        <v>0.68484127175087561</v>
      </c>
      <c r="AJ48" s="20">
        <f t="shared" ca="1" si="1"/>
        <v>73</v>
      </c>
      <c r="AK48" s="20">
        <v>27</v>
      </c>
      <c r="AL48" s="20">
        <f t="shared" si="2"/>
        <v>20</v>
      </c>
      <c r="AM48" s="20">
        <f t="shared" si="3"/>
        <v>47</v>
      </c>
    </row>
    <row r="49" spans="35:39" ht="25" customHeight="1" x14ac:dyDescent="0.3">
      <c r="AI49" s="20">
        <f t="shared" ca="1" si="0"/>
        <v>0.56306671884824566</v>
      </c>
      <c r="AJ49" s="20">
        <f t="shared" ca="1" si="1"/>
        <v>108</v>
      </c>
      <c r="AK49" s="20">
        <v>27</v>
      </c>
      <c r="AL49" s="20">
        <f t="shared" si="2"/>
        <v>30</v>
      </c>
      <c r="AM49" s="20">
        <f t="shared" si="3"/>
        <v>57</v>
      </c>
    </row>
    <row r="50" spans="35:39" ht="25" customHeight="1" x14ac:dyDescent="0.3">
      <c r="AI50" s="20">
        <f t="shared" ca="1" si="0"/>
        <v>7.2235578404567846E-2</v>
      </c>
      <c r="AJ50" s="20">
        <f t="shared" ca="1" si="1"/>
        <v>236</v>
      </c>
      <c r="AK50" s="20">
        <v>27</v>
      </c>
      <c r="AL50" s="20">
        <f t="shared" si="2"/>
        <v>40</v>
      </c>
      <c r="AM50" s="20">
        <f t="shared" si="3"/>
        <v>67</v>
      </c>
    </row>
    <row r="51" spans="35:39" ht="25" customHeight="1" x14ac:dyDescent="0.3">
      <c r="AI51" s="20">
        <f t="shared" ca="1" si="0"/>
        <v>3.4930784342661503E-2</v>
      </c>
      <c r="AJ51" s="20">
        <f t="shared" ca="1" si="1"/>
        <v>247</v>
      </c>
      <c r="AK51" s="20">
        <v>27</v>
      </c>
      <c r="AL51" s="20">
        <f t="shared" si="2"/>
        <v>50</v>
      </c>
      <c r="AM51" s="20">
        <f t="shared" si="3"/>
        <v>77</v>
      </c>
    </row>
    <row r="52" spans="35:39" ht="25" customHeight="1" x14ac:dyDescent="0.3">
      <c r="AI52" s="20">
        <f t="shared" ca="1" si="0"/>
        <v>7.6706761813618241E-2</v>
      </c>
      <c r="AJ52" s="20">
        <f t="shared" ca="1" si="1"/>
        <v>234</v>
      </c>
      <c r="AK52" s="20">
        <v>27</v>
      </c>
      <c r="AL52" s="20">
        <f t="shared" si="2"/>
        <v>60</v>
      </c>
      <c r="AM52" s="20">
        <f t="shared" si="3"/>
        <v>87</v>
      </c>
    </row>
    <row r="53" spans="35:39" ht="25" customHeight="1" x14ac:dyDescent="0.3">
      <c r="AI53" s="20">
        <f t="shared" ca="1" si="0"/>
        <v>0.3839798603772655</v>
      </c>
      <c r="AJ53" s="20">
        <f t="shared" ca="1" si="1"/>
        <v>159</v>
      </c>
      <c r="AK53" s="20">
        <v>27</v>
      </c>
      <c r="AL53" s="20">
        <f t="shared" si="2"/>
        <v>70</v>
      </c>
      <c r="AM53" s="20">
        <f t="shared" si="3"/>
        <v>97</v>
      </c>
    </row>
    <row r="54" spans="35:39" ht="25" customHeight="1" x14ac:dyDescent="0.3">
      <c r="AI54" s="20">
        <f t="shared" ca="1" si="0"/>
        <v>0.14336413554361371</v>
      </c>
      <c r="AJ54" s="20">
        <f t="shared" ca="1" si="1"/>
        <v>223</v>
      </c>
      <c r="AK54" s="20">
        <v>28</v>
      </c>
      <c r="AL54" s="20">
        <v>10</v>
      </c>
      <c r="AM54" s="20">
        <f t="shared" si="3"/>
        <v>38</v>
      </c>
    </row>
    <row r="55" spans="35:39" ht="25" customHeight="1" x14ac:dyDescent="0.3">
      <c r="AI55" s="20">
        <f t="shared" ca="1" si="0"/>
        <v>0.86254561679909925</v>
      </c>
      <c r="AJ55" s="20">
        <f t="shared" ca="1" si="1"/>
        <v>36</v>
      </c>
      <c r="AK55" s="20">
        <v>28</v>
      </c>
      <c r="AL55" s="20">
        <f t="shared" ref="AL55:AL118" si="27">AL54+10</f>
        <v>20</v>
      </c>
      <c r="AM55" s="20">
        <f t="shared" si="3"/>
        <v>48</v>
      </c>
    </row>
    <row r="56" spans="35:39" ht="25" customHeight="1" x14ac:dyDescent="0.3">
      <c r="AI56" s="20">
        <f t="shared" ca="1" si="0"/>
        <v>0.26380634917318901</v>
      </c>
      <c r="AJ56" s="20">
        <f t="shared" ca="1" si="1"/>
        <v>185</v>
      </c>
      <c r="AK56" s="20">
        <v>28</v>
      </c>
      <c r="AL56" s="20">
        <f t="shared" si="27"/>
        <v>30</v>
      </c>
      <c r="AM56" s="20">
        <f t="shared" si="3"/>
        <v>58</v>
      </c>
    </row>
    <row r="57" spans="35:39" ht="25" customHeight="1" x14ac:dyDescent="0.3">
      <c r="AI57" s="20">
        <f t="shared" ca="1" si="0"/>
        <v>0.20732053680640194</v>
      </c>
      <c r="AJ57" s="20">
        <f t="shared" ca="1" si="1"/>
        <v>201</v>
      </c>
      <c r="AK57" s="20">
        <v>28</v>
      </c>
      <c r="AL57" s="20">
        <f t="shared" si="27"/>
        <v>40</v>
      </c>
      <c r="AM57" s="20">
        <f t="shared" si="3"/>
        <v>68</v>
      </c>
    </row>
    <row r="58" spans="35:39" ht="25" customHeight="1" x14ac:dyDescent="0.3">
      <c r="AI58" s="20">
        <f t="shared" ca="1" si="0"/>
        <v>0.68117123701390614</v>
      </c>
      <c r="AJ58" s="20">
        <f t="shared" ca="1" si="1"/>
        <v>75</v>
      </c>
      <c r="AK58" s="20">
        <v>28</v>
      </c>
      <c r="AL58" s="20">
        <f t="shared" si="27"/>
        <v>50</v>
      </c>
      <c r="AM58" s="20">
        <f t="shared" si="3"/>
        <v>78</v>
      </c>
    </row>
    <row r="59" spans="35:39" ht="25" customHeight="1" x14ac:dyDescent="0.3">
      <c r="AI59" s="20">
        <f t="shared" ca="1" si="0"/>
        <v>0.74106047185761126</v>
      </c>
      <c r="AJ59" s="20">
        <f t="shared" ca="1" si="1"/>
        <v>59</v>
      </c>
      <c r="AK59" s="20">
        <v>28</v>
      </c>
      <c r="AL59" s="20">
        <f t="shared" si="27"/>
        <v>60</v>
      </c>
      <c r="AM59" s="20">
        <f t="shared" si="3"/>
        <v>88</v>
      </c>
    </row>
    <row r="60" spans="35:39" ht="25" customHeight="1" x14ac:dyDescent="0.3">
      <c r="AI60" s="20">
        <f t="shared" ca="1" si="0"/>
        <v>0.58192898254753922</v>
      </c>
      <c r="AJ60" s="20">
        <f t="shared" ca="1" si="1"/>
        <v>103</v>
      </c>
      <c r="AK60" s="20">
        <v>28</v>
      </c>
      <c r="AL60" s="20">
        <f t="shared" si="27"/>
        <v>70</v>
      </c>
      <c r="AM60" s="20">
        <f t="shared" si="3"/>
        <v>98</v>
      </c>
    </row>
    <row r="61" spans="35:39" ht="25" customHeight="1" x14ac:dyDescent="0.3">
      <c r="AI61" s="20">
        <f t="shared" ca="1" si="0"/>
        <v>0.4150604205428915</v>
      </c>
      <c r="AJ61" s="20">
        <f t="shared" ca="1" si="1"/>
        <v>150</v>
      </c>
      <c r="AK61" s="20">
        <v>29</v>
      </c>
      <c r="AL61" s="20">
        <v>10</v>
      </c>
      <c r="AM61" s="20">
        <f t="shared" si="3"/>
        <v>39</v>
      </c>
    </row>
    <row r="62" spans="35:39" ht="25" customHeight="1" x14ac:dyDescent="0.3">
      <c r="AI62" s="20">
        <f t="shared" ca="1" si="0"/>
        <v>0.59777158644938522</v>
      </c>
      <c r="AJ62" s="20">
        <f t="shared" ca="1" si="1"/>
        <v>97</v>
      </c>
      <c r="AK62" s="20">
        <v>29</v>
      </c>
      <c r="AL62" s="20">
        <f t="shared" si="27"/>
        <v>20</v>
      </c>
      <c r="AM62" s="20">
        <f t="shared" si="3"/>
        <v>49</v>
      </c>
    </row>
    <row r="63" spans="35:39" ht="25" customHeight="1" x14ac:dyDescent="0.3">
      <c r="AI63" s="20">
        <f t="shared" ca="1" si="0"/>
        <v>0.11095481547665498</v>
      </c>
      <c r="AJ63" s="20">
        <f t="shared" ca="1" si="1"/>
        <v>228</v>
      </c>
      <c r="AK63" s="20">
        <v>29</v>
      </c>
      <c r="AL63" s="20">
        <f t="shared" si="27"/>
        <v>30</v>
      </c>
      <c r="AM63" s="20">
        <f t="shared" si="3"/>
        <v>59</v>
      </c>
    </row>
    <row r="64" spans="35:39" ht="25" customHeight="1" x14ac:dyDescent="0.3">
      <c r="AI64" s="20">
        <f t="shared" ca="1" si="0"/>
        <v>0.4272621967669562</v>
      </c>
      <c r="AJ64" s="20">
        <f t="shared" ca="1" si="1"/>
        <v>145</v>
      </c>
      <c r="AK64" s="20">
        <v>29</v>
      </c>
      <c r="AL64" s="20">
        <f t="shared" si="27"/>
        <v>40</v>
      </c>
      <c r="AM64" s="20">
        <f t="shared" si="3"/>
        <v>69</v>
      </c>
    </row>
    <row r="65" spans="35:39" ht="25" customHeight="1" x14ac:dyDescent="0.3">
      <c r="AI65" s="20">
        <f t="shared" ca="1" si="0"/>
        <v>0.50252505065639663</v>
      </c>
      <c r="AJ65" s="20">
        <f t="shared" ca="1" si="1"/>
        <v>129</v>
      </c>
      <c r="AK65" s="20">
        <v>29</v>
      </c>
      <c r="AL65" s="20">
        <f t="shared" si="27"/>
        <v>50</v>
      </c>
      <c r="AM65" s="20">
        <f t="shared" si="3"/>
        <v>79</v>
      </c>
    </row>
    <row r="66" spans="35:39" ht="25" customHeight="1" x14ac:dyDescent="0.3">
      <c r="AI66" s="20">
        <f t="shared" ca="1" si="0"/>
        <v>0.46376593749109651</v>
      </c>
      <c r="AJ66" s="20">
        <f t="shared" ca="1" si="1"/>
        <v>131</v>
      </c>
      <c r="AK66" s="20">
        <v>29</v>
      </c>
      <c r="AL66" s="20">
        <f t="shared" si="27"/>
        <v>60</v>
      </c>
      <c r="AM66" s="20">
        <f t="shared" si="3"/>
        <v>89</v>
      </c>
    </row>
    <row r="67" spans="35:39" ht="25" customHeight="1" x14ac:dyDescent="0.3">
      <c r="AI67" s="20">
        <f t="shared" ca="1" si="0"/>
        <v>0.91522660431526737</v>
      </c>
      <c r="AJ67" s="20">
        <f t="shared" ca="1" si="1"/>
        <v>21</v>
      </c>
      <c r="AK67" s="20">
        <v>29</v>
      </c>
      <c r="AL67" s="20">
        <f t="shared" si="27"/>
        <v>70</v>
      </c>
      <c r="AM67" s="20">
        <f t="shared" si="3"/>
        <v>99</v>
      </c>
    </row>
    <row r="68" spans="35:39" ht="25" customHeight="1" x14ac:dyDescent="0.3">
      <c r="AI68" s="20">
        <f t="shared" ca="1" si="0"/>
        <v>0.60957227274722547</v>
      </c>
      <c r="AJ68" s="20">
        <f t="shared" ca="1" si="1"/>
        <v>93</v>
      </c>
      <c r="AK68" s="20">
        <v>31</v>
      </c>
      <c r="AL68" s="20">
        <v>10</v>
      </c>
      <c r="AM68" s="20">
        <f t="shared" si="3"/>
        <v>41</v>
      </c>
    </row>
    <row r="69" spans="35:39" ht="25" customHeight="1" x14ac:dyDescent="0.3">
      <c r="AI69" s="20">
        <f t="shared" ca="1" si="0"/>
        <v>0.97937020680244657</v>
      </c>
      <c r="AJ69" s="20">
        <f t="shared" ca="1" si="1"/>
        <v>3</v>
      </c>
      <c r="AK69" s="20">
        <v>31</v>
      </c>
      <c r="AL69" s="20">
        <f t="shared" si="27"/>
        <v>20</v>
      </c>
      <c r="AM69" s="20">
        <f t="shared" si="3"/>
        <v>51</v>
      </c>
    </row>
    <row r="70" spans="35:39" ht="25" customHeight="1" x14ac:dyDescent="0.3">
      <c r="AI70" s="20">
        <f t="shared" ref="AI70:AI133" ca="1" si="28">RAND()</f>
        <v>0.15260079304809682</v>
      </c>
      <c r="AJ70" s="20">
        <f t="shared" ref="AJ70:AJ133" ca="1" si="29">RANK(AI70,$AI$5:$AI$256)</f>
        <v>218</v>
      </c>
      <c r="AK70" s="20">
        <v>31</v>
      </c>
      <c r="AL70" s="20">
        <f t="shared" si="27"/>
        <v>30</v>
      </c>
      <c r="AM70" s="20">
        <f t="shared" si="3"/>
        <v>61</v>
      </c>
    </row>
    <row r="71" spans="35:39" ht="25" customHeight="1" x14ac:dyDescent="0.3">
      <c r="AI71" s="20">
        <f t="shared" ca="1" si="28"/>
        <v>0.73482333716599935</v>
      </c>
      <c r="AJ71" s="20">
        <f t="shared" ca="1" si="29"/>
        <v>61</v>
      </c>
      <c r="AK71" s="20">
        <v>31</v>
      </c>
      <c r="AL71" s="20">
        <f t="shared" si="27"/>
        <v>40</v>
      </c>
      <c r="AM71" s="20">
        <f t="shared" ref="AM71:AM134" si="30">AK71+AL71</f>
        <v>71</v>
      </c>
    </row>
    <row r="72" spans="35:39" ht="25" customHeight="1" x14ac:dyDescent="0.3">
      <c r="AI72" s="20">
        <f t="shared" ca="1" si="28"/>
        <v>0.95472765164538853</v>
      </c>
      <c r="AJ72" s="20">
        <f t="shared" ca="1" si="29"/>
        <v>13</v>
      </c>
      <c r="AK72" s="20">
        <v>31</v>
      </c>
      <c r="AL72" s="20">
        <f t="shared" si="27"/>
        <v>50</v>
      </c>
      <c r="AM72" s="20">
        <f t="shared" si="30"/>
        <v>81</v>
      </c>
    </row>
    <row r="73" spans="35:39" ht="25" customHeight="1" x14ac:dyDescent="0.3">
      <c r="AI73" s="20">
        <f t="shared" ca="1" si="28"/>
        <v>9.3319272442525358E-2</v>
      </c>
      <c r="AJ73" s="20">
        <f t="shared" ca="1" si="29"/>
        <v>231</v>
      </c>
      <c r="AK73" s="20">
        <v>31</v>
      </c>
      <c r="AL73" s="20">
        <f t="shared" si="27"/>
        <v>60</v>
      </c>
      <c r="AM73" s="20">
        <f t="shared" si="30"/>
        <v>91</v>
      </c>
    </row>
    <row r="74" spans="35:39" ht="25" customHeight="1" x14ac:dyDescent="0.3">
      <c r="AI74" s="20">
        <f t="shared" ca="1" si="28"/>
        <v>0.80240579830777936</v>
      </c>
      <c r="AJ74" s="20">
        <f t="shared" ca="1" si="29"/>
        <v>47</v>
      </c>
      <c r="AK74" s="20">
        <v>32</v>
      </c>
      <c r="AL74" s="20">
        <v>10</v>
      </c>
      <c r="AM74" s="20">
        <f t="shared" si="30"/>
        <v>42</v>
      </c>
    </row>
    <row r="75" spans="35:39" ht="25" customHeight="1" x14ac:dyDescent="0.3">
      <c r="AI75" s="20">
        <f t="shared" ca="1" si="28"/>
        <v>0.25831753119316359</v>
      </c>
      <c r="AJ75" s="20">
        <f t="shared" ca="1" si="29"/>
        <v>187</v>
      </c>
      <c r="AK75" s="20">
        <v>32</v>
      </c>
      <c r="AL75" s="20">
        <f>AL74+10</f>
        <v>20</v>
      </c>
      <c r="AM75" s="20">
        <f t="shared" si="30"/>
        <v>52</v>
      </c>
    </row>
    <row r="76" spans="35:39" ht="25" customHeight="1" x14ac:dyDescent="0.3">
      <c r="AI76" s="20">
        <f t="shared" ca="1" si="28"/>
        <v>0.23114352778802483</v>
      </c>
      <c r="AJ76" s="20">
        <f t="shared" ca="1" si="29"/>
        <v>197</v>
      </c>
      <c r="AK76" s="20">
        <v>32</v>
      </c>
      <c r="AL76" s="20">
        <f t="shared" si="27"/>
        <v>30</v>
      </c>
      <c r="AM76" s="20">
        <f t="shared" si="30"/>
        <v>62</v>
      </c>
    </row>
    <row r="77" spans="35:39" ht="25" customHeight="1" x14ac:dyDescent="0.3">
      <c r="AI77" s="20">
        <f t="shared" ca="1" si="28"/>
        <v>7.6622882270951043E-2</v>
      </c>
      <c r="AJ77" s="20">
        <f t="shared" ca="1" si="29"/>
        <v>235</v>
      </c>
      <c r="AK77" s="20">
        <v>32</v>
      </c>
      <c r="AL77" s="20">
        <f t="shared" si="27"/>
        <v>40</v>
      </c>
      <c r="AM77" s="20">
        <f t="shared" si="30"/>
        <v>72</v>
      </c>
    </row>
    <row r="78" spans="35:39" ht="25" customHeight="1" x14ac:dyDescent="0.3">
      <c r="AI78" s="20">
        <f t="shared" ca="1" si="28"/>
        <v>0.52700059210737427</v>
      </c>
      <c r="AJ78" s="20">
        <f t="shared" ca="1" si="29"/>
        <v>121</v>
      </c>
      <c r="AK78" s="20">
        <v>32</v>
      </c>
      <c r="AL78" s="20">
        <f t="shared" si="27"/>
        <v>50</v>
      </c>
      <c r="AM78" s="20">
        <f t="shared" si="30"/>
        <v>82</v>
      </c>
    </row>
    <row r="79" spans="35:39" ht="25" customHeight="1" x14ac:dyDescent="0.3">
      <c r="AI79" s="20">
        <f t="shared" ca="1" si="28"/>
        <v>0.56033960655257187</v>
      </c>
      <c r="AJ79" s="20">
        <f t="shared" ca="1" si="29"/>
        <v>112</v>
      </c>
      <c r="AK79" s="20">
        <v>32</v>
      </c>
      <c r="AL79" s="20">
        <f t="shared" si="27"/>
        <v>60</v>
      </c>
      <c r="AM79" s="20">
        <f t="shared" si="30"/>
        <v>92</v>
      </c>
    </row>
    <row r="80" spans="35:39" ht="25" customHeight="1" x14ac:dyDescent="0.3">
      <c r="AI80" s="20">
        <f t="shared" ca="1" si="28"/>
        <v>0.58827086412992935</v>
      </c>
      <c r="AJ80" s="20">
        <f t="shared" ca="1" si="29"/>
        <v>100</v>
      </c>
      <c r="AK80" s="20">
        <v>33</v>
      </c>
      <c r="AL80" s="20">
        <v>10</v>
      </c>
      <c r="AM80" s="20">
        <f t="shared" si="30"/>
        <v>43</v>
      </c>
    </row>
    <row r="81" spans="35:39" ht="25" customHeight="1" x14ac:dyDescent="0.3">
      <c r="AI81" s="20">
        <f t="shared" ca="1" si="28"/>
        <v>0.570510578079508</v>
      </c>
      <c r="AJ81" s="20">
        <f t="shared" ca="1" si="29"/>
        <v>107</v>
      </c>
      <c r="AK81" s="20">
        <v>33</v>
      </c>
      <c r="AL81" s="20">
        <f t="shared" si="27"/>
        <v>20</v>
      </c>
      <c r="AM81" s="20">
        <f t="shared" si="30"/>
        <v>53</v>
      </c>
    </row>
    <row r="82" spans="35:39" ht="25" customHeight="1" x14ac:dyDescent="0.3">
      <c r="AI82" s="20">
        <f t="shared" ca="1" si="28"/>
        <v>0.84541825314090135</v>
      </c>
      <c r="AJ82" s="20">
        <f t="shared" ca="1" si="29"/>
        <v>41</v>
      </c>
      <c r="AK82" s="20">
        <v>33</v>
      </c>
      <c r="AL82" s="20">
        <f t="shared" si="27"/>
        <v>30</v>
      </c>
      <c r="AM82" s="20">
        <f t="shared" si="30"/>
        <v>63</v>
      </c>
    </row>
    <row r="83" spans="35:39" ht="25" customHeight="1" x14ac:dyDescent="0.3">
      <c r="AI83" s="20">
        <f t="shared" ca="1" si="28"/>
        <v>0.28759749827527337</v>
      </c>
      <c r="AJ83" s="20">
        <f t="shared" ca="1" si="29"/>
        <v>178</v>
      </c>
      <c r="AK83" s="20">
        <v>33</v>
      </c>
      <c r="AL83" s="20">
        <f t="shared" si="27"/>
        <v>40</v>
      </c>
      <c r="AM83" s="20">
        <f t="shared" si="30"/>
        <v>73</v>
      </c>
    </row>
    <row r="84" spans="35:39" ht="25" customHeight="1" x14ac:dyDescent="0.3">
      <c r="AI84" s="20">
        <f t="shared" ca="1" si="28"/>
        <v>0.60608876828211111</v>
      </c>
      <c r="AJ84" s="20">
        <f t="shared" ca="1" si="29"/>
        <v>94</v>
      </c>
      <c r="AK84" s="20">
        <v>33</v>
      </c>
      <c r="AL84" s="20">
        <f t="shared" si="27"/>
        <v>50</v>
      </c>
      <c r="AM84" s="20">
        <f t="shared" si="30"/>
        <v>83</v>
      </c>
    </row>
    <row r="85" spans="35:39" ht="25" customHeight="1" x14ac:dyDescent="0.3">
      <c r="AI85" s="20">
        <f t="shared" ca="1" si="28"/>
        <v>0.53423954596260192</v>
      </c>
      <c r="AJ85" s="20">
        <f t="shared" ca="1" si="29"/>
        <v>119</v>
      </c>
      <c r="AK85" s="20">
        <v>33</v>
      </c>
      <c r="AL85" s="20">
        <f t="shared" si="27"/>
        <v>60</v>
      </c>
      <c r="AM85" s="20">
        <f t="shared" si="30"/>
        <v>93</v>
      </c>
    </row>
    <row r="86" spans="35:39" ht="25" customHeight="1" x14ac:dyDescent="0.3">
      <c r="AI86" s="20">
        <f t="shared" ca="1" si="28"/>
        <v>0.51660606752212235</v>
      </c>
      <c r="AJ86" s="20">
        <f t="shared" ca="1" si="29"/>
        <v>123</v>
      </c>
      <c r="AK86" s="20">
        <v>34</v>
      </c>
      <c r="AL86" s="20">
        <v>10</v>
      </c>
      <c r="AM86" s="20">
        <f t="shared" si="30"/>
        <v>44</v>
      </c>
    </row>
    <row r="87" spans="35:39" ht="25" customHeight="1" x14ac:dyDescent="0.3">
      <c r="AI87" s="20">
        <f t="shared" ca="1" si="28"/>
        <v>0.58618839588205696</v>
      </c>
      <c r="AJ87" s="20">
        <f t="shared" ca="1" si="29"/>
        <v>102</v>
      </c>
      <c r="AK87" s="20">
        <v>34</v>
      </c>
      <c r="AL87" s="20">
        <f t="shared" si="27"/>
        <v>20</v>
      </c>
      <c r="AM87" s="20">
        <f t="shared" si="30"/>
        <v>54</v>
      </c>
    </row>
    <row r="88" spans="35:39" ht="25" customHeight="1" x14ac:dyDescent="0.3">
      <c r="AI88" s="20">
        <f t="shared" ca="1" si="28"/>
        <v>0.30385152418017369</v>
      </c>
      <c r="AJ88" s="20">
        <f t="shared" ca="1" si="29"/>
        <v>174</v>
      </c>
      <c r="AK88" s="20">
        <v>34</v>
      </c>
      <c r="AL88" s="20">
        <f t="shared" si="27"/>
        <v>30</v>
      </c>
      <c r="AM88" s="20">
        <f t="shared" si="30"/>
        <v>64</v>
      </c>
    </row>
    <row r="89" spans="35:39" ht="25" customHeight="1" x14ac:dyDescent="0.3">
      <c r="AI89" s="20">
        <f t="shared" ca="1" si="28"/>
        <v>0.41711515650320286</v>
      </c>
      <c r="AJ89" s="20">
        <f t="shared" ca="1" si="29"/>
        <v>149</v>
      </c>
      <c r="AK89" s="20">
        <v>34</v>
      </c>
      <c r="AL89" s="20">
        <f t="shared" si="27"/>
        <v>40</v>
      </c>
      <c r="AM89" s="20">
        <f t="shared" si="30"/>
        <v>74</v>
      </c>
    </row>
    <row r="90" spans="35:39" ht="25" customHeight="1" x14ac:dyDescent="0.3">
      <c r="AI90" s="20">
        <f t="shared" ca="1" si="28"/>
        <v>0.38682376522231743</v>
      </c>
      <c r="AJ90" s="20">
        <f t="shared" ca="1" si="29"/>
        <v>158</v>
      </c>
      <c r="AK90" s="20">
        <v>34</v>
      </c>
      <c r="AL90" s="20">
        <f t="shared" si="27"/>
        <v>50</v>
      </c>
      <c r="AM90" s="20">
        <f t="shared" si="30"/>
        <v>84</v>
      </c>
    </row>
    <row r="91" spans="35:39" ht="25" customHeight="1" x14ac:dyDescent="0.3">
      <c r="AI91" s="20">
        <f t="shared" ca="1" si="28"/>
        <v>0.45546322956131347</v>
      </c>
      <c r="AJ91" s="20">
        <f t="shared" ca="1" si="29"/>
        <v>135</v>
      </c>
      <c r="AK91" s="20">
        <v>34</v>
      </c>
      <c r="AL91" s="20">
        <f t="shared" si="27"/>
        <v>60</v>
      </c>
      <c r="AM91" s="20">
        <f t="shared" si="30"/>
        <v>94</v>
      </c>
    </row>
    <row r="92" spans="35:39" ht="25" customHeight="1" x14ac:dyDescent="0.3">
      <c r="AI92" s="20">
        <f t="shared" ca="1" si="28"/>
        <v>0.3915848640368943</v>
      </c>
      <c r="AJ92" s="20">
        <f t="shared" ca="1" si="29"/>
        <v>156</v>
      </c>
      <c r="AK92" s="20">
        <v>35</v>
      </c>
      <c r="AL92" s="20">
        <v>10</v>
      </c>
      <c r="AM92" s="20">
        <f t="shared" si="30"/>
        <v>45</v>
      </c>
    </row>
    <row r="93" spans="35:39" ht="25" customHeight="1" x14ac:dyDescent="0.3">
      <c r="AI93" s="20">
        <f t="shared" ca="1" si="28"/>
        <v>5.3955896865821584E-3</v>
      </c>
      <c r="AJ93" s="20">
        <f t="shared" ca="1" si="29"/>
        <v>251</v>
      </c>
      <c r="AK93" s="20">
        <v>35</v>
      </c>
      <c r="AL93" s="20">
        <f t="shared" si="27"/>
        <v>20</v>
      </c>
      <c r="AM93" s="20">
        <f t="shared" si="30"/>
        <v>55</v>
      </c>
    </row>
    <row r="94" spans="35:39" ht="25" customHeight="1" x14ac:dyDescent="0.3">
      <c r="AI94" s="20">
        <f t="shared" ca="1" si="28"/>
        <v>3.4767883093530516E-2</v>
      </c>
      <c r="AJ94" s="20">
        <f t="shared" ca="1" si="29"/>
        <v>248</v>
      </c>
      <c r="AK94" s="20">
        <v>35</v>
      </c>
      <c r="AL94" s="20">
        <f t="shared" si="27"/>
        <v>30</v>
      </c>
      <c r="AM94" s="20">
        <f t="shared" si="30"/>
        <v>65</v>
      </c>
    </row>
    <row r="95" spans="35:39" ht="25" customHeight="1" x14ac:dyDescent="0.3">
      <c r="AI95" s="20">
        <f t="shared" ca="1" si="28"/>
        <v>0.50782903950025404</v>
      </c>
      <c r="AJ95" s="20">
        <f t="shared" ca="1" si="29"/>
        <v>126</v>
      </c>
      <c r="AK95" s="20">
        <v>35</v>
      </c>
      <c r="AL95" s="20">
        <f t="shared" si="27"/>
        <v>40</v>
      </c>
      <c r="AM95" s="20">
        <f t="shared" si="30"/>
        <v>75</v>
      </c>
    </row>
    <row r="96" spans="35:39" ht="25" customHeight="1" x14ac:dyDescent="0.3">
      <c r="AI96" s="20">
        <f t="shared" ca="1" si="28"/>
        <v>0.87247871292320067</v>
      </c>
      <c r="AJ96" s="20">
        <f t="shared" ca="1" si="29"/>
        <v>34</v>
      </c>
      <c r="AK96" s="20">
        <v>35</v>
      </c>
      <c r="AL96" s="20">
        <f t="shared" si="27"/>
        <v>50</v>
      </c>
      <c r="AM96" s="20">
        <f t="shared" si="30"/>
        <v>85</v>
      </c>
    </row>
    <row r="97" spans="35:39" ht="25" customHeight="1" x14ac:dyDescent="0.3">
      <c r="AI97" s="20">
        <f t="shared" ca="1" si="28"/>
        <v>0.43117867190645398</v>
      </c>
      <c r="AJ97" s="20">
        <f t="shared" ca="1" si="29"/>
        <v>143</v>
      </c>
      <c r="AK97" s="20">
        <v>35</v>
      </c>
      <c r="AL97" s="20">
        <f t="shared" si="27"/>
        <v>60</v>
      </c>
      <c r="AM97" s="20">
        <f t="shared" si="30"/>
        <v>95</v>
      </c>
    </row>
    <row r="98" spans="35:39" ht="25" customHeight="1" x14ac:dyDescent="0.3">
      <c r="AI98" s="20">
        <f t="shared" ca="1" si="28"/>
        <v>0.50714047223714631</v>
      </c>
      <c r="AJ98" s="20">
        <f t="shared" ca="1" si="29"/>
        <v>127</v>
      </c>
      <c r="AK98" s="20">
        <v>36</v>
      </c>
      <c r="AL98" s="20">
        <v>10</v>
      </c>
      <c r="AM98" s="20">
        <f t="shared" si="30"/>
        <v>46</v>
      </c>
    </row>
    <row r="99" spans="35:39" ht="25" customHeight="1" x14ac:dyDescent="0.3">
      <c r="AI99" s="20">
        <f t="shared" ca="1" si="28"/>
        <v>0.42107171556980094</v>
      </c>
      <c r="AJ99" s="20">
        <f t="shared" ca="1" si="29"/>
        <v>147</v>
      </c>
      <c r="AK99" s="20">
        <v>36</v>
      </c>
      <c r="AL99" s="20">
        <f t="shared" si="27"/>
        <v>20</v>
      </c>
      <c r="AM99" s="20">
        <f t="shared" si="30"/>
        <v>56</v>
      </c>
    </row>
    <row r="100" spans="35:39" ht="25" customHeight="1" x14ac:dyDescent="0.3">
      <c r="AI100" s="20">
        <f t="shared" ca="1" si="28"/>
        <v>0.96481554219776056</v>
      </c>
      <c r="AJ100" s="20">
        <f t="shared" ca="1" si="29"/>
        <v>10</v>
      </c>
      <c r="AK100" s="20">
        <v>36</v>
      </c>
      <c r="AL100" s="20">
        <f t="shared" si="27"/>
        <v>30</v>
      </c>
      <c r="AM100" s="20">
        <f t="shared" si="30"/>
        <v>66</v>
      </c>
    </row>
    <row r="101" spans="35:39" ht="25" customHeight="1" x14ac:dyDescent="0.3">
      <c r="AI101" s="20">
        <f t="shared" ca="1" si="28"/>
        <v>0.56131814576731964</v>
      </c>
      <c r="AJ101" s="20">
        <f t="shared" ca="1" si="29"/>
        <v>110</v>
      </c>
      <c r="AK101" s="20">
        <v>36</v>
      </c>
      <c r="AL101" s="20">
        <f t="shared" si="27"/>
        <v>40</v>
      </c>
      <c r="AM101" s="20">
        <f t="shared" si="30"/>
        <v>76</v>
      </c>
    </row>
    <row r="102" spans="35:39" ht="25" customHeight="1" x14ac:dyDescent="0.3">
      <c r="AI102" s="20">
        <f t="shared" ca="1" si="28"/>
        <v>0.16538861799296645</v>
      </c>
      <c r="AJ102" s="20">
        <f t="shared" ca="1" si="29"/>
        <v>214</v>
      </c>
      <c r="AK102" s="20">
        <v>36</v>
      </c>
      <c r="AL102" s="20">
        <f t="shared" si="27"/>
        <v>50</v>
      </c>
      <c r="AM102" s="20">
        <f t="shared" si="30"/>
        <v>86</v>
      </c>
    </row>
    <row r="103" spans="35:39" ht="25" customHeight="1" x14ac:dyDescent="0.3">
      <c r="AI103" s="20">
        <f t="shared" ca="1" si="28"/>
        <v>0.89059410951870599</v>
      </c>
      <c r="AJ103" s="20">
        <f t="shared" ca="1" si="29"/>
        <v>31</v>
      </c>
      <c r="AK103" s="20">
        <v>36</v>
      </c>
      <c r="AL103" s="20">
        <f t="shared" si="27"/>
        <v>60</v>
      </c>
      <c r="AM103" s="20">
        <f t="shared" si="30"/>
        <v>96</v>
      </c>
    </row>
    <row r="104" spans="35:39" ht="25" customHeight="1" x14ac:dyDescent="0.3">
      <c r="AI104" s="20">
        <f t="shared" ca="1" si="28"/>
        <v>0.20961518012843816</v>
      </c>
      <c r="AJ104" s="20">
        <f t="shared" ca="1" si="29"/>
        <v>200</v>
      </c>
      <c r="AK104" s="20">
        <v>37</v>
      </c>
      <c r="AL104" s="20">
        <v>10</v>
      </c>
      <c r="AM104" s="20">
        <f t="shared" si="30"/>
        <v>47</v>
      </c>
    </row>
    <row r="105" spans="35:39" ht="25" customHeight="1" x14ac:dyDescent="0.3">
      <c r="AI105" s="20">
        <f t="shared" ca="1" si="28"/>
        <v>0.6237716632538769</v>
      </c>
      <c r="AJ105" s="20">
        <f t="shared" ca="1" si="29"/>
        <v>89</v>
      </c>
      <c r="AK105" s="20">
        <v>37</v>
      </c>
      <c r="AL105" s="20">
        <f t="shared" si="27"/>
        <v>20</v>
      </c>
      <c r="AM105" s="20">
        <f t="shared" si="30"/>
        <v>57</v>
      </c>
    </row>
    <row r="106" spans="35:39" ht="25" customHeight="1" x14ac:dyDescent="0.3">
      <c r="AI106" s="20">
        <f t="shared" ca="1" si="28"/>
        <v>0.31443840578571125</v>
      </c>
      <c r="AJ106" s="20">
        <f t="shared" ca="1" si="29"/>
        <v>172</v>
      </c>
      <c r="AK106" s="20">
        <v>37</v>
      </c>
      <c r="AL106" s="20">
        <f t="shared" si="27"/>
        <v>30</v>
      </c>
      <c r="AM106" s="20">
        <f t="shared" si="30"/>
        <v>67</v>
      </c>
    </row>
    <row r="107" spans="35:39" ht="25" customHeight="1" x14ac:dyDescent="0.3">
      <c r="AI107" s="20">
        <f t="shared" ca="1" si="28"/>
        <v>0.5377455461765368</v>
      </c>
      <c r="AJ107" s="20">
        <f t="shared" ca="1" si="29"/>
        <v>118</v>
      </c>
      <c r="AK107" s="20">
        <v>37</v>
      </c>
      <c r="AL107" s="20">
        <f t="shared" si="27"/>
        <v>40</v>
      </c>
      <c r="AM107" s="20">
        <f t="shared" si="30"/>
        <v>77</v>
      </c>
    </row>
    <row r="108" spans="35:39" ht="25" customHeight="1" x14ac:dyDescent="0.3">
      <c r="AI108" s="20">
        <f t="shared" ca="1" si="28"/>
        <v>0.4100314516916278</v>
      </c>
      <c r="AJ108" s="20">
        <f t="shared" ca="1" si="29"/>
        <v>152</v>
      </c>
      <c r="AK108" s="20">
        <v>37</v>
      </c>
      <c r="AL108" s="20">
        <f t="shared" si="27"/>
        <v>50</v>
      </c>
      <c r="AM108" s="20">
        <f t="shared" si="30"/>
        <v>87</v>
      </c>
    </row>
    <row r="109" spans="35:39" ht="25" customHeight="1" x14ac:dyDescent="0.3">
      <c r="AI109" s="20">
        <f t="shared" ca="1" si="28"/>
        <v>5.1515755806601837E-2</v>
      </c>
      <c r="AJ109" s="20">
        <f t="shared" ca="1" si="29"/>
        <v>243</v>
      </c>
      <c r="AK109" s="20">
        <v>37</v>
      </c>
      <c r="AL109" s="20">
        <f t="shared" si="27"/>
        <v>60</v>
      </c>
      <c r="AM109" s="20">
        <f t="shared" si="30"/>
        <v>97</v>
      </c>
    </row>
    <row r="110" spans="35:39" ht="25" customHeight="1" x14ac:dyDescent="0.3">
      <c r="AI110" s="20">
        <f t="shared" ca="1" si="28"/>
        <v>0.39215586861936813</v>
      </c>
      <c r="AJ110" s="20">
        <f t="shared" ca="1" si="29"/>
        <v>155</v>
      </c>
      <c r="AK110" s="20">
        <v>38</v>
      </c>
      <c r="AL110" s="20">
        <v>10</v>
      </c>
      <c r="AM110" s="20">
        <f t="shared" si="30"/>
        <v>48</v>
      </c>
    </row>
    <row r="111" spans="35:39" ht="25" customHeight="1" x14ac:dyDescent="0.3">
      <c r="AI111" s="20">
        <f t="shared" ca="1" si="28"/>
        <v>0.28932167642953599</v>
      </c>
      <c r="AJ111" s="20">
        <f t="shared" ca="1" si="29"/>
        <v>177</v>
      </c>
      <c r="AK111" s="20">
        <v>38</v>
      </c>
      <c r="AL111" s="20">
        <f t="shared" si="27"/>
        <v>20</v>
      </c>
      <c r="AM111" s="20">
        <f t="shared" si="30"/>
        <v>58</v>
      </c>
    </row>
    <row r="112" spans="35:39" ht="25" customHeight="1" x14ac:dyDescent="0.3">
      <c r="AI112" s="20">
        <f t="shared" ca="1" si="28"/>
        <v>0.82964732414191289</v>
      </c>
      <c r="AJ112" s="20">
        <f t="shared" ca="1" si="29"/>
        <v>42</v>
      </c>
      <c r="AK112" s="20">
        <v>38</v>
      </c>
      <c r="AL112" s="20">
        <f t="shared" si="27"/>
        <v>30</v>
      </c>
      <c r="AM112" s="20">
        <f t="shared" si="30"/>
        <v>68</v>
      </c>
    </row>
    <row r="113" spans="35:39" ht="25" customHeight="1" x14ac:dyDescent="0.3">
      <c r="AI113" s="20">
        <f t="shared" ca="1" si="28"/>
        <v>0.80922094425393432</v>
      </c>
      <c r="AJ113" s="20">
        <f t="shared" ca="1" si="29"/>
        <v>46</v>
      </c>
      <c r="AK113" s="20">
        <v>38</v>
      </c>
      <c r="AL113" s="20">
        <f t="shared" si="27"/>
        <v>40</v>
      </c>
      <c r="AM113" s="20">
        <f t="shared" si="30"/>
        <v>78</v>
      </c>
    </row>
    <row r="114" spans="35:39" ht="25" customHeight="1" x14ac:dyDescent="0.3">
      <c r="AI114" s="20">
        <f t="shared" ca="1" si="28"/>
        <v>0.10689421702883284</v>
      </c>
      <c r="AJ114" s="20">
        <f t="shared" ca="1" si="29"/>
        <v>230</v>
      </c>
      <c r="AK114" s="20">
        <v>38</v>
      </c>
      <c r="AL114" s="20">
        <f t="shared" si="27"/>
        <v>50</v>
      </c>
      <c r="AM114" s="20">
        <f t="shared" si="30"/>
        <v>88</v>
      </c>
    </row>
    <row r="115" spans="35:39" ht="25" customHeight="1" x14ac:dyDescent="0.3">
      <c r="AI115" s="20">
        <f t="shared" ca="1" si="28"/>
        <v>0.5050900680181295</v>
      </c>
      <c r="AJ115" s="20">
        <f t="shared" ca="1" si="29"/>
        <v>128</v>
      </c>
      <c r="AK115" s="20">
        <v>38</v>
      </c>
      <c r="AL115" s="20">
        <f t="shared" si="27"/>
        <v>60</v>
      </c>
      <c r="AM115" s="20">
        <f t="shared" si="30"/>
        <v>98</v>
      </c>
    </row>
    <row r="116" spans="35:39" ht="25" customHeight="1" x14ac:dyDescent="0.3">
      <c r="AI116" s="20">
        <f t="shared" ca="1" si="28"/>
        <v>0.65909765839388701</v>
      </c>
      <c r="AJ116" s="20">
        <f t="shared" ca="1" si="29"/>
        <v>82</v>
      </c>
      <c r="AK116" s="20">
        <v>39</v>
      </c>
      <c r="AL116" s="20">
        <v>10</v>
      </c>
      <c r="AM116" s="20">
        <f t="shared" si="30"/>
        <v>49</v>
      </c>
    </row>
    <row r="117" spans="35:39" ht="25" customHeight="1" x14ac:dyDescent="0.3">
      <c r="AI117" s="20">
        <f t="shared" ca="1" si="28"/>
        <v>0.86229525111937899</v>
      </c>
      <c r="AJ117" s="20">
        <f t="shared" ca="1" si="29"/>
        <v>37</v>
      </c>
      <c r="AK117" s="20">
        <v>39</v>
      </c>
      <c r="AL117" s="20">
        <f t="shared" si="27"/>
        <v>20</v>
      </c>
      <c r="AM117" s="20">
        <f t="shared" si="30"/>
        <v>59</v>
      </c>
    </row>
    <row r="118" spans="35:39" ht="25" customHeight="1" x14ac:dyDescent="0.3">
      <c r="AI118" s="20">
        <f t="shared" ca="1" si="28"/>
        <v>0.7498251369601171</v>
      </c>
      <c r="AJ118" s="20">
        <f t="shared" ca="1" si="29"/>
        <v>56</v>
      </c>
      <c r="AK118" s="20">
        <v>39</v>
      </c>
      <c r="AL118" s="20">
        <f t="shared" si="27"/>
        <v>30</v>
      </c>
      <c r="AM118" s="20">
        <f t="shared" si="30"/>
        <v>69</v>
      </c>
    </row>
    <row r="119" spans="35:39" ht="25" customHeight="1" x14ac:dyDescent="0.3">
      <c r="AI119" s="20">
        <f t="shared" ca="1" si="28"/>
        <v>0.59378544025589508</v>
      </c>
      <c r="AJ119" s="20">
        <f t="shared" ca="1" si="29"/>
        <v>99</v>
      </c>
      <c r="AK119" s="20">
        <v>39</v>
      </c>
      <c r="AL119" s="20">
        <f t="shared" ref="AL119:AL182" si="31">AL118+10</f>
        <v>40</v>
      </c>
      <c r="AM119" s="20">
        <f t="shared" si="30"/>
        <v>79</v>
      </c>
    </row>
    <row r="120" spans="35:39" ht="25" customHeight="1" x14ac:dyDescent="0.3">
      <c r="AI120" s="20">
        <f t="shared" ca="1" si="28"/>
        <v>0.16019629012609671</v>
      </c>
      <c r="AJ120" s="20">
        <f t="shared" ca="1" si="29"/>
        <v>216</v>
      </c>
      <c r="AK120" s="20">
        <v>39</v>
      </c>
      <c r="AL120" s="20">
        <f t="shared" si="31"/>
        <v>50</v>
      </c>
      <c r="AM120" s="20">
        <f t="shared" si="30"/>
        <v>89</v>
      </c>
    </row>
    <row r="121" spans="35:39" ht="25" customHeight="1" x14ac:dyDescent="0.3">
      <c r="AI121" s="20">
        <f t="shared" ca="1" si="28"/>
        <v>0.93817650197629965</v>
      </c>
      <c r="AJ121" s="20">
        <f t="shared" ca="1" si="29"/>
        <v>18</v>
      </c>
      <c r="AK121" s="20">
        <v>39</v>
      </c>
      <c r="AL121" s="20">
        <f t="shared" si="31"/>
        <v>60</v>
      </c>
      <c r="AM121" s="20">
        <f t="shared" si="30"/>
        <v>99</v>
      </c>
    </row>
    <row r="122" spans="35:39" ht="25" customHeight="1" x14ac:dyDescent="0.3">
      <c r="AI122" s="20">
        <f t="shared" ca="1" si="28"/>
        <v>0.74777705206164125</v>
      </c>
      <c r="AJ122" s="20">
        <f t="shared" ca="1" si="29"/>
        <v>57</v>
      </c>
      <c r="AK122" s="20">
        <v>41</v>
      </c>
      <c r="AL122" s="20">
        <v>10</v>
      </c>
      <c r="AM122" s="20">
        <f t="shared" si="30"/>
        <v>51</v>
      </c>
    </row>
    <row r="123" spans="35:39" ht="25" customHeight="1" x14ac:dyDescent="0.3">
      <c r="AI123" s="20">
        <f t="shared" ca="1" si="28"/>
        <v>0.75906529871564543</v>
      </c>
      <c r="AJ123" s="20">
        <f t="shared" ca="1" si="29"/>
        <v>55</v>
      </c>
      <c r="AK123" s="20">
        <v>41</v>
      </c>
      <c r="AL123" s="20">
        <f t="shared" si="31"/>
        <v>20</v>
      </c>
      <c r="AM123" s="20">
        <f t="shared" si="30"/>
        <v>61</v>
      </c>
    </row>
    <row r="124" spans="35:39" ht="25" customHeight="1" x14ac:dyDescent="0.3">
      <c r="AI124" s="20">
        <f t="shared" ca="1" si="28"/>
        <v>0.69011850250068851</v>
      </c>
      <c r="AJ124" s="20">
        <f t="shared" ca="1" si="29"/>
        <v>70</v>
      </c>
      <c r="AK124" s="20">
        <v>41</v>
      </c>
      <c r="AL124" s="20">
        <f t="shared" si="31"/>
        <v>30</v>
      </c>
      <c r="AM124" s="20">
        <f t="shared" si="30"/>
        <v>71</v>
      </c>
    </row>
    <row r="125" spans="35:39" ht="25" customHeight="1" x14ac:dyDescent="0.3">
      <c r="AI125" s="20">
        <f t="shared" ca="1" si="28"/>
        <v>0.24730419751550836</v>
      </c>
      <c r="AJ125" s="20">
        <f t="shared" ca="1" si="29"/>
        <v>192</v>
      </c>
      <c r="AK125" s="20">
        <v>41</v>
      </c>
      <c r="AL125" s="20">
        <f t="shared" si="31"/>
        <v>40</v>
      </c>
      <c r="AM125" s="20">
        <f t="shared" si="30"/>
        <v>81</v>
      </c>
    </row>
    <row r="126" spans="35:39" ht="25" customHeight="1" x14ac:dyDescent="0.3">
      <c r="AI126" s="20">
        <f t="shared" ca="1" si="28"/>
        <v>0.85933224407155584</v>
      </c>
      <c r="AJ126" s="20">
        <f t="shared" ca="1" si="29"/>
        <v>38</v>
      </c>
      <c r="AK126" s="20">
        <v>41</v>
      </c>
      <c r="AL126" s="20">
        <f t="shared" si="31"/>
        <v>50</v>
      </c>
      <c r="AM126" s="20">
        <f t="shared" si="30"/>
        <v>91</v>
      </c>
    </row>
    <row r="127" spans="35:39" ht="25" customHeight="1" x14ac:dyDescent="0.3">
      <c r="AI127" s="20">
        <f t="shared" ca="1" si="28"/>
        <v>0.28052500541774328</v>
      </c>
      <c r="AJ127" s="20">
        <f t="shared" ca="1" si="29"/>
        <v>182</v>
      </c>
      <c r="AK127" s="20">
        <v>42</v>
      </c>
      <c r="AL127" s="20">
        <v>10</v>
      </c>
      <c r="AM127" s="20">
        <f t="shared" si="30"/>
        <v>52</v>
      </c>
    </row>
    <row r="128" spans="35:39" ht="25" customHeight="1" x14ac:dyDescent="0.3">
      <c r="AI128" s="20">
        <f t="shared" ca="1" si="28"/>
        <v>0.56240680837119328</v>
      </c>
      <c r="AJ128" s="20">
        <f t="shared" ca="1" si="29"/>
        <v>109</v>
      </c>
      <c r="AK128" s="20">
        <v>42</v>
      </c>
      <c r="AL128" s="20">
        <f t="shared" si="31"/>
        <v>20</v>
      </c>
      <c r="AM128" s="20">
        <f t="shared" si="30"/>
        <v>62</v>
      </c>
    </row>
    <row r="129" spans="35:39" ht="25" customHeight="1" x14ac:dyDescent="0.3">
      <c r="AI129" s="20">
        <f t="shared" ca="1" si="28"/>
        <v>0.48141597812353754</v>
      </c>
      <c r="AJ129" s="20">
        <f t="shared" ca="1" si="29"/>
        <v>130</v>
      </c>
      <c r="AK129" s="20">
        <v>42</v>
      </c>
      <c r="AL129" s="20">
        <f t="shared" si="31"/>
        <v>30</v>
      </c>
      <c r="AM129" s="20">
        <f t="shared" si="30"/>
        <v>72</v>
      </c>
    </row>
    <row r="130" spans="35:39" ht="25" customHeight="1" x14ac:dyDescent="0.3">
      <c r="AI130" s="20">
        <f t="shared" ca="1" si="28"/>
        <v>0.86800482347747165</v>
      </c>
      <c r="AJ130" s="20">
        <f t="shared" ca="1" si="29"/>
        <v>35</v>
      </c>
      <c r="AK130" s="20">
        <v>42</v>
      </c>
      <c r="AL130" s="20">
        <f t="shared" si="31"/>
        <v>40</v>
      </c>
      <c r="AM130" s="20">
        <f t="shared" si="30"/>
        <v>82</v>
      </c>
    </row>
    <row r="131" spans="35:39" ht="25" customHeight="1" x14ac:dyDescent="0.3">
      <c r="AI131" s="20">
        <f t="shared" ca="1" si="28"/>
        <v>0.57565621727301541</v>
      </c>
      <c r="AJ131" s="20">
        <f t="shared" ca="1" si="29"/>
        <v>106</v>
      </c>
      <c r="AK131" s="20">
        <v>42</v>
      </c>
      <c r="AL131" s="20">
        <f t="shared" si="31"/>
        <v>50</v>
      </c>
      <c r="AM131" s="20">
        <f t="shared" si="30"/>
        <v>92</v>
      </c>
    </row>
    <row r="132" spans="35:39" ht="25" customHeight="1" x14ac:dyDescent="0.3">
      <c r="AI132" s="20">
        <f t="shared" ca="1" si="28"/>
        <v>0.6272319934117101</v>
      </c>
      <c r="AJ132" s="20">
        <f t="shared" ca="1" si="29"/>
        <v>88</v>
      </c>
      <c r="AK132" s="20">
        <v>43</v>
      </c>
      <c r="AL132" s="20">
        <v>10</v>
      </c>
      <c r="AM132" s="20">
        <f t="shared" si="30"/>
        <v>53</v>
      </c>
    </row>
    <row r="133" spans="35:39" ht="25" customHeight="1" x14ac:dyDescent="0.3">
      <c r="AI133" s="20">
        <f t="shared" ca="1" si="28"/>
        <v>0.890785720341843</v>
      </c>
      <c r="AJ133" s="20">
        <f t="shared" ca="1" si="29"/>
        <v>30</v>
      </c>
      <c r="AK133" s="20">
        <v>43</v>
      </c>
      <c r="AL133" s="20">
        <f t="shared" si="31"/>
        <v>20</v>
      </c>
      <c r="AM133" s="20">
        <f t="shared" si="30"/>
        <v>63</v>
      </c>
    </row>
    <row r="134" spans="35:39" ht="25" customHeight="1" x14ac:dyDescent="0.3">
      <c r="AI134" s="20">
        <f t="shared" ref="AI134:AI197" ca="1" si="32">RAND()</f>
        <v>0.16531174322519271</v>
      </c>
      <c r="AJ134" s="20">
        <f t="shared" ref="AJ134:AJ197" ca="1" si="33">RANK(AI134,$AI$5:$AI$256)</f>
        <v>215</v>
      </c>
      <c r="AK134" s="20">
        <v>43</v>
      </c>
      <c r="AL134" s="20">
        <f t="shared" si="31"/>
        <v>30</v>
      </c>
      <c r="AM134" s="20">
        <f t="shared" si="30"/>
        <v>73</v>
      </c>
    </row>
    <row r="135" spans="35:39" ht="25" customHeight="1" x14ac:dyDescent="0.3">
      <c r="AI135" s="20">
        <f t="shared" ca="1" si="32"/>
        <v>0.87566796477677644</v>
      </c>
      <c r="AJ135" s="20">
        <f t="shared" ca="1" si="33"/>
        <v>33</v>
      </c>
      <c r="AK135" s="20">
        <v>43</v>
      </c>
      <c r="AL135" s="20">
        <f t="shared" si="31"/>
        <v>40</v>
      </c>
      <c r="AM135" s="20">
        <f t="shared" ref="AM135:AM198" si="34">AK135+AL135</f>
        <v>83</v>
      </c>
    </row>
    <row r="136" spans="35:39" ht="25" customHeight="1" x14ac:dyDescent="0.3">
      <c r="AI136" s="20">
        <f t="shared" ca="1" si="32"/>
        <v>0.21206340318756889</v>
      </c>
      <c r="AJ136" s="20">
        <f t="shared" ca="1" si="33"/>
        <v>198</v>
      </c>
      <c r="AK136" s="20">
        <v>43</v>
      </c>
      <c r="AL136" s="20">
        <f t="shared" si="31"/>
        <v>50</v>
      </c>
      <c r="AM136" s="20">
        <f t="shared" si="34"/>
        <v>93</v>
      </c>
    </row>
    <row r="137" spans="35:39" ht="25" customHeight="1" x14ac:dyDescent="0.3">
      <c r="AI137" s="20">
        <f t="shared" ca="1" si="32"/>
        <v>0.75964165353393287</v>
      </c>
      <c r="AJ137" s="20">
        <f t="shared" ca="1" si="33"/>
        <v>54</v>
      </c>
      <c r="AK137" s="20">
        <v>44</v>
      </c>
      <c r="AL137" s="20">
        <v>10</v>
      </c>
      <c r="AM137" s="20">
        <f t="shared" si="34"/>
        <v>54</v>
      </c>
    </row>
    <row r="138" spans="35:39" ht="25" customHeight="1" x14ac:dyDescent="0.3">
      <c r="AI138" s="20">
        <f t="shared" ca="1" si="32"/>
        <v>0.31997520199282736</v>
      </c>
      <c r="AJ138" s="20">
        <f t="shared" ca="1" si="33"/>
        <v>171</v>
      </c>
      <c r="AK138" s="20">
        <v>44</v>
      </c>
      <c r="AL138" s="20">
        <f t="shared" si="31"/>
        <v>20</v>
      </c>
      <c r="AM138" s="20">
        <f t="shared" si="34"/>
        <v>64</v>
      </c>
    </row>
    <row r="139" spans="35:39" ht="25" customHeight="1" x14ac:dyDescent="0.3">
      <c r="AI139" s="20">
        <f t="shared" ca="1" si="32"/>
        <v>6.9802105911951684E-2</v>
      </c>
      <c r="AJ139" s="20">
        <f t="shared" ca="1" si="33"/>
        <v>237</v>
      </c>
      <c r="AK139" s="20">
        <v>44</v>
      </c>
      <c r="AL139" s="20">
        <f t="shared" si="31"/>
        <v>30</v>
      </c>
      <c r="AM139" s="20">
        <f t="shared" si="34"/>
        <v>74</v>
      </c>
    </row>
    <row r="140" spans="35:39" ht="25" customHeight="1" x14ac:dyDescent="0.3">
      <c r="AI140" s="20">
        <f t="shared" ca="1" si="32"/>
        <v>1.5311463575716777E-3</v>
      </c>
      <c r="AJ140" s="20">
        <f t="shared" ca="1" si="33"/>
        <v>252</v>
      </c>
      <c r="AK140" s="20">
        <v>44</v>
      </c>
      <c r="AL140" s="20">
        <f t="shared" si="31"/>
        <v>40</v>
      </c>
      <c r="AM140" s="20">
        <f t="shared" si="34"/>
        <v>84</v>
      </c>
    </row>
    <row r="141" spans="35:39" ht="25" customHeight="1" x14ac:dyDescent="0.3">
      <c r="AI141" s="20">
        <f t="shared" ca="1" si="32"/>
        <v>0.82787125499386238</v>
      </c>
      <c r="AJ141" s="20">
        <f t="shared" ca="1" si="33"/>
        <v>43</v>
      </c>
      <c r="AK141" s="20">
        <v>44</v>
      </c>
      <c r="AL141" s="20">
        <f t="shared" si="31"/>
        <v>50</v>
      </c>
      <c r="AM141" s="20">
        <f t="shared" si="34"/>
        <v>94</v>
      </c>
    </row>
    <row r="142" spans="35:39" ht="25" customHeight="1" x14ac:dyDescent="0.3">
      <c r="AI142" s="20">
        <f t="shared" ca="1" si="32"/>
        <v>0.14910099718887804</v>
      </c>
      <c r="AJ142" s="20">
        <f t="shared" ca="1" si="33"/>
        <v>221</v>
      </c>
      <c r="AK142" s="20">
        <v>45</v>
      </c>
      <c r="AL142" s="20">
        <v>10</v>
      </c>
      <c r="AM142" s="20">
        <f t="shared" si="34"/>
        <v>55</v>
      </c>
    </row>
    <row r="143" spans="35:39" ht="25" customHeight="1" x14ac:dyDescent="0.3">
      <c r="AI143" s="20">
        <f t="shared" ca="1" si="32"/>
        <v>0.97370550660047572</v>
      </c>
      <c r="AJ143" s="20">
        <f t="shared" ca="1" si="33"/>
        <v>7</v>
      </c>
      <c r="AK143" s="20">
        <v>45</v>
      </c>
      <c r="AL143" s="20">
        <f t="shared" si="31"/>
        <v>20</v>
      </c>
      <c r="AM143" s="20">
        <f t="shared" si="34"/>
        <v>65</v>
      </c>
    </row>
    <row r="144" spans="35:39" ht="25" customHeight="1" x14ac:dyDescent="0.3">
      <c r="AI144" s="20">
        <f t="shared" ca="1" si="32"/>
        <v>0.96452069385601324</v>
      </c>
      <c r="AJ144" s="20">
        <f t="shared" ca="1" si="33"/>
        <v>11</v>
      </c>
      <c r="AK144" s="20">
        <v>45</v>
      </c>
      <c r="AL144" s="20">
        <f t="shared" si="31"/>
        <v>30</v>
      </c>
      <c r="AM144" s="20">
        <f t="shared" si="34"/>
        <v>75</v>
      </c>
    </row>
    <row r="145" spans="35:39" ht="25" customHeight="1" x14ac:dyDescent="0.3">
      <c r="AI145" s="20">
        <f t="shared" ca="1" si="32"/>
        <v>0.90173879847093097</v>
      </c>
      <c r="AJ145" s="20">
        <f t="shared" ca="1" si="33"/>
        <v>25</v>
      </c>
      <c r="AK145" s="20">
        <v>45</v>
      </c>
      <c r="AL145" s="20">
        <f t="shared" si="31"/>
        <v>40</v>
      </c>
      <c r="AM145" s="20">
        <f t="shared" si="34"/>
        <v>85</v>
      </c>
    </row>
    <row r="146" spans="35:39" ht="25" customHeight="1" x14ac:dyDescent="0.3">
      <c r="AI146" s="20">
        <f t="shared" ca="1" si="32"/>
        <v>0.14248400286662133</v>
      </c>
      <c r="AJ146" s="20">
        <f t="shared" ca="1" si="33"/>
        <v>224</v>
      </c>
      <c r="AK146" s="20">
        <v>45</v>
      </c>
      <c r="AL146" s="20">
        <f t="shared" si="31"/>
        <v>50</v>
      </c>
      <c r="AM146" s="20">
        <f t="shared" si="34"/>
        <v>95</v>
      </c>
    </row>
    <row r="147" spans="35:39" ht="25" customHeight="1" x14ac:dyDescent="0.3">
      <c r="AI147" s="20">
        <f t="shared" ca="1" si="32"/>
        <v>0.89712229733196025</v>
      </c>
      <c r="AJ147" s="20">
        <f t="shared" ca="1" si="33"/>
        <v>27</v>
      </c>
      <c r="AK147" s="20">
        <v>46</v>
      </c>
      <c r="AL147" s="20">
        <v>10</v>
      </c>
      <c r="AM147" s="20">
        <f t="shared" si="34"/>
        <v>56</v>
      </c>
    </row>
    <row r="148" spans="35:39" ht="25" customHeight="1" x14ac:dyDescent="0.3">
      <c r="AI148" s="20">
        <f t="shared" ca="1" si="32"/>
        <v>0.21167359553041187</v>
      </c>
      <c r="AJ148" s="20">
        <f t="shared" ca="1" si="33"/>
        <v>199</v>
      </c>
      <c r="AK148" s="20">
        <v>46</v>
      </c>
      <c r="AL148" s="20">
        <f t="shared" si="31"/>
        <v>20</v>
      </c>
      <c r="AM148" s="20">
        <f t="shared" si="34"/>
        <v>66</v>
      </c>
    </row>
    <row r="149" spans="35:39" ht="25" customHeight="1" x14ac:dyDescent="0.3">
      <c r="AI149" s="20">
        <f t="shared" ca="1" si="32"/>
        <v>0.69567869343540911</v>
      </c>
      <c r="AJ149" s="20">
        <f t="shared" ca="1" si="33"/>
        <v>68</v>
      </c>
      <c r="AK149" s="20">
        <v>46</v>
      </c>
      <c r="AL149" s="20">
        <f t="shared" si="31"/>
        <v>30</v>
      </c>
      <c r="AM149" s="20">
        <f t="shared" si="34"/>
        <v>76</v>
      </c>
    </row>
    <row r="150" spans="35:39" ht="25" customHeight="1" x14ac:dyDescent="0.3">
      <c r="AI150" s="20">
        <f t="shared" ca="1" si="32"/>
        <v>0.1816803394558727</v>
      </c>
      <c r="AJ150" s="20">
        <f t="shared" ca="1" si="33"/>
        <v>209</v>
      </c>
      <c r="AK150" s="20">
        <v>46</v>
      </c>
      <c r="AL150" s="20">
        <f t="shared" si="31"/>
        <v>40</v>
      </c>
      <c r="AM150" s="20">
        <f t="shared" si="34"/>
        <v>86</v>
      </c>
    </row>
    <row r="151" spans="35:39" ht="25" customHeight="1" x14ac:dyDescent="0.3">
      <c r="AI151" s="20">
        <f t="shared" ca="1" si="32"/>
        <v>0.61033973124786856</v>
      </c>
      <c r="AJ151" s="20">
        <f t="shared" ca="1" si="33"/>
        <v>92</v>
      </c>
      <c r="AK151" s="20">
        <v>46</v>
      </c>
      <c r="AL151" s="20">
        <f t="shared" si="31"/>
        <v>50</v>
      </c>
      <c r="AM151" s="20">
        <f t="shared" si="34"/>
        <v>96</v>
      </c>
    </row>
    <row r="152" spans="35:39" ht="25" customHeight="1" x14ac:dyDescent="0.3">
      <c r="AI152" s="20">
        <f t="shared" ca="1" si="32"/>
        <v>0.37215908692319277</v>
      </c>
      <c r="AJ152" s="20">
        <f t="shared" ca="1" si="33"/>
        <v>162</v>
      </c>
      <c r="AK152" s="20">
        <v>47</v>
      </c>
      <c r="AL152" s="20">
        <v>10</v>
      </c>
      <c r="AM152" s="20">
        <f t="shared" si="34"/>
        <v>57</v>
      </c>
    </row>
    <row r="153" spans="35:39" ht="25" customHeight="1" x14ac:dyDescent="0.3">
      <c r="AI153" s="20">
        <f t="shared" ca="1" si="32"/>
        <v>0.38794473168963706</v>
      </c>
      <c r="AJ153" s="20">
        <f t="shared" ca="1" si="33"/>
        <v>157</v>
      </c>
      <c r="AK153" s="20">
        <v>47</v>
      </c>
      <c r="AL153" s="20">
        <f t="shared" si="31"/>
        <v>20</v>
      </c>
      <c r="AM153" s="20">
        <f t="shared" si="34"/>
        <v>67</v>
      </c>
    </row>
    <row r="154" spans="35:39" ht="25" customHeight="1" x14ac:dyDescent="0.3">
      <c r="AI154" s="20">
        <f t="shared" ca="1" si="32"/>
        <v>0.73830079511730096</v>
      </c>
      <c r="AJ154" s="20">
        <f t="shared" ca="1" si="33"/>
        <v>60</v>
      </c>
      <c r="AK154" s="20">
        <v>47</v>
      </c>
      <c r="AL154" s="20">
        <f t="shared" si="31"/>
        <v>30</v>
      </c>
      <c r="AM154" s="20">
        <f t="shared" si="34"/>
        <v>77</v>
      </c>
    </row>
    <row r="155" spans="35:39" ht="25" customHeight="1" x14ac:dyDescent="0.3">
      <c r="AI155" s="20">
        <f t="shared" ca="1" si="32"/>
        <v>0.28396582705642925</v>
      </c>
      <c r="AJ155" s="20">
        <f t="shared" ca="1" si="33"/>
        <v>180</v>
      </c>
      <c r="AK155" s="20">
        <v>47</v>
      </c>
      <c r="AL155" s="20">
        <f t="shared" si="31"/>
        <v>40</v>
      </c>
      <c r="AM155" s="20">
        <f t="shared" si="34"/>
        <v>87</v>
      </c>
    </row>
    <row r="156" spans="35:39" ht="25" customHeight="1" x14ac:dyDescent="0.3">
      <c r="AI156" s="20">
        <f t="shared" ca="1" si="32"/>
        <v>0.81771130023206207</v>
      </c>
      <c r="AJ156" s="20">
        <f t="shared" ca="1" si="33"/>
        <v>45</v>
      </c>
      <c r="AK156" s="20">
        <v>47</v>
      </c>
      <c r="AL156" s="20">
        <f t="shared" si="31"/>
        <v>50</v>
      </c>
      <c r="AM156" s="20">
        <f t="shared" si="34"/>
        <v>97</v>
      </c>
    </row>
    <row r="157" spans="35:39" ht="25" customHeight="1" x14ac:dyDescent="0.3">
      <c r="AI157" s="20">
        <f t="shared" ca="1" si="32"/>
        <v>4.1105283135009496E-2</v>
      </c>
      <c r="AJ157" s="20">
        <f t="shared" ca="1" si="33"/>
        <v>244</v>
      </c>
      <c r="AK157" s="20">
        <v>48</v>
      </c>
      <c r="AL157" s="20">
        <v>10</v>
      </c>
      <c r="AM157" s="20">
        <f t="shared" si="34"/>
        <v>58</v>
      </c>
    </row>
    <row r="158" spans="35:39" ht="25" customHeight="1" x14ac:dyDescent="0.3">
      <c r="AI158" s="20">
        <f t="shared" ca="1" si="32"/>
        <v>0.16975567519157475</v>
      </c>
      <c r="AJ158" s="20">
        <f t="shared" ca="1" si="33"/>
        <v>211</v>
      </c>
      <c r="AK158" s="20">
        <v>48</v>
      </c>
      <c r="AL158" s="20">
        <f t="shared" si="31"/>
        <v>20</v>
      </c>
      <c r="AM158" s="20">
        <f t="shared" si="34"/>
        <v>68</v>
      </c>
    </row>
    <row r="159" spans="35:39" ht="25" customHeight="1" x14ac:dyDescent="0.3">
      <c r="AI159" s="20">
        <f t="shared" ca="1" si="32"/>
        <v>0.64948770482044538</v>
      </c>
      <c r="AJ159" s="20">
        <f t="shared" ca="1" si="33"/>
        <v>84</v>
      </c>
      <c r="AK159" s="20">
        <v>48</v>
      </c>
      <c r="AL159" s="20">
        <f t="shared" si="31"/>
        <v>30</v>
      </c>
      <c r="AM159" s="20">
        <f t="shared" si="34"/>
        <v>78</v>
      </c>
    </row>
    <row r="160" spans="35:39" ht="25" customHeight="1" x14ac:dyDescent="0.3">
      <c r="AI160" s="20">
        <f t="shared" ca="1" si="32"/>
        <v>5.1535848597099476E-2</v>
      </c>
      <c r="AJ160" s="20">
        <f t="shared" ca="1" si="33"/>
        <v>242</v>
      </c>
      <c r="AK160" s="20">
        <v>48</v>
      </c>
      <c r="AL160" s="20">
        <f t="shared" si="31"/>
        <v>40</v>
      </c>
      <c r="AM160" s="20">
        <f t="shared" si="34"/>
        <v>88</v>
      </c>
    </row>
    <row r="161" spans="35:39" ht="25" customHeight="1" x14ac:dyDescent="0.3">
      <c r="AI161" s="20">
        <f t="shared" ca="1" si="32"/>
        <v>0.37892181778082912</v>
      </c>
      <c r="AJ161" s="20">
        <f t="shared" ca="1" si="33"/>
        <v>160</v>
      </c>
      <c r="AK161" s="20">
        <v>48</v>
      </c>
      <c r="AL161" s="20">
        <f t="shared" si="31"/>
        <v>50</v>
      </c>
      <c r="AM161" s="20">
        <f t="shared" si="34"/>
        <v>98</v>
      </c>
    </row>
    <row r="162" spans="35:39" ht="25" customHeight="1" x14ac:dyDescent="0.3">
      <c r="AI162" s="20">
        <f t="shared" ca="1" si="32"/>
        <v>0.15054758615870911</v>
      </c>
      <c r="AJ162" s="20">
        <f t="shared" ca="1" si="33"/>
        <v>219</v>
      </c>
      <c r="AK162" s="20">
        <v>49</v>
      </c>
      <c r="AL162" s="20">
        <v>10</v>
      </c>
      <c r="AM162" s="20">
        <f t="shared" si="34"/>
        <v>59</v>
      </c>
    </row>
    <row r="163" spans="35:39" ht="25" customHeight="1" x14ac:dyDescent="0.3">
      <c r="AI163" s="20">
        <f t="shared" ca="1" si="32"/>
        <v>0.66907933017822807</v>
      </c>
      <c r="AJ163" s="20">
        <f t="shared" ca="1" si="33"/>
        <v>79</v>
      </c>
      <c r="AK163" s="20">
        <v>49</v>
      </c>
      <c r="AL163" s="20">
        <f t="shared" si="31"/>
        <v>20</v>
      </c>
      <c r="AM163" s="20">
        <f t="shared" si="34"/>
        <v>69</v>
      </c>
    </row>
    <row r="164" spans="35:39" ht="25" customHeight="1" x14ac:dyDescent="0.3">
      <c r="AI164" s="20">
        <f t="shared" ca="1" si="32"/>
        <v>0.66984854280212525</v>
      </c>
      <c r="AJ164" s="20">
        <f t="shared" ca="1" si="33"/>
        <v>78</v>
      </c>
      <c r="AK164" s="20">
        <v>49</v>
      </c>
      <c r="AL164" s="20">
        <f t="shared" si="31"/>
        <v>30</v>
      </c>
      <c r="AM164" s="20">
        <f t="shared" si="34"/>
        <v>79</v>
      </c>
    </row>
    <row r="165" spans="35:39" ht="25" customHeight="1" x14ac:dyDescent="0.3">
      <c r="AI165" s="20">
        <f t="shared" ca="1" si="32"/>
        <v>0.46057847810226982</v>
      </c>
      <c r="AJ165" s="20">
        <f t="shared" ca="1" si="33"/>
        <v>132</v>
      </c>
      <c r="AK165" s="20">
        <v>49</v>
      </c>
      <c r="AL165" s="20">
        <f t="shared" si="31"/>
        <v>40</v>
      </c>
      <c r="AM165" s="20">
        <f t="shared" si="34"/>
        <v>89</v>
      </c>
    </row>
    <row r="166" spans="35:39" ht="25" customHeight="1" x14ac:dyDescent="0.3">
      <c r="AI166" s="20">
        <f t="shared" ca="1" si="32"/>
        <v>0.19473517332943868</v>
      </c>
      <c r="AJ166" s="20">
        <f t="shared" ca="1" si="33"/>
        <v>204</v>
      </c>
      <c r="AK166" s="20">
        <v>48</v>
      </c>
      <c r="AL166" s="20">
        <f t="shared" si="31"/>
        <v>50</v>
      </c>
      <c r="AM166" s="20">
        <f t="shared" si="34"/>
        <v>98</v>
      </c>
    </row>
    <row r="167" spans="35:39" ht="25" customHeight="1" x14ac:dyDescent="0.3">
      <c r="AI167" s="20">
        <f t="shared" ca="1" si="32"/>
        <v>0.9582528185567184</v>
      </c>
      <c r="AJ167" s="20">
        <f t="shared" ca="1" si="33"/>
        <v>12</v>
      </c>
      <c r="AK167" s="20">
        <v>51</v>
      </c>
      <c r="AL167" s="20">
        <v>10</v>
      </c>
      <c r="AM167" s="20">
        <f t="shared" si="34"/>
        <v>61</v>
      </c>
    </row>
    <row r="168" spans="35:39" ht="25" customHeight="1" x14ac:dyDescent="0.3">
      <c r="AI168" s="20">
        <f t="shared" ca="1" si="32"/>
        <v>0.90354828379741281</v>
      </c>
      <c r="AJ168" s="20">
        <f t="shared" ca="1" si="33"/>
        <v>22</v>
      </c>
      <c r="AK168" s="20">
        <v>51</v>
      </c>
      <c r="AL168" s="20">
        <f t="shared" si="31"/>
        <v>20</v>
      </c>
      <c r="AM168" s="20">
        <f t="shared" si="34"/>
        <v>71</v>
      </c>
    </row>
    <row r="169" spans="35:39" ht="25" customHeight="1" x14ac:dyDescent="0.3">
      <c r="AI169" s="20">
        <f t="shared" ca="1" si="32"/>
        <v>0.6872843428061236</v>
      </c>
      <c r="AJ169" s="20">
        <f t="shared" ca="1" si="33"/>
        <v>71</v>
      </c>
      <c r="AK169" s="20">
        <v>51</v>
      </c>
      <c r="AL169" s="20">
        <f t="shared" si="31"/>
        <v>30</v>
      </c>
      <c r="AM169" s="20">
        <f t="shared" si="34"/>
        <v>81</v>
      </c>
    </row>
    <row r="170" spans="35:39" ht="25" customHeight="1" x14ac:dyDescent="0.3">
      <c r="AI170" s="20">
        <f t="shared" ca="1" si="32"/>
        <v>0.28310429806045456</v>
      </c>
      <c r="AJ170" s="20">
        <f t="shared" ca="1" si="33"/>
        <v>181</v>
      </c>
      <c r="AK170" s="20">
        <v>51</v>
      </c>
      <c r="AL170" s="20">
        <f t="shared" si="31"/>
        <v>40</v>
      </c>
      <c r="AM170" s="20">
        <f t="shared" si="34"/>
        <v>91</v>
      </c>
    </row>
    <row r="171" spans="35:39" ht="25" customHeight="1" x14ac:dyDescent="0.3">
      <c r="AI171" s="20">
        <f t="shared" ca="1" si="32"/>
        <v>0.94065503098407344</v>
      </c>
      <c r="AJ171" s="20">
        <f t="shared" ca="1" si="33"/>
        <v>16</v>
      </c>
      <c r="AK171" s="20">
        <v>52</v>
      </c>
      <c r="AL171" s="20">
        <v>10</v>
      </c>
      <c r="AM171" s="20">
        <f t="shared" si="34"/>
        <v>62</v>
      </c>
    </row>
    <row r="172" spans="35:39" ht="25" customHeight="1" x14ac:dyDescent="0.3">
      <c r="AI172" s="20">
        <f t="shared" ca="1" si="32"/>
        <v>6.7825020225565025E-2</v>
      </c>
      <c r="AJ172" s="20">
        <f t="shared" ca="1" si="33"/>
        <v>238</v>
      </c>
      <c r="AK172" s="20">
        <v>52</v>
      </c>
      <c r="AL172" s="20">
        <f t="shared" si="31"/>
        <v>20</v>
      </c>
      <c r="AM172" s="20">
        <f t="shared" si="34"/>
        <v>72</v>
      </c>
    </row>
    <row r="173" spans="35:39" ht="25" customHeight="1" x14ac:dyDescent="0.3">
      <c r="AI173" s="20">
        <f t="shared" ca="1" si="32"/>
        <v>0.9033311924824261</v>
      </c>
      <c r="AJ173" s="20">
        <f t="shared" ca="1" si="33"/>
        <v>23</v>
      </c>
      <c r="AK173" s="20">
        <v>52</v>
      </c>
      <c r="AL173" s="20">
        <f t="shared" si="31"/>
        <v>30</v>
      </c>
      <c r="AM173" s="20">
        <f t="shared" si="34"/>
        <v>82</v>
      </c>
    </row>
    <row r="174" spans="35:39" ht="25" customHeight="1" x14ac:dyDescent="0.3">
      <c r="AI174" s="20">
        <f t="shared" ca="1" si="32"/>
        <v>0.43982001629703238</v>
      </c>
      <c r="AJ174" s="20">
        <f t="shared" ca="1" si="33"/>
        <v>139</v>
      </c>
      <c r="AK174" s="20">
        <v>52</v>
      </c>
      <c r="AL174" s="20">
        <f t="shared" si="31"/>
        <v>40</v>
      </c>
      <c r="AM174" s="20">
        <f t="shared" si="34"/>
        <v>92</v>
      </c>
    </row>
    <row r="175" spans="35:39" ht="25" customHeight="1" x14ac:dyDescent="0.3">
      <c r="AI175" s="20">
        <f t="shared" ca="1" si="32"/>
        <v>7.7049439841332612E-2</v>
      </c>
      <c r="AJ175" s="20">
        <f t="shared" ca="1" si="33"/>
        <v>233</v>
      </c>
      <c r="AK175" s="20">
        <v>53</v>
      </c>
      <c r="AL175" s="20">
        <v>10</v>
      </c>
      <c r="AM175" s="20">
        <f t="shared" si="34"/>
        <v>63</v>
      </c>
    </row>
    <row r="176" spans="35:39" ht="25" customHeight="1" x14ac:dyDescent="0.3">
      <c r="AI176" s="20">
        <f t="shared" ca="1" si="32"/>
        <v>0.24366239922402932</v>
      </c>
      <c r="AJ176" s="20">
        <f t="shared" ca="1" si="33"/>
        <v>193</v>
      </c>
      <c r="AK176" s="20">
        <v>53</v>
      </c>
      <c r="AL176" s="20">
        <f t="shared" si="31"/>
        <v>20</v>
      </c>
      <c r="AM176" s="20">
        <f t="shared" si="34"/>
        <v>73</v>
      </c>
    </row>
    <row r="177" spans="35:39" ht="25" customHeight="1" x14ac:dyDescent="0.3">
      <c r="AI177" s="20">
        <f t="shared" ca="1" si="32"/>
        <v>0.17951336861271427</v>
      </c>
      <c r="AJ177" s="20">
        <f t="shared" ca="1" si="33"/>
        <v>210</v>
      </c>
      <c r="AK177" s="20">
        <v>53</v>
      </c>
      <c r="AL177" s="20">
        <f t="shared" si="31"/>
        <v>30</v>
      </c>
      <c r="AM177" s="20">
        <f t="shared" si="34"/>
        <v>83</v>
      </c>
    </row>
    <row r="178" spans="35:39" ht="25" customHeight="1" x14ac:dyDescent="0.3">
      <c r="AI178" s="20">
        <f t="shared" ca="1" si="32"/>
        <v>0.14060974169330398</v>
      </c>
      <c r="AJ178" s="20">
        <f t="shared" ca="1" si="33"/>
        <v>225</v>
      </c>
      <c r="AK178" s="20">
        <v>53</v>
      </c>
      <c r="AL178" s="20">
        <f t="shared" si="31"/>
        <v>40</v>
      </c>
      <c r="AM178" s="20">
        <f t="shared" si="34"/>
        <v>93</v>
      </c>
    </row>
    <row r="179" spans="35:39" ht="25" customHeight="1" x14ac:dyDescent="0.3">
      <c r="AI179" s="20">
        <f t="shared" ca="1" si="32"/>
        <v>0.43820540213578751</v>
      </c>
      <c r="AJ179" s="20">
        <f t="shared" ca="1" si="33"/>
        <v>140</v>
      </c>
      <c r="AK179" s="20">
        <v>54</v>
      </c>
      <c r="AL179" s="20">
        <v>10</v>
      </c>
      <c r="AM179" s="20">
        <f t="shared" si="34"/>
        <v>64</v>
      </c>
    </row>
    <row r="180" spans="35:39" ht="25" customHeight="1" x14ac:dyDescent="0.3">
      <c r="AI180" s="20">
        <f t="shared" ca="1" si="32"/>
        <v>0.66687053625934645</v>
      </c>
      <c r="AJ180" s="20">
        <f t="shared" ca="1" si="33"/>
        <v>80</v>
      </c>
      <c r="AK180" s="20">
        <v>54</v>
      </c>
      <c r="AL180" s="20">
        <f t="shared" si="31"/>
        <v>20</v>
      </c>
      <c r="AM180" s="20">
        <f t="shared" si="34"/>
        <v>74</v>
      </c>
    </row>
    <row r="181" spans="35:39" ht="25" customHeight="1" x14ac:dyDescent="0.3">
      <c r="AI181" s="20">
        <f t="shared" ca="1" si="32"/>
        <v>0.60588234134401531</v>
      </c>
      <c r="AJ181" s="20">
        <f t="shared" ca="1" si="33"/>
        <v>95</v>
      </c>
      <c r="AK181" s="20">
        <v>54</v>
      </c>
      <c r="AL181" s="20">
        <f t="shared" si="31"/>
        <v>30</v>
      </c>
      <c r="AM181" s="20">
        <f t="shared" si="34"/>
        <v>84</v>
      </c>
    </row>
    <row r="182" spans="35:39" ht="25" customHeight="1" x14ac:dyDescent="0.3">
      <c r="AI182" s="20">
        <f t="shared" ca="1" si="32"/>
        <v>0.63237922428532378</v>
      </c>
      <c r="AJ182" s="20">
        <f t="shared" ca="1" si="33"/>
        <v>87</v>
      </c>
      <c r="AK182" s="20">
        <v>54</v>
      </c>
      <c r="AL182" s="20">
        <f t="shared" si="31"/>
        <v>40</v>
      </c>
      <c r="AM182" s="20">
        <f t="shared" si="34"/>
        <v>94</v>
      </c>
    </row>
    <row r="183" spans="35:39" ht="25" customHeight="1" x14ac:dyDescent="0.3">
      <c r="AI183" s="20">
        <f t="shared" ca="1" si="32"/>
        <v>0.77801590957199807</v>
      </c>
      <c r="AJ183" s="20">
        <f t="shared" ca="1" si="33"/>
        <v>49</v>
      </c>
      <c r="AK183" s="20">
        <v>55</v>
      </c>
      <c r="AL183" s="20">
        <v>10</v>
      </c>
      <c r="AM183" s="20">
        <f t="shared" si="34"/>
        <v>65</v>
      </c>
    </row>
    <row r="184" spans="35:39" ht="25" customHeight="1" x14ac:dyDescent="0.3">
      <c r="AI184" s="20">
        <f t="shared" ca="1" si="32"/>
        <v>0.36857885989347905</v>
      </c>
      <c r="AJ184" s="20">
        <f t="shared" ca="1" si="33"/>
        <v>163</v>
      </c>
      <c r="AK184" s="20">
        <v>55</v>
      </c>
      <c r="AL184" s="20">
        <f t="shared" ref="AL184:AL245" si="35">AL183+10</f>
        <v>20</v>
      </c>
      <c r="AM184" s="20">
        <f t="shared" si="34"/>
        <v>75</v>
      </c>
    </row>
    <row r="185" spans="35:39" ht="25" customHeight="1" x14ac:dyDescent="0.3">
      <c r="AI185" s="20">
        <f t="shared" ca="1" si="32"/>
        <v>0.68376267966061421</v>
      </c>
      <c r="AJ185" s="20">
        <f t="shared" ca="1" si="33"/>
        <v>74</v>
      </c>
      <c r="AK185" s="20">
        <v>55</v>
      </c>
      <c r="AL185" s="20">
        <f t="shared" si="35"/>
        <v>30</v>
      </c>
      <c r="AM185" s="20">
        <f t="shared" si="34"/>
        <v>85</v>
      </c>
    </row>
    <row r="186" spans="35:39" ht="25" customHeight="1" x14ac:dyDescent="0.3">
      <c r="AI186" s="20">
        <f t="shared" ca="1" si="32"/>
        <v>9.1630812387247573E-2</v>
      </c>
      <c r="AJ186" s="20">
        <f t="shared" ca="1" si="33"/>
        <v>232</v>
      </c>
      <c r="AK186" s="20">
        <v>55</v>
      </c>
      <c r="AL186" s="20">
        <f t="shared" si="35"/>
        <v>40</v>
      </c>
      <c r="AM186" s="20">
        <f t="shared" si="34"/>
        <v>95</v>
      </c>
    </row>
    <row r="187" spans="35:39" ht="25" customHeight="1" x14ac:dyDescent="0.3">
      <c r="AI187" s="20">
        <f t="shared" ca="1" si="32"/>
        <v>0.70789729396130507</v>
      </c>
      <c r="AJ187" s="20">
        <f t="shared" ca="1" si="33"/>
        <v>66</v>
      </c>
      <c r="AK187" s="20">
        <v>56</v>
      </c>
      <c r="AL187" s="20">
        <v>10</v>
      </c>
      <c r="AM187" s="20">
        <f t="shared" si="34"/>
        <v>66</v>
      </c>
    </row>
    <row r="188" spans="35:39" ht="25" customHeight="1" x14ac:dyDescent="0.3">
      <c r="AI188" s="20">
        <f t="shared" ca="1" si="32"/>
        <v>0.42448175094822949</v>
      </c>
      <c r="AJ188" s="20">
        <f t="shared" ca="1" si="33"/>
        <v>146</v>
      </c>
      <c r="AK188" s="20">
        <v>56</v>
      </c>
      <c r="AL188" s="20">
        <f t="shared" si="35"/>
        <v>20</v>
      </c>
      <c r="AM188" s="20">
        <f t="shared" si="34"/>
        <v>76</v>
      </c>
    </row>
    <row r="189" spans="35:39" ht="25" customHeight="1" x14ac:dyDescent="0.3">
      <c r="AI189" s="20">
        <f t="shared" ca="1" si="32"/>
        <v>0.23710141304848853</v>
      </c>
      <c r="AJ189" s="20">
        <f t="shared" ca="1" si="33"/>
        <v>194</v>
      </c>
      <c r="AK189" s="20">
        <v>56</v>
      </c>
      <c r="AL189" s="20">
        <f t="shared" si="35"/>
        <v>30</v>
      </c>
      <c r="AM189" s="20">
        <f t="shared" si="34"/>
        <v>86</v>
      </c>
    </row>
    <row r="190" spans="35:39" ht="25" customHeight="1" x14ac:dyDescent="0.3">
      <c r="AI190" s="20">
        <f t="shared" ca="1" si="32"/>
        <v>0.1686083455588806</v>
      </c>
      <c r="AJ190" s="20">
        <f t="shared" ca="1" si="33"/>
        <v>213</v>
      </c>
      <c r="AK190" s="20">
        <v>56</v>
      </c>
      <c r="AL190" s="20">
        <f t="shared" si="35"/>
        <v>40</v>
      </c>
      <c r="AM190" s="20">
        <f t="shared" si="34"/>
        <v>96</v>
      </c>
    </row>
    <row r="191" spans="35:39" ht="25" customHeight="1" x14ac:dyDescent="0.3">
      <c r="AI191" s="20">
        <f t="shared" ca="1" si="32"/>
        <v>0.63609538186151482</v>
      </c>
      <c r="AJ191" s="20">
        <f t="shared" ca="1" si="33"/>
        <v>86</v>
      </c>
      <c r="AK191" s="20">
        <v>57</v>
      </c>
      <c r="AL191" s="20">
        <v>10</v>
      </c>
      <c r="AM191" s="20">
        <f t="shared" si="34"/>
        <v>67</v>
      </c>
    </row>
    <row r="192" spans="35:39" ht="25" customHeight="1" x14ac:dyDescent="0.3">
      <c r="AI192" s="20">
        <f t="shared" ca="1" si="32"/>
        <v>3.9000371231266318E-2</v>
      </c>
      <c r="AJ192" s="20">
        <f t="shared" ca="1" si="33"/>
        <v>246</v>
      </c>
      <c r="AK192" s="20">
        <v>57</v>
      </c>
      <c r="AL192" s="20">
        <f t="shared" si="35"/>
        <v>20</v>
      </c>
      <c r="AM192" s="20">
        <f t="shared" si="34"/>
        <v>77</v>
      </c>
    </row>
    <row r="193" spans="35:39" ht="25" customHeight="1" x14ac:dyDescent="0.3">
      <c r="AI193" s="20">
        <f t="shared" ca="1" si="32"/>
        <v>0.62256813140595102</v>
      </c>
      <c r="AJ193" s="20">
        <f t="shared" ca="1" si="33"/>
        <v>90</v>
      </c>
      <c r="AK193" s="20">
        <v>57</v>
      </c>
      <c r="AL193" s="20">
        <f t="shared" si="35"/>
        <v>30</v>
      </c>
      <c r="AM193" s="20">
        <f t="shared" si="34"/>
        <v>87</v>
      </c>
    </row>
    <row r="194" spans="35:39" ht="25" customHeight="1" x14ac:dyDescent="0.3">
      <c r="AI194" s="20">
        <f t="shared" ca="1" si="32"/>
        <v>0.85319603108099618</v>
      </c>
      <c r="AJ194" s="20">
        <f t="shared" ca="1" si="33"/>
        <v>39</v>
      </c>
      <c r="AK194" s="20">
        <v>57</v>
      </c>
      <c r="AL194" s="20">
        <f t="shared" si="35"/>
        <v>40</v>
      </c>
      <c r="AM194" s="20">
        <f t="shared" si="34"/>
        <v>97</v>
      </c>
    </row>
    <row r="195" spans="35:39" ht="25" customHeight="1" x14ac:dyDescent="0.3">
      <c r="AI195" s="20">
        <f t="shared" ca="1" si="32"/>
        <v>0.57659464627143298</v>
      </c>
      <c r="AJ195" s="20">
        <f t="shared" ca="1" si="33"/>
        <v>105</v>
      </c>
      <c r="AK195" s="20">
        <v>58</v>
      </c>
      <c r="AL195" s="20">
        <v>10</v>
      </c>
      <c r="AM195" s="20">
        <f t="shared" si="34"/>
        <v>68</v>
      </c>
    </row>
    <row r="196" spans="35:39" ht="25" customHeight="1" x14ac:dyDescent="0.3">
      <c r="AI196" s="20">
        <f t="shared" ca="1" si="32"/>
        <v>0.97161308688405712</v>
      </c>
      <c r="AJ196" s="20">
        <f t="shared" ca="1" si="33"/>
        <v>8</v>
      </c>
      <c r="AK196" s="20">
        <v>58</v>
      </c>
      <c r="AL196" s="20">
        <f t="shared" si="35"/>
        <v>20</v>
      </c>
      <c r="AM196" s="20">
        <f t="shared" si="34"/>
        <v>78</v>
      </c>
    </row>
    <row r="197" spans="35:39" ht="25" customHeight="1" x14ac:dyDescent="0.3">
      <c r="AI197" s="20">
        <f t="shared" ca="1" si="32"/>
        <v>0.70667202846442734</v>
      </c>
      <c r="AJ197" s="20">
        <f t="shared" ca="1" si="33"/>
        <v>67</v>
      </c>
      <c r="AK197" s="20">
        <v>58</v>
      </c>
      <c r="AL197" s="20">
        <f t="shared" si="35"/>
        <v>30</v>
      </c>
      <c r="AM197" s="20">
        <f t="shared" si="34"/>
        <v>88</v>
      </c>
    </row>
    <row r="198" spans="35:39" ht="25" customHeight="1" x14ac:dyDescent="0.3">
      <c r="AI198" s="20">
        <f t="shared" ref="AI198:AI256" ca="1" si="36">RAND()</f>
        <v>0.93854145795252042</v>
      </c>
      <c r="AJ198" s="20">
        <f t="shared" ref="AJ198:AJ256" ca="1" si="37">RANK(AI198,$AI$5:$AI$256)</f>
        <v>17</v>
      </c>
      <c r="AK198" s="20">
        <v>58</v>
      </c>
      <c r="AL198" s="20">
        <f t="shared" si="35"/>
        <v>40</v>
      </c>
      <c r="AM198" s="20">
        <f t="shared" si="34"/>
        <v>98</v>
      </c>
    </row>
    <row r="199" spans="35:39" ht="25" customHeight="1" x14ac:dyDescent="0.3">
      <c r="AI199" s="20">
        <f t="shared" ca="1" si="36"/>
        <v>0.28512261258433902</v>
      </c>
      <c r="AJ199" s="20">
        <f t="shared" ca="1" si="37"/>
        <v>179</v>
      </c>
      <c r="AK199" s="20">
        <v>59</v>
      </c>
      <c r="AL199" s="20">
        <v>10</v>
      </c>
      <c r="AM199" s="20">
        <f t="shared" ref="AM199:AM256" si="38">AK199+AL199</f>
        <v>69</v>
      </c>
    </row>
    <row r="200" spans="35:39" ht="25" customHeight="1" x14ac:dyDescent="0.3">
      <c r="AI200" s="20">
        <f t="shared" ca="1" si="36"/>
        <v>0.56113935430277007</v>
      </c>
      <c r="AJ200" s="20">
        <f t="shared" ca="1" si="37"/>
        <v>111</v>
      </c>
      <c r="AK200" s="20">
        <v>59</v>
      </c>
      <c r="AL200" s="20">
        <f t="shared" si="35"/>
        <v>20</v>
      </c>
      <c r="AM200" s="20">
        <f t="shared" si="38"/>
        <v>79</v>
      </c>
    </row>
    <row r="201" spans="35:39" ht="25" customHeight="1" x14ac:dyDescent="0.3">
      <c r="AI201" s="20">
        <f t="shared" ca="1" si="36"/>
        <v>6.6706513991093064E-2</v>
      </c>
      <c r="AJ201" s="20">
        <f t="shared" ca="1" si="37"/>
        <v>239</v>
      </c>
      <c r="AK201" s="20">
        <v>59</v>
      </c>
      <c r="AL201" s="20">
        <f t="shared" si="35"/>
        <v>30</v>
      </c>
      <c r="AM201" s="20">
        <f t="shared" si="38"/>
        <v>89</v>
      </c>
    </row>
    <row r="202" spans="35:39" ht="25" customHeight="1" x14ac:dyDescent="0.3">
      <c r="AI202" s="20">
        <f t="shared" ca="1" si="36"/>
        <v>0.82647861175738313</v>
      </c>
      <c r="AJ202" s="20">
        <f t="shared" ca="1" si="37"/>
        <v>44</v>
      </c>
      <c r="AK202" s="20">
        <v>59</v>
      </c>
      <c r="AL202" s="20">
        <f t="shared" si="35"/>
        <v>40</v>
      </c>
      <c r="AM202" s="20">
        <f t="shared" si="38"/>
        <v>99</v>
      </c>
    </row>
    <row r="203" spans="35:39" ht="25" customHeight="1" x14ac:dyDescent="0.3">
      <c r="AI203" s="20">
        <f t="shared" ca="1" si="36"/>
        <v>0.4519105229624113</v>
      </c>
      <c r="AJ203" s="20">
        <f t="shared" ca="1" si="37"/>
        <v>137</v>
      </c>
      <c r="AK203" s="20">
        <v>61</v>
      </c>
      <c r="AL203" s="20">
        <v>10</v>
      </c>
      <c r="AM203" s="20">
        <f t="shared" si="38"/>
        <v>71</v>
      </c>
    </row>
    <row r="204" spans="35:39" ht="25" customHeight="1" x14ac:dyDescent="0.3">
      <c r="AI204" s="20">
        <f t="shared" ca="1" si="36"/>
        <v>0.89666578025699373</v>
      </c>
      <c r="AJ204" s="20">
        <f t="shared" ca="1" si="37"/>
        <v>28</v>
      </c>
      <c r="AK204" s="20">
        <v>61</v>
      </c>
      <c r="AL204" s="20">
        <f t="shared" si="35"/>
        <v>20</v>
      </c>
      <c r="AM204" s="20">
        <f t="shared" si="38"/>
        <v>81</v>
      </c>
    </row>
    <row r="205" spans="35:39" ht="25" customHeight="1" x14ac:dyDescent="0.3">
      <c r="AI205" s="20">
        <f t="shared" ca="1" si="36"/>
        <v>0.58044962147556212</v>
      </c>
      <c r="AJ205" s="20">
        <f t="shared" ca="1" si="37"/>
        <v>104</v>
      </c>
      <c r="AK205" s="20">
        <v>61</v>
      </c>
      <c r="AL205" s="20">
        <f t="shared" si="35"/>
        <v>30</v>
      </c>
      <c r="AM205" s="20">
        <f t="shared" si="38"/>
        <v>91</v>
      </c>
    </row>
    <row r="206" spans="35:39" ht="25" customHeight="1" x14ac:dyDescent="0.3">
      <c r="AI206" s="20">
        <f t="shared" ca="1" si="36"/>
        <v>0.16907964220374772</v>
      </c>
      <c r="AJ206" s="20">
        <f t="shared" ca="1" si="37"/>
        <v>212</v>
      </c>
      <c r="AK206" s="20">
        <v>62</v>
      </c>
      <c r="AL206" s="20">
        <v>10</v>
      </c>
      <c r="AM206" s="20">
        <f t="shared" si="38"/>
        <v>72</v>
      </c>
    </row>
    <row r="207" spans="35:39" ht="25" customHeight="1" x14ac:dyDescent="0.3">
      <c r="AI207" s="20">
        <f t="shared" ca="1" si="36"/>
        <v>0.41425242095082038</v>
      </c>
      <c r="AJ207" s="20">
        <f t="shared" ca="1" si="37"/>
        <v>151</v>
      </c>
      <c r="AK207" s="20">
        <v>62</v>
      </c>
      <c r="AL207" s="20">
        <f t="shared" si="35"/>
        <v>20</v>
      </c>
      <c r="AM207" s="20">
        <f t="shared" si="38"/>
        <v>82</v>
      </c>
    </row>
    <row r="208" spans="35:39" ht="25" customHeight="1" x14ac:dyDescent="0.3">
      <c r="AI208" s="20">
        <f t="shared" ca="1" si="36"/>
        <v>0.37604118068779113</v>
      </c>
      <c r="AJ208" s="20">
        <f t="shared" ca="1" si="37"/>
        <v>161</v>
      </c>
      <c r="AK208" s="20">
        <v>62</v>
      </c>
      <c r="AL208" s="20">
        <f t="shared" si="35"/>
        <v>30</v>
      </c>
      <c r="AM208" s="20">
        <f t="shared" si="38"/>
        <v>92</v>
      </c>
    </row>
    <row r="209" spans="35:39" ht="25" customHeight="1" x14ac:dyDescent="0.3">
      <c r="AI209" s="20">
        <f t="shared" ca="1" si="36"/>
        <v>0.36147075946308727</v>
      </c>
      <c r="AJ209" s="20">
        <f t="shared" ca="1" si="37"/>
        <v>165</v>
      </c>
      <c r="AK209" s="20">
        <v>63</v>
      </c>
      <c r="AL209" s="20">
        <v>10</v>
      </c>
      <c r="AM209" s="20">
        <f t="shared" si="38"/>
        <v>73</v>
      </c>
    </row>
    <row r="210" spans="35:39" ht="25" customHeight="1" x14ac:dyDescent="0.3">
      <c r="AI210" s="20">
        <f t="shared" ca="1" si="36"/>
        <v>0.68624949534604918</v>
      </c>
      <c r="AJ210" s="20">
        <f t="shared" ca="1" si="37"/>
        <v>72</v>
      </c>
      <c r="AK210" s="20">
        <v>63</v>
      </c>
      <c r="AL210" s="20">
        <f t="shared" si="35"/>
        <v>20</v>
      </c>
      <c r="AM210" s="20">
        <f t="shared" si="38"/>
        <v>83</v>
      </c>
    </row>
    <row r="211" spans="35:39" ht="25" customHeight="1" x14ac:dyDescent="0.3">
      <c r="AI211" s="20">
        <f t="shared" ca="1" si="36"/>
        <v>0.59514833091037</v>
      </c>
      <c r="AJ211" s="20">
        <f t="shared" ca="1" si="37"/>
        <v>98</v>
      </c>
      <c r="AK211" s="20">
        <v>63</v>
      </c>
      <c r="AL211" s="20">
        <f t="shared" si="35"/>
        <v>30</v>
      </c>
      <c r="AM211" s="20">
        <f t="shared" si="38"/>
        <v>93</v>
      </c>
    </row>
    <row r="212" spans="35:39" ht="25" customHeight="1" x14ac:dyDescent="0.3">
      <c r="AI212" s="20">
        <f t="shared" ca="1" si="36"/>
        <v>6.2034538002035955E-3</v>
      </c>
      <c r="AJ212" s="20">
        <f t="shared" ca="1" si="37"/>
        <v>250</v>
      </c>
      <c r="AK212" s="20">
        <v>64</v>
      </c>
      <c r="AL212" s="20">
        <v>10</v>
      </c>
      <c r="AM212" s="20">
        <f t="shared" si="38"/>
        <v>74</v>
      </c>
    </row>
    <row r="213" spans="35:39" ht="25" customHeight="1" x14ac:dyDescent="0.3">
      <c r="AI213" s="20">
        <f t="shared" ca="1" si="36"/>
        <v>0.66080268635731143</v>
      </c>
      <c r="AJ213" s="20">
        <f t="shared" ca="1" si="37"/>
        <v>81</v>
      </c>
      <c r="AK213" s="20">
        <v>64</v>
      </c>
      <c r="AL213" s="20">
        <f t="shared" si="35"/>
        <v>20</v>
      </c>
      <c r="AM213" s="20">
        <f t="shared" si="38"/>
        <v>84</v>
      </c>
    </row>
    <row r="214" spans="35:39" ht="25" customHeight="1" x14ac:dyDescent="0.3">
      <c r="AI214" s="20">
        <f t="shared" ca="1" si="36"/>
        <v>3.9170836870259573E-2</v>
      </c>
      <c r="AJ214" s="20">
        <f t="shared" ca="1" si="37"/>
        <v>245</v>
      </c>
      <c r="AK214" s="20">
        <v>64</v>
      </c>
      <c r="AL214" s="20">
        <f t="shared" si="35"/>
        <v>30</v>
      </c>
      <c r="AM214" s="20">
        <f t="shared" si="38"/>
        <v>94</v>
      </c>
    </row>
    <row r="215" spans="35:39" ht="25" customHeight="1" x14ac:dyDescent="0.3">
      <c r="AI215" s="20">
        <f t="shared" ca="1" si="36"/>
        <v>0.97538531679955653</v>
      </c>
      <c r="AJ215" s="20">
        <f t="shared" ca="1" si="37"/>
        <v>4</v>
      </c>
      <c r="AK215" s="20">
        <v>65</v>
      </c>
      <c r="AL215" s="20">
        <v>10</v>
      </c>
      <c r="AM215" s="20">
        <f t="shared" si="38"/>
        <v>75</v>
      </c>
    </row>
    <row r="216" spans="35:39" ht="25" customHeight="1" x14ac:dyDescent="0.3">
      <c r="AI216" s="20">
        <f t="shared" ca="1" si="36"/>
        <v>0.58636274563042579</v>
      </c>
      <c r="AJ216" s="20">
        <f t="shared" ca="1" si="37"/>
        <v>101</v>
      </c>
      <c r="AK216" s="20">
        <v>65</v>
      </c>
      <c r="AL216" s="20">
        <f t="shared" si="35"/>
        <v>20</v>
      </c>
      <c r="AM216" s="20">
        <f t="shared" si="38"/>
        <v>85</v>
      </c>
    </row>
    <row r="217" spans="35:39" ht="25" customHeight="1" x14ac:dyDescent="0.3">
      <c r="AI217" s="20">
        <f t="shared" ca="1" si="36"/>
        <v>0.90218232240083451</v>
      </c>
      <c r="AJ217" s="20">
        <f t="shared" ca="1" si="37"/>
        <v>24</v>
      </c>
      <c r="AK217" s="20">
        <v>65</v>
      </c>
      <c r="AL217" s="20">
        <f t="shared" si="35"/>
        <v>30</v>
      </c>
      <c r="AM217" s="20">
        <f t="shared" si="38"/>
        <v>95</v>
      </c>
    </row>
    <row r="218" spans="35:39" ht="25" customHeight="1" x14ac:dyDescent="0.3">
      <c r="AI218" s="20">
        <f t="shared" ca="1" si="36"/>
        <v>0.1258499436030891</v>
      </c>
      <c r="AJ218" s="20">
        <f t="shared" ca="1" si="37"/>
        <v>226</v>
      </c>
      <c r="AK218" s="20">
        <v>66</v>
      </c>
      <c r="AL218" s="20">
        <v>10</v>
      </c>
      <c r="AM218" s="20">
        <f t="shared" si="38"/>
        <v>76</v>
      </c>
    </row>
    <row r="219" spans="35:39" ht="25" customHeight="1" x14ac:dyDescent="0.3">
      <c r="AI219" s="20">
        <f t="shared" ca="1" si="36"/>
        <v>0.30007724456484164</v>
      </c>
      <c r="AJ219" s="20">
        <f t="shared" ca="1" si="37"/>
        <v>175</v>
      </c>
      <c r="AK219" s="20">
        <v>66</v>
      </c>
      <c r="AL219" s="20">
        <f t="shared" si="35"/>
        <v>20</v>
      </c>
      <c r="AM219" s="20">
        <f t="shared" si="38"/>
        <v>86</v>
      </c>
    </row>
    <row r="220" spans="35:39" ht="25" customHeight="1" x14ac:dyDescent="0.3">
      <c r="AI220" s="20">
        <f t="shared" ca="1" si="36"/>
        <v>0.18523788026734034</v>
      </c>
      <c r="AJ220" s="20">
        <f t="shared" ca="1" si="37"/>
        <v>208</v>
      </c>
      <c r="AK220" s="20">
        <v>66</v>
      </c>
      <c r="AL220" s="20">
        <f t="shared" si="35"/>
        <v>30</v>
      </c>
      <c r="AM220" s="20">
        <f t="shared" si="38"/>
        <v>96</v>
      </c>
    </row>
    <row r="221" spans="35:39" ht="25" customHeight="1" x14ac:dyDescent="0.3">
      <c r="AI221" s="20">
        <f t="shared" ca="1" si="36"/>
        <v>0.67297022807151063</v>
      </c>
      <c r="AJ221" s="20">
        <f t="shared" ca="1" si="37"/>
        <v>76</v>
      </c>
      <c r="AK221" s="20">
        <v>67</v>
      </c>
      <c r="AL221" s="20">
        <v>10</v>
      </c>
      <c r="AM221" s="20">
        <f t="shared" si="38"/>
        <v>77</v>
      </c>
    </row>
    <row r="222" spans="35:39" ht="25" customHeight="1" x14ac:dyDescent="0.3">
      <c r="AI222" s="20">
        <f t="shared" ca="1" si="36"/>
        <v>0.26077268523294839</v>
      </c>
      <c r="AJ222" s="20">
        <f t="shared" ca="1" si="37"/>
        <v>186</v>
      </c>
      <c r="AK222" s="20">
        <v>67</v>
      </c>
      <c r="AL222" s="20">
        <f t="shared" si="35"/>
        <v>20</v>
      </c>
      <c r="AM222" s="20">
        <f t="shared" si="38"/>
        <v>87</v>
      </c>
    </row>
    <row r="223" spans="35:39" ht="25" customHeight="1" x14ac:dyDescent="0.3">
      <c r="AI223" s="20">
        <f t="shared" ca="1" si="36"/>
        <v>0.3608140974286087</v>
      </c>
      <c r="AJ223" s="20">
        <f t="shared" ca="1" si="37"/>
        <v>166</v>
      </c>
      <c r="AK223" s="20">
        <v>67</v>
      </c>
      <c r="AL223" s="20">
        <f t="shared" si="35"/>
        <v>30</v>
      </c>
      <c r="AM223" s="20">
        <f t="shared" si="38"/>
        <v>97</v>
      </c>
    </row>
    <row r="224" spans="35:39" ht="25" customHeight="1" x14ac:dyDescent="0.3">
      <c r="AI224" s="20">
        <f t="shared" ca="1" si="36"/>
        <v>0.43581262874287874</v>
      </c>
      <c r="AJ224" s="20">
        <f t="shared" ca="1" si="37"/>
        <v>141</v>
      </c>
      <c r="AK224" s="20">
        <v>68</v>
      </c>
      <c r="AL224" s="20">
        <v>10</v>
      </c>
      <c r="AM224" s="20">
        <f t="shared" si="38"/>
        <v>78</v>
      </c>
    </row>
    <row r="225" spans="35:39" ht="25" customHeight="1" x14ac:dyDescent="0.3">
      <c r="AI225" s="20">
        <f t="shared" ca="1" si="36"/>
        <v>0.19181737864059412</v>
      </c>
      <c r="AJ225" s="20">
        <f t="shared" ca="1" si="37"/>
        <v>205</v>
      </c>
      <c r="AK225" s="20">
        <v>68</v>
      </c>
      <c r="AL225" s="20">
        <f t="shared" si="35"/>
        <v>20</v>
      </c>
      <c r="AM225" s="20">
        <f t="shared" si="38"/>
        <v>88</v>
      </c>
    </row>
    <row r="226" spans="35:39" ht="25" customHeight="1" x14ac:dyDescent="0.3">
      <c r="AI226" s="20">
        <f t="shared" ca="1" si="36"/>
        <v>0.61544863363772695</v>
      </c>
      <c r="AJ226" s="20">
        <f t="shared" ca="1" si="37"/>
        <v>91</v>
      </c>
      <c r="AK226" s="20">
        <v>68</v>
      </c>
      <c r="AL226" s="20">
        <f t="shared" si="35"/>
        <v>30</v>
      </c>
      <c r="AM226" s="20">
        <f t="shared" si="38"/>
        <v>98</v>
      </c>
    </row>
    <row r="227" spans="35:39" ht="25" customHeight="1" x14ac:dyDescent="0.3">
      <c r="AI227" s="20">
        <f t="shared" ca="1" si="36"/>
        <v>0.76237467834210659</v>
      </c>
      <c r="AJ227" s="20">
        <f t="shared" ca="1" si="37"/>
        <v>53</v>
      </c>
      <c r="AK227" s="20">
        <v>69</v>
      </c>
      <c r="AL227" s="20">
        <v>10</v>
      </c>
      <c r="AM227" s="20">
        <f t="shared" si="38"/>
        <v>79</v>
      </c>
    </row>
    <row r="228" spans="35:39" ht="25" customHeight="1" x14ac:dyDescent="0.3">
      <c r="AI228" s="20">
        <f t="shared" ca="1" si="36"/>
        <v>0.72316926462404774</v>
      </c>
      <c r="AJ228" s="20">
        <f t="shared" ca="1" si="37"/>
        <v>64</v>
      </c>
      <c r="AK228" s="20">
        <v>69</v>
      </c>
      <c r="AL228" s="20">
        <f t="shared" si="35"/>
        <v>20</v>
      </c>
      <c r="AM228" s="20">
        <f t="shared" si="38"/>
        <v>89</v>
      </c>
    </row>
    <row r="229" spans="35:39" ht="25" customHeight="1" x14ac:dyDescent="0.3">
      <c r="AI229" s="20">
        <f t="shared" ca="1" si="36"/>
        <v>0.99380269898662366</v>
      </c>
      <c r="AJ229" s="20">
        <f t="shared" ca="1" si="37"/>
        <v>1</v>
      </c>
      <c r="AK229" s="20">
        <v>69</v>
      </c>
      <c r="AL229" s="20">
        <f t="shared" si="35"/>
        <v>30</v>
      </c>
      <c r="AM229" s="20">
        <f t="shared" si="38"/>
        <v>99</v>
      </c>
    </row>
    <row r="230" spans="35:39" ht="25" customHeight="1" x14ac:dyDescent="0.3">
      <c r="AI230" s="20">
        <f t="shared" ca="1" si="36"/>
        <v>0.51245038934043641</v>
      </c>
      <c r="AJ230" s="20">
        <f t="shared" ca="1" si="37"/>
        <v>124</v>
      </c>
      <c r="AK230" s="20">
        <v>71</v>
      </c>
      <c r="AL230" s="20">
        <v>10</v>
      </c>
      <c r="AM230" s="20">
        <f t="shared" si="38"/>
        <v>81</v>
      </c>
    </row>
    <row r="231" spans="35:39" ht="25" customHeight="1" x14ac:dyDescent="0.3">
      <c r="AI231" s="20">
        <f t="shared" ca="1" si="36"/>
        <v>0.54913055491417551</v>
      </c>
      <c r="AJ231" s="20">
        <f t="shared" ca="1" si="37"/>
        <v>115</v>
      </c>
      <c r="AK231" s="20">
        <v>71</v>
      </c>
      <c r="AL231" s="20">
        <f t="shared" si="35"/>
        <v>20</v>
      </c>
      <c r="AM231" s="20">
        <f t="shared" si="38"/>
        <v>91</v>
      </c>
    </row>
    <row r="232" spans="35:39" ht="25" customHeight="1" x14ac:dyDescent="0.3">
      <c r="AI232" s="20">
        <f t="shared" ca="1" si="36"/>
        <v>0.4281736999939294</v>
      </c>
      <c r="AJ232" s="20">
        <f t="shared" ca="1" si="37"/>
        <v>144</v>
      </c>
      <c r="AK232" s="20">
        <v>72</v>
      </c>
      <c r="AL232" s="20">
        <v>10</v>
      </c>
      <c r="AM232" s="20">
        <f t="shared" si="38"/>
        <v>82</v>
      </c>
    </row>
    <row r="233" spans="35:39" ht="25" customHeight="1" x14ac:dyDescent="0.3">
      <c r="AI233" s="20">
        <f t="shared" ca="1" si="36"/>
        <v>0.43246687676742468</v>
      </c>
      <c r="AJ233" s="20">
        <f t="shared" ca="1" si="37"/>
        <v>142</v>
      </c>
      <c r="AK233" s="20">
        <v>72</v>
      </c>
      <c r="AL233" s="20">
        <f t="shared" si="35"/>
        <v>20</v>
      </c>
      <c r="AM233" s="20">
        <f t="shared" si="38"/>
        <v>92</v>
      </c>
    </row>
    <row r="234" spans="35:39" ht="25" customHeight="1" x14ac:dyDescent="0.3">
      <c r="AI234" s="20">
        <f t="shared" ca="1" si="36"/>
        <v>0.77086792923755521</v>
      </c>
      <c r="AJ234" s="20">
        <f t="shared" ca="1" si="37"/>
        <v>50</v>
      </c>
      <c r="AK234" s="20">
        <v>73</v>
      </c>
      <c r="AL234" s="20">
        <v>10</v>
      </c>
      <c r="AM234" s="20">
        <f t="shared" si="38"/>
        <v>83</v>
      </c>
    </row>
    <row r="235" spans="35:39" ht="25" customHeight="1" x14ac:dyDescent="0.3">
      <c r="AI235" s="20">
        <f t="shared" ca="1" si="36"/>
        <v>0.14352748486515832</v>
      </c>
      <c r="AJ235" s="20">
        <f t="shared" ca="1" si="37"/>
        <v>222</v>
      </c>
      <c r="AK235" s="20">
        <v>73</v>
      </c>
      <c r="AL235" s="20">
        <f t="shared" si="35"/>
        <v>20</v>
      </c>
      <c r="AM235" s="20">
        <f t="shared" si="38"/>
        <v>93</v>
      </c>
    </row>
    <row r="236" spans="35:39" ht="25" customHeight="1" x14ac:dyDescent="0.3">
      <c r="AI236" s="20">
        <f t="shared" ca="1" si="36"/>
        <v>0.25209622423672928</v>
      </c>
      <c r="AJ236" s="20">
        <f t="shared" ca="1" si="37"/>
        <v>189</v>
      </c>
      <c r="AK236" s="20">
        <v>74</v>
      </c>
      <c r="AL236" s="20">
        <v>10</v>
      </c>
      <c r="AM236" s="20">
        <f t="shared" si="38"/>
        <v>84</v>
      </c>
    </row>
    <row r="237" spans="35:39" ht="25" customHeight="1" x14ac:dyDescent="0.3">
      <c r="AI237" s="20">
        <f t="shared" ca="1" si="36"/>
        <v>0.18723937024703941</v>
      </c>
      <c r="AJ237" s="20">
        <f t="shared" ca="1" si="37"/>
        <v>207</v>
      </c>
      <c r="AK237" s="20">
        <v>74</v>
      </c>
      <c r="AL237" s="20">
        <f t="shared" si="35"/>
        <v>20</v>
      </c>
      <c r="AM237" s="20">
        <f t="shared" si="38"/>
        <v>94</v>
      </c>
    </row>
    <row r="238" spans="35:39" ht="25" customHeight="1" x14ac:dyDescent="0.3">
      <c r="AI238" s="20">
        <f t="shared" ca="1" si="36"/>
        <v>0.8845835182844185</v>
      </c>
      <c r="AJ238" s="20">
        <f t="shared" ca="1" si="37"/>
        <v>32</v>
      </c>
      <c r="AK238" s="20">
        <v>75</v>
      </c>
      <c r="AL238" s="20">
        <v>10</v>
      </c>
      <c r="AM238" s="20">
        <f t="shared" si="38"/>
        <v>85</v>
      </c>
    </row>
    <row r="239" spans="35:39" ht="25" customHeight="1" x14ac:dyDescent="0.3">
      <c r="AI239" s="20">
        <f t="shared" ca="1" si="36"/>
        <v>0.67030904429176541</v>
      </c>
      <c r="AJ239" s="20">
        <f t="shared" ca="1" si="37"/>
        <v>77</v>
      </c>
      <c r="AK239" s="20">
        <v>75</v>
      </c>
      <c r="AL239" s="20">
        <f t="shared" si="35"/>
        <v>20</v>
      </c>
      <c r="AM239" s="20">
        <f t="shared" si="38"/>
        <v>95</v>
      </c>
    </row>
    <row r="240" spans="35:39" ht="25" customHeight="1" x14ac:dyDescent="0.3">
      <c r="AI240" s="20">
        <f t="shared" ca="1" si="36"/>
        <v>0.23193306100623079</v>
      </c>
      <c r="AJ240" s="20">
        <f t="shared" ca="1" si="37"/>
        <v>195</v>
      </c>
      <c r="AK240" s="20">
        <v>76</v>
      </c>
      <c r="AL240" s="20">
        <v>10</v>
      </c>
      <c r="AM240" s="20">
        <f t="shared" si="38"/>
        <v>86</v>
      </c>
    </row>
    <row r="241" spans="35:39" ht="25" customHeight="1" x14ac:dyDescent="0.3">
      <c r="AI241" s="20">
        <f t="shared" ca="1" si="36"/>
        <v>0.94103164826538144</v>
      </c>
      <c r="AJ241" s="20">
        <f t="shared" ca="1" si="37"/>
        <v>15</v>
      </c>
      <c r="AK241" s="20">
        <v>76</v>
      </c>
      <c r="AL241" s="20">
        <f t="shared" si="35"/>
        <v>20</v>
      </c>
      <c r="AM241" s="20">
        <f t="shared" si="38"/>
        <v>96</v>
      </c>
    </row>
    <row r="242" spans="35:39" ht="25" customHeight="1" x14ac:dyDescent="0.3">
      <c r="AI242" s="20">
        <f t="shared" ca="1" si="36"/>
        <v>0.76460709907776248</v>
      </c>
      <c r="AJ242" s="20">
        <f t="shared" ca="1" si="37"/>
        <v>51</v>
      </c>
      <c r="AK242" s="20">
        <v>77</v>
      </c>
      <c r="AL242" s="20">
        <v>10</v>
      </c>
      <c r="AM242" s="20">
        <f t="shared" si="38"/>
        <v>87</v>
      </c>
    </row>
    <row r="243" spans="35:39" ht="25" customHeight="1" x14ac:dyDescent="0.3">
      <c r="AI243" s="20">
        <f t="shared" ca="1" si="36"/>
        <v>0.20506889001972073</v>
      </c>
      <c r="AJ243" s="20">
        <f t="shared" ca="1" si="37"/>
        <v>202</v>
      </c>
      <c r="AK243" s="20">
        <v>77</v>
      </c>
      <c r="AL243" s="20">
        <f t="shared" si="35"/>
        <v>20</v>
      </c>
      <c r="AM243" s="20">
        <f t="shared" si="38"/>
        <v>97</v>
      </c>
    </row>
    <row r="244" spans="35:39" ht="25" customHeight="1" x14ac:dyDescent="0.3">
      <c r="AI244" s="20">
        <f t="shared" ca="1" si="36"/>
        <v>0.54902378009744746</v>
      </c>
      <c r="AJ244" s="20">
        <f t="shared" ca="1" si="37"/>
        <v>116</v>
      </c>
      <c r="AK244" s="20">
        <v>78</v>
      </c>
      <c r="AL244" s="20">
        <v>10</v>
      </c>
      <c r="AM244" s="20">
        <f t="shared" si="38"/>
        <v>88</v>
      </c>
    </row>
    <row r="245" spans="35:39" ht="25" customHeight="1" x14ac:dyDescent="0.3">
      <c r="AI245" s="20">
        <f t="shared" ca="1" si="36"/>
        <v>0.74683919004561783</v>
      </c>
      <c r="AJ245" s="20">
        <f t="shared" ca="1" si="37"/>
        <v>58</v>
      </c>
      <c r="AK245" s="20">
        <v>78</v>
      </c>
      <c r="AL245" s="20">
        <f t="shared" si="35"/>
        <v>20</v>
      </c>
      <c r="AM245" s="20">
        <f t="shared" si="38"/>
        <v>98</v>
      </c>
    </row>
    <row r="246" spans="35:39" ht="25" customHeight="1" x14ac:dyDescent="0.3">
      <c r="AI246" s="20">
        <f t="shared" ca="1" si="36"/>
        <v>0.2899592170405938</v>
      </c>
      <c r="AJ246" s="20">
        <f t="shared" ca="1" si="37"/>
        <v>176</v>
      </c>
      <c r="AK246" s="20">
        <v>79</v>
      </c>
      <c r="AL246" s="20">
        <v>10</v>
      </c>
      <c r="AM246" s="20">
        <f t="shared" si="38"/>
        <v>89</v>
      </c>
    </row>
    <row r="247" spans="35:39" ht="25" customHeight="1" x14ac:dyDescent="0.3">
      <c r="AI247" s="20">
        <f t="shared" ca="1" si="36"/>
        <v>6.6003453098216869E-2</v>
      </c>
      <c r="AJ247" s="20">
        <f t="shared" ca="1" si="37"/>
        <v>240</v>
      </c>
      <c r="AK247" s="20">
        <v>79</v>
      </c>
      <c r="AL247" s="20">
        <f>AL246+10</f>
        <v>20</v>
      </c>
      <c r="AM247" s="20">
        <f t="shared" si="38"/>
        <v>99</v>
      </c>
    </row>
    <row r="248" spans="35:39" ht="25" customHeight="1" x14ac:dyDescent="0.3">
      <c r="AI248" s="20">
        <f t="shared" ca="1" si="36"/>
        <v>0.64636480257591933</v>
      </c>
      <c r="AJ248" s="20">
        <f t="shared" ca="1" si="37"/>
        <v>85</v>
      </c>
      <c r="AK248" s="20">
        <v>81</v>
      </c>
      <c r="AL248" s="20">
        <v>10</v>
      </c>
      <c r="AM248" s="20">
        <f t="shared" si="38"/>
        <v>91</v>
      </c>
    </row>
    <row r="249" spans="35:39" ht="25" customHeight="1" x14ac:dyDescent="0.3">
      <c r="AI249" s="20">
        <f t="shared" ca="1" si="36"/>
        <v>0.55181772981798516</v>
      </c>
      <c r="AJ249" s="20">
        <f t="shared" ca="1" si="37"/>
        <v>114</v>
      </c>
      <c r="AK249" s="20">
        <v>82</v>
      </c>
      <c r="AL249" s="20">
        <v>10</v>
      </c>
      <c r="AM249" s="20">
        <f t="shared" si="38"/>
        <v>92</v>
      </c>
    </row>
    <row r="250" spans="35:39" ht="25" customHeight="1" x14ac:dyDescent="0.3">
      <c r="AI250" s="20">
        <f t="shared" ca="1" si="36"/>
        <v>6.0357216711601103E-2</v>
      </c>
      <c r="AJ250" s="20">
        <f t="shared" ca="1" si="37"/>
        <v>241</v>
      </c>
      <c r="AK250" s="20">
        <v>83</v>
      </c>
      <c r="AL250" s="20">
        <v>10</v>
      </c>
      <c r="AM250" s="20">
        <f t="shared" si="38"/>
        <v>93</v>
      </c>
    </row>
    <row r="251" spans="35:39" ht="25" customHeight="1" x14ac:dyDescent="0.3">
      <c r="AI251" s="20">
        <f t="shared" ca="1" si="36"/>
        <v>0.19701244538271334</v>
      </c>
      <c r="AJ251" s="20">
        <f t="shared" ca="1" si="37"/>
        <v>203</v>
      </c>
      <c r="AK251" s="20">
        <v>84</v>
      </c>
      <c r="AL251" s="20">
        <v>10</v>
      </c>
      <c r="AM251" s="20">
        <f t="shared" si="38"/>
        <v>94</v>
      </c>
    </row>
    <row r="252" spans="35:39" ht="25" customHeight="1" x14ac:dyDescent="0.3">
      <c r="AI252" s="20">
        <f t="shared" ca="1" si="36"/>
        <v>0.40896075955889399</v>
      </c>
      <c r="AJ252" s="20">
        <f t="shared" ca="1" si="37"/>
        <v>153</v>
      </c>
      <c r="AK252" s="20">
        <v>85</v>
      </c>
      <c r="AL252" s="20">
        <v>10</v>
      </c>
      <c r="AM252" s="20">
        <f t="shared" si="38"/>
        <v>95</v>
      </c>
    </row>
    <row r="253" spans="35:39" ht="25" customHeight="1" x14ac:dyDescent="0.3">
      <c r="AI253" s="20">
        <f t="shared" ca="1" si="36"/>
        <v>0.33040324720651859</v>
      </c>
      <c r="AJ253" s="20">
        <f t="shared" ca="1" si="37"/>
        <v>170</v>
      </c>
      <c r="AK253" s="20">
        <v>86</v>
      </c>
      <c r="AL253" s="20">
        <v>10</v>
      </c>
      <c r="AM253" s="20">
        <f t="shared" si="38"/>
        <v>96</v>
      </c>
    </row>
    <row r="254" spans="35:39" ht="25" customHeight="1" x14ac:dyDescent="0.3">
      <c r="AI254" s="20">
        <f t="shared" ca="1" si="36"/>
        <v>0.7107064323704676</v>
      </c>
      <c r="AJ254" s="20">
        <f t="shared" ca="1" si="37"/>
        <v>65</v>
      </c>
      <c r="AK254" s="20">
        <v>87</v>
      </c>
      <c r="AL254" s="20">
        <v>10</v>
      </c>
      <c r="AM254" s="20">
        <f t="shared" si="38"/>
        <v>97</v>
      </c>
    </row>
    <row r="255" spans="35:39" ht="25" customHeight="1" x14ac:dyDescent="0.3">
      <c r="AI255" s="20">
        <f t="shared" ca="1" si="36"/>
        <v>0.34853077847798453</v>
      </c>
      <c r="AJ255" s="20">
        <f t="shared" ca="1" si="37"/>
        <v>167</v>
      </c>
      <c r="AK255" s="20">
        <v>88</v>
      </c>
      <c r="AL255" s="20">
        <v>10</v>
      </c>
      <c r="AM255" s="20">
        <f t="shared" si="38"/>
        <v>98</v>
      </c>
    </row>
    <row r="256" spans="35:39" ht="25" customHeight="1" x14ac:dyDescent="0.3">
      <c r="AI256" s="20">
        <f t="shared" ca="1" si="36"/>
        <v>0.94570191455877373</v>
      </c>
      <c r="AJ256" s="20">
        <f t="shared" ca="1" si="37"/>
        <v>14</v>
      </c>
      <c r="AK256" s="20">
        <v>89</v>
      </c>
      <c r="AL256" s="20">
        <v>10</v>
      </c>
      <c r="AM256" s="20">
        <f t="shared" si="38"/>
        <v>99</v>
      </c>
    </row>
  </sheetData>
  <mergeCells count="46">
    <mergeCell ref="AB48:AC48"/>
    <mergeCell ref="AC43:AD43"/>
    <mergeCell ref="H47:I47"/>
    <mergeCell ref="J47:K47"/>
    <mergeCell ref="L47:M47"/>
    <mergeCell ref="N47:O47"/>
    <mergeCell ref="P47:Q47"/>
    <mergeCell ref="L44:M44"/>
    <mergeCell ref="N32:O32"/>
    <mergeCell ref="P32:Q32"/>
    <mergeCell ref="P37:Q37"/>
    <mergeCell ref="AB38:AC38"/>
    <mergeCell ref="H42:I42"/>
    <mergeCell ref="J42:K42"/>
    <mergeCell ref="L42:M42"/>
    <mergeCell ref="N42:O42"/>
    <mergeCell ref="P42:Q42"/>
    <mergeCell ref="N37:O37"/>
    <mergeCell ref="AC33:AD33"/>
    <mergeCell ref="M34:N34"/>
    <mergeCell ref="D35:E35"/>
    <mergeCell ref="L39:M39"/>
    <mergeCell ref="D21:E21"/>
    <mergeCell ref="L20:M20"/>
    <mergeCell ref="D45:E45"/>
    <mergeCell ref="H37:I37"/>
    <mergeCell ref="J37:K37"/>
    <mergeCell ref="L37:M37"/>
    <mergeCell ref="D40:E40"/>
    <mergeCell ref="H32:I32"/>
    <mergeCell ref="J32:K32"/>
    <mergeCell ref="L32:M32"/>
    <mergeCell ref="D11:E11"/>
    <mergeCell ref="M14:N14"/>
    <mergeCell ref="L15:M15"/>
    <mergeCell ref="D16:E16"/>
    <mergeCell ref="M19:N19"/>
    <mergeCell ref="AE25:AF25"/>
    <mergeCell ref="N29:O29"/>
    <mergeCell ref="AD29:AE29"/>
    <mergeCell ref="AE1:AF1"/>
    <mergeCell ref="AD5:AE5"/>
    <mergeCell ref="M24:N24"/>
    <mergeCell ref="N5:O5"/>
    <mergeCell ref="M9:N9"/>
    <mergeCell ref="M10:N10"/>
  </mergeCells>
  <phoneticPr fontId="8"/>
  <pageMargins left="0.98425196850393704" right="0.98425196850393704" top="0.98425196850393704" bottom="0.98425196850393704" header="0.51181102362204722" footer="0.51181102362204722"/>
  <pageSetup paperSize="9" orientation="portrait" horizontalDpi="300" verticalDpi="300" r:id="rId1"/>
  <headerFooter alignWithMargins="0">
    <oddHeader>&amp;Lさんすうドリル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BA907-B5FD-40D9-B2DA-4FA5F8F7A76A}">
  <dimension ref="A1:AH52"/>
  <sheetViews>
    <sheetView zoomScaleNormal="100" workbookViewId="0"/>
  </sheetViews>
  <sheetFormatPr defaultRowHeight="25" customHeight="1" x14ac:dyDescent="0.3"/>
  <cols>
    <col min="1" max="33" width="1.625" customWidth="1"/>
    <col min="34" max="34" width="8.625" customWidth="1"/>
  </cols>
  <sheetData>
    <row r="1" spans="1:32" ht="25" customHeight="1" x14ac:dyDescent="0.3">
      <c r="D1" s="3" t="s">
        <v>221</v>
      </c>
      <c r="AC1" s="2" t="s">
        <v>0</v>
      </c>
      <c r="AD1" s="2"/>
      <c r="AE1" s="29"/>
      <c r="AF1" s="29"/>
    </row>
    <row r="2" spans="1:32" ht="15" customHeight="1" x14ac:dyDescent="0.3">
      <c r="D2" s="11"/>
    </row>
    <row r="3" spans="1:32" ht="25" customHeight="1" x14ac:dyDescent="0.3">
      <c r="N3" s="4" t="s">
        <v>96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2" ht="25" customHeight="1" x14ac:dyDescent="0.3">
      <c r="A4" s="1">
        <v>1</v>
      </c>
      <c r="B4" t="s">
        <v>128</v>
      </c>
      <c r="D4" t="s">
        <v>222</v>
      </c>
      <c r="S4" s="51">
        <f ca="1">INT(RAND()*6+4)</f>
        <v>8</v>
      </c>
      <c r="T4" s="51"/>
      <c r="U4" t="s">
        <v>223</v>
      </c>
    </row>
    <row r="5" spans="1:32" ht="32.15" customHeight="1" x14ac:dyDescent="0.3">
      <c r="A5" s="1"/>
      <c r="D5" t="s">
        <v>224</v>
      </c>
      <c r="H5" s="1"/>
    </row>
    <row r="6" spans="1:32" ht="32.15" customHeight="1" x14ac:dyDescent="0.3">
      <c r="A6" s="20"/>
      <c r="D6" t="s">
        <v>225</v>
      </c>
      <c r="N6" s="33">
        <f ca="1">INT(RAND()*8+2)</f>
        <v>4</v>
      </c>
      <c r="O6" s="33"/>
      <c r="P6" t="s">
        <v>226</v>
      </c>
    </row>
    <row r="7" spans="1:32" ht="32.15" customHeight="1" x14ac:dyDescent="0.3">
      <c r="A7" s="1"/>
      <c r="D7" t="s">
        <v>227</v>
      </c>
      <c r="H7" s="1"/>
    </row>
    <row r="8" spans="1:32" ht="32.15" customHeight="1" x14ac:dyDescent="0.3">
      <c r="A8" s="20"/>
      <c r="C8" t="s">
        <v>129</v>
      </c>
    </row>
    <row r="9" spans="1:32" ht="32.15" customHeight="1" x14ac:dyDescent="0.3">
      <c r="A9" s="1"/>
      <c r="H9" s="1"/>
    </row>
    <row r="10" spans="1:32" ht="32.15" customHeight="1" x14ac:dyDescent="0.3">
      <c r="A10" s="20"/>
      <c r="X10" s="2" t="s">
        <v>130</v>
      </c>
      <c r="Y10" s="2"/>
      <c r="Z10" s="2"/>
      <c r="AA10" s="2"/>
      <c r="AB10" s="2"/>
      <c r="AC10" s="2"/>
      <c r="AD10" s="2"/>
      <c r="AE10" s="2" t="s">
        <v>183</v>
      </c>
      <c r="AF10" s="2"/>
    </row>
    <row r="11" spans="1:32" ht="15" customHeight="1" x14ac:dyDescent="0.3">
      <c r="A11" s="1"/>
      <c r="H11" s="1"/>
    </row>
    <row r="12" spans="1:32" ht="32.15" customHeight="1" x14ac:dyDescent="0.3">
      <c r="A12">
        <v>2</v>
      </c>
      <c r="B12" t="s">
        <v>128</v>
      </c>
      <c r="D12" t="s">
        <v>228</v>
      </c>
    </row>
    <row r="13" spans="1:32" ht="32.15" customHeight="1" x14ac:dyDescent="0.3">
      <c r="A13" s="1"/>
      <c r="D13" t="s">
        <v>229</v>
      </c>
      <c r="I13" s="1"/>
      <c r="M13" s="33">
        <f ca="1">INT(RAND()*5+5)</f>
        <v>8</v>
      </c>
      <c r="N13" s="33"/>
      <c r="O13" t="s">
        <v>230</v>
      </c>
    </row>
    <row r="14" spans="1:32" ht="32.15" customHeight="1" x14ac:dyDescent="0.3">
      <c r="D14" t="s">
        <v>231</v>
      </c>
      <c r="U14" s="33">
        <f ca="1">INT(RAND()*(M13-1)+1)</f>
        <v>7</v>
      </c>
      <c r="V14" s="33"/>
      <c r="W14" t="s">
        <v>238</v>
      </c>
    </row>
    <row r="15" spans="1:32" ht="32.15" customHeight="1" x14ac:dyDescent="0.3">
      <c r="A15" s="1"/>
      <c r="D15" t="s">
        <v>232</v>
      </c>
      <c r="I15" s="1"/>
    </row>
    <row r="16" spans="1:32" ht="32.15" customHeight="1" x14ac:dyDescent="0.3">
      <c r="C16" t="s">
        <v>129</v>
      </c>
    </row>
    <row r="17" spans="1:34" ht="32.15" customHeight="1" x14ac:dyDescent="0.3">
      <c r="A17" s="1"/>
      <c r="H17" s="1"/>
    </row>
    <row r="18" spans="1:34" ht="32.15" customHeight="1" x14ac:dyDescent="0.3">
      <c r="X18" s="2" t="s">
        <v>130</v>
      </c>
      <c r="Y18" s="2"/>
      <c r="Z18" s="2"/>
      <c r="AA18" s="2"/>
      <c r="AB18" s="2"/>
      <c r="AC18" s="2"/>
      <c r="AD18" s="2"/>
      <c r="AE18" s="2" t="s">
        <v>183</v>
      </c>
      <c r="AF18" s="2"/>
    </row>
    <row r="19" spans="1:34" ht="15" customHeight="1" x14ac:dyDescent="0.3"/>
    <row r="20" spans="1:34" ht="32.15" customHeight="1" x14ac:dyDescent="0.3">
      <c r="A20" s="1">
        <v>3</v>
      </c>
      <c r="B20" t="s">
        <v>179</v>
      </c>
      <c r="D20" t="s">
        <v>233</v>
      </c>
      <c r="H20" s="1"/>
    </row>
    <row r="21" spans="1:34" ht="32.15" customHeight="1" x14ac:dyDescent="0.3">
      <c r="A21" s="20">
        <f ca="1">INT(RAND()*2+1)</f>
        <v>1</v>
      </c>
      <c r="D21" t="s">
        <v>234</v>
      </c>
      <c r="M21" s="33">
        <f ca="1">INT(RAND()*5+5)</f>
        <v>8</v>
      </c>
      <c r="N21" s="33"/>
      <c r="O21" t="s">
        <v>235</v>
      </c>
    </row>
    <row r="22" spans="1:34" ht="32.15" customHeight="1" x14ac:dyDescent="0.3">
      <c r="A22" s="1"/>
      <c r="D22" t="s">
        <v>236</v>
      </c>
      <c r="H22" s="1"/>
      <c r="V22" s="33">
        <f ca="1">INT(RAND()*(M21-1)+1)</f>
        <v>1</v>
      </c>
      <c r="W22" s="33"/>
      <c r="X22" t="s">
        <v>183</v>
      </c>
      <c r="Z22" t="str">
        <f ca="1">IF($A$21=1,"すくなかった","おおかった")</f>
        <v>すくなかった</v>
      </c>
    </row>
    <row r="23" spans="1:34" ht="32.15" customHeight="1" x14ac:dyDescent="0.3">
      <c r="D23" t="s">
        <v>237</v>
      </c>
    </row>
    <row r="24" spans="1:34" ht="32.15" customHeight="1" x14ac:dyDescent="0.3">
      <c r="A24" s="1"/>
      <c r="C24" t="s">
        <v>129</v>
      </c>
    </row>
    <row r="25" spans="1:34" ht="32.15" customHeight="1" x14ac:dyDescent="0.3">
      <c r="H25" s="1"/>
    </row>
    <row r="26" spans="1:34" ht="32.15" customHeight="1" x14ac:dyDescent="0.3">
      <c r="X26" s="2" t="s">
        <v>130</v>
      </c>
      <c r="Y26" s="2"/>
      <c r="Z26" s="2"/>
      <c r="AA26" s="2"/>
      <c r="AB26" s="2"/>
      <c r="AC26" s="2"/>
      <c r="AD26" s="2"/>
      <c r="AE26" s="2" t="s">
        <v>183</v>
      </c>
      <c r="AF26" s="2"/>
    </row>
    <row r="27" spans="1:34" ht="25" customHeight="1" x14ac:dyDescent="0.3">
      <c r="D27" s="3" t="str">
        <f>IF(D1="","",D1)</f>
        <v>おおい ほう すくない ほう</v>
      </c>
      <c r="AC27" s="2" t="str">
        <f>IF(AC1="","",AC1)</f>
        <v>№</v>
      </c>
      <c r="AD27" s="2"/>
      <c r="AE27" s="29" t="str">
        <f>IF(AE1="","",AE1)</f>
        <v/>
      </c>
      <c r="AF27" s="29"/>
    </row>
    <row r="28" spans="1:34" ht="15" customHeight="1" x14ac:dyDescent="0.3">
      <c r="D28" s="3"/>
    </row>
    <row r="29" spans="1:34" ht="25" customHeight="1" x14ac:dyDescent="0.3">
      <c r="E29" s="5" t="s">
        <v>97</v>
      </c>
      <c r="N29" s="4" t="str">
        <f>IF(N3="","",N3)</f>
        <v>名前</v>
      </c>
      <c r="O29" s="2"/>
      <c r="P29" s="2"/>
      <c r="Q29" s="2" t="str">
        <f>IF(Q3="","",Q3)</f>
        <v/>
      </c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34" ht="25" customHeight="1" x14ac:dyDescent="0.3">
      <c r="A30">
        <f t="shared" ref="A30:U30" si="0">IF(A4="","",A4)</f>
        <v>1</v>
      </c>
      <c r="B30" t="str">
        <f t="shared" si="0"/>
        <v>．</v>
      </c>
      <c r="C30" t="str">
        <f t="shared" si="0"/>
        <v/>
      </c>
      <c r="D30" t="str">
        <f t="shared" si="0"/>
        <v>だいちさんは おはじきを</v>
      </c>
      <c r="S30" s="51">
        <f t="shared" ca="1" si="0"/>
        <v>8</v>
      </c>
      <c r="T30" s="51"/>
      <c r="U30" t="str">
        <f t="shared" si="0"/>
        <v>こ もっています。</v>
      </c>
      <c r="AH30" t="str">
        <f t="shared" ref="AH30" si="1">IF(AH4="","",AH4)</f>
        <v/>
      </c>
    </row>
    <row r="31" spans="1:34" ht="32.15" customHeight="1" x14ac:dyDescent="0.3">
      <c r="A31" t="str">
        <f t="shared" ref="A31:AG31" si="2">IF(A5="","",A5)</f>
        <v/>
      </c>
      <c r="B31" t="str">
        <f t="shared" si="2"/>
        <v/>
      </c>
      <c r="C31" t="str">
        <f t="shared" si="2"/>
        <v/>
      </c>
      <c r="D31" t="str">
        <f t="shared" si="2"/>
        <v>ちはるさんが もっている おはじきは、</v>
      </c>
      <c r="AG31" t="str">
        <f t="shared" si="2"/>
        <v/>
      </c>
      <c r="AH31" t="str">
        <f t="shared" ref="AH31:AH37" si="3">IF(AH5="","",AH5)</f>
        <v/>
      </c>
    </row>
    <row r="32" spans="1:34" ht="32.15" customHeight="1" x14ac:dyDescent="0.3">
      <c r="A32" t="str">
        <f t="shared" ref="A32:AG32" si="4">IF(A6="","",A6)</f>
        <v/>
      </c>
      <c r="B32" t="str">
        <f t="shared" si="4"/>
        <v/>
      </c>
      <c r="C32" t="str">
        <f t="shared" si="4"/>
        <v/>
      </c>
      <c r="D32" t="str">
        <f t="shared" si="4"/>
        <v>だいちさんより</v>
      </c>
      <c r="N32" s="33">
        <f t="shared" ca="1" si="4"/>
        <v>4</v>
      </c>
      <c r="O32" s="33"/>
      <c r="P32" t="str">
        <f t="shared" si="4"/>
        <v>こ おおかったそうです。</v>
      </c>
      <c r="AG32" t="str">
        <f t="shared" si="4"/>
        <v/>
      </c>
      <c r="AH32" t="str">
        <f t="shared" si="3"/>
        <v/>
      </c>
    </row>
    <row r="33" spans="1:34" ht="32.15" customHeight="1" x14ac:dyDescent="0.3">
      <c r="A33" t="str">
        <f t="shared" ref="A33:AG33" si="5">IF(A7="","",A7)</f>
        <v/>
      </c>
      <c r="B33" t="str">
        <f t="shared" si="5"/>
        <v/>
      </c>
      <c r="C33" t="str">
        <f t="shared" si="5"/>
        <v/>
      </c>
      <c r="D33" t="str">
        <f t="shared" si="5"/>
        <v>ちはるさんは おはじきを なんこ もっていますか。</v>
      </c>
      <c r="AG33" t="str">
        <f t="shared" si="5"/>
        <v/>
      </c>
      <c r="AH33" t="str">
        <f t="shared" si="3"/>
        <v/>
      </c>
    </row>
    <row r="34" spans="1:34" ht="32.15" customHeight="1" x14ac:dyDescent="0.3">
      <c r="A34" t="str">
        <f t="shared" ref="A34:C34" si="6">IF(A8="","",A8)</f>
        <v/>
      </c>
      <c r="B34" t="str">
        <f t="shared" si="6"/>
        <v/>
      </c>
      <c r="C34" t="str">
        <f t="shared" si="6"/>
        <v>（しき）</v>
      </c>
      <c r="AH34" t="str">
        <f t="shared" si="3"/>
        <v/>
      </c>
    </row>
    <row r="35" spans="1:34" ht="32.15" customHeight="1" x14ac:dyDescent="0.3">
      <c r="A35" t="str">
        <f t="shared" ref="A35:AG35" si="7">IF(A9="","",A9)</f>
        <v/>
      </c>
      <c r="B35" t="str">
        <f t="shared" si="7"/>
        <v/>
      </c>
      <c r="C35" t="str">
        <f t="shared" si="7"/>
        <v/>
      </c>
      <c r="D35" t="str">
        <f t="shared" si="7"/>
        <v/>
      </c>
      <c r="E35" t="str">
        <f t="shared" si="7"/>
        <v/>
      </c>
      <c r="F35" t="str">
        <f t="shared" si="7"/>
        <v/>
      </c>
      <c r="G35" t="str">
        <f t="shared" si="7"/>
        <v/>
      </c>
      <c r="H35" s="35">
        <f ca="1">S30</f>
        <v>8</v>
      </c>
      <c r="I35" s="35"/>
      <c r="J35" s="35" t="s">
        <v>120</v>
      </c>
      <c r="K35" s="35"/>
      <c r="L35" s="35">
        <f ca="1">N32</f>
        <v>4</v>
      </c>
      <c r="M35" s="35"/>
      <c r="N35" s="35" t="s">
        <v>122</v>
      </c>
      <c r="O35" s="35"/>
      <c r="P35" s="35">
        <f ca="1">H35+L35</f>
        <v>12</v>
      </c>
      <c r="Q35" s="35"/>
      <c r="R35" t="str">
        <f t="shared" si="7"/>
        <v/>
      </c>
      <c r="S35" t="str">
        <f t="shared" si="7"/>
        <v/>
      </c>
      <c r="T35" t="str">
        <f t="shared" si="7"/>
        <v/>
      </c>
      <c r="U35" t="str">
        <f t="shared" si="7"/>
        <v/>
      </c>
      <c r="V35" t="str">
        <f t="shared" si="7"/>
        <v/>
      </c>
      <c r="W35" t="str">
        <f t="shared" si="7"/>
        <v/>
      </c>
      <c r="X35" t="str">
        <f t="shared" si="7"/>
        <v/>
      </c>
      <c r="Y35" t="str">
        <f t="shared" si="7"/>
        <v/>
      </c>
      <c r="Z35" t="str">
        <f t="shared" si="7"/>
        <v/>
      </c>
      <c r="AA35" t="str">
        <f t="shared" si="7"/>
        <v/>
      </c>
      <c r="AB35" t="str">
        <f t="shared" si="7"/>
        <v/>
      </c>
      <c r="AC35" t="str">
        <f t="shared" si="7"/>
        <v/>
      </c>
      <c r="AD35" t="str">
        <f t="shared" si="7"/>
        <v/>
      </c>
      <c r="AE35" t="str">
        <f t="shared" si="7"/>
        <v/>
      </c>
      <c r="AF35" t="str">
        <f t="shared" si="7"/>
        <v/>
      </c>
      <c r="AG35" t="str">
        <f t="shared" si="7"/>
        <v/>
      </c>
      <c r="AH35" t="str">
        <f t="shared" si="3"/>
        <v/>
      </c>
    </row>
    <row r="36" spans="1:34" ht="32.15" customHeight="1" x14ac:dyDescent="0.3">
      <c r="A36" t="str">
        <f t="shared" ref="A36:AG36" si="8">IF(A10="","",A10)</f>
        <v/>
      </c>
      <c r="B36" t="str">
        <f t="shared" si="8"/>
        <v/>
      </c>
      <c r="C36" t="str">
        <f t="shared" si="8"/>
        <v/>
      </c>
      <c r="D36" t="str">
        <f t="shared" si="8"/>
        <v/>
      </c>
      <c r="E36" t="str">
        <f t="shared" si="8"/>
        <v/>
      </c>
      <c r="F36" t="str">
        <f t="shared" si="8"/>
        <v/>
      </c>
      <c r="G36" t="str">
        <f t="shared" si="8"/>
        <v/>
      </c>
      <c r="H36" t="str">
        <f t="shared" si="8"/>
        <v/>
      </c>
      <c r="I36" t="str">
        <f t="shared" si="8"/>
        <v/>
      </c>
      <c r="J36" t="str">
        <f t="shared" si="8"/>
        <v/>
      </c>
      <c r="K36" t="str">
        <f t="shared" si="8"/>
        <v/>
      </c>
      <c r="L36" t="str">
        <f t="shared" si="8"/>
        <v/>
      </c>
      <c r="M36" t="str">
        <f t="shared" si="8"/>
        <v/>
      </c>
      <c r="N36" t="str">
        <f t="shared" si="8"/>
        <v/>
      </c>
      <c r="O36" t="str">
        <f t="shared" si="8"/>
        <v/>
      </c>
      <c r="P36" t="str">
        <f t="shared" si="8"/>
        <v/>
      </c>
      <c r="Q36" t="str">
        <f t="shared" si="8"/>
        <v/>
      </c>
      <c r="R36" t="str">
        <f t="shared" si="8"/>
        <v/>
      </c>
      <c r="S36" t="str">
        <f t="shared" si="8"/>
        <v/>
      </c>
      <c r="T36" t="str">
        <f t="shared" si="8"/>
        <v/>
      </c>
      <c r="U36" t="str">
        <f t="shared" si="8"/>
        <v/>
      </c>
      <c r="V36" t="str">
        <f t="shared" si="8"/>
        <v/>
      </c>
      <c r="W36" t="str">
        <f t="shared" si="8"/>
        <v/>
      </c>
      <c r="X36" s="2" t="str">
        <f t="shared" si="8"/>
        <v>こたえ</v>
      </c>
      <c r="Y36" s="2"/>
      <c r="Z36" s="2"/>
      <c r="AA36" s="2"/>
      <c r="AB36" s="2"/>
      <c r="AC36" s="36">
        <f ca="1">P35</f>
        <v>12</v>
      </c>
      <c r="AD36" s="36"/>
      <c r="AE36" s="2" t="str">
        <f t="shared" si="8"/>
        <v>こ</v>
      </c>
      <c r="AF36" s="2"/>
      <c r="AG36" t="str">
        <f t="shared" si="8"/>
        <v/>
      </c>
      <c r="AH36" t="str">
        <f t="shared" si="3"/>
        <v/>
      </c>
    </row>
    <row r="37" spans="1:34" ht="15" customHeight="1" x14ac:dyDescent="0.3">
      <c r="A37" t="str">
        <f t="shared" ref="A37:AG37" si="9">IF(A11="","",A11)</f>
        <v/>
      </c>
      <c r="B37" t="str">
        <f t="shared" si="9"/>
        <v/>
      </c>
      <c r="C37" t="str">
        <f t="shared" si="9"/>
        <v/>
      </c>
      <c r="D37" t="str">
        <f t="shared" si="9"/>
        <v/>
      </c>
      <c r="E37" t="str">
        <f t="shared" si="9"/>
        <v/>
      </c>
      <c r="F37" t="str">
        <f t="shared" si="9"/>
        <v/>
      </c>
      <c r="G37" t="str">
        <f t="shared" si="9"/>
        <v/>
      </c>
      <c r="H37" t="str">
        <f t="shared" si="9"/>
        <v/>
      </c>
      <c r="I37" t="str">
        <f t="shared" si="9"/>
        <v/>
      </c>
      <c r="J37" t="str">
        <f t="shared" si="9"/>
        <v/>
      </c>
      <c r="K37" t="str">
        <f t="shared" si="9"/>
        <v/>
      </c>
      <c r="L37" t="str">
        <f t="shared" si="9"/>
        <v/>
      </c>
      <c r="M37" t="str">
        <f t="shared" si="9"/>
        <v/>
      </c>
      <c r="N37" t="str">
        <f t="shared" si="9"/>
        <v/>
      </c>
      <c r="O37" t="str">
        <f t="shared" si="9"/>
        <v/>
      </c>
      <c r="P37" t="str">
        <f t="shared" si="9"/>
        <v/>
      </c>
      <c r="Q37" t="str">
        <f t="shared" si="9"/>
        <v/>
      </c>
      <c r="R37" t="str">
        <f t="shared" si="9"/>
        <v/>
      </c>
      <c r="S37" t="str">
        <f t="shared" si="9"/>
        <v/>
      </c>
      <c r="T37" t="str">
        <f t="shared" si="9"/>
        <v/>
      </c>
      <c r="U37" t="str">
        <f t="shared" si="9"/>
        <v/>
      </c>
      <c r="V37" t="str">
        <f t="shared" si="9"/>
        <v/>
      </c>
      <c r="W37" t="str">
        <f t="shared" si="9"/>
        <v/>
      </c>
      <c r="X37" t="str">
        <f t="shared" si="9"/>
        <v/>
      </c>
      <c r="Y37" t="str">
        <f t="shared" si="9"/>
        <v/>
      </c>
      <c r="Z37" t="str">
        <f t="shared" si="9"/>
        <v/>
      </c>
      <c r="AA37" t="str">
        <f t="shared" si="9"/>
        <v/>
      </c>
      <c r="AB37" t="str">
        <f t="shared" si="9"/>
        <v/>
      </c>
      <c r="AC37" t="str">
        <f t="shared" si="9"/>
        <v/>
      </c>
      <c r="AD37" t="str">
        <f t="shared" si="9"/>
        <v/>
      </c>
      <c r="AE37" t="str">
        <f t="shared" si="9"/>
        <v/>
      </c>
      <c r="AF37" t="str">
        <f t="shared" si="9"/>
        <v/>
      </c>
      <c r="AG37" t="str">
        <f t="shared" si="9"/>
        <v/>
      </c>
      <c r="AH37" t="str">
        <f t="shared" si="3"/>
        <v/>
      </c>
    </row>
    <row r="38" spans="1:34" ht="32.15" customHeight="1" x14ac:dyDescent="0.3">
      <c r="A38">
        <f t="shared" ref="A38:AG38" si="10">IF(A12="","",A12)</f>
        <v>2</v>
      </c>
      <c r="B38" t="str">
        <f t="shared" si="10"/>
        <v>．</v>
      </c>
      <c r="C38" t="str">
        <f t="shared" si="10"/>
        <v/>
      </c>
      <c r="D38" t="str">
        <f t="shared" si="10"/>
        <v>きんぎょすくいを しました。</v>
      </c>
      <c r="AG38" t="str">
        <f t="shared" si="10"/>
        <v/>
      </c>
      <c r="AH38" t="str">
        <f>IF(AI12="","",AI12)</f>
        <v/>
      </c>
    </row>
    <row r="39" spans="1:34" ht="32.15" customHeight="1" x14ac:dyDescent="0.3">
      <c r="A39" t="str">
        <f t="shared" ref="A39:AG39" si="11">IF(A13="","",A13)</f>
        <v/>
      </c>
      <c r="B39" t="str">
        <f t="shared" si="11"/>
        <v/>
      </c>
      <c r="C39" t="str">
        <f t="shared" si="11"/>
        <v/>
      </c>
      <c r="D39" t="str">
        <f t="shared" si="11"/>
        <v>ちはるさんは</v>
      </c>
      <c r="L39" t="str">
        <f t="shared" si="11"/>
        <v/>
      </c>
      <c r="M39" s="33">
        <f t="shared" ca="1" si="11"/>
        <v>8</v>
      </c>
      <c r="N39" s="33"/>
      <c r="O39" t="str">
        <f t="shared" si="11"/>
        <v>ひき すくいました。</v>
      </c>
      <c r="AG39" t="str">
        <f t="shared" si="11"/>
        <v/>
      </c>
      <c r="AH39" t="str">
        <f>IF(AI13="","",AI13)</f>
        <v/>
      </c>
    </row>
    <row r="40" spans="1:34" ht="32.15" customHeight="1" x14ac:dyDescent="0.3">
      <c r="A40" t="str">
        <f t="shared" ref="A40:AG40" si="12">IF(A14="","",A14)</f>
        <v/>
      </c>
      <c r="B40" t="str">
        <f t="shared" si="12"/>
        <v/>
      </c>
      <c r="C40" t="str">
        <f t="shared" si="12"/>
        <v/>
      </c>
      <c r="D40" t="str">
        <f t="shared" si="12"/>
        <v>だいちさんは ちはるさんより</v>
      </c>
      <c r="U40" s="33">
        <f t="shared" ca="1" si="12"/>
        <v>7</v>
      </c>
      <c r="V40" s="33"/>
      <c r="W40" t="str">
        <f t="shared" si="12"/>
        <v>ひきすくなかった</v>
      </c>
      <c r="AG40" t="str">
        <f t="shared" si="12"/>
        <v/>
      </c>
    </row>
    <row r="41" spans="1:34" ht="32.15" customHeight="1" x14ac:dyDescent="0.3">
      <c r="A41" t="str">
        <f t="shared" ref="A41:AG41" si="13">IF(A15="","",A15)</f>
        <v/>
      </c>
      <c r="B41" t="str">
        <f t="shared" si="13"/>
        <v/>
      </c>
      <c r="C41" t="str">
        <f t="shared" si="13"/>
        <v/>
      </c>
      <c r="D41" t="str">
        <f t="shared" si="13"/>
        <v>そうです。だいちさんは なんびき すくいましたか。</v>
      </c>
      <c r="AG41" t="str">
        <f t="shared" si="13"/>
        <v/>
      </c>
      <c r="AH41" t="str">
        <f>IF(AI15="","",AI15)</f>
        <v/>
      </c>
    </row>
    <row r="42" spans="1:34" ht="32.15" customHeight="1" x14ac:dyDescent="0.3">
      <c r="A42" t="str">
        <f t="shared" ref="A42:AG42" si="14">IF(A16="","",A16)</f>
        <v/>
      </c>
      <c r="B42" t="str">
        <f t="shared" si="14"/>
        <v/>
      </c>
      <c r="C42" t="str">
        <f t="shared" si="14"/>
        <v>（しき）</v>
      </c>
      <c r="AG42" t="str">
        <f t="shared" si="14"/>
        <v/>
      </c>
      <c r="AH42" t="str">
        <f>IF(AH16="","",AH16)</f>
        <v/>
      </c>
    </row>
    <row r="43" spans="1:34" ht="32.15" customHeight="1" x14ac:dyDescent="0.3">
      <c r="A43" t="str">
        <f t="shared" ref="A43:AG43" si="15">IF(A17="","",A17)</f>
        <v/>
      </c>
      <c r="B43" t="str">
        <f t="shared" si="15"/>
        <v/>
      </c>
      <c r="C43" t="str">
        <f t="shared" si="15"/>
        <v/>
      </c>
      <c r="D43" t="str">
        <f t="shared" si="15"/>
        <v/>
      </c>
      <c r="E43" t="str">
        <f t="shared" si="15"/>
        <v/>
      </c>
      <c r="F43" t="str">
        <f t="shared" si="15"/>
        <v/>
      </c>
      <c r="G43" t="str">
        <f t="shared" si="15"/>
        <v/>
      </c>
      <c r="H43" s="35">
        <f ca="1">M39</f>
        <v>8</v>
      </c>
      <c r="I43" s="35"/>
      <c r="J43" s="35" t="s">
        <v>121</v>
      </c>
      <c r="K43" s="35"/>
      <c r="L43" s="35">
        <f ca="1">U40</f>
        <v>7</v>
      </c>
      <c r="M43" s="35"/>
      <c r="N43" s="35" t="s">
        <v>122</v>
      </c>
      <c r="O43" s="35"/>
      <c r="P43" s="35">
        <f ca="1">H43-L43</f>
        <v>1</v>
      </c>
      <c r="Q43" s="35"/>
      <c r="R43" t="str">
        <f t="shared" si="15"/>
        <v/>
      </c>
      <c r="S43" t="str">
        <f t="shared" si="15"/>
        <v/>
      </c>
      <c r="T43" t="str">
        <f t="shared" si="15"/>
        <v/>
      </c>
      <c r="U43" t="str">
        <f t="shared" si="15"/>
        <v/>
      </c>
      <c r="V43" t="str">
        <f t="shared" si="15"/>
        <v/>
      </c>
      <c r="W43" t="str">
        <f t="shared" si="15"/>
        <v/>
      </c>
      <c r="X43" t="str">
        <f t="shared" si="15"/>
        <v/>
      </c>
      <c r="Y43" t="str">
        <f t="shared" si="15"/>
        <v/>
      </c>
      <c r="Z43" t="str">
        <f t="shared" si="15"/>
        <v/>
      </c>
      <c r="AA43" t="str">
        <f t="shared" si="15"/>
        <v/>
      </c>
      <c r="AB43" t="str">
        <f t="shared" si="15"/>
        <v/>
      </c>
      <c r="AC43" t="str">
        <f t="shared" si="15"/>
        <v/>
      </c>
      <c r="AD43" t="str">
        <f t="shared" si="15"/>
        <v/>
      </c>
      <c r="AE43" t="str">
        <f t="shared" si="15"/>
        <v/>
      </c>
      <c r="AF43" t="str">
        <f t="shared" si="15"/>
        <v/>
      </c>
      <c r="AG43" t="str">
        <f t="shared" si="15"/>
        <v/>
      </c>
      <c r="AH43" t="str">
        <f>IF(AH17="","",AH17)</f>
        <v/>
      </c>
    </row>
    <row r="44" spans="1:34" ht="32.15" customHeight="1" x14ac:dyDescent="0.3">
      <c r="A44" t="str">
        <f t="shared" ref="A44:AG44" si="16">IF(A18="","",A18)</f>
        <v/>
      </c>
      <c r="B44" t="str">
        <f t="shared" si="16"/>
        <v/>
      </c>
      <c r="C44" t="str">
        <f t="shared" si="16"/>
        <v/>
      </c>
      <c r="D44" t="str">
        <f t="shared" si="16"/>
        <v/>
      </c>
      <c r="E44" t="str">
        <f t="shared" si="16"/>
        <v/>
      </c>
      <c r="F44" t="str">
        <f t="shared" si="16"/>
        <v/>
      </c>
      <c r="G44" t="str">
        <f t="shared" si="16"/>
        <v/>
      </c>
      <c r="H44" t="str">
        <f t="shared" si="16"/>
        <v/>
      </c>
      <c r="I44" t="str">
        <f t="shared" si="16"/>
        <v/>
      </c>
      <c r="J44" t="str">
        <f t="shared" si="16"/>
        <v/>
      </c>
      <c r="K44" t="str">
        <f t="shared" si="16"/>
        <v/>
      </c>
      <c r="L44" t="str">
        <f t="shared" si="16"/>
        <v/>
      </c>
      <c r="M44" t="str">
        <f t="shared" si="16"/>
        <v/>
      </c>
      <c r="N44" t="str">
        <f t="shared" si="16"/>
        <v/>
      </c>
      <c r="O44" t="str">
        <f t="shared" si="16"/>
        <v/>
      </c>
      <c r="P44" t="str">
        <f t="shared" si="16"/>
        <v/>
      </c>
      <c r="Q44" t="str">
        <f t="shared" si="16"/>
        <v/>
      </c>
      <c r="R44" t="str">
        <f t="shared" si="16"/>
        <v/>
      </c>
      <c r="S44" t="str">
        <f t="shared" si="16"/>
        <v/>
      </c>
      <c r="T44" t="str">
        <f t="shared" si="16"/>
        <v/>
      </c>
      <c r="U44" t="str">
        <f t="shared" si="16"/>
        <v/>
      </c>
      <c r="V44" t="str">
        <f t="shared" si="16"/>
        <v/>
      </c>
      <c r="W44" t="str">
        <f t="shared" si="16"/>
        <v/>
      </c>
      <c r="X44" s="2" t="str">
        <f t="shared" si="16"/>
        <v>こたえ</v>
      </c>
      <c r="Y44" s="2"/>
      <c r="Z44" s="2"/>
      <c r="AA44" s="2"/>
      <c r="AB44" s="2"/>
      <c r="AC44" s="36">
        <f ca="1">P43</f>
        <v>1</v>
      </c>
      <c r="AD44" s="36"/>
      <c r="AE44" s="2" t="str">
        <f t="shared" si="16"/>
        <v>こ</v>
      </c>
      <c r="AF44" s="2"/>
      <c r="AG44" t="str">
        <f t="shared" si="16"/>
        <v/>
      </c>
      <c r="AH44" t="str">
        <f>IF(AH18="","",AH18)</f>
        <v/>
      </c>
    </row>
    <row r="45" spans="1:34" ht="15" customHeight="1" x14ac:dyDescent="0.3">
      <c r="A45" t="str">
        <f t="shared" ref="A45:AG45" si="17">IF(A19="","",A19)</f>
        <v/>
      </c>
      <c r="B45" t="str">
        <f t="shared" si="17"/>
        <v/>
      </c>
      <c r="C45" t="str">
        <f t="shared" si="17"/>
        <v/>
      </c>
      <c r="D45" t="str">
        <f t="shared" si="17"/>
        <v/>
      </c>
      <c r="E45" t="str">
        <f t="shared" si="17"/>
        <v/>
      </c>
      <c r="F45" t="str">
        <f t="shared" si="17"/>
        <v/>
      </c>
      <c r="G45" t="str">
        <f t="shared" si="17"/>
        <v/>
      </c>
      <c r="H45" t="str">
        <f t="shared" si="17"/>
        <v/>
      </c>
      <c r="I45" t="str">
        <f t="shared" si="17"/>
        <v/>
      </c>
      <c r="J45" t="str">
        <f t="shared" si="17"/>
        <v/>
      </c>
      <c r="K45" t="str">
        <f t="shared" si="17"/>
        <v/>
      </c>
      <c r="L45" t="str">
        <f t="shared" si="17"/>
        <v/>
      </c>
      <c r="M45" t="str">
        <f t="shared" si="17"/>
        <v/>
      </c>
      <c r="N45" t="str">
        <f t="shared" si="17"/>
        <v/>
      </c>
      <c r="O45" t="str">
        <f t="shared" si="17"/>
        <v/>
      </c>
      <c r="P45" t="str">
        <f t="shared" si="17"/>
        <v/>
      </c>
      <c r="Q45" t="str">
        <f t="shared" si="17"/>
        <v/>
      </c>
      <c r="R45" t="str">
        <f t="shared" si="17"/>
        <v/>
      </c>
      <c r="S45" t="str">
        <f t="shared" si="17"/>
        <v/>
      </c>
      <c r="T45" t="str">
        <f t="shared" si="17"/>
        <v/>
      </c>
      <c r="U45" t="str">
        <f t="shared" si="17"/>
        <v/>
      </c>
      <c r="V45" t="str">
        <f t="shared" si="17"/>
        <v/>
      </c>
      <c r="W45" t="str">
        <f t="shared" si="17"/>
        <v/>
      </c>
      <c r="X45" t="str">
        <f t="shared" si="17"/>
        <v/>
      </c>
      <c r="Y45" t="str">
        <f t="shared" si="17"/>
        <v/>
      </c>
      <c r="Z45" t="str">
        <f t="shared" si="17"/>
        <v/>
      </c>
      <c r="AA45" t="str">
        <f t="shared" si="17"/>
        <v/>
      </c>
      <c r="AB45" t="str">
        <f t="shared" si="17"/>
        <v/>
      </c>
      <c r="AC45" t="str">
        <f t="shared" si="17"/>
        <v/>
      </c>
      <c r="AD45" t="str">
        <f t="shared" si="17"/>
        <v/>
      </c>
      <c r="AE45" t="str">
        <f t="shared" si="17"/>
        <v/>
      </c>
      <c r="AF45" t="str">
        <f t="shared" si="17"/>
        <v/>
      </c>
      <c r="AG45" t="str">
        <f t="shared" si="17"/>
        <v/>
      </c>
      <c r="AH45" t="str">
        <f t="shared" ref="AH45" si="18">IF(AH20="","",AH20)</f>
        <v/>
      </c>
    </row>
    <row r="46" spans="1:34" ht="32.15" customHeight="1" x14ac:dyDescent="0.3">
      <c r="A46">
        <f t="shared" ref="A46:AG46" si="19">IF(A20="","",A20)</f>
        <v>3</v>
      </c>
      <c r="B46" t="str">
        <f t="shared" si="19"/>
        <v>.</v>
      </c>
      <c r="C46" t="str">
        <f t="shared" si="19"/>
        <v/>
      </c>
      <c r="D46" t="str">
        <f t="shared" si="19"/>
        <v>くりひろいを しました。</v>
      </c>
      <c r="AG46" t="str">
        <f t="shared" si="19"/>
        <v/>
      </c>
      <c r="AH46" t="str">
        <f>IF(AH21="","",AH21)</f>
        <v/>
      </c>
    </row>
    <row r="47" spans="1:34" ht="32.15" customHeight="1" x14ac:dyDescent="0.3">
      <c r="A47" s="20">
        <f t="shared" ref="A47:AG47" ca="1" si="20">IF(A21="","",A21)</f>
        <v>1</v>
      </c>
      <c r="B47" t="str">
        <f t="shared" si="20"/>
        <v/>
      </c>
      <c r="C47" t="str">
        <f t="shared" si="20"/>
        <v/>
      </c>
      <c r="D47" t="str">
        <f t="shared" si="20"/>
        <v>だいちさんは</v>
      </c>
      <c r="M47" s="33">
        <f t="shared" ca="1" si="20"/>
        <v>8</v>
      </c>
      <c r="N47" s="33"/>
      <c r="O47" t="str">
        <f t="shared" si="20"/>
        <v>こ ひろいました。</v>
      </c>
      <c r="AG47" t="str">
        <f t="shared" si="20"/>
        <v/>
      </c>
      <c r="AH47" t="str">
        <f>IF(AH22="","",AH22)</f>
        <v/>
      </c>
    </row>
    <row r="48" spans="1:34" ht="32.15" customHeight="1" x14ac:dyDescent="0.3">
      <c r="A48" t="str">
        <f t="shared" ref="A48:Z48" si="21">IF(A22="","",A22)</f>
        <v/>
      </c>
      <c r="B48" t="str">
        <f t="shared" si="21"/>
        <v/>
      </c>
      <c r="C48" t="str">
        <f t="shared" si="21"/>
        <v/>
      </c>
      <c r="D48" t="str">
        <f t="shared" si="21"/>
        <v>ちはるさんは だいちさんより</v>
      </c>
      <c r="V48" s="33">
        <f t="shared" ca="1" si="21"/>
        <v>1</v>
      </c>
      <c r="W48" s="33"/>
      <c r="X48" t="str">
        <f t="shared" si="21"/>
        <v>こ</v>
      </c>
      <c r="Z48" t="str">
        <f t="shared" ca="1" si="21"/>
        <v>すくなかった</v>
      </c>
      <c r="AH48" t="str">
        <f>IF(AH23="","",AH23)</f>
        <v/>
      </c>
    </row>
    <row r="49" spans="1:34" ht="32.15" customHeight="1" x14ac:dyDescent="0.3">
      <c r="A49" t="str">
        <f t="shared" ref="A49:AG49" si="22">IF(A23="","",A23)</f>
        <v/>
      </c>
      <c r="B49" t="str">
        <f t="shared" si="22"/>
        <v/>
      </c>
      <c r="C49" t="str">
        <f t="shared" si="22"/>
        <v/>
      </c>
      <c r="D49" t="str">
        <f t="shared" si="22"/>
        <v>そうです。ちはるさんは なんこ ひろいましたか。</v>
      </c>
      <c r="AG49" t="str">
        <f t="shared" si="22"/>
        <v/>
      </c>
      <c r="AH49" t="str">
        <f>IF(AH24="","",AH24)</f>
        <v/>
      </c>
    </row>
    <row r="50" spans="1:34" ht="32.15" customHeight="1" x14ac:dyDescent="0.3">
      <c r="A50" t="str">
        <f t="shared" ref="A50:AG50" si="23">IF(A24="","",A24)</f>
        <v/>
      </c>
      <c r="B50" t="str">
        <f t="shared" si="23"/>
        <v/>
      </c>
      <c r="C50" t="str">
        <f t="shared" si="23"/>
        <v>（しき）</v>
      </c>
      <c r="AG50" t="str">
        <f t="shared" si="23"/>
        <v/>
      </c>
      <c r="AH50" t="str">
        <f>IF(AH25="","",AH25)</f>
        <v/>
      </c>
    </row>
    <row r="51" spans="1:34" ht="25" customHeight="1" x14ac:dyDescent="0.3">
      <c r="A51" t="str">
        <f t="shared" ref="A51:AG51" si="24">IF(A25="","",A25)</f>
        <v/>
      </c>
      <c r="B51" t="str">
        <f t="shared" si="24"/>
        <v/>
      </c>
      <c r="C51" t="str">
        <f t="shared" si="24"/>
        <v/>
      </c>
      <c r="D51" t="str">
        <f t="shared" si="24"/>
        <v/>
      </c>
      <c r="E51" t="str">
        <f t="shared" si="24"/>
        <v/>
      </c>
      <c r="F51" t="str">
        <f t="shared" si="24"/>
        <v/>
      </c>
      <c r="G51" t="str">
        <f t="shared" si="24"/>
        <v/>
      </c>
      <c r="H51" s="35">
        <f ca="1">M47</f>
        <v>8</v>
      </c>
      <c r="I51" s="35"/>
      <c r="J51" s="35" t="str">
        <f ca="1">IF(A47=1,"－","＋")</f>
        <v>－</v>
      </c>
      <c r="K51" s="35"/>
      <c r="L51" s="35">
        <f ca="1">V48</f>
        <v>1</v>
      </c>
      <c r="M51" s="35"/>
      <c r="N51" s="35" t="s">
        <v>122</v>
      </c>
      <c r="O51" s="35"/>
      <c r="P51" s="35">
        <f ca="1">IF(A47=1,H51-L51,H51+L51)</f>
        <v>7</v>
      </c>
      <c r="Q51" s="35"/>
      <c r="R51" t="str">
        <f t="shared" si="24"/>
        <v/>
      </c>
      <c r="S51" t="str">
        <f t="shared" si="24"/>
        <v/>
      </c>
      <c r="T51" t="str">
        <f t="shared" si="24"/>
        <v/>
      </c>
      <c r="U51" t="str">
        <f t="shared" si="24"/>
        <v/>
      </c>
      <c r="V51" t="str">
        <f t="shared" si="24"/>
        <v/>
      </c>
      <c r="W51" t="str">
        <f t="shared" si="24"/>
        <v/>
      </c>
      <c r="X51" t="str">
        <f t="shared" si="24"/>
        <v/>
      </c>
      <c r="Y51" t="str">
        <f t="shared" si="24"/>
        <v/>
      </c>
      <c r="Z51" t="str">
        <f t="shared" si="24"/>
        <v/>
      </c>
      <c r="AA51" t="str">
        <f t="shared" si="24"/>
        <v/>
      </c>
      <c r="AB51" t="str">
        <f t="shared" si="24"/>
        <v/>
      </c>
      <c r="AC51" t="str">
        <f t="shared" si="24"/>
        <v/>
      </c>
      <c r="AD51" t="str">
        <f t="shared" si="24"/>
        <v/>
      </c>
      <c r="AE51" t="str">
        <f t="shared" si="24"/>
        <v/>
      </c>
      <c r="AF51" t="str">
        <f t="shared" si="24"/>
        <v/>
      </c>
      <c r="AG51" t="str">
        <f t="shared" si="24"/>
        <v/>
      </c>
    </row>
    <row r="52" spans="1:34" ht="25" customHeight="1" x14ac:dyDescent="0.3">
      <c r="A52" t="str">
        <f t="shared" ref="A52:AG52" si="25">IF(A26="","",A26)</f>
        <v/>
      </c>
      <c r="B52" t="str">
        <f t="shared" si="25"/>
        <v/>
      </c>
      <c r="C52" t="str">
        <f t="shared" si="25"/>
        <v/>
      </c>
      <c r="D52" t="str">
        <f t="shared" si="25"/>
        <v/>
      </c>
      <c r="E52" t="str">
        <f t="shared" si="25"/>
        <v/>
      </c>
      <c r="F52" t="str">
        <f t="shared" si="25"/>
        <v/>
      </c>
      <c r="G52" t="str">
        <f t="shared" si="25"/>
        <v/>
      </c>
      <c r="H52" t="str">
        <f t="shared" si="25"/>
        <v/>
      </c>
      <c r="I52" t="str">
        <f t="shared" si="25"/>
        <v/>
      </c>
      <c r="J52" t="str">
        <f t="shared" si="25"/>
        <v/>
      </c>
      <c r="K52" t="str">
        <f t="shared" si="25"/>
        <v/>
      </c>
      <c r="L52" t="str">
        <f t="shared" si="25"/>
        <v/>
      </c>
      <c r="M52" t="str">
        <f t="shared" si="25"/>
        <v/>
      </c>
      <c r="N52" t="str">
        <f t="shared" si="25"/>
        <v/>
      </c>
      <c r="O52" t="str">
        <f t="shared" si="25"/>
        <v/>
      </c>
      <c r="P52" t="str">
        <f t="shared" si="25"/>
        <v/>
      </c>
      <c r="Q52" t="str">
        <f t="shared" si="25"/>
        <v/>
      </c>
      <c r="R52" t="str">
        <f t="shared" si="25"/>
        <v/>
      </c>
      <c r="S52" t="str">
        <f t="shared" si="25"/>
        <v/>
      </c>
      <c r="T52" t="str">
        <f t="shared" si="25"/>
        <v/>
      </c>
      <c r="U52" t="str">
        <f t="shared" si="25"/>
        <v/>
      </c>
      <c r="V52" t="str">
        <f t="shared" si="25"/>
        <v/>
      </c>
      <c r="W52" t="str">
        <f t="shared" si="25"/>
        <v/>
      </c>
      <c r="X52" s="2" t="str">
        <f t="shared" si="25"/>
        <v>こたえ</v>
      </c>
      <c r="Y52" s="2"/>
      <c r="Z52" s="2"/>
      <c r="AA52" s="2"/>
      <c r="AB52" s="2"/>
      <c r="AC52" s="36">
        <f ca="1">P51</f>
        <v>7</v>
      </c>
      <c r="AD52" s="36"/>
      <c r="AE52" s="2" t="str">
        <f t="shared" si="25"/>
        <v>こ</v>
      </c>
      <c r="AF52" s="2" t="str">
        <f t="shared" si="25"/>
        <v/>
      </c>
      <c r="AG52" t="str">
        <f t="shared" si="25"/>
        <v/>
      </c>
    </row>
  </sheetData>
  <mergeCells count="32">
    <mergeCell ref="AC44:AD44"/>
    <mergeCell ref="M47:N47"/>
    <mergeCell ref="V48:W48"/>
    <mergeCell ref="AC52:AD52"/>
    <mergeCell ref="H51:I51"/>
    <mergeCell ref="J51:K51"/>
    <mergeCell ref="L51:M51"/>
    <mergeCell ref="N51:O51"/>
    <mergeCell ref="P51:Q51"/>
    <mergeCell ref="M39:N39"/>
    <mergeCell ref="U40:V40"/>
    <mergeCell ref="H43:I43"/>
    <mergeCell ref="J43:K43"/>
    <mergeCell ref="L43:M43"/>
    <mergeCell ref="N43:O43"/>
    <mergeCell ref="P43:Q43"/>
    <mergeCell ref="AC36:AD36"/>
    <mergeCell ref="H35:I35"/>
    <mergeCell ref="J35:K35"/>
    <mergeCell ref="L35:M35"/>
    <mergeCell ref="N35:O35"/>
    <mergeCell ref="P35:Q35"/>
    <mergeCell ref="AE1:AF1"/>
    <mergeCell ref="M21:N21"/>
    <mergeCell ref="V22:W22"/>
    <mergeCell ref="N32:O32"/>
    <mergeCell ref="S30:T30"/>
    <mergeCell ref="U14:V14"/>
    <mergeCell ref="S4:T4"/>
    <mergeCell ref="N6:O6"/>
    <mergeCell ref="M13:N13"/>
    <mergeCell ref="AE27:AF27"/>
  </mergeCells>
  <phoneticPr fontId="8"/>
  <pageMargins left="0.98425196850393704" right="0.98425196850393704" top="0.98425196850393704" bottom="0.98425196850393704" header="0.51181102362204722" footer="0.51181102362204722"/>
  <pageSetup paperSize="9" orientation="portrait" horizontalDpi="300" verticalDpi="300" r:id="rId1"/>
  <headerFooter alignWithMargins="0">
    <oddHeader>&amp;Lさんすうドリル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57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style="20" customWidth="1"/>
    <col min="38" max="40" width="8.75" style="20"/>
  </cols>
  <sheetData>
    <row r="1" spans="1:40" ht="25" customHeight="1" x14ac:dyDescent="0.3">
      <c r="D1" s="3" t="s">
        <v>93</v>
      </c>
      <c r="AE1" s="2" t="s">
        <v>7</v>
      </c>
      <c r="AF1" s="2"/>
      <c r="AG1" s="29"/>
      <c r="AH1" s="29"/>
    </row>
    <row r="2" spans="1:40" ht="25" customHeight="1" x14ac:dyDescent="0.3">
      <c r="D2" s="3"/>
    </row>
    <row r="3" spans="1:40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0" ht="25" customHeight="1" x14ac:dyDescent="0.3">
      <c r="A4" s="1"/>
    </row>
    <row r="5" spans="1:40" ht="32.15" customHeight="1" x14ac:dyDescent="0.3">
      <c r="A5" s="1" t="s">
        <v>1</v>
      </c>
      <c r="D5">
        <f ca="1">VLOOKUP(A6,$AL$5:$AN$49,2,FALSE)</f>
        <v>5</v>
      </c>
      <c r="E5" s="33" t="s">
        <v>13</v>
      </c>
      <c r="F5" s="33"/>
      <c r="G5">
        <f ca="1">VLOOKUP(A6,$AL$5:$AN$49,3,FALSE)</f>
        <v>1</v>
      </c>
      <c r="AK5" s="20">
        <f ca="1">RAND()</f>
        <v>0.65868465036462609</v>
      </c>
      <c r="AL5" s="20">
        <f ca="1">RANK(AK5,$AK$5:$AK$49)</f>
        <v>19</v>
      </c>
      <c r="AM5" s="20">
        <v>1</v>
      </c>
      <c r="AN5" s="20">
        <v>1</v>
      </c>
    </row>
    <row r="6" spans="1:40" ht="32.15" customHeight="1" x14ac:dyDescent="0.3">
      <c r="A6" s="20">
        <v>1</v>
      </c>
      <c r="AK6" s="20">
        <f t="shared" ref="AK6:AK49" ca="1" si="0">RAND()</f>
        <v>8.2084008415628906E-2</v>
      </c>
      <c r="AL6" s="20">
        <f t="shared" ref="AL6:AL49" ca="1" si="1">RANK(AK6,$AK$5:$AK$49)</f>
        <v>42</v>
      </c>
      <c r="AM6" s="20">
        <v>1</v>
      </c>
      <c r="AN6" s="20">
        <v>2</v>
      </c>
    </row>
    <row r="7" spans="1:40" ht="32.15" customHeight="1" x14ac:dyDescent="0.3">
      <c r="A7" s="1" t="s">
        <v>14</v>
      </c>
      <c r="D7">
        <f ca="1">VLOOKUP(A8,$AL$5:$AN$49,2,FALSE)</f>
        <v>2</v>
      </c>
      <c r="E7" s="33" t="s">
        <v>13</v>
      </c>
      <c r="F7" s="33"/>
      <c r="G7">
        <f ca="1">VLOOKUP(A8,$AL$5:$AN$49,3,FALSE)</f>
        <v>3</v>
      </c>
      <c r="AK7" s="20">
        <f t="shared" ca="1" si="0"/>
        <v>0.84932902909621488</v>
      </c>
      <c r="AL7" s="20">
        <f t="shared" ca="1" si="1"/>
        <v>8</v>
      </c>
      <c r="AM7" s="20">
        <v>1</v>
      </c>
      <c r="AN7" s="20">
        <v>3</v>
      </c>
    </row>
    <row r="8" spans="1:40" ht="32.15" customHeight="1" x14ac:dyDescent="0.3">
      <c r="A8" s="20">
        <v>2</v>
      </c>
      <c r="AK8" s="20">
        <f t="shared" ca="1" si="0"/>
        <v>0.86722215758889609</v>
      </c>
      <c r="AL8" s="20">
        <f t="shared" ca="1" si="1"/>
        <v>7</v>
      </c>
      <c r="AM8" s="20">
        <v>1</v>
      </c>
      <c r="AN8" s="20">
        <v>4</v>
      </c>
    </row>
    <row r="9" spans="1:40" ht="32.15" customHeight="1" x14ac:dyDescent="0.3">
      <c r="A9" s="1" t="s">
        <v>15</v>
      </c>
      <c r="D9">
        <f ca="1">VLOOKUP(A10,$AL$5:$AN$49,2,FALSE)</f>
        <v>6</v>
      </c>
      <c r="E9" s="33" t="s">
        <v>13</v>
      </c>
      <c r="F9" s="33"/>
      <c r="G9">
        <f ca="1">VLOOKUP(A10,$AL$5:$AN$49,3,FALSE)</f>
        <v>1</v>
      </c>
      <c r="AK9" s="20">
        <f t="shared" ca="1" si="0"/>
        <v>3.0129178675918689E-2</v>
      </c>
      <c r="AL9" s="20">
        <f t="shared" ca="1" si="1"/>
        <v>45</v>
      </c>
      <c r="AM9" s="20">
        <v>1</v>
      </c>
      <c r="AN9" s="20">
        <v>5</v>
      </c>
    </row>
    <row r="10" spans="1:40" ht="32.15" customHeight="1" x14ac:dyDescent="0.3">
      <c r="A10" s="20">
        <v>3</v>
      </c>
      <c r="AK10" s="20">
        <f t="shared" ca="1" si="0"/>
        <v>0.677837728824213</v>
      </c>
      <c r="AL10" s="20">
        <f t="shared" ca="1" si="1"/>
        <v>18</v>
      </c>
      <c r="AM10" s="20">
        <v>1</v>
      </c>
      <c r="AN10" s="20">
        <v>6</v>
      </c>
    </row>
    <row r="11" spans="1:40" ht="32.15" customHeight="1" x14ac:dyDescent="0.3">
      <c r="A11" s="1" t="s">
        <v>16</v>
      </c>
      <c r="D11">
        <f ca="1">VLOOKUP(A12,$AL$5:$AN$49,2,FALSE)</f>
        <v>8</v>
      </c>
      <c r="E11" s="33" t="s">
        <v>13</v>
      </c>
      <c r="F11" s="33"/>
      <c r="G11">
        <f ca="1">VLOOKUP(A12,$AL$5:$AN$49,3,FALSE)</f>
        <v>1</v>
      </c>
      <c r="AK11" s="20">
        <f t="shared" ca="1" si="0"/>
        <v>7.7162184124234257E-2</v>
      </c>
      <c r="AL11" s="20">
        <f t="shared" ca="1" si="1"/>
        <v>43</v>
      </c>
      <c r="AM11" s="20">
        <v>1</v>
      </c>
      <c r="AN11" s="20">
        <v>7</v>
      </c>
    </row>
    <row r="12" spans="1:40" ht="32.15" customHeight="1" x14ac:dyDescent="0.3">
      <c r="A12" s="20">
        <v>4</v>
      </c>
      <c r="AK12" s="20">
        <f t="shared" ca="1" si="0"/>
        <v>0.57222346719394712</v>
      </c>
      <c r="AL12" s="20">
        <f t="shared" ca="1" si="1"/>
        <v>23</v>
      </c>
      <c r="AM12" s="20">
        <v>1</v>
      </c>
      <c r="AN12" s="20">
        <v>8</v>
      </c>
    </row>
    <row r="13" spans="1:40" ht="32.15" customHeight="1" x14ac:dyDescent="0.3">
      <c r="A13" s="1" t="s">
        <v>17</v>
      </c>
      <c r="D13">
        <f ca="1">VLOOKUP(A14,$AL$5:$AN$49,2,FALSE)</f>
        <v>3</v>
      </c>
      <c r="E13" s="33" t="s">
        <v>13</v>
      </c>
      <c r="F13" s="33"/>
      <c r="G13">
        <f ca="1">VLOOKUP(A14,$AL$5:$AN$49,3,FALSE)</f>
        <v>5</v>
      </c>
      <c r="AK13" s="20">
        <f t="shared" ca="1" si="0"/>
        <v>0.30488168379319924</v>
      </c>
      <c r="AL13" s="20">
        <f t="shared" ca="1" si="1"/>
        <v>30</v>
      </c>
      <c r="AM13" s="20">
        <v>1</v>
      </c>
      <c r="AN13" s="20">
        <v>9</v>
      </c>
    </row>
    <row r="14" spans="1:40" ht="32.15" customHeight="1" x14ac:dyDescent="0.3">
      <c r="A14" s="20">
        <v>5</v>
      </c>
      <c r="AK14" s="20">
        <f t="shared" ca="1" si="0"/>
        <v>0.78909201586832589</v>
      </c>
      <c r="AL14" s="20">
        <f t="shared" ca="1" si="1"/>
        <v>13</v>
      </c>
      <c r="AM14" s="20">
        <v>2</v>
      </c>
      <c r="AN14" s="20">
        <v>1</v>
      </c>
    </row>
    <row r="15" spans="1:40" ht="32.15" customHeight="1" x14ac:dyDescent="0.3">
      <c r="A15" s="1" t="s">
        <v>18</v>
      </c>
      <c r="D15">
        <f ca="1">VLOOKUP(A16,$AL$5:$AN$49,2,FALSE)</f>
        <v>4</v>
      </c>
      <c r="E15" s="33" t="s">
        <v>13</v>
      </c>
      <c r="F15" s="33"/>
      <c r="G15">
        <f ca="1">VLOOKUP(A16,$AL$5:$AN$49,3,FALSE)</f>
        <v>4</v>
      </c>
      <c r="AK15" s="20">
        <f t="shared" ca="1" si="0"/>
        <v>0.68162008258312767</v>
      </c>
      <c r="AL15" s="20">
        <f t="shared" ca="1" si="1"/>
        <v>17</v>
      </c>
      <c r="AM15" s="20">
        <v>2</v>
      </c>
      <c r="AN15" s="20">
        <v>2</v>
      </c>
    </row>
    <row r="16" spans="1:40" ht="32.15" customHeight="1" x14ac:dyDescent="0.3">
      <c r="A16" s="20">
        <v>6</v>
      </c>
      <c r="AK16" s="20">
        <f t="shared" ca="1" si="0"/>
        <v>0.96213674117826065</v>
      </c>
      <c r="AL16" s="20">
        <f t="shared" ca="1" si="1"/>
        <v>2</v>
      </c>
      <c r="AM16" s="20">
        <v>2</v>
      </c>
      <c r="AN16" s="20">
        <v>3</v>
      </c>
    </row>
    <row r="17" spans="1:40" ht="32.15" customHeight="1" x14ac:dyDescent="0.3">
      <c r="A17" s="1" t="s">
        <v>19</v>
      </c>
      <c r="D17">
        <f ca="1">VLOOKUP(A18,$AL$5:$AN$49,2,FALSE)</f>
        <v>1</v>
      </c>
      <c r="E17" s="33" t="s">
        <v>13</v>
      </c>
      <c r="F17" s="33"/>
      <c r="G17">
        <f ca="1">VLOOKUP(A18,$AL$5:$AN$49,3,FALSE)</f>
        <v>4</v>
      </c>
      <c r="AK17" s="20">
        <f t="shared" ca="1" si="0"/>
        <v>0.28949402320988649</v>
      </c>
      <c r="AL17" s="20">
        <f t="shared" ca="1" si="1"/>
        <v>31</v>
      </c>
      <c r="AM17" s="20">
        <v>2</v>
      </c>
      <c r="AN17" s="20">
        <v>4</v>
      </c>
    </row>
    <row r="18" spans="1:40" ht="32.15" customHeight="1" x14ac:dyDescent="0.3">
      <c r="A18" s="20">
        <v>7</v>
      </c>
      <c r="AK18" s="20">
        <f t="shared" ca="1" si="0"/>
        <v>0.37900200021171715</v>
      </c>
      <c r="AL18" s="20">
        <f t="shared" ca="1" si="1"/>
        <v>27</v>
      </c>
      <c r="AM18" s="20">
        <v>2</v>
      </c>
      <c r="AN18" s="20">
        <v>5</v>
      </c>
    </row>
    <row r="19" spans="1:40" ht="32.15" customHeight="1" x14ac:dyDescent="0.3">
      <c r="A19" s="1" t="s">
        <v>20</v>
      </c>
      <c r="D19">
        <f ca="1">VLOOKUP(A20,$AL$5:$AN$49,2,FALSE)</f>
        <v>1</v>
      </c>
      <c r="E19" s="33" t="s">
        <v>13</v>
      </c>
      <c r="F19" s="33"/>
      <c r="G19">
        <f ca="1">VLOOKUP(A20,$AL$5:$AN$49,3,FALSE)</f>
        <v>3</v>
      </c>
      <c r="AK19" s="20">
        <f t="shared" ca="1" si="0"/>
        <v>0.74913115477910019</v>
      </c>
      <c r="AL19" s="20">
        <f t="shared" ca="1" si="1"/>
        <v>14</v>
      </c>
      <c r="AM19" s="20">
        <v>2</v>
      </c>
      <c r="AN19" s="20">
        <v>6</v>
      </c>
    </row>
    <row r="20" spans="1:40" ht="32.15" customHeight="1" x14ac:dyDescent="0.3">
      <c r="A20" s="20">
        <v>8</v>
      </c>
      <c r="AK20" s="20">
        <f t="shared" ca="1" si="0"/>
        <v>0.78978895820714745</v>
      </c>
      <c r="AL20" s="20">
        <f t="shared" ca="1" si="1"/>
        <v>12</v>
      </c>
      <c r="AM20" s="20">
        <v>2</v>
      </c>
      <c r="AN20" s="20">
        <v>7</v>
      </c>
    </row>
    <row r="21" spans="1:40" ht="32.15" customHeight="1" x14ac:dyDescent="0.3">
      <c r="A21" s="1" t="s">
        <v>21</v>
      </c>
      <c r="D21">
        <f ca="1">VLOOKUP(A22,$AL$5:$AN$49,2,FALSE)</f>
        <v>4</v>
      </c>
      <c r="E21" s="33" t="s">
        <v>13</v>
      </c>
      <c r="F21" s="33"/>
      <c r="G21">
        <f ca="1">VLOOKUP(A22,$AL$5:$AN$49,3,FALSE)</f>
        <v>3</v>
      </c>
      <c r="AK21" s="20">
        <f t="shared" ca="1" si="0"/>
        <v>0.21960246268398897</v>
      </c>
      <c r="AL21" s="20">
        <f t="shared" ca="1" si="1"/>
        <v>33</v>
      </c>
      <c r="AM21" s="20">
        <v>2</v>
      </c>
      <c r="AN21" s="20">
        <v>8</v>
      </c>
    </row>
    <row r="22" spans="1:40" ht="32.15" customHeight="1" x14ac:dyDescent="0.3">
      <c r="A22" s="20">
        <v>9</v>
      </c>
      <c r="AK22" s="20">
        <f t="shared" ca="1" si="0"/>
        <v>0.13562404578998211</v>
      </c>
      <c r="AL22" s="20">
        <f t="shared" ca="1" si="1"/>
        <v>36</v>
      </c>
      <c r="AM22" s="20">
        <v>3</v>
      </c>
      <c r="AN22" s="20">
        <v>1</v>
      </c>
    </row>
    <row r="23" spans="1:40" ht="32.15" customHeight="1" x14ac:dyDescent="0.3">
      <c r="A23" s="1" t="s">
        <v>22</v>
      </c>
      <c r="D23">
        <f ca="1">VLOOKUP(A24,$AL$5:$AN$49,2,FALSE)</f>
        <v>5</v>
      </c>
      <c r="E23" s="33" t="s">
        <v>13</v>
      </c>
      <c r="F23" s="33"/>
      <c r="G23">
        <f ca="1">VLOOKUP(A24,$AL$5:$AN$49,3,FALSE)</f>
        <v>5</v>
      </c>
      <c r="AK23" s="20">
        <f t="shared" ca="1" si="0"/>
        <v>0.8267432978425685</v>
      </c>
      <c r="AL23" s="20">
        <f t="shared" ca="1" si="1"/>
        <v>11</v>
      </c>
      <c r="AM23" s="20">
        <v>3</v>
      </c>
      <c r="AN23" s="20">
        <v>2</v>
      </c>
    </row>
    <row r="24" spans="1:40" ht="32.15" customHeight="1" x14ac:dyDescent="0.3">
      <c r="A24" s="20">
        <v>10</v>
      </c>
      <c r="AK24" s="20">
        <f t="shared" ca="1" si="0"/>
        <v>0.12468023788040106</v>
      </c>
      <c r="AL24" s="20">
        <f t="shared" ca="1" si="1"/>
        <v>37</v>
      </c>
      <c r="AM24" s="20">
        <v>3</v>
      </c>
      <c r="AN24" s="20">
        <v>3</v>
      </c>
    </row>
    <row r="25" spans="1:40" ht="25" customHeight="1" x14ac:dyDescent="0.3">
      <c r="D25" s="3" t="str">
        <f>IF(D1="","",D1)</f>
        <v>たしざん</v>
      </c>
      <c r="AE25" s="2" t="str">
        <f>IF(AE1="","",AE1)</f>
        <v>№</v>
      </c>
      <c r="AF25" s="2"/>
      <c r="AG25" s="29" t="str">
        <f>IF(AG1="","",AG1)</f>
        <v/>
      </c>
      <c r="AH25" s="29"/>
      <c r="AK25" s="20">
        <f t="shared" ca="1" si="0"/>
        <v>0.74294322825979442</v>
      </c>
      <c r="AL25" s="20">
        <f t="shared" ca="1" si="1"/>
        <v>15</v>
      </c>
      <c r="AM25" s="20">
        <v>3</v>
      </c>
      <c r="AN25" s="20">
        <v>4</v>
      </c>
    </row>
    <row r="26" spans="1:40" ht="25" customHeight="1" x14ac:dyDescent="0.3">
      <c r="D26" s="3"/>
      <c r="AK26" s="20">
        <f t="shared" ca="1" si="0"/>
        <v>0.88473401292708265</v>
      </c>
      <c r="AL26" s="20">
        <f t="shared" ca="1" si="1"/>
        <v>5</v>
      </c>
      <c r="AM26" s="20">
        <v>3</v>
      </c>
      <c r="AN26" s="20">
        <v>5</v>
      </c>
    </row>
    <row r="27" spans="1:40" ht="25" customHeight="1" x14ac:dyDescent="0.3">
      <c r="E27" s="5" t="s">
        <v>95</v>
      </c>
      <c r="Q27" s="4" t="str">
        <f t="shared" ref="Q27:Q48" si="2"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 s="20">
        <f t="shared" ca="1" si="0"/>
        <v>0.21151499231668025</v>
      </c>
      <c r="AL27" s="20">
        <f t="shared" ca="1" si="1"/>
        <v>34</v>
      </c>
      <c r="AM27" s="20">
        <v>3</v>
      </c>
      <c r="AN27" s="20">
        <v>6</v>
      </c>
    </row>
    <row r="28" spans="1:40" ht="25" customHeight="1" x14ac:dyDescent="0.3">
      <c r="A28" t="str">
        <f t="shared" ref="A28:P28" si="3">IF(A4="","",A4)</f>
        <v/>
      </c>
      <c r="B28" t="str">
        <f t="shared" si="3"/>
        <v/>
      </c>
      <c r="C28" t="str">
        <f t="shared" si="3"/>
        <v/>
      </c>
      <c r="D28" t="str">
        <f t="shared" si="3"/>
        <v/>
      </c>
      <c r="E28" t="str">
        <f t="shared" si="3"/>
        <v/>
      </c>
      <c r="F28" t="str">
        <f t="shared" si="3"/>
        <v/>
      </c>
      <c r="G28" t="str">
        <f t="shared" si="3"/>
        <v/>
      </c>
      <c r="H28" t="str">
        <f t="shared" si="3"/>
        <v/>
      </c>
      <c r="I28" t="str">
        <f t="shared" si="3"/>
        <v/>
      </c>
      <c r="J28" t="str">
        <f t="shared" si="3"/>
        <v/>
      </c>
      <c r="K28" t="str">
        <f t="shared" si="3"/>
        <v/>
      </c>
      <c r="L28" t="str">
        <f t="shared" si="3"/>
        <v/>
      </c>
      <c r="M28" t="str">
        <f t="shared" si="3"/>
        <v/>
      </c>
      <c r="N28" t="str">
        <f t="shared" si="3"/>
        <v/>
      </c>
      <c r="O28" t="str">
        <f t="shared" si="3"/>
        <v/>
      </c>
      <c r="P28" t="str">
        <f t="shared" si="3"/>
        <v/>
      </c>
      <c r="Q28" t="str">
        <f t="shared" si="2"/>
        <v/>
      </c>
      <c r="R28" t="str">
        <f t="shared" ref="R28:AJ28" si="4">IF(R4="","",R4)</f>
        <v/>
      </c>
      <c r="S28" t="str">
        <f t="shared" si="4"/>
        <v/>
      </c>
      <c r="T28" t="str">
        <f t="shared" si="4"/>
        <v/>
      </c>
      <c r="U28" t="str">
        <f t="shared" si="4"/>
        <v/>
      </c>
      <c r="V28" t="str">
        <f t="shared" si="4"/>
        <v/>
      </c>
      <c r="W28" t="str">
        <f t="shared" si="4"/>
        <v/>
      </c>
      <c r="X28" t="str">
        <f t="shared" si="4"/>
        <v/>
      </c>
      <c r="Y28" t="str">
        <f t="shared" si="4"/>
        <v/>
      </c>
      <c r="Z28" t="str">
        <f t="shared" si="4"/>
        <v/>
      </c>
      <c r="AA28" t="str">
        <f t="shared" si="4"/>
        <v/>
      </c>
      <c r="AB28" t="str">
        <f t="shared" si="4"/>
        <v/>
      </c>
      <c r="AC28" t="str">
        <f t="shared" si="4"/>
        <v/>
      </c>
      <c r="AD28" t="str">
        <f t="shared" si="4"/>
        <v/>
      </c>
      <c r="AE28" t="str">
        <f t="shared" si="4"/>
        <v/>
      </c>
      <c r="AF28" t="str">
        <f t="shared" si="4"/>
        <v/>
      </c>
      <c r="AG28" t="str">
        <f t="shared" si="4"/>
        <v/>
      </c>
      <c r="AH28" t="str">
        <f t="shared" si="4"/>
        <v/>
      </c>
      <c r="AI28" t="str">
        <f t="shared" si="4"/>
        <v/>
      </c>
      <c r="AJ28" t="str">
        <f t="shared" si="4"/>
        <v/>
      </c>
      <c r="AK28" s="20">
        <f t="shared" ca="1" si="0"/>
        <v>0.5251683929012968</v>
      </c>
      <c r="AL28" s="20">
        <f t="shared" ca="1" si="1"/>
        <v>25</v>
      </c>
      <c r="AM28" s="20">
        <v>3</v>
      </c>
      <c r="AN28" s="20">
        <v>7</v>
      </c>
    </row>
    <row r="29" spans="1:40" ht="32.15" customHeight="1" x14ac:dyDescent="0.3">
      <c r="A29" t="str">
        <f t="shared" ref="A29:A48" si="5">IF(A5="","",A5)</f>
        <v>(1)</v>
      </c>
      <c r="D29">
        <f t="shared" ref="D29:E48" ca="1" si="6">IF(D5="","",D5)</f>
        <v>5</v>
      </c>
      <c r="E29" s="33" t="str">
        <f t="shared" si="6"/>
        <v>＋</v>
      </c>
      <c r="F29" s="33"/>
      <c r="G29">
        <f t="shared" ref="G29:G48" ca="1" si="7">IF(G5="","",G5)</f>
        <v>1</v>
      </c>
      <c r="H29" s="34" t="s">
        <v>23</v>
      </c>
      <c r="I29" s="34"/>
      <c r="J29" s="31">
        <f ca="1">D29+G29</f>
        <v>6</v>
      </c>
      <c r="K29" s="32"/>
      <c r="L29" t="str">
        <f t="shared" ref="L29:P38" si="8">IF(L5="","",L5)</f>
        <v/>
      </c>
      <c r="M29" t="str">
        <f t="shared" si="8"/>
        <v/>
      </c>
      <c r="N29" t="str">
        <f t="shared" si="8"/>
        <v/>
      </c>
      <c r="O29" t="str">
        <f t="shared" si="8"/>
        <v/>
      </c>
      <c r="P29" t="str">
        <f t="shared" si="8"/>
        <v/>
      </c>
      <c r="Q29" t="str">
        <f t="shared" si="2"/>
        <v/>
      </c>
      <c r="R29" t="str">
        <f t="shared" ref="R29:AJ29" si="9">IF(R5="","",R5)</f>
        <v/>
      </c>
      <c r="S29" t="str">
        <f t="shared" si="9"/>
        <v/>
      </c>
      <c r="T29" t="str">
        <f t="shared" si="9"/>
        <v/>
      </c>
      <c r="U29" t="str">
        <f t="shared" si="9"/>
        <v/>
      </c>
      <c r="V29" t="str">
        <f t="shared" si="9"/>
        <v/>
      </c>
      <c r="W29" t="str">
        <f t="shared" si="9"/>
        <v/>
      </c>
      <c r="X29" t="str">
        <f t="shared" si="9"/>
        <v/>
      </c>
      <c r="Y29" t="str">
        <f t="shared" si="9"/>
        <v/>
      </c>
      <c r="Z29" t="str">
        <f t="shared" si="9"/>
        <v/>
      </c>
      <c r="AA29" t="str">
        <f t="shared" si="9"/>
        <v/>
      </c>
      <c r="AB29" t="str">
        <f t="shared" si="9"/>
        <v/>
      </c>
      <c r="AC29" t="str">
        <f t="shared" si="9"/>
        <v/>
      </c>
      <c r="AD29" t="str">
        <f t="shared" si="9"/>
        <v/>
      </c>
      <c r="AE29" t="str">
        <f t="shared" si="9"/>
        <v/>
      </c>
      <c r="AF29" t="str">
        <f t="shared" si="9"/>
        <v/>
      </c>
      <c r="AG29" t="str">
        <f t="shared" si="9"/>
        <v/>
      </c>
      <c r="AH29" t="str">
        <f t="shared" si="9"/>
        <v/>
      </c>
      <c r="AI29" t="str">
        <f t="shared" si="9"/>
        <v/>
      </c>
      <c r="AJ29" t="str">
        <f t="shared" si="9"/>
        <v/>
      </c>
      <c r="AK29" s="20">
        <f t="shared" ca="1" si="0"/>
        <v>0.48833317300948453</v>
      </c>
      <c r="AL29" s="20">
        <f t="shared" ca="1" si="1"/>
        <v>26</v>
      </c>
      <c r="AM29" s="20">
        <v>4</v>
      </c>
      <c r="AN29" s="20">
        <v>1</v>
      </c>
    </row>
    <row r="30" spans="1:40" ht="32.15" customHeight="1" x14ac:dyDescent="0.3">
      <c r="A30" s="20">
        <f t="shared" si="5"/>
        <v>1</v>
      </c>
      <c r="D30" t="str">
        <f t="shared" si="6"/>
        <v/>
      </c>
      <c r="E30" t="str">
        <f t="shared" si="6"/>
        <v/>
      </c>
      <c r="G30" t="str">
        <f t="shared" si="7"/>
        <v/>
      </c>
      <c r="H30" t="str">
        <f>IF(H6="","",H6)</f>
        <v/>
      </c>
      <c r="I30" t="str">
        <f>IF(I6="","",I6)</f>
        <v/>
      </c>
      <c r="J30" t="str">
        <f>IF(J6="","",J6)</f>
        <v/>
      </c>
      <c r="K30" t="str">
        <f>IF(K6="","",K6)</f>
        <v/>
      </c>
      <c r="L30" t="str">
        <f t="shared" si="8"/>
        <v/>
      </c>
      <c r="M30" t="str">
        <f t="shared" si="8"/>
        <v/>
      </c>
      <c r="N30" t="str">
        <f t="shared" si="8"/>
        <v/>
      </c>
      <c r="O30" t="str">
        <f t="shared" si="8"/>
        <v/>
      </c>
      <c r="P30" t="str">
        <f t="shared" si="8"/>
        <v/>
      </c>
      <c r="Q30" t="str">
        <f t="shared" si="2"/>
        <v/>
      </c>
      <c r="R30" t="str">
        <f t="shared" ref="R30:AJ30" si="10">IF(R6="","",R6)</f>
        <v/>
      </c>
      <c r="S30" t="str">
        <f t="shared" si="10"/>
        <v/>
      </c>
      <c r="T30" t="str">
        <f t="shared" si="10"/>
        <v/>
      </c>
      <c r="U30" t="str">
        <f t="shared" si="10"/>
        <v/>
      </c>
      <c r="V30" t="str">
        <f t="shared" si="10"/>
        <v/>
      </c>
      <c r="W30" t="str">
        <f t="shared" si="10"/>
        <v/>
      </c>
      <c r="X30" t="str">
        <f t="shared" si="10"/>
        <v/>
      </c>
      <c r="Y30" t="str">
        <f t="shared" si="10"/>
        <v/>
      </c>
      <c r="Z30" t="str">
        <f t="shared" si="10"/>
        <v/>
      </c>
      <c r="AA30" t="str">
        <f t="shared" si="10"/>
        <v/>
      </c>
      <c r="AB30" t="str">
        <f t="shared" si="10"/>
        <v/>
      </c>
      <c r="AC30" t="str">
        <f t="shared" si="10"/>
        <v/>
      </c>
      <c r="AD30" t="str">
        <f t="shared" si="10"/>
        <v/>
      </c>
      <c r="AE30" t="str">
        <f t="shared" si="10"/>
        <v/>
      </c>
      <c r="AF30" t="str">
        <f t="shared" si="10"/>
        <v/>
      </c>
      <c r="AG30" t="str">
        <f t="shared" si="10"/>
        <v/>
      </c>
      <c r="AH30" t="str">
        <f t="shared" si="10"/>
        <v/>
      </c>
      <c r="AI30" t="str">
        <f t="shared" si="10"/>
        <v/>
      </c>
      <c r="AJ30" t="str">
        <f t="shared" si="10"/>
        <v/>
      </c>
      <c r="AK30" s="20">
        <f t="shared" ca="1" si="0"/>
        <v>0.35886980658693168</v>
      </c>
      <c r="AL30" s="20">
        <f t="shared" ca="1" si="1"/>
        <v>28</v>
      </c>
      <c r="AM30" s="20">
        <v>4</v>
      </c>
      <c r="AN30" s="20">
        <v>2</v>
      </c>
    </row>
    <row r="31" spans="1:40" ht="32.15" customHeight="1" x14ac:dyDescent="0.3">
      <c r="A31" t="str">
        <f t="shared" si="5"/>
        <v>(2)</v>
      </c>
      <c r="D31">
        <f t="shared" ca="1" si="6"/>
        <v>2</v>
      </c>
      <c r="E31" s="33" t="str">
        <f t="shared" si="6"/>
        <v>＋</v>
      </c>
      <c r="F31" s="33"/>
      <c r="G31">
        <f t="shared" ca="1" si="7"/>
        <v>3</v>
      </c>
      <c r="H31" s="34" t="s">
        <v>23</v>
      </c>
      <c r="I31" s="34"/>
      <c r="J31" s="31">
        <f ca="1">D31+G31</f>
        <v>5</v>
      </c>
      <c r="K31" s="32"/>
      <c r="L31" t="str">
        <f t="shared" si="8"/>
        <v/>
      </c>
      <c r="M31" t="str">
        <f t="shared" si="8"/>
        <v/>
      </c>
      <c r="N31" t="str">
        <f t="shared" si="8"/>
        <v/>
      </c>
      <c r="O31" t="str">
        <f t="shared" si="8"/>
        <v/>
      </c>
      <c r="P31" t="str">
        <f t="shared" si="8"/>
        <v/>
      </c>
      <c r="Q31" t="str">
        <f t="shared" si="2"/>
        <v/>
      </c>
      <c r="R31" t="str">
        <f t="shared" ref="R31:AJ31" si="11">IF(R7="","",R7)</f>
        <v/>
      </c>
      <c r="S31" t="str">
        <f t="shared" si="11"/>
        <v/>
      </c>
      <c r="T31" t="str">
        <f t="shared" si="11"/>
        <v/>
      </c>
      <c r="U31" t="str">
        <f t="shared" si="11"/>
        <v/>
      </c>
      <c r="V31" t="str">
        <f t="shared" si="11"/>
        <v/>
      </c>
      <c r="W31" t="str">
        <f t="shared" si="11"/>
        <v/>
      </c>
      <c r="X31" t="str">
        <f t="shared" si="11"/>
        <v/>
      </c>
      <c r="Y31" t="str">
        <f t="shared" si="11"/>
        <v/>
      </c>
      <c r="Z31" t="str">
        <f t="shared" si="11"/>
        <v/>
      </c>
      <c r="AA31" t="str">
        <f t="shared" si="11"/>
        <v/>
      </c>
      <c r="AB31" t="str">
        <f t="shared" si="11"/>
        <v/>
      </c>
      <c r="AC31" t="str">
        <f t="shared" si="11"/>
        <v/>
      </c>
      <c r="AD31" t="str">
        <f t="shared" si="11"/>
        <v/>
      </c>
      <c r="AE31" t="str">
        <f t="shared" si="11"/>
        <v/>
      </c>
      <c r="AF31" t="str">
        <f t="shared" si="11"/>
        <v/>
      </c>
      <c r="AG31" t="str">
        <f t="shared" si="11"/>
        <v/>
      </c>
      <c r="AH31" t="str">
        <f t="shared" si="11"/>
        <v/>
      </c>
      <c r="AI31" t="str">
        <f t="shared" si="11"/>
        <v/>
      </c>
      <c r="AJ31" t="str">
        <f t="shared" si="11"/>
        <v/>
      </c>
      <c r="AK31" s="20">
        <f t="shared" ca="1" si="0"/>
        <v>0.8394384734510234</v>
      </c>
      <c r="AL31" s="20">
        <f t="shared" ca="1" si="1"/>
        <v>9</v>
      </c>
      <c r="AM31" s="20">
        <v>4</v>
      </c>
      <c r="AN31" s="20">
        <v>3</v>
      </c>
    </row>
    <row r="32" spans="1:40" ht="32.15" customHeight="1" x14ac:dyDescent="0.3">
      <c r="A32" s="20">
        <f t="shared" si="5"/>
        <v>2</v>
      </c>
      <c r="D32" t="str">
        <f t="shared" si="6"/>
        <v/>
      </c>
      <c r="E32" t="str">
        <f t="shared" si="6"/>
        <v/>
      </c>
      <c r="G32" t="str">
        <f t="shared" si="7"/>
        <v/>
      </c>
      <c r="H32" t="str">
        <f>IF(H8="","",H8)</f>
        <v/>
      </c>
      <c r="I32" t="str">
        <f>IF(I8="","",I8)</f>
        <v/>
      </c>
      <c r="J32" t="str">
        <f>IF(J8="","",J8)</f>
        <v/>
      </c>
      <c r="K32" t="str">
        <f>IF(K8="","",K8)</f>
        <v/>
      </c>
      <c r="L32" t="str">
        <f t="shared" si="8"/>
        <v/>
      </c>
      <c r="M32" t="str">
        <f t="shared" si="8"/>
        <v/>
      </c>
      <c r="N32" t="str">
        <f t="shared" si="8"/>
        <v/>
      </c>
      <c r="O32" t="str">
        <f t="shared" si="8"/>
        <v/>
      </c>
      <c r="P32" t="str">
        <f t="shared" si="8"/>
        <v/>
      </c>
      <c r="Q32" t="str">
        <f t="shared" si="2"/>
        <v/>
      </c>
      <c r="R32" t="str">
        <f t="shared" ref="R32:AJ32" si="12">IF(R8="","",R8)</f>
        <v/>
      </c>
      <c r="S32" t="str">
        <f t="shared" si="12"/>
        <v/>
      </c>
      <c r="T32" t="str">
        <f t="shared" si="12"/>
        <v/>
      </c>
      <c r="U32" t="str">
        <f t="shared" si="12"/>
        <v/>
      </c>
      <c r="V32" t="str">
        <f t="shared" si="12"/>
        <v/>
      </c>
      <c r="W32" t="str">
        <f t="shared" si="12"/>
        <v/>
      </c>
      <c r="X32" t="str">
        <f t="shared" si="12"/>
        <v/>
      </c>
      <c r="Y32" t="str">
        <f t="shared" si="12"/>
        <v/>
      </c>
      <c r="Z32" t="str">
        <f t="shared" si="12"/>
        <v/>
      </c>
      <c r="AA32" t="str">
        <f t="shared" si="12"/>
        <v/>
      </c>
      <c r="AB32" t="str">
        <f t="shared" si="12"/>
        <v/>
      </c>
      <c r="AC32" t="str">
        <f t="shared" si="12"/>
        <v/>
      </c>
      <c r="AD32" t="str">
        <f t="shared" si="12"/>
        <v/>
      </c>
      <c r="AE32" t="str">
        <f t="shared" si="12"/>
        <v/>
      </c>
      <c r="AF32" t="str">
        <f t="shared" si="12"/>
        <v/>
      </c>
      <c r="AG32" t="str">
        <f t="shared" si="12"/>
        <v/>
      </c>
      <c r="AH32" t="str">
        <f t="shared" si="12"/>
        <v/>
      </c>
      <c r="AI32" t="str">
        <f t="shared" si="12"/>
        <v/>
      </c>
      <c r="AJ32" t="str">
        <f t="shared" si="12"/>
        <v/>
      </c>
      <c r="AK32" s="20">
        <f t="shared" ca="1" si="0"/>
        <v>0.88095494495416204</v>
      </c>
      <c r="AL32" s="20">
        <f t="shared" ca="1" si="1"/>
        <v>6</v>
      </c>
      <c r="AM32" s="20">
        <v>4</v>
      </c>
      <c r="AN32" s="20">
        <v>4</v>
      </c>
    </row>
    <row r="33" spans="1:40" ht="32.15" customHeight="1" x14ac:dyDescent="0.3">
      <c r="A33" t="str">
        <f t="shared" si="5"/>
        <v>(3)</v>
      </c>
      <c r="D33">
        <f t="shared" ca="1" si="6"/>
        <v>6</v>
      </c>
      <c r="E33" s="33" t="str">
        <f t="shared" si="6"/>
        <v>＋</v>
      </c>
      <c r="F33" s="33"/>
      <c r="G33">
        <f t="shared" ca="1" si="7"/>
        <v>1</v>
      </c>
      <c r="H33" s="34" t="s">
        <v>23</v>
      </c>
      <c r="I33" s="34"/>
      <c r="J33" s="31">
        <f ca="1">D33+G33</f>
        <v>7</v>
      </c>
      <c r="K33" s="32"/>
      <c r="L33" t="str">
        <f t="shared" si="8"/>
        <v/>
      </c>
      <c r="M33" t="str">
        <f t="shared" si="8"/>
        <v/>
      </c>
      <c r="N33" t="str">
        <f t="shared" si="8"/>
        <v/>
      </c>
      <c r="O33" t="str">
        <f t="shared" si="8"/>
        <v/>
      </c>
      <c r="P33" t="str">
        <f t="shared" si="8"/>
        <v/>
      </c>
      <c r="Q33" t="str">
        <f t="shared" si="2"/>
        <v/>
      </c>
      <c r="R33" t="str">
        <f t="shared" ref="R33:AJ33" si="13">IF(R9="","",R9)</f>
        <v/>
      </c>
      <c r="S33" t="str">
        <f t="shared" si="13"/>
        <v/>
      </c>
      <c r="T33" t="str">
        <f t="shared" si="13"/>
        <v/>
      </c>
      <c r="U33" t="str">
        <f t="shared" si="13"/>
        <v/>
      </c>
      <c r="V33" t="str">
        <f t="shared" si="13"/>
        <v/>
      </c>
      <c r="W33" t="str">
        <f t="shared" si="13"/>
        <v/>
      </c>
      <c r="X33" t="str">
        <f t="shared" si="13"/>
        <v/>
      </c>
      <c r="Y33" t="str">
        <f t="shared" si="13"/>
        <v/>
      </c>
      <c r="Z33" t="str">
        <f t="shared" si="13"/>
        <v/>
      </c>
      <c r="AA33" t="str">
        <f t="shared" si="13"/>
        <v/>
      </c>
      <c r="AB33" t="str">
        <f t="shared" si="13"/>
        <v/>
      </c>
      <c r="AC33" t="str">
        <f t="shared" si="13"/>
        <v/>
      </c>
      <c r="AD33" t="str">
        <f t="shared" si="13"/>
        <v/>
      </c>
      <c r="AE33" t="str">
        <f t="shared" si="13"/>
        <v/>
      </c>
      <c r="AF33" t="str">
        <f t="shared" si="13"/>
        <v/>
      </c>
      <c r="AG33" t="str">
        <f t="shared" si="13"/>
        <v/>
      </c>
      <c r="AH33" t="str">
        <f t="shared" si="13"/>
        <v/>
      </c>
      <c r="AI33" t="str">
        <f t="shared" si="13"/>
        <v/>
      </c>
      <c r="AJ33" t="str">
        <f t="shared" si="13"/>
        <v/>
      </c>
      <c r="AK33" s="20">
        <f t="shared" ca="1" si="0"/>
        <v>0.6288489086152701</v>
      </c>
      <c r="AL33" s="20">
        <f t="shared" ca="1" si="1"/>
        <v>20</v>
      </c>
      <c r="AM33" s="20">
        <v>4</v>
      </c>
      <c r="AN33" s="20">
        <v>5</v>
      </c>
    </row>
    <row r="34" spans="1:40" ht="32.15" customHeight="1" x14ac:dyDescent="0.3">
      <c r="A34" s="20">
        <f t="shared" si="5"/>
        <v>3</v>
      </c>
      <c r="D34" t="str">
        <f t="shared" si="6"/>
        <v/>
      </c>
      <c r="E34" t="str">
        <f t="shared" si="6"/>
        <v/>
      </c>
      <c r="G34" t="str">
        <f t="shared" si="7"/>
        <v/>
      </c>
      <c r="H34" t="str">
        <f>IF(H10="","",H10)</f>
        <v/>
      </c>
      <c r="I34" t="str">
        <f>IF(I10="","",I10)</f>
        <v/>
      </c>
      <c r="J34" t="str">
        <f>IF(J10="","",J10)</f>
        <v/>
      </c>
      <c r="K34" t="str">
        <f>IF(K10="","",K10)</f>
        <v/>
      </c>
      <c r="L34" t="str">
        <f t="shared" si="8"/>
        <v/>
      </c>
      <c r="M34" t="str">
        <f t="shared" si="8"/>
        <v/>
      </c>
      <c r="N34" t="str">
        <f t="shared" si="8"/>
        <v/>
      </c>
      <c r="O34" t="str">
        <f t="shared" si="8"/>
        <v/>
      </c>
      <c r="P34" t="str">
        <f t="shared" si="8"/>
        <v/>
      </c>
      <c r="Q34" t="str">
        <f t="shared" si="2"/>
        <v/>
      </c>
      <c r="R34" t="str">
        <f t="shared" ref="R34:AJ34" si="14">IF(R10="","",R10)</f>
        <v/>
      </c>
      <c r="S34" t="str">
        <f t="shared" si="14"/>
        <v/>
      </c>
      <c r="T34" t="str">
        <f t="shared" si="14"/>
        <v/>
      </c>
      <c r="U34" t="str">
        <f t="shared" si="14"/>
        <v/>
      </c>
      <c r="V34" t="str">
        <f t="shared" si="14"/>
        <v/>
      </c>
      <c r="W34" t="str">
        <f t="shared" si="14"/>
        <v/>
      </c>
      <c r="X34" t="str">
        <f t="shared" si="14"/>
        <v/>
      </c>
      <c r="Y34" t="str">
        <f t="shared" si="14"/>
        <v/>
      </c>
      <c r="Z34" t="str">
        <f t="shared" si="14"/>
        <v/>
      </c>
      <c r="AA34" t="str">
        <f t="shared" si="14"/>
        <v/>
      </c>
      <c r="AB34" t="str">
        <f t="shared" si="14"/>
        <v/>
      </c>
      <c r="AC34" t="str">
        <f t="shared" si="14"/>
        <v/>
      </c>
      <c r="AD34" t="str">
        <f t="shared" si="14"/>
        <v/>
      </c>
      <c r="AE34" t="str">
        <f t="shared" si="14"/>
        <v/>
      </c>
      <c r="AF34" t="str">
        <f t="shared" si="14"/>
        <v/>
      </c>
      <c r="AG34" t="str">
        <f t="shared" si="14"/>
        <v/>
      </c>
      <c r="AH34" t="str">
        <f t="shared" si="14"/>
        <v/>
      </c>
      <c r="AI34" t="str">
        <f t="shared" si="14"/>
        <v/>
      </c>
      <c r="AJ34" t="str">
        <f t="shared" si="14"/>
        <v/>
      </c>
      <c r="AK34" s="20">
        <f t="shared" ca="1" si="0"/>
        <v>0.32091988678142713</v>
      </c>
      <c r="AL34" s="20">
        <f t="shared" ca="1" si="1"/>
        <v>29</v>
      </c>
      <c r="AM34" s="20">
        <v>4</v>
      </c>
      <c r="AN34" s="20">
        <v>6</v>
      </c>
    </row>
    <row r="35" spans="1:40" ht="32.15" customHeight="1" x14ac:dyDescent="0.3">
      <c r="A35" t="str">
        <f t="shared" si="5"/>
        <v>(4)</v>
      </c>
      <c r="D35">
        <f t="shared" ca="1" si="6"/>
        <v>8</v>
      </c>
      <c r="E35" s="33" t="str">
        <f t="shared" si="6"/>
        <v>＋</v>
      </c>
      <c r="F35" s="33"/>
      <c r="G35">
        <f t="shared" ca="1" si="7"/>
        <v>1</v>
      </c>
      <c r="H35" s="34" t="s">
        <v>23</v>
      </c>
      <c r="I35" s="34"/>
      <c r="J35" s="31">
        <f ca="1">D35+G35</f>
        <v>9</v>
      </c>
      <c r="K35" s="32"/>
      <c r="L35" t="str">
        <f t="shared" si="8"/>
        <v/>
      </c>
      <c r="M35" t="str">
        <f t="shared" si="8"/>
        <v/>
      </c>
      <c r="N35" t="str">
        <f t="shared" si="8"/>
        <v/>
      </c>
      <c r="O35" t="str">
        <f t="shared" si="8"/>
        <v/>
      </c>
      <c r="P35" t="str">
        <f t="shared" si="8"/>
        <v/>
      </c>
      <c r="Q35" t="str">
        <f t="shared" si="2"/>
        <v/>
      </c>
      <c r="R35" t="str">
        <f t="shared" ref="R35:AJ35" si="15">IF(R11="","",R11)</f>
        <v/>
      </c>
      <c r="S35" t="str">
        <f t="shared" si="15"/>
        <v/>
      </c>
      <c r="T35" t="str">
        <f t="shared" si="15"/>
        <v/>
      </c>
      <c r="U35" t="str">
        <f t="shared" si="15"/>
        <v/>
      </c>
      <c r="V35" t="str">
        <f t="shared" si="15"/>
        <v/>
      </c>
      <c r="W35" t="str">
        <f t="shared" si="15"/>
        <v/>
      </c>
      <c r="X35" t="str">
        <f t="shared" si="15"/>
        <v/>
      </c>
      <c r="Y35" t="str">
        <f t="shared" si="15"/>
        <v/>
      </c>
      <c r="Z35" t="str">
        <f t="shared" si="15"/>
        <v/>
      </c>
      <c r="AA35" t="str">
        <f t="shared" si="15"/>
        <v/>
      </c>
      <c r="AB35" t="str">
        <f t="shared" si="15"/>
        <v/>
      </c>
      <c r="AC35" t="str">
        <f t="shared" si="15"/>
        <v/>
      </c>
      <c r="AD35" t="str">
        <f t="shared" si="15"/>
        <v/>
      </c>
      <c r="AE35" t="str">
        <f t="shared" si="15"/>
        <v/>
      </c>
      <c r="AF35" t="str">
        <f t="shared" si="15"/>
        <v/>
      </c>
      <c r="AG35" t="str">
        <f t="shared" si="15"/>
        <v/>
      </c>
      <c r="AH35" t="str">
        <f t="shared" si="15"/>
        <v/>
      </c>
      <c r="AI35" t="str">
        <f t="shared" si="15"/>
        <v/>
      </c>
      <c r="AJ35" t="str">
        <f t="shared" si="15"/>
        <v/>
      </c>
      <c r="AK35" s="20">
        <f t="shared" ca="1" si="0"/>
        <v>0.9797853626349512</v>
      </c>
      <c r="AL35" s="20">
        <f t="shared" ca="1" si="1"/>
        <v>1</v>
      </c>
      <c r="AM35" s="20">
        <v>5</v>
      </c>
      <c r="AN35" s="20">
        <v>1</v>
      </c>
    </row>
    <row r="36" spans="1:40" ht="32.15" customHeight="1" x14ac:dyDescent="0.3">
      <c r="A36" s="20">
        <f t="shared" si="5"/>
        <v>4</v>
      </c>
      <c r="D36" t="str">
        <f t="shared" si="6"/>
        <v/>
      </c>
      <c r="E36" t="str">
        <f t="shared" si="6"/>
        <v/>
      </c>
      <c r="G36" t="str">
        <f t="shared" si="7"/>
        <v/>
      </c>
      <c r="H36" t="str">
        <f>IF(H12="","",H12)</f>
        <v/>
      </c>
      <c r="I36" t="str">
        <f>IF(I12="","",I12)</f>
        <v/>
      </c>
      <c r="J36" t="str">
        <f>IF(J12="","",J12)</f>
        <v/>
      </c>
      <c r="K36" t="str">
        <f>IF(K12="","",K12)</f>
        <v/>
      </c>
      <c r="L36" t="str">
        <f t="shared" si="8"/>
        <v/>
      </c>
      <c r="M36" t="str">
        <f t="shared" si="8"/>
        <v/>
      </c>
      <c r="N36" t="str">
        <f t="shared" si="8"/>
        <v/>
      </c>
      <c r="O36" t="str">
        <f t="shared" si="8"/>
        <v/>
      </c>
      <c r="P36" t="str">
        <f t="shared" si="8"/>
        <v/>
      </c>
      <c r="Q36" t="str">
        <f t="shared" si="2"/>
        <v/>
      </c>
      <c r="R36" t="str">
        <f t="shared" ref="R36:AJ36" si="16">IF(R12="","",R12)</f>
        <v/>
      </c>
      <c r="S36" t="str">
        <f t="shared" si="16"/>
        <v/>
      </c>
      <c r="T36" t="str">
        <f t="shared" si="16"/>
        <v/>
      </c>
      <c r="U36" t="str">
        <f t="shared" si="16"/>
        <v/>
      </c>
      <c r="V36" t="str">
        <f t="shared" si="16"/>
        <v/>
      </c>
      <c r="W36" t="str">
        <f t="shared" si="16"/>
        <v/>
      </c>
      <c r="X36" t="str">
        <f t="shared" si="16"/>
        <v/>
      </c>
      <c r="Y36" t="str">
        <f t="shared" si="16"/>
        <v/>
      </c>
      <c r="Z36" t="str">
        <f t="shared" si="16"/>
        <v/>
      </c>
      <c r="AA36" t="str">
        <f t="shared" si="16"/>
        <v/>
      </c>
      <c r="AB36" t="str">
        <f t="shared" si="16"/>
        <v/>
      </c>
      <c r="AC36" t="str">
        <f t="shared" si="16"/>
        <v/>
      </c>
      <c r="AD36" t="str">
        <f t="shared" si="16"/>
        <v/>
      </c>
      <c r="AE36" t="str">
        <f t="shared" si="16"/>
        <v/>
      </c>
      <c r="AF36" t="str">
        <f t="shared" si="16"/>
        <v/>
      </c>
      <c r="AG36" t="str">
        <f t="shared" si="16"/>
        <v/>
      </c>
      <c r="AH36" t="str">
        <f t="shared" si="16"/>
        <v/>
      </c>
      <c r="AI36" t="str">
        <f t="shared" si="16"/>
        <v/>
      </c>
      <c r="AJ36" t="str">
        <f t="shared" si="16"/>
        <v/>
      </c>
      <c r="AK36" s="20">
        <f t="shared" ca="1" si="0"/>
        <v>8.2903194777655842E-2</v>
      </c>
      <c r="AL36" s="20">
        <f t="shared" ca="1" si="1"/>
        <v>41</v>
      </c>
      <c r="AM36" s="20">
        <v>5</v>
      </c>
      <c r="AN36" s="20">
        <v>2</v>
      </c>
    </row>
    <row r="37" spans="1:40" ht="32.15" customHeight="1" x14ac:dyDescent="0.3">
      <c r="A37" t="str">
        <f t="shared" si="5"/>
        <v>(5)</v>
      </c>
      <c r="D37">
        <f t="shared" ca="1" si="6"/>
        <v>3</v>
      </c>
      <c r="E37" s="33" t="str">
        <f t="shared" si="6"/>
        <v>＋</v>
      </c>
      <c r="F37" s="33"/>
      <c r="G37">
        <f t="shared" ca="1" si="7"/>
        <v>5</v>
      </c>
      <c r="H37" s="34" t="s">
        <v>23</v>
      </c>
      <c r="I37" s="34"/>
      <c r="J37" s="31">
        <f ca="1">D37+G37</f>
        <v>8</v>
      </c>
      <c r="K37" s="32"/>
      <c r="L37" t="str">
        <f t="shared" si="8"/>
        <v/>
      </c>
      <c r="M37" t="str">
        <f t="shared" si="8"/>
        <v/>
      </c>
      <c r="N37" t="str">
        <f t="shared" si="8"/>
        <v/>
      </c>
      <c r="O37" t="str">
        <f t="shared" si="8"/>
        <v/>
      </c>
      <c r="P37" t="str">
        <f t="shared" si="8"/>
        <v/>
      </c>
      <c r="Q37" t="str">
        <f t="shared" si="2"/>
        <v/>
      </c>
      <c r="R37" t="str">
        <f t="shared" ref="R37:AJ37" si="17">IF(R13="","",R13)</f>
        <v/>
      </c>
      <c r="S37" t="str">
        <f t="shared" si="17"/>
        <v/>
      </c>
      <c r="T37" t="str">
        <f t="shared" si="17"/>
        <v/>
      </c>
      <c r="U37" t="str">
        <f t="shared" si="17"/>
        <v/>
      </c>
      <c r="V37" t="str">
        <f t="shared" si="17"/>
        <v/>
      </c>
      <c r="W37" t="str">
        <f t="shared" si="17"/>
        <v/>
      </c>
      <c r="X37" t="str">
        <f t="shared" si="17"/>
        <v/>
      </c>
      <c r="Y37" t="str">
        <f t="shared" si="17"/>
        <v/>
      </c>
      <c r="Z37" t="str">
        <f t="shared" si="17"/>
        <v/>
      </c>
      <c r="AA37" t="str">
        <f t="shared" si="17"/>
        <v/>
      </c>
      <c r="AB37" t="str">
        <f t="shared" si="17"/>
        <v/>
      </c>
      <c r="AC37" t="str">
        <f t="shared" si="17"/>
        <v/>
      </c>
      <c r="AD37" t="str">
        <f t="shared" si="17"/>
        <v/>
      </c>
      <c r="AE37" t="str">
        <f t="shared" si="17"/>
        <v/>
      </c>
      <c r="AF37" t="str">
        <f t="shared" si="17"/>
        <v/>
      </c>
      <c r="AG37" t="str">
        <f t="shared" si="17"/>
        <v/>
      </c>
      <c r="AH37" t="str">
        <f t="shared" si="17"/>
        <v/>
      </c>
      <c r="AI37" t="str">
        <f t="shared" si="17"/>
        <v/>
      </c>
      <c r="AJ37" t="str">
        <f t="shared" si="17"/>
        <v/>
      </c>
      <c r="AK37" s="20">
        <f t="shared" ca="1" si="0"/>
        <v>8.452966858936739E-2</v>
      </c>
      <c r="AL37" s="20">
        <f t="shared" ca="1" si="1"/>
        <v>40</v>
      </c>
      <c r="AM37" s="20">
        <v>5</v>
      </c>
      <c r="AN37" s="20">
        <v>3</v>
      </c>
    </row>
    <row r="38" spans="1:40" ht="32.15" customHeight="1" x14ac:dyDescent="0.3">
      <c r="A38" s="20">
        <f t="shared" si="5"/>
        <v>5</v>
      </c>
      <c r="D38" t="str">
        <f t="shared" si="6"/>
        <v/>
      </c>
      <c r="E38" t="str">
        <f t="shared" si="6"/>
        <v/>
      </c>
      <c r="G38" t="str">
        <f t="shared" si="7"/>
        <v/>
      </c>
      <c r="H38" t="str">
        <f>IF(H14="","",H14)</f>
        <v/>
      </c>
      <c r="I38" t="str">
        <f>IF(I14="","",I14)</f>
        <v/>
      </c>
      <c r="J38" t="str">
        <f>IF(J14="","",J14)</f>
        <v/>
      </c>
      <c r="K38" t="str">
        <f>IF(K14="","",K14)</f>
        <v/>
      </c>
      <c r="L38" t="str">
        <f t="shared" si="8"/>
        <v/>
      </c>
      <c r="M38" t="str">
        <f t="shared" si="8"/>
        <v/>
      </c>
      <c r="N38" t="str">
        <f t="shared" si="8"/>
        <v/>
      </c>
      <c r="O38" t="str">
        <f t="shared" si="8"/>
        <v/>
      </c>
      <c r="P38" t="str">
        <f t="shared" si="8"/>
        <v/>
      </c>
      <c r="Q38" t="str">
        <f t="shared" si="2"/>
        <v/>
      </c>
      <c r="R38" t="str">
        <f t="shared" ref="R38:AJ38" si="18">IF(R14="","",R14)</f>
        <v/>
      </c>
      <c r="S38" t="str">
        <f t="shared" si="18"/>
        <v/>
      </c>
      <c r="T38" t="str">
        <f t="shared" si="18"/>
        <v/>
      </c>
      <c r="U38" t="str">
        <f t="shared" si="18"/>
        <v/>
      </c>
      <c r="V38" t="str">
        <f t="shared" si="18"/>
        <v/>
      </c>
      <c r="W38" t="str">
        <f t="shared" si="18"/>
        <v/>
      </c>
      <c r="X38" t="str">
        <f t="shared" si="18"/>
        <v/>
      </c>
      <c r="Y38" t="str">
        <f t="shared" si="18"/>
        <v/>
      </c>
      <c r="Z38" t="str">
        <f t="shared" si="18"/>
        <v/>
      </c>
      <c r="AA38" t="str">
        <f t="shared" si="18"/>
        <v/>
      </c>
      <c r="AB38" t="str">
        <f t="shared" si="18"/>
        <v/>
      </c>
      <c r="AC38" t="str">
        <f t="shared" si="18"/>
        <v/>
      </c>
      <c r="AD38" t="str">
        <f t="shared" si="18"/>
        <v/>
      </c>
      <c r="AE38" t="str">
        <f t="shared" si="18"/>
        <v/>
      </c>
      <c r="AF38" t="str">
        <f t="shared" si="18"/>
        <v/>
      </c>
      <c r="AG38" t="str">
        <f t="shared" si="18"/>
        <v/>
      </c>
      <c r="AH38" t="str">
        <f t="shared" si="18"/>
        <v/>
      </c>
      <c r="AI38" t="str">
        <f t="shared" si="18"/>
        <v/>
      </c>
      <c r="AJ38" t="str">
        <f t="shared" si="18"/>
        <v/>
      </c>
      <c r="AK38" s="20">
        <f t="shared" ca="1" si="0"/>
        <v>0.69509933612732022</v>
      </c>
      <c r="AL38" s="20">
        <f t="shared" ca="1" si="1"/>
        <v>16</v>
      </c>
      <c r="AM38" s="20">
        <v>5</v>
      </c>
      <c r="AN38" s="20">
        <v>4</v>
      </c>
    </row>
    <row r="39" spans="1:40" ht="32.15" customHeight="1" x14ac:dyDescent="0.3">
      <c r="A39" t="str">
        <f t="shared" si="5"/>
        <v>(6)</v>
      </c>
      <c r="D39">
        <f t="shared" ca="1" si="6"/>
        <v>4</v>
      </c>
      <c r="E39" s="33" t="str">
        <f t="shared" si="6"/>
        <v>＋</v>
      </c>
      <c r="F39" s="33"/>
      <c r="G39">
        <f t="shared" ca="1" si="7"/>
        <v>4</v>
      </c>
      <c r="H39" s="34" t="s">
        <v>23</v>
      </c>
      <c r="I39" s="34"/>
      <c r="J39" s="31">
        <f ca="1">D39+G39</f>
        <v>8</v>
      </c>
      <c r="K39" s="32"/>
      <c r="L39" t="str">
        <f t="shared" ref="L39:P48" si="19">IF(L15="","",L15)</f>
        <v/>
      </c>
      <c r="M39" t="str">
        <f t="shared" si="19"/>
        <v/>
      </c>
      <c r="N39" t="str">
        <f t="shared" si="19"/>
        <v/>
      </c>
      <c r="O39" t="str">
        <f t="shared" si="19"/>
        <v/>
      </c>
      <c r="P39" t="str">
        <f t="shared" si="19"/>
        <v/>
      </c>
      <c r="Q39" t="str">
        <f t="shared" si="2"/>
        <v/>
      </c>
      <c r="R39" t="str">
        <f t="shared" ref="R39:AJ39" si="20">IF(R15="","",R15)</f>
        <v/>
      </c>
      <c r="S39" t="str">
        <f t="shared" si="20"/>
        <v/>
      </c>
      <c r="T39" t="str">
        <f t="shared" si="20"/>
        <v/>
      </c>
      <c r="U39" t="str">
        <f t="shared" si="20"/>
        <v/>
      </c>
      <c r="V39" t="str">
        <f t="shared" si="20"/>
        <v/>
      </c>
      <c r="W39" t="str">
        <f t="shared" si="20"/>
        <v/>
      </c>
      <c r="X39" t="str">
        <f t="shared" si="20"/>
        <v/>
      </c>
      <c r="Y39" t="str">
        <f t="shared" si="20"/>
        <v/>
      </c>
      <c r="Z39" t="str">
        <f t="shared" si="20"/>
        <v/>
      </c>
      <c r="AA39" t="str">
        <f t="shared" si="20"/>
        <v/>
      </c>
      <c r="AB39" t="str">
        <f t="shared" si="20"/>
        <v/>
      </c>
      <c r="AC39" t="str">
        <f t="shared" si="20"/>
        <v/>
      </c>
      <c r="AD39" t="str">
        <f t="shared" si="20"/>
        <v/>
      </c>
      <c r="AE39" t="str">
        <f t="shared" si="20"/>
        <v/>
      </c>
      <c r="AF39" t="str">
        <f t="shared" si="20"/>
        <v/>
      </c>
      <c r="AG39" t="str">
        <f t="shared" si="20"/>
        <v/>
      </c>
      <c r="AH39" t="str">
        <f t="shared" si="20"/>
        <v/>
      </c>
      <c r="AI39" t="str">
        <f t="shared" si="20"/>
        <v/>
      </c>
      <c r="AJ39" t="str">
        <f t="shared" si="20"/>
        <v/>
      </c>
      <c r="AK39" s="20">
        <f t="shared" ca="1" si="0"/>
        <v>0.8274759688159824</v>
      </c>
      <c r="AL39" s="20">
        <f t="shared" ca="1" si="1"/>
        <v>10</v>
      </c>
      <c r="AM39" s="20">
        <v>5</v>
      </c>
      <c r="AN39" s="20">
        <v>5</v>
      </c>
    </row>
    <row r="40" spans="1:40" ht="32.15" customHeight="1" x14ac:dyDescent="0.3">
      <c r="A40" s="20">
        <f t="shared" si="5"/>
        <v>6</v>
      </c>
      <c r="D40" t="str">
        <f t="shared" si="6"/>
        <v/>
      </c>
      <c r="E40" t="str">
        <f t="shared" si="6"/>
        <v/>
      </c>
      <c r="G40" t="str">
        <f t="shared" si="7"/>
        <v/>
      </c>
      <c r="H40" t="str">
        <f>IF(H16="","",H16)</f>
        <v/>
      </c>
      <c r="I40" t="str">
        <f>IF(I16="","",I16)</f>
        <v/>
      </c>
      <c r="J40" t="str">
        <f>IF(J16="","",J16)</f>
        <v/>
      </c>
      <c r="K40" t="str">
        <f>IF(K16="","",K16)</f>
        <v/>
      </c>
      <c r="L40" t="str">
        <f t="shared" si="19"/>
        <v/>
      </c>
      <c r="M40" t="str">
        <f t="shared" si="19"/>
        <v/>
      </c>
      <c r="N40" t="str">
        <f t="shared" si="19"/>
        <v/>
      </c>
      <c r="O40" t="str">
        <f t="shared" si="19"/>
        <v/>
      </c>
      <c r="P40" t="str">
        <f t="shared" si="19"/>
        <v/>
      </c>
      <c r="Q40" t="str">
        <f t="shared" si="2"/>
        <v/>
      </c>
      <c r="R40" t="str">
        <f t="shared" ref="R40:AJ40" si="21">IF(R16="","",R16)</f>
        <v/>
      </c>
      <c r="S40" t="str">
        <f t="shared" si="21"/>
        <v/>
      </c>
      <c r="T40" t="str">
        <f t="shared" si="21"/>
        <v/>
      </c>
      <c r="U40" t="str">
        <f t="shared" si="21"/>
        <v/>
      </c>
      <c r="V40" t="str">
        <f t="shared" si="21"/>
        <v/>
      </c>
      <c r="W40" t="str">
        <f t="shared" si="21"/>
        <v/>
      </c>
      <c r="X40" t="str">
        <f t="shared" si="21"/>
        <v/>
      </c>
      <c r="Y40" t="str">
        <f t="shared" si="21"/>
        <v/>
      </c>
      <c r="Z40" t="str">
        <f t="shared" si="21"/>
        <v/>
      </c>
      <c r="AA40" t="str">
        <f t="shared" si="21"/>
        <v/>
      </c>
      <c r="AB40" t="str">
        <f t="shared" si="21"/>
        <v/>
      </c>
      <c r="AC40" t="str">
        <f t="shared" si="21"/>
        <v/>
      </c>
      <c r="AD40" t="str">
        <f t="shared" si="21"/>
        <v/>
      </c>
      <c r="AE40" t="str">
        <f t="shared" si="21"/>
        <v/>
      </c>
      <c r="AF40" t="str">
        <f t="shared" si="21"/>
        <v/>
      </c>
      <c r="AG40" t="str">
        <f t="shared" si="21"/>
        <v/>
      </c>
      <c r="AH40" t="str">
        <f t="shared" si="21"/>
        <v/>
      </c>
      <c r="AI40" t="str">
        <f t="shared" si="21"/>
        <v/>
      </c>
      <c r="AJ40" t="str">
        <f t="shared" si="21"/>
        <v/>
      </c>
      <c r="AK40" s="20">
        <f t="shared" ca="1" si="0"/>
        <v>0.94537174941778357</v>
      </c>
      <c r="AL40" s="20">
        <f t="shared" ca="1" si="1"/>
        <v>3</v>
      </c>
      <c r="AM40" s="20">
        <v>6</v>
      </c>
      <c r="AN40" s="20">
        <v>1</v>
      </c>
    </row>
    <row r="41" spans="1:40" ht="32.15" customHeight="1" x14ac:dyDescent="0.3">
      <c r="A41" t="str">
        <f t="shared" si="5"/>
        <v>(7)</v>
      </c>
      <c r="D41">
        <f t="shared" ca="1" si="6"/>
        <v>1</v>
      </c>
      <c r="E41" s="33" t="str">
        <f t="shared" si="6"/>
        <v>＋</v>
      </c>
      <c r="F41" s="33"/>
      <c r="G41">
        <f t="shared" ca="1" si="7"/>
        <v>4</v>
      </c>
      <c r="H41" s="34" t="s">
        <v>23</v>
      </c>
      <c r="I41" s="34"/>
      <c r="J41" s="31">
        <f ca="1">D41+G41</f>
        <v>5</v>
      </c>
      <c r="K41" s="32"/>
      <c r="L41" t="str">
        <f t="shared" si="19"/>
        <v/>
      </c>
      <c r="M41" t="str">
        <f t="shared" si="19"/>
        <v/>
      </c>
      <c r="N41" t="str">
        <f t="shared" si="19"/>
        <v/>
      </c>
      <c r="O41" t="str">
        <f t="shared" si="19"/>
        <v/>
      </c>
      <c r="P41" t="str">
        <f t="shared" si="19"/>
        <v/>
      </c>
      <c r="Q41" t="str">
        <f t="shared" si="2"/>
        <v/>
      </c>
      <c r="R41" t="str">
        <f t="shared" ref="R41:AJ41" si="22">IF(R17="","",R17)</f>
        <v/>
      </c>
      <c r="S41" t="str">
        <f t="shared" si="22"/>
        <v/>
      </c>
      <c r="T41" t="str">
        <f t="shared" si="22"/>
        <v/>
      </c>
      <c r="U41" t="str">
        <f t="shared" si="22"/>
        <v/>
      </c>
      <c r="V41" t="str">
        <f t="shared" si="22"/>
        <v/>
      </c>
      <c r="W41" t="str">
        <f t="shared" si="22"/>
        <v/>
      </c>
      <c r="X41" t="str">
        <f t="shared" si="22"/>
        <v/>
      </c>
      <c r="Y41" t="str">
        <f t="shared" si="22"/>
        <v/>
      </c>
      <c r="Z41" t="str">
        <f t="shared" si="22"/>
        <v/>
      </c>
      <c r="AA41" t="str">
        <f t="shared" si="22"/>
        <v/>
      </c>
      <c r="AB41" t="str">
        <f t="shared" si="22"/>
        <v/>
      </c>
      <c r="AC41" t="str">
        <f t="shared" si="22"/>
        <v/>
      </c>
      <c r="AD41" t="str">
        <f t="shared" si="22"/>
        <v/>
      </c>
      <c r="AE41" t="str">
        <f t="shared" si="22"/>
        <v/>
      </c>
      <c r="AF41" t="str">
        <f t="shared" si="22"/>
        <v/>
      </c>
      <c r="AG41" t="str">
        <f t="shared" si="22"/>
        <v/>
      </c>
      <c r="AH41" t="str">
        <f t="shared" si="22"/>
        <v/>
      </c>
      <c r="AI41" t="str">
        <f t="shared" si="22"/>
        <v/>
      </c>
      <c r="AJ41" t="str">
        <f t="shared" si="22"/>
        <v/>
      </c>
      <c r="AK41" s="20">
        <f t="shared" ca="1" si="0"/>
        <v>0.12058342986384774</v>
      </c>
      <c r="AL41" s="20">
        <f t="shared" ca="1" si="1"/>
        <v>38</v>
      </c>
      <c r="AM41" s="20">
        <v>6</v>
      </c>
      <c r="AN41" s="20">
        <v>2</v>
      </c>
    </row>
    <row r="42" spans="1:40" ht="32.15" customHeight="1" x14ac:dyDescent="0.3">
      <c r="A42" s="20">
        <f t="shared" si="5"/>
        <v>7</v>
      </c>
      <c r="D42" t="str">
        <f t="shared" si="6"/>
        <v/>
      </c>
      <c r="E42" t="str">
        <f t="shared" si="6"/>
        <v/>
      </c>
      <c r="G42" t="str">
        <f t="shared" si="7"/>
        <v/>
      </c>
      <c r="H42" t="str">
        <f>IF(H18="","",H18)</f>
        <v/>
      </c>
      <c r="I42" t="str">
        <f>IF(I18="","",I18)</f>
        <v/>
      </c>
      <c r="J42" t="str">
        <f>IF(J18="","",J18)</f>
        <v/>
      </c>
      <c r="K42" t="str">
        <f>IF(K18="","",K18)</f>
        <v/>
      </c>
      <c r="L42" t="str">
        <f t="shared" si="19"/>
        <v/>
      </c>
      <c r="M42" t="str">
        <f t="shared" si="19"/>
        <v/>
      </c>
      <c r="N42" t="str">
        <f t="shared" si="19"/>
        <v/>
      </c>
      <c r="O42" t="str">
        <f t="shared" si="19"/>
        <v/>
      </c>
      <c r="P42" t="str">
        <f t="shared" si="19"/>
        <v/>
      </c>
      <c r="Q42" t="str">
        <f t="shared" si="2"/>
        <v/>
      </c>
      <c r="R42" t="str">
        <f t="shared" ref="R42:AJ42" si="23">IF(R18="","",R18)</f>
        <v/>
      </c>
      <c r="S42" t="str">
        <f t="shared" si="23"/>
        <v/>
      </c>
      <c r="T42" t="str">
        <f t="shared" si="23"/>
        <v/>
      </c>
      <c r="U42" t="str">
        <f t="shared" si="23"/>
        <v/>
      </c>
      <c r="V42" t="str">
        <f t="shared" si="23"/>
        <v/>
      </c>
      <c r="W42" t="str">
        <f t="shared" si="23"/>
        <v/>
      </c>
      <c r="X42" t="str">
        <f t="shared" si="23"/>
        <v/>
      </c>
      <c r="Y42" t="str">
        <f t="shared" si="23"/>
        <v/>
      </c>
      <c r="Z42" t="str">
        <f t="shared" si="23"/>
        <v/>
      </c>
      <c r="AA42" t="str">
        <f t="shared" si="23"/>
        <v/>
      </c>
      <c r="AB42" t="str">
        <f t="shared" si="23"/>
        <v/>
      </c>
      <c r="AC42" t="str">
        <f t="shared" si="23"/>
        <v/>
      </c>
      <c r="AD42" t="str">
        <f t="shared" si="23"/>
        <v/>
      </c>
      <c r="AE42" t="str">
        <f t="shared" si="23"/>
        <v/>
      </c>
      <c r="AF42" t="str">
        <f t="shared" si="23"/>
        <v/>
      </c>
      <c r="AG42" t="str">
        <f t="shared" si="23"/>
        <v/>
      </c>
      <c r="AH42" t="str">
        <f t="shared" si="23"/>
        <v/>
      </c>
      <c r="AI42" t="str">
        <f t="shared" si="23"/>
        <v/>
      </c>
      <c r="AJ42" t="str">
        <f t="shared" si="23"/>
        <v/>
      </c>
      <c r="AK42" s="20">
        <f t="shared" ca="1" si="0"/>
        <v>9.6370242868290878E-2</v>
      </c>
      <c r="AL42" s="20">
        <f t="shared" ca="1" si="1"/>
        <v>39</v>
      </c>
      <c r="AM42" s="20">
        <v>6</v>
      </c>
      <c r="AN42" s="20">
        <v>3</v>
      </c>
    </row>
    <row r="43" spans="1:40" ht="32.15" customHeight="1" x14ac:dyDescent="0.3">
      <c r="A43" t="str">
        <f t="shared" si="5"/>
        <v>(8)</v>
      </c>
      <c r="D43">
        <f t="shared" ca="1" si="6"/>
        <v>1</v>
      </c>
      <c r="E43" s="33" t="str">
        <f t="shared" si="6"/>
        <v>＋</v>
      </c>
      <c r="F43" s="33"/>
      <c r="G43">
        <f t="shared" ca="1" si="7"/>
        <v>3</v>
      </c>
      <c r="H43" s="34" t="s">
        <v>23</v>
      </c>
      <c r="I43" s="34"/>
      <c r="J43" s="31">
        <f ca="1">D43+G43</f>
        <v>4</v>
      </c>
      <c r="K43" s="32"/>
      <c r="L43" t="str">
        <f t="shared" si="19"/>
        <v/>
      </c>
      <c r="M43" t="str">
        <f t="shared" si="19"/>
        <v/>
      </c>
      <c r="N43" t="str">
        <f t="shared" si="19"/>
        <v/>
      </c>
      <c r="O43" t="str">
        <f t="shared" si="19"/>
        <v/>
      </c>
      <c r="P43" t="str">
        <f t="shared" si="19"/>
        <v/>
      </c>
      <c r="Q43" t="str">
        <f t="shared" si="2"/>
        <v/>
      </c>
      <c r="R43" t="str">
        <f t="shared" ref="R43:AJ43" si="24">IF(R19="","",R19)</f>
        <v/>
      </c>
      <c r="S43" t="str">
        <f t="shared" si="24"/>
        <v/>
      </c>
      <c r="T43" t="str">
        <f t="shared" si="24"/>
        <v/>
      </c>
      <c r="U43" t="str">
        <f t="shared" si="24"/>
        <v/>
      </c>
      <c r="V43" t="str">
        <f t="shared" si="24"/>
        <v/>
      </c>
      <c r="W43" t="str">
        <f t="shared" si="24"/>
        <v/>
      </c>
      <c r="X43" t="str">
        <f t="shared" si="24"/>
        <v/>
      </c>
      <c r="Y43" t="str">
        <f t="shared" si="24"/>
        <v/>
      </c>
      <c r="Z43" t="str">
        <f t="shared" si="24"/>
        <v/>
      </c>
      <c r="AA43" t="str">
        <f t="shared" si="24"/>
        <v/>
      </c>
      <c r="AB43" t="str">
        <f t="shared" si="24"/>
        <v/>
      </c>
      <c r="AC43" t="str">
        <f t="shared" si="24"/>
        <v/>
      </c>
      <c r="AD43" t="str">
        <f t="shared" si="24"/>
        <v/>
      </c>
      <c r="AE43" t="str">
        <f t="shared" si="24"/>
        <v/>
      </c>
      <c r="AF43" t="str">
        <f t="shared" si="24"/>
        <v/>
      </c>
      <c r="AG43" t="str">
        <f t="shared" si="24"/>
        <v/>
      </c>
      <c r="AH43" t="str">
        <f t="shared" si="24"/>
        <v/>
      </c>
      <c r="AI43" t="str">
        <f t="shared" si="24"/>
        <v/>
      </c>
      <c r="AJ43" t="str">
        <f t="shared" si="24"/>
        <v/>
      </c>
      <c r="AK43" s="20">
        <f t="shared" ca="1" si="0"/>
        <v>0.54576552568014591</v>
      </c>
      <c r="AL43" s="20">
        <f t="shared" ca="1" si="1"/>
        <v>24</v>
      </c>
      <c r="AM43" s="20">
        <v>6</v>
      </c>
      <c r="AN43" s="20">
        <v>4</v>
      </c>
    </row>
    <row r="44" spans="1:40" ht="32.15" customHeight="1" x14ac:dyDescent="0.3">
      <c r="A44" s="20">
        <f t="shared" si="5"/>
        <v>8</v>
      </c>
      <c r="D44" t="str">
        <f t="shared" si="6"/>
        <v/>
      </c>
      <c r="E44" t="str">
        <f t="shared" si="6"/>
        <v/>
      </c>
      <c r="G44" t="str">
        <f t="shared" si="7"/>
        <v/>
      </c>
      <c r="H44" t="str">
        <f>IF(H20="","",H20)</f>
        <v/>
      </c>
      <c r="I44" t="str">
        <f>IF(I20="","",I20)</f>
        <v/>
      </c>
      <c r="J44" t="str">
        <f>IF(J20="","",J20)</f>
        <v/>
      </c>
      <c r="K44" t="str">
        <f>IF(K20="","",K20)</f>
        <v/>
      </c>
      <c r="L44" t="str">
        <f t="shared" si="19"/>
        <v/>
      </c>
      <c r="M44" t="str">
        <f t="shared" si="19"/>
        <v/>
      </c>
      <c r="N44" t="str">
        <f t="shared" si="19"/>
        <v/>
      </c>
      <c r="O44" t="str">
        <f t="shared" si="19"/>
        <v/>
      </c>
      <c r="P44" t="str">
        <f t="shared" si="19"/>
        <v/>
      </c>
      <c r="Q44" t="str">
        <f t="shared" si="2"/>
        <v/>
      </c>
      <c r="R44" t="str">
        <f t="shared" ref="R44:AJ44" si="25">IF(R20="","",R20)</f>
        <v/>
      </c>
      <c r="S44" t="str">
        <f t="shared" si="25"/>
        <v/>
      </c>
      <c r="T44" t="str">
        <f t="shared" si="25"/>
        <v/>
      </c>
      <c r="U44" t="str">
        <f t="shared" si="25"/>
        <v/>
      </c>
      <c r="V44" t="str">
        <f t="shared" si="25"/>
        <v/>
      </c>
      <c r="W44" t="str">
        <f t="shared" si="25"/>
        <v/>
      </c>
      <c r="X44" t="str">
        <f t="shared" si="25"/>
        <v/>
      </c>
      <c r="Y44" t="str">
        <f t="shared" si="25"/>
        <v/>
      </c>
      <c r="Z44" t="str">
        <f t="shared" si="25"/>
        <v/>
      </c>
      <c r="AA44" t="str">
        <f t="shared" si="25"/>
        <v/>
      </c>
      <c r="AB44" t="str">
        <f t="shared" si="25"/>
        <v/>
      </c>
      <c r="AC44" t="str">
        <f t="shared" si="25"/>
        <v/>
      </c>
      <c r="AD44" t="str">
        <f t="shared" si="25"/>
        <v/>
      </c>
      <c r="AE44" t="str">
        <f t="shared" si="25"/>
        <v/>
      </c>
      <c r="AF44" t="str">
        <f t="shared" si="25"/>
        <v/>
      </c>
      <c r="AG44" t="str">
        <f t="shared" si="25"/>
        <v/>
      </c>
      <c r="AH44" t="str">
        <f t="shared" si="25"/>
        <v/>
      </c>
      <c r="AI44" t="str">
        <f t="shared" si="25"/>
        <v/>
      </c>
      <c r="AJ44" t="str">
        <f t="shared" si="25"/>
        <v/>
      </c>
      <c r="AK44" s="20">
        <f t="shared" ca="1" si="0"/>
        <v>0.180609096410141</v>
      </c>
      <c r="AL44" s="20">
        <f t="shared" ca="1" si="1"/>
        <v>35</v>
      </c>
      <c r="AM44" s="20">
        <v>7</v>
      </c>
      <c r="AN44" s="20">
        <v>1</v>
      </c>
    </row>
    <row r="45" spans="1:40" ht="32.15" customHeight="1" x14ac:dyDescent="0.3">
      <c r="A45" t="str">
        <f t="shared" si="5"/>
        <v>(9)</v>
      </c>
      <c r="D45">
        <f t="shared" ca="1" si="6"/>
        <v>4</v>
      </c>
      <c r="E45" s="33" t="str">
        <f t="shared" si="6"/>
        <v>＋</v>
      </c>
      <c r="F45" s="33"/>
      <c r="G45">
        <f t="shared" ca="1" si="7"/>
        <v>3</v>
      </c>
      <c r="H45" s="34" t="s">
        <v>23</v>
      </c>
      <c r="I45" s="34"/>
      <c r="J45" s="31">
        <f ca="1">D45+G45</f>
        <v>7</v>
      </c>
      <c r="K45" s="32"/>
      <c r="L45" t="str">
        <f t="shared" si="19"/>
        <v/>
      </c>
      <c r="M45" t="str">
        <f t="shared" si="19"/>
        <v/>
      </c>
      <c r="N45" t="str">
        <f t="shared" si="19"/>
        <v/>
      </c>
      <c r="O45" t="str">
        <f t="shared" si="19"/>
        <v/>
      </c>
      <c r="P45" t="str">
        <f t="shared" si="19"/>
        <v/>
      </c>
      <c r="Q45" t="str">
        <f t="shared" si="2"/>
        <v/>
      </c>
      <c r="R45" t="str">
        <f t="shared" ref="R45:AJ45" si="26">IF(R21="","",R21)</f>
        <v/>
      </c>
      <c r="S45" t="str">
        <f t="shared" si="26"/>
        <v/>
      </c>
      <c r="T45" t="str">
        <f t="shared" si="26"/>
        <v/>
      </c>
      <c r="U45" t="str">
        <f t="shared" si="26"/>
        <v/>
      </c>
      <c r="V45" t="str">
        <f t="shared" si="26"/>
        <v/>
      </c>
      <c r="W45" t="str">
        <f t="shared" si="26"/>
        <v/>
      </c>
      <c r="X45" t="str">
        <f t="shared" si="26"/>
        <v/>
      </c>
      <c r="Y45" t="str">
        <f t="shared" si="26"/>
        <v/>
      </c>
      <c r="Z45" t="str">
        <f t="shared" si="26"/>
        <v/>
      </c>
      <c r="AA45" t="str">
        <f t="shared" si="26"/>
        <v/>
      </c>
      <c r="AB45" t="str">
        <f t="shared" si="26"/>
        <v/>
      </c>
      <c r="AC45" t="str">
        <f t="shared" si="26"/>
        <v/>
      </c>
      <c r="AD45" t="str">
        <f t="shared" si="26"/>
        <v/>
      </c>
      <c r="AE45" t="str">
        <f t="shared" si="26"/>
        <v/>
      </c>
      <c r="AF45" t="str">
        <f t="shared" si="26"/>
        <v/>
      </c>
      <c r="AG45" t="str">
        <f t="shared" si="26"/>
        <v/>
      </c>
      <c r="AH45" t="str">
        <f t="shared" si="26"/>
        <v/>
      </c>
      <c r="AI45" t="str">
        <f t="shared" si="26"/>
        <v/>
      </c>
      <c r="AJ45" t="str">
        <f t="shared" si="26"/>
        <v/>
      </c>
      <c r="AK45" s="20">
        <f t="shared" ca="1" si="0"/>
        <v>0.59928158162387668</v>
      </c>
      <c r="AL45" s="20">
        <f t="shared" ca="1" si="1"/>
        <v>21</v>
      </c>
      <c r="AM45" s="20">
        <v>7</v>
      </c>
      <c r="AN45" s="20">
        <v>2</v>
      </c>
    </row>
    <row r="46" spans="1:40" ht="32.15" customHeight="1" x14ac:dyDescent="0.3">
      <c r="A46" s="20">
        <f t="shared" si="5"/>
        <v>9</v>
      </c>
      <c r="D46" t="str">
        <f t="shared" si="6"/>
        <v/>
      </c>
      <c r="E46" t="str">
        <f t="shared" si="6"/>
        <v/>
      </c>
      <c r="G46" t="str">
        <f t="shared" si="7"/>
        <v/>
      </c>
      <c r="H46" t="str">
        <f>IF(H22="","",H22)</f>
        <v/>
      </c>
      <c r="I46" t="str">
        <f>IF(I22="","",I22)</f>
        <v/>
      </c>
      <c r="J46" t="str">
        <f>IF(J22="","",J22)</f>
        <v/>
      </c>
      <c r="K46" t="str">
        <f>IF(K22="","",K22)</f>
        <v/>
      </c>
      <c r="L46" t="str">
        <f t="shared" si="19"/>
        <v/>
      </c>
      <c r="M46" t="str">
        <f t="shared" si="19"/>
        <v/>
      </c>
      <c r="N46" t="str">
        <f t="shared" si="19"/>
        <v/>
      </c>
      <c r="O46" t="str">
        <f t="shared" si="19"/>
        <v/>
      </c>
      <c r="P46" t="str">
        <f t="shared" si="19"/>
        <v/>
      </c>
      <c r="Q46" t="str">
        <f t="shared" si="2"/>
        <v/>
      </c>
      <c r="R46" t="str">
        <f t="shared" ref="R46:AJ46" si="27">IF(R22="","",R22)</f>
        <v/>
      </c>
      <c r="S46" t="str">
        <f t="shared" si="27"/>
        <v/>
      </c>
      <c r="T46" t="str">
        <f t="shared" si="27"/>
        <v/>
      </c>
      <c r="U46" t="str">
        <f t="shared" si="27"/>
        <v/>
      </c>
      <c r="V46" t="str">
        <f t="shared" si="27"/>
        <v/>
      </c>
      <c r="W46" t="str">
        <f t="shared" si="27"/>
        <v/>
      </c>
      <c r="X46" t="str">
        <f t="shared" si="27"/>
        <v/>
      </c>
      <c r="Y46" t="str">
        <f t="shared" si="27"/>
        <v/>
      </c>
      <c r="Z46" t="str">
        <f t="shared" si="27"/>
        <v/>
      </c>
      <c r="AA46" t="str">
        <f t="shared" si="27"/>
        <v/>
      </c>
      <c r="AB46" t="str">
        <f t="shared" si="27"/>
        <v/>
      </c>
      <c r="AC46" t="str">
        <f t="shared" si="27"/>
        <v/>
      </c>
      <c r="AD46" t="str">
        <f t="shared" si="27"/>
        <v/>
      </c>
      <c r="AE46" t="str">
        <f t="shared" si="27"/>
        <v/>
      </c>
      <c r="AF46" t="str">
        <f t="shared" si="27"/>
        <v/>
      </c>
      <c r="AG46" t="str">
        <f t="shared" si="27"/>
        <v/>
      </c>
      <c r="AH46" t="str">
        <f t="shared" si="27"/>
        <v/>
      </c>
      <c r="AI46" t="str">
        <f t="shared" si="27"/>
        <v/>
      </c>
      <c r="AJ46" t="str">
        <f t="shared" si="27"/>
        <v/>
      </c>
      <c r="AK46" s="20">
        <f t="shared" ca="1" si="0"/>
        <v>0.58335400376134106</v>
      </c>
      <c r="AL46" s="20">
        <f t="shared" ca="1" si="1"/>
        <v>22</v>
      </c>
      <c r="AM46" s="20">
        <v>7</v>
      </c>
      <c r="AN46" s="20">
        <v>3</v>
      </c>
    </row>
    <row r="47" spans="1:40" ht="32.15" customHeight="1" x14ac:dyDescent="0.3">
      <c r="A47" t="str">
        <f t="shared" si="5"/>
        <v>(10)</v>
      </c>
      <c r="D47">
        <f t="shared" ca="1" si="6"/>
        <v>5</v>
      </c>
      <c r="E47" s="33" t="str">
        <f t="shared" si="6"/>
        <v>＋</v>
      </c>
      <c r="F47" s="33"/>
      <c r="G47">
        <f t="shared" ca="1" si="7"/>
        <v>5</v>
      </c>
      <c r="H47" s="34" t="s">
        <v>23</v>
      </c>
      <c r="I47" s="34"/>
      <c r="J47" s="31">
        <f ca="1">D47+G47</f>
        <v>10</v>
      </c>
      <c r="K47" s="32"/>
      <c r="L47" t="str">
        <f t="shared" si="19"/>
        <v/>
      </c>
      <c r="M47" t="str">
        <f t="shared" si="19"/>
        <v/>
      </c>
      <c r="N47" t="str">
        <f t="shared" si="19"/>
        <v/>
      </c>
      <c r="O47" t="str">
        <f t="shared" si="19"/>
        <v/>
      </c>
      <c r="P47" t="str">
        <f t="shared" si="19"/>
        <v/>
      </c>
      <c r="Q47" t="str">
        <f t="shared" si="2"/>
        <v/>
      </c>
      <c r="R47" t="str">
        <f t="shared" ref="R47:AJ47" si="28">IF(R23="","",R23)</f>
        <v/>
      </c>
      <c r="S47" t="str">
        <f t="shared" si="28"/>
        <v/>
      </c>
      <c r="T47" t="str">
        <f t="shared" si="28"/>
        <v/>
      </c>
      <c r="U47" t="str">
        <f t="shared" si="28"/>
        <v/>
      </c>
      <c r="V47" t="str">
        <f t="shared" si="28"/>
        <v/>
      </c>
      <c r="W47" t="str">
        <f t="shared" si="28"/>
        <v/>
      </c>
      <c r="X47" t="str">
        <f t="shared" si="28"/>
        <v/>
      </c>
      <c r="Y47" t="str">
        <f t="shared" si="28"/>
        <v/>
      </c>
      <c r="Z47" t="str">
        <f t="shared" si="28"/>
        <v/>
      </c>
      <c r="AA47" t="str">
        <f t="shared" si="28"/>
        <v/>
      </c>
      <c r="AB47" t="str">
        <f t="shared" si="28"/>
        <v/>
      </c>
      <c r="AC47" t="str">
        <f t="shared" si="28"/>
        <v/>
      </c>
      <c r="AD47" t="str">
        <f t="shared" si="28"/>
        <v/>
      </c>
      <c r="AE47" t="str">
        <f t="shared" si="28"/>
        <v/>
      </c>
      <c r="AF47" t="str">
        <f t="shared" si="28"/>
        <v/>
      </c>
      <c r="AG47" t="str">
        <f t="shared" si="28"/>
        <v/>
      </c>
      <c r="AH47" t="str">
        <f t="shared" si="28"/>
        <v/>
      </c>
      <c r="AI47" t="str">
        <f t="shared" si="28"/>
        <v/>
      </c>
      <c r="AJ47" t="str">
        <f t="shared" si="28"/>
        <v/>
      </c>
      <c r="AK47" s="20">
        <f t="shared" ca="1" si="0"/>
        <v>0.91653657283994394</v>
      </c>
      <c r="AL47" s="20">
        <f t="shared" ca="1" si="1"/>
        <v>4</v>
      </c>
      <c r="AM47" s="20">
        <v>8</v>
      </c>
      <c r="AN47" s="20">
        <v>1</v>
      </c>
    </row>
    <row r="48" spans="1:40" ht="32.15" customHeight="1" x14ac:dyDescent="0.3">
      <c r="A48" s="20">
        <f t="shared" si="5"/>
        <v>10</v>
      </c>
      <c r="B48" t="str">
        <f>IF(B24="","",B24)</f>
        <v/>
      </c>
      <c r="C48" t="str">
        <f>IF(C24="","",C24)</f>
        <v/>
      </c>
      <c r="D48" t="str">
        <f t="shared" si="6"/>
        <v/>
      </c>
      <c r="E48" t="str">
        <f t="shared" si="6"/>
        <v/>
      </c>
      <c r="F48" t="str">
        <f>IF(F24="","",F24)</f>
        <v/>
      </c>
      <c r="G48" t="str">
        <f t="shared" si="7"/>
        <v/>
      </c>
      <c r="H48" t="str">
        <f>IF(H24="","",H24)</f>
        <v/>
      </c>
      <c r="I48" t="str">
        <f>IF(I24="","",I24)</f>
        <v/>
      </c>
      <c r="J48" t="str">
        <f>IF(J24="","",J24)</f>
        <v/>
      </c>
      <c r="K48" t="str">
        <f>IF(K24="","",K24)</f>
        <v/>
      </c>
      <c r="L48" t="str">
        <f t="shared" si="19"/>
        <v/>
      </c>
      <c r="M48" t="str">
        <f t="shared" si="19"/>
        <v/>
      </c>
      <c r="N48" t="str">
        <f t="shared" si="19"/>
        <v/>
      </c>
      <c r="O48" t="str">
        <f t="shared" si="19"/>
        <v/>
      </c>
      <c r="P48" t="str">
        <f t="shared" si="19"/>
        <v/>
      </c>
      <c r="Q48" t="str">
        <f t="shared" si="2"/>
        <v/>
      </c>
      <c r="R48" t="str">
        <f t="shared" ref="R48:AJ48" si="29">IF(R24="","",R24)</f>
        <v/>
      </c>
      <c r="S48" t="str">
        <f t="shared" si="29"/>
        <v/>
      </c>
      <c r="T48" t="str">
        <f t="shared" si="29"/>
        <v/>
      </c>
      <c r="U48" t="str">
        <f t="shared" si="29"/>
        <v/>
      </c>
      <c r="V48" t="str">
        <f t="shared" si="29"/>
        <v/>
      </c>
      <c r="W48" t="str">
        <f t="shared" si="29"/>
        <v/>
      </c>
      <c r="X48" t="str">
        <f t="shared" si="29"/>
        <v/>
      </c>
      <c r="Y48" t="str">
        <f t="shared" si="29"/>
        <v/>
      </c>
      <c r="Z48" t="str">
        <f t="shared" si="29"/>
        <v/>
      </c>
      <c r="AA48" t="str">
        <f t="shared" si="29"/>
        <v/>
      </c>
      <c r="AB48" t="str">
        <f t="shared" si="29"/>
        <v/>
      </c>
      <c r="AC48" t="str">
        <f t="shared" si="29"/>
        <v/>
      </c>
      <c r="AD48" t="str">
        <f t="shared" si="29"/>
        <v/>
      </c>
      <c r="AE48" t="str">
        <f t="shared" si="29"/>
        <v/>
      </c>
      <c r="AF48" t="str">
        <f t="shared" si="29"/>
        <v/>
      </c>
      <c r="AG48" t="str">
        <f t="shared" si="29"/>
        <v/>
      </c>
      <c r="AH48" t="str">
        <f t="shared" si="29"/>
        <v/>
      </c>
      <c r="AI48" t="str">
        <f t="shared" si="29"/>
        <v/>
      </c>
      <c r="AJ48" t="str">
        <f t="shared" si="29"/>
        <v/>
      </c>
      <c r="AK48" s="20">
        <f t="shared" ca="1" si="0"/>
        <v>0.25314731698345283</v>
      </c>
      <c r="AL48" s="20">
        <f t="shared" ca="1" si="1"/>
        <v>32</v>
      </c>
      <c r="AM48" s="20">
        <v>8</v>
      </c>
      <c r="AN48" s="20">
        <v>2</v>
      </c>
    </row>
    <row r="49" spans="37:40" ht="30" customHeight="1" x14ac:dyDescent="0.3">
      <c r="AK49" s="20">
        <f t="shared" ca="1" si="0"/>
        <v>6.3834466478138618E-2</v>
      </c>
      <c r="AL49" s="20">
        <f t="shared" ca="1" si="1"/>
        <v>44</v>
      </c>
      <c r="AM49" s="20">
        <v>9</v>
      </c>
      <c r="AN49" s="20">
        <v>1</v>
      </c>
    </row>
    <row r="50" spans="37:40" ht="30" customHeight="1" x14ac:dyDescent="0.3"/>
    <row r="51" spans="37:40" ht="30" customHeight="1" x14ac:dyDescent="0.3"/>
    <row r="52" spans="37:40" ht="30" customHeight="1" x14ac:dyDescent="0.3"/>
    <row r="53" spans="37:40" ht="30" customHeight="1" x14ac:dyDescent="0.3"/>
    <row r="54" spans="37:40" ht="30" customHeight="1" x14ac:dyDescent="0.3"/>
    <row r="55" spans="37:40" ht="30" customHeight="1" x14ac:dyDescent="0.3"/>
    <row r="56" spans="37:40" ht="30" customHeight="1" x14ac:dyDescent="0.3"/>
    <row r="57" spans="37:40" ht="30" customHeight="1" x14ac:dyDescent="0.3"/>
  </sheetData>
  <mergeCells count="42">
    <mergeCell ref="H47:I47"/>
    <mergeCell ref="E47:F47"/>
    <mergeCell ref="H43:I43"/>
    <mergeCell ref="E43:F43"/>
    <mergeCell ref="E45:F45"/>
    <mergeCell ref="H45:I45"/>
    <mergeCell ref="E41:F41"/>
    <mergeCell ref="H41:I41"/>
    <mergeCell ref="H35:I35"/>
    <mergeCell ref="E35:F35"/>
    <mergeCell ref="E37:F37"/>
    <mergeCell ref="H37:I37"/>
    <mergeCell ref="E21:F21"/>
    <mergeCell ref="E23:F23"/>
    <mergeCell ref="E29:F29"/>
    <mergeCell ref="H29:I29"/>
    <mergeCell ref="H39:I39"/>
    <mergeCell ref="E39:F39"/>
    <mergeCell ref="AG1:AH1"/>
    <mergeCell ref="AG25:AH25"/>
    <mergeCell ref="J33:K33"/>
    <mergeCell ref="J35:K35"/>
    <mergeCell ref="E13:F13"/>
    <mergeCell ref="E15:F15"/>
    <mergeCell ref="E17:F17"/>
    <mergeCell ref="E19:F19"/>
    <mergeCell ref="E5:F5"/>
    <mergeCell ref="E7:F7"/>
    <mergeCell ref="E9:F9"/>
    <mergeCell ref="E11:F11"/>
    <mergeCell ref="H31:I31"/>
    <mergeCell ref="E31:F31"/>
    <mergeCell ref="E33:F33"/>
    <mergeCell ref="H33:I33"/>
    <mergeCell ref="J45:K45"/>
    <mergeCell ref="J47:K47"/>
    <mergeCell ref="J29:K29"/>
    <mergeCell ref="J31:K31"/>
    <mergeCell ref="J37:K37"/>
    <mergeCell ref="J39:K39"/>
    <mergeCell ref="J41:K41"/>
    <mergeCell ref="J43:K43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0D1AC-C71D-4943-B9A6-B1E650F535E3}">
  <dimension ref="A1:AN57"/>
  <sheetViews>
    <sheetView zoomScaleNormal="100" workbookViewId="0">
      <selection activeCell="D22" sqref="D22"/>
    </sheetView>
  </sheetViews>
  <sheetFormatPr defaultRowHeight="19" x14ac:dyDescent="0.3"/>
  <cols>
    <col min="1" max="35" width="1.625" customWidth="1"/>
    <col min="36" max="36" width="8.625" customWidth="1"/>
    <col min="37" max="37" width="8.625" hidden="1" customWidth="1"/>
    <col min="38" max="40" width="0" hidden="1" customWidth="1"/>
  </cols>
  <sheetData>
    <row r="1" spans="1:40" ht="25" customHeight="1" x14ac:dyDescent="0.3">
      <c r="D1" s="3" t="s">
        <v>93</v>
      </c>
      <c r="AE1" s="2" t="s">
        <v>0</v>
      </c>
      <c r="AF1" s="2"/>
      <c r="AG1" s="29"/>
      <c r="AH1" s="29"/>
    </row>
    <row r="2" spans="1:40" ht="25" customHeight="1" x14ac:dyDescent="0.3">
      <c r="D2" s="3"/>
    </row>
    <row r="3" spans="1:40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0" ht="25" customHeight="1" x14ac:dyDescent="0.3">
      <c r="A4" s="1"/>
    </row>
    <row r="5" spans="1:40" ht="32.15" customHeight="1" x14ac:dyDescent="0.3">
      <c r="A5" s="1">
        <v>1</v>
      </c>
      <c r="B5" t="s">
        <v>128</v>
      </c>
      <c r="D5" t="s">
        <v>138</v>
      </c>
      <c r="J5">
        <f ca="1">VLOOKUP($A$5,$AL$5:$AN$49,2,FALSE)</f>
        <v>2</v>
      </c>
      <c r="K5" t="s">
        <v>139</v>
      </c>
      <c r="AK5">
        <f ca="1">RAND()</f>
        <v>0.85422100862973527</v>
      </c>
      <c r="AL5">
        <f ca="1">RANK(AK5,$AK$5:$AK$49)</f>
        <v>9</v>
      </c>
      <c r="AM5">
        <v>1</v>
      </c>
      <c r="AN5">
        <v>1</v>
      </c>
    </row>
    <row r="6" spans="1:40" ht="32.15" customHeight="1" x14ac:dyDescent="0.3">
      <c r="D6" t="s">
        <v>137</v>
      </c>
      <c r="I6">
        <f ca="1">VLOOKUP($A$5,$AL$5:$AN$49,3,FALSE)</f>
        <v>4</v>
      </c>
      <c r="J6" t="s">
        <v>140</v>
      </c>
      <c r="AK6">
        <f t="shared" ref="AK6:AK49" ca="1" si="0">RAND()</f>
        <v>0.18419259918259712</v>
      </c>
      <c r="AL6">
        <f t="shared" ref="AL6:AL49" ca="1" si="1">RANK(AK6,$AK$5:$AK$49)</f>
        <v>34</v>
      </c>
      <c r="AM6">
        <v>1</v>
      </c>
      <c r="AN6">
        <v>2</v>
      </c>
    </row>
    <row r="7" spans="1:40" ht="32.15" customHeight="1" x14ac:dyDescent="0.3">
      <c r="A7" s="1"/>
      <c r="D7" t="s">
        <v>141</v>
      </c>
      <c r="AK7">
        <f t="shared" ca="1" si="0"/>
        <v>0.6622239949895613</v>
      </c>
      <c r="AL7">
        <f t="shared" ca="1" si="1"/>
        <v>16</v>
      </c>
      <c r="AM7">
        <v>1</v>
      </c>
      <c r="AN7">
        <v>3</v>
      </c>
    </row>
    <row r="8" spans="1:40" ht="32.15" customHeight="1" x14ac:dyDescent="0.3">
      <c r="C8" t="s">
        <v>129</v>
      </c>
      <c r="AK8">
        <f t="shared" ca="1" si="0"/>
        <v>0.81861262986021099</v>
      </c>
      <c r="AL8">
        <f t="shared" ca="1" si="1"/>
        <v>10</v>
      </c>
      <c r="AM8">
        <v>1</v>
      </c>
      <c r="AN8">
        <v>4</v>
      </c>
    </row>
    <row r="9" spans="1:40" ht="32.15" customHeight="1" x14ac:dyDescent="0.3">
      <c r="A9" s="1"/>
      <c r="AK9">
        <f t="shared" ca="1" si="0"/>
        <v>0.15691422599534999</v>
      </c>
      <c r="AL9">
        <f t="shared" ca="1" si="1"/>
        <v>37</v>
      </c>
      <c r="AM9">
        <v>1</v>
      </c>
      <c r="AN9">
        <v>5</v>
      </c>
    </row>
    <row r="10" spans="1:40" ht="32.15" customHeight="1" x14ac:dyDescent="0.3">
      <c r="X10" s="2" t="s">
        <v>130</v>
      </c>
      <c r="Y10" s="2"/>
      <c r="Z10" s="2"/>
      <c r="AA10" s="2"/>
      <c r="AB10" s="2"/>
      <c r="AC10" s="2"/>
      <c r="AD10" s="2"/>
      <c r="AE10" s="2"/>
      <c r="AF10" s="2" t="s">
        <v>142</v>
      </c>
      <c r="AG10" s="2"/>
      <c r="AH10" s="2"/>
      <c r="AK10">
        <f t="shared" ca="1" si="0"/>
        <v>0.8575227364024276</v>
      </c>
      <c r="AL10">
        <f t="shared" ca="1" si="1"/>
        <v>8</v>
      </c>
      <c r="AM10">
        <v>1</v>
      </c>
      <c r="AN10">
        <v>6</v>
      </c>
    </row>
    <row r="11" spans="1:40" ht="32.15" customHeight="1" x14ac:dyDescent="0.3">
      <c r="A11" s="1"/>
      <c r="AK11">
        <f t="shared" ca="1" si="0"/>
        <v>0.66824621098798709</v>
      </c>
      <c r="AL11">
        <f t="shared" ca="1" si="1"/>
        <v>15</v>
      </c>
      <c r="AM11">
        <v>1</v>
      </c>
      <c r="AN11">
        <v>7</v>
      </c>
    </row>
    <row r="12" spans="1:40" ht="32.15" customHeight="1" x14ac:dyDescent="0.3">
      <c r="A12">
        <v>2</v>
      </c>
      <c r="B12" t="s">
        <v>128</v>
      </c>
      <c r="D12" t="s">
        <v>131</v>
      </c>
      <c r="J12">
        <f ca="1">VLOOKUP($A$12,$AL$5:$AN$49,2,FALSE)</f>
        <v>4</v>
      </c>
      <c r="K12" t="s">
        <v>132</v>
      </c>
      <c r="AK12">
        <f t="shared" ca="1" si="0"/>
        <v>0.14442683838972525</v>
      </c>
      <c r="AL12">
        <f t="shared" ca="1" si="1"/>
        <v>39</v>
      </c>
      <c r="AM12">
        <v>1</v>
      </c>
      <c r="AN12">
        <v>8</v>
      </c>
    </row>
    <row r="13" spans="1:40" ht="32.15" customHeight="1" x14ac:dyDescent="0.3">
      <c r="A13" s="1"/>
      <c r="D13" t="s">
        <v>133</v>
      </c>
      <c r="J13">
        <f ca="1">VLOOKUP($A$12,$AL$5:$AN$49,3,FALSE)</f>
        <v>5</v>
      </c>
      <c r="K13" t="s">
        <v>134</v>
      </c>
      <c r="AK13">
        <f t="shared" ca="1" si="0"/>
        <v>0.90489017232228419</v>
      </c>
      <c r="AL13">
        <f t="shared" ca="1" si="1"/>
        <v>7</v>
      </c>
      <c r="AM13">
        <v>1</v>
      </c>
      <c r="AN13">
        <v>9</v>
      </c>
    </row>
    <row r="14" spans="1:40" ht="32.15" customHeight="1" x14ac:dyDescent="0.3">
      <c r="D14" t="s">
        <v>135</v>
      </c>
      <c r="AK14">
        <f t="shared" ca="1" si="0"/>
        <v>0.63831696783659053</v>
      </c>
      <c r="AL14">
        <f t="shared" ca="1" si="1"/>
        <v>17</v>
      </c>
      <c r="AM14">
        <v>2</v>
      </c>
      <c r="AN14">
        <v>1</v>
      </c>
    </row>
    <row r="15" spans="1:40" ht="32.15" customHeight="1" x14ac:dyDescent="0.3">
      <c r="A15" s="1"/>
      <c r="C15" t="s">
        <v>129</v>
      </c>
      <c r="AK15">
        <f t="shared" ca="1" si="0"/>
        <v>0.28584499922433282</v>
      </c>
      <c r="AL15">
        <f t="shared" ca="1" si="1"/>
        <v>30</v>
      </c>
      <c r="AM15">
        <v>2</v>
      </c>
      <c r="AN15">
        <v>2</v>
      </c>
    </row>
    <row r="16" spans="1:40" ht="32.15" customHeight="1" x14ac:dyDescent="0.3">
      <c r="AK16">
        <f t="shared" ca="1" si="0"/>
        <v>0.61462828938058078</v>
      </c>
      <c r="AL16">
        <f t="shared" ca="1" si="1"/>
        <v>20</v>
      </c>
      <c r="AM16">
        <v>2</v>
      </c>
      <c r="AN16">
        <v>3</v>
      </c>
    </row>
    <row r="17" spans="1:40" ht="32.15" customHeight="1" x14ac:dyDescent="0.3">
      <c r="A17" s="1"/>
      <c r="X17" s="2" t="s">
        <v>130</v>
      </c>
      <c r="Y17" s="2"/>
      <c r="Z17" s="2"/>
      <c r="AA17" s="2"/>
      <c r="AB17" s="2"/>
      <c r="AC17" s="2"/>
      <c r="AD17" s="2"/>
      <c r="AE17" s="2"/>
      <c r="AF17" s="2" t="s">
        <v>136</v>
      </c>
      <c r="AG17" s="2"/>
      <c r="AH17" s="2"/>
      <c r="AK17">
        <f t="shared" ca="1" si="0"/>
        <v>0.99945211383213772</v>
      </c>
      <c r="AL17">
        <f t="shared" ca="1" si="1"/>
        <v>1</v>
      </c>
      <c r="AM17">
        <v>2</v>
      </c>
      <c r="AN17">
        <v>4</v>
      </c>
    </row>
    <row r="18" spans="1:40" ht="32.15" customHeight="1" x14ac:dyDescent="0.3">
      <c r="AK18">
        <f t="shared" ca="1" si="0"/>
        <v>9.1492522638671137E-2</v>
      </c>
      <c r="AL18">
        <f t="shared" ca="1" si="1"/>
        <v>42</v>
      </c>
      <c r="AM18">
        <v>2</v>
      </c>
      <c r="AN18">
        <v>5</v>
      </c>
    </row>
    <row r="19" spans="1:40" ht="32.15" customHeight="1" x14ac:dyDescent="0.3">
      <c r="A19" s="1">
        <v>3</v>
      </c>
      <c r="B19" t="s">
        <v>128</v>
      </c>
      <c r="D19" t="s">
        <v>143</v>
      </c>
      <c r="Q19">
        <f ca="1">VLOOKUP($A$19,$AL$5:$AN$49,2,FALSE)</f>
        <v>3</v>
      </c>
      <c r="R19" t="s">
        <v>249</v>
      </c>
      <c r="AK19">
        <f t="shared" ca="1" si="0"/>
        <v>0.38810305568493508</v>
      </c>
      <c r="AL19">
        <f t="shared" ca="1" si="1"/>
        <v>28</v>
      </c>
      <c r="AM19">
        <v>2</v>
      </c>
      <c r="AN19">
        <v>6</v>
      </c>
    </row>
    <row r="20" spans="1:40" ht="32.15" customHeight="1" x14ac:dyDescent="0.3">
      <c r="D20" t="s">
        <v>133</v>
      </c>
      <c r="J20">
        <f ca="1">VLOOKUP($A$19,$AL$5:$AN$49,3,FALSE)</f>
        <v>5</v>
      </c>
      <c r="K20" t="s">
        <v>144</v>
      </c>
      <c r="AK20">
        <f t="shared" ca="1" si="0"/>
        <v>0.61625973279592561</v>
      </c>
      <c r="AL20">
        <f t="shared" ca="1" si="1"/>
        <v>19</v>
      </c>
      <c r="AM20">
        <v>2</v>
      </c>
      <c r="AN20">
        <v>7</v>
      </c>
    </row>
    <row r="21" spans="1:40" ht="32.15" customHeight="1" x14ac:dyDescent="0.3">
      <c r="A21" s="1"/>
      <c r="D21" t="s">
        <v>250</v>
      </c>
      <c r="AK21">
        <f t="shared" ca="1" si="0"/>
        <v>0.92238161561214038</v>
      </c>
      <c r="AL21">
        <f t="shared" ca="1" si="1"/>
        <v>6</v>
      </c>
      <c r="AM21">
        <v>2</v>
      </c>
      <c r="AN21">
        <v>8</v>
      </c>
    </row>
    <row r="22" spans="1:40" ht="32.15" customHeight="1" x14ac:dyDescent="0.3">
      <c r="C22" t="s">
        <v>129</v>
      </c>
      <c r="AK22">
        <f t="shared" ca="1" si="0"/>
        <v>0.43525371231253296</v>
      </c>
      <c r="AL22">
        <f t="shared" ca="1" si="1"/>
        <v>26</v>
      </c>
      <c r="AM22">
        <v>3</v>
      </c>
      <c r="AN22">
        <v>1</v>
      </c>
    </row>
    <row r="23" spans="1:40" ht="32.15" customHeight="1" x14ac:dyDescent="0.3">
      <c r="A23" s="1"/>
      <c r="AK23">
        <f t="shared" ca="1" si="0"/>
        <v>0.52119434499651129</v>
      </c>
      <c r="AL23">
        <f t="shared" ca="1" si="1"/>
        <v>24</v>
      </c>
      <c r="AM23">
        <v>3</v>
      </c>
      <c r="AN23">
        <v>2</v>
      </c>
    </row>
    <row r="24" spans="1:40" ht="32.15" customHeight="1" x14ac:dyDescent="0.3">
      <c r="X24" s="2" t="s">
        <v>130</v>
      </c>
      <c r="Y24" s="2"/>
      <c r="Z24" s="2"/>
      <c r="AA24" s="2"/>
      <c r="AB24" s="2"/>
      <c r="AC24" s="2"/>
      <c r="AD24" s="2"/>
      <c r="AE24" s="2"/>
      <c r="AF24" s="2" t="s">
        <v>145</v>
      </c>
      <c r="AG24" s="2"/>
      <c r="AH24" s="2"/>
      <c r="AK24">
        <f t="shared" ca="1" si="0"/>
        <v>0.621855039278847</v>
      </c>
      <c r="AL24">
        <f t="shared" ca="1" si="1"/>
        <v>18</v>
      </c>
      <c r="AM24">
        <v>3</v>
      </c>
      <c r="AN24">
        <v>3</v>
      </c>
    </row>
    <row r="25" spans="1:40" ht="25" customHeight="1" x14ac:dyDescent="0.3">
      <c r="D25" s="3" t="str">
        <f>IF(D1="","",D1)</f>
        <v>たしざん</v>
      </c>
      <c r="AE25" s="2" t="str">
        <f>IF(AE1="","",AE1)</f>
        <v>№</v>
      </c>
      <c r="AF25" s="2"/>
      <c r="AG25" s="29" t="str">
        <f>IF(AG1="","",AG1)</f>
        <v/>
      </c>
      <c r="AH25" s="29"/>
      <c r="AK25">
        <f t="shared" ca="1" si="0"/>
        <v>0.6848851796431854</v>
      </c>
      <c r="AL25">
        <f t="shared" ca="1" si="1"/>
        <v>13</v>
      </c>
      <c r="AM25">
        <v>3</v>
      </c>
      <c r="AN25">
        <v>4</v>
      </c>
    </row>
    <row r="26" spans="1:40" ht="25" customHeight="1" x14ac:dyDescent="0.3">
      <c r="D26" s="3"/>
      <c r="AK26">
        <f t="shared" ca="1" si="0"/>
        <v>0.95237592090992695</v>
      </c>
      <c r="AL26">
        <f t="shared" ca="1" si="1"/>
        <v>3</v>
      </c>
      <c r="AM26">
        <v>3</v>
      </c>
      <c r="AN26">
        <v>5</v>
      </c>
    </row>
    <row r="27" spans="1:40" ht="25" customHeight="1" x14ac:dyDescent="0.3">
      <c r="E27" s="5" t="s">
        <v>95</v>
      </c>
      <c r="Q27" s="4" t="str">
        <f t="shared" ref="Q27:AF28" si="2"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>
        <f t="shared" ca="1" si="0"/>
        <v>0.7546680151909958</v>
      </c>
      <c r="AL27">
        <f t="shared" ca="1" si="1"/>
        <v>11</v>
      </c>
      <c r="AM27">
        <v>3</v>
      </c>
      <c r="AN27">
        <v>6</v>
      </c>
    </row>
    <row r="28" spans="1:40" ht="25" customHeight="1" x14ac:dyDescent="0.3">
      <c r="A28" t="str">
        <f t="shared" ref="A28:P29" si="3">IF(A4="","",A4)</f>
        <v/>
      </c>
      <c r="B28" t="str">
        <f t="shared" si="3"/>
        <v/>
      </c>
      <c r="C28" t="str">
        <f t="shared" si="3"/>
        <v/>
      </c>
      <c r="D28" t="str">
        <f t="shared" si="3"/>
        <v/>
      </c>
      <c r="E28" t="str">
        <f t="shared" si="3"/>
        <v/>
      </c>
      <c r="F28" t="str">
        <f t="shared" si="3"/>
        <v/>
      </c>
      <c r="G28" t="str">
        <f t="shared" si="3"/>
        <v/>
      </c>
      <c r="H28" t="str">
        <f t="shared" si="3"/>
        <v/>
      </c>
      <c r="I28" t="str">
        <f t="shared" si="3"/>
        <v/>
      </c>
      <c r="J28" t="str">
        <f t="shared" si="3"/>
        <v/>
      </c>
      <c r="K28" t="str">
        <f t="shared" si="3"/>
        <v/>
      </c>
      <c r="L28" t="str">
        <f t="shared" si="3"/>
        <v/>
      </c>
      <c r="M28" t="str">
        <f t="shared" si="3"/>
        <v/>
      </c>
      <c r="N28" t="str">
        <f t="shared" si="3"/>
        <v/>
      </c>
      <c r="O28" t="str">
        <f t="shared" si="3"/>
        <v/>
      </c>
      <c r="P28" t="str">
        <f t="shared" si="3"/>
        <v/>
      </c>
      <c r="Q28" t="str">
        <f t="shared" si="2"/>
        <v/>
      </c>
      <c r="R28" t="str">
        <f t="shared" si="2"/>
        <v/>
      </c>
      <c r="S28" t="str">
        <f t="shared" si="2"/>
        <v/>
      </c>
      <c r="T28" t="str">
        <f t="shared" si="2"/>
        <v/>
      </c>
      <c r="U28" t="str">
        <f t="shared" si="2"/>
        <v/>
      </c>
      <c r="V28" t="str">
        <f t="shared" si="2"/>
        <v/>
      </c>
      <c r="W28" t="str">
        <f t="shared" si="2"/>
        <v/>
      </c>
      <c r="X28" t="str">
        <f t="shared" si="2"/>
        <v/>
      </c>
      <c r="Y28" t="str">
        <f t="shared" si="2"/>
        <v/>
      </c>
      <c r="Z28" t="str">
        <f t="shared" si="2"/>
        <v/>
      </c>
      <c r="AA28" t="str">
        <f t="shared" si="2"/>
        <v/>
      </c>
      <c r="AB28" t="str">
        <f t="shared" si="2"/>
        <v/>
      </c>
      <c r="AC28" t="str">
        <f t="shared" si="2"/>
        <v/>
      </c>
      <c r="AD28" t="str">
        <f t="shared" si="2"/>
        <v/>
      </c>
      <c r="AE28" t="str">
        <f t="shared" si="2"/>
        <v/>
      </c>
      <c r="AF28" t="str">
        <f t="shared" si="2"/>
        <v/>
      </c>
      <c r="AG28" t="str">
        <f t="shared" ref="AG28:AJ42" si="4">IF(AG4="","",AG4)</f>
        <v/>
      </c>
      <c r="AH28" t="str">
        <f t="shared" si="4"/>
        <v/>
      </c>
      <c r="AI28" t="str">
        <f t="shared" si="4"/>
        <v/>
      </c>
      <c r="AJ28" t="str">
        <f t="shared" si="4"/>
        <v/>
      </c>
      <c r="AK28">
        <f t="shared" ca="1" si="0"/>
        <v>0.4858872827576276</v>
      </c>
      <c r="AL28">
        <f t="shared" ca="1" si="1"/>
        <v>25</v>
      </c>
      <c r="AM28">
        <v>3</v>
      </c>
      <c r="AN28">
        <v>7</v>
      </c>
    </row>
    <row r="29" spans="1:40" ht="32.15" customHeight="1" x14ac:dyDescent="0.3">
      <c r="A29">
        <f t="shared" si="3"/>
        <v>1</v>
      </c>
      <c r="B29" t="str">
        <f t="shared" si="3"/>
        <v>．</v>
      </c>
      <c r="C29" t="str">
        <f t="shared" si="3"/>
        <v/>
      </c>
      <c r="D29" t="str">
        <f t="shared" si="3"/>
        <v>くるまが</v>
      </c>
      <c r="J29">
        <f t="shared" ca="1" si="3"/>
        <v>2</v>
      </c>
      <c r="K29" t="str">
        <f t="shared" si="3"/>
        <v>だいあります。</v>
      </c>
      <c r="AI29" t="str">
        <f t="shared" si="4"/>
        <v/>
      </c>
      <c r="AJ29" t="str">
        <f>IF(AJ5="","",AJ5)</f>
        <v/>
      </c>
      <c r="AK29">
        <f t="shared" ca="1" si="0"/>
        <v>0.94132830291475111</v>
      </c>
      <c r="AL29">
        <f t="shared" ca="1" si="1"/>
        <v>5</v>
      </c>
      <c r="AM29">
        <v>4</v>
      </c>
      <c r="AN29">
        <v>1</v>
      </c>
    </row>
    <row r="30" spans="1:40" ht="32.15" customHeight="1" x14ac:dyDescent="0.3">
      <c r="A30" t="str">
        <f t="shared" ref="A30:AI42" si="5">IF(A6="","",A6)</f>
        <v/>
      </c>
      <c r="B30" t="str">
        <f t="shared" si="5"/>
        <v/>
      </c>
      <c r="C30" t="str">
        <f t="shared" si="5"/>
        <v/>
      </c>
      <c r="D30" t="str">
        <f t="shared" si="5"/>
        <v>そこへ</v>
      </c>
      <c r="I30">
        <f t="shared" ca="1" si="5"/>
        <v>4</v>
      </c>
      <c r="J30" t="str">
        <f t="shared" si="5"/>
        <v>だいきました。</v>
      </c>
      <c r="AJ30" t="str">
        <f t="shared" si="4"/>
        <v/>
      </c>
      <c r="AK30">
        <f t="shared" ca="1" si="0"/>
        <v>0.60489672996645372</v>
      </c>
      <c r="AL30">
        <f t="shared" ca="1" si="1"/>
        <v>21</v>
      </c>
      <c r="AM30">
        <v>4</v>
      </c>
      <c r="AN30">
        <v>2</v>
      </c>
    </row>
    <row r="31" spans="1:40" ht="32.15" customHeight="1" x14ac:dyDescent="0.3">
      <c r="A31" t="str">
        <f t="shared" ref="A31:D31" si="6">IF(A7="","",A7)</f>
        <v/>
      </c>
      <c r="B31" t="str">
        <f t="shared" si="6"/>
        <v/>
      </c>
      <c r="C31" t="str">
        <f t="shared" si="6"/>
        <v/>
      </c>
      <c r="D31" t="str">
        <f t="shared" si="6"/>
        <v>くるまは ぜんぶで なんだい ありますか。</v>
      </c>
      <c r="AJ31" t="str">
        <f t="shared" si="4"/>
        <v/>
      </c>
      <c r="AK31">
        <f t="shared" ca="1" si="0"/>
        <v>0.68683843708308812</v>
      </c>
      <c r="AL31">
        <f t="shared" ca="1" si="1"/>
        <v>12</v>
      </c>
      <c r="AM31">
        <v>4</v>
      </c>
      <c r="AN31">
        <v>3</v>
      </c>
    </row>
    <row r="32" spans="1:40" ht="32.15" customHeight="1" x14ac:dyDescent="0.3">
      <c r="A32" t="str">
        <f t="shared" ref="A32:C32" si="7">IF(A8="","",A8)</f>
        <v/>
      </c>
      <c r="B32" t="str">
        <f t="shared" si="7"/>
        <v/>
      </c>
      <c r="C32" t="str">
        <f t="shared" si="7"/>
        <v>（しき）</v>
      </c>
      <c r="AJ32" t="str">
        <f t="shared" si="4"/>
        <v/>
      </c>
      <c r="AK32">
        <f t="shared" ca="1" si="0"/>
        <v>0.24200854776989056</v>
      </c>
      <c r="AL32">
        <f t="shared" ca="1" si="1"/>
        <v>31</v>
      </c>
      <c r="AM32">
        <v>4</v>
      </c>
      <c r="AN32">
        <v>4</v>
      </c>
    </row>
    <row r="33" spans="1:40" ht="32.15" customHeight="1" x14ac:dyDescent="0.3">
      <c r="A33" t="str">
        <f t="shared" ref="A33:P33" si="8">IF(A9="","",A9)</f>
        <v/>
      </c>
      <c r="B33" t="str">
        <f t="shared" si="8"/>
        <v/>
      </c>
      <c r="C33" t="str">
        <f t="shared" si="8"/>
        <v/>
      </c>
      <c r="D33" t="str">
        <f t="shared" si="8"/>
        <v/>
      </c>
      <c r="E33" t="str">
        <f t="shared" si="8"/>
        <v/>
      </c>
      <c r="F33" t="str">
        <f t="shared" si="8"/>
        <v/>
      </c>
      <c r="G33" s="25" t="str">
        <f t="shared" si="8"/>
        <v/>
      </c>
      <c r="H33" s="25">
        <f ca="1">J29</f>
        <v>2</v>
      </c>
      <c r="I33" s="35" t="s">
        <v>120</v>
      </c>
      <c r="J33" s="35"/>
      <c r="K33" s="25">
        <f ca="1">I30</f>
        <v>4</v>
      </c>
      <c r="L33" s="35" t="s">
        <v>122</v>
      </c>
      <c r="M33" s="35"/>
      <c r="N33" s="35">
        <f ca="1">H33+K33</f>
        <v>6</v>
      </c>
      <c r="O33" s="35"/>
      <c r="P33" t="str">
        <f t="shared" si="8"/>
        <v/>
      </c>
      <c r="Q33" t="str">
        <f t="shared" si="5"/>
        <v/>
      </c>
      <c r="R33" t="str">
        <f t="shared" si="5"/>
        <v/>
      </c>
      <c r="S33" t="str">
        <f t="shared" si="5"/>
        <v/>
      </c>
      <c r="T33" t="str">
        <f t="shared" si="5"/>
        <v/>
      </c>
      <c r="U33" t="str">
        <f t="shared" si="5"/>
        <v/>
      </c>
      <c r="V33" t="str">
        <f t="shared" si="5"/>
        <v/>
      </c>
      <c r="W33" t="str">
        <f t="shared" si="5"/>
        <v/>
      </c>
      <c r="X33" t="str">
        <f t="shared" si="5"/>
        <v/>
      </c>
      <c r="Y33" t="str">
        <f t="shared" si="5"/>
        <v/>
      </c>
      <c r="Z33" t="str">
        <f t="shared" si="5"/>
        <v/>
      </c>
      <c r="AA33" t="str">
        <f t="shared" si="5"/>
        <v/>
      </c>
      <c r="AB33" t="str">
        <f t="shared" si="5"/>
        <v/>
      </c>
      <c r="AC33" t="str">
        <f t="shared" si="5"/>
        <v/>
      </c>
      <c r="AD33" t="str">
        <f t="shared" si="5"/>
        <v/>
      </c>
      <c r="AE33" t="str">
        <f t="shared" si="5"/>
        <v/>
      </c>
      <c r="AF33" t="str">
        <f t="shared" si="5"/>
        <v/>
      </c>
      <c r="AG33" t="str">
        <f t="shared" si="5"/>
        <v/>
      </c>
      <c r="AH33" t="str">
        <f t="shared" si="5"/>
        <v/>
      </c>
      <c r="AI33" t="str">
        <f t="shared" si="5"/>
        <v/>
      </c>
      <c r="AJ33" t="str">
        <f t="shared" si="4"/>
        <v/>
      </c>
      <c r="AK33">
        <f t="shared" ca="1" si="0"/>
        <v>0.99032070456109766</v>
      </c>
      <c r="AL33">
        <f t="shared" ca="1" si="1"/>
        <v>2</v>
      </c>
      <c r="AM33">
        <v>4</v>
      </c>
      <c r="AN33">
        <v>5</v>
      </c>
    </row>
    <row r="34" spans="1:40" ht="32.15" customHeight="1" x14ac:dyDescent="0.3">
      <c r="A34" t="str">
        <f t="shared" ref="A34:P34" si="9">IF(A10="","",A10)</f>
        <v/>
      </c>
      <c r="B34" t="str">
        <f t="shared" si="9"/>
        <v/>
      </c>
      <c r="C34" t="str">
        <f t="shared" si="9"/>
        <v/>
      </c>
      <c r="D34" t="str">
        <f t="shared" si="9"/>
        <v/>
      </c>
      <c r="E34" t="str">
        <f t="shared" si="9"/>
        <v/>
      </c>
      <c r="F34" t="str">
        <f t="shared" si="9"/>
        <v/>
      </c>
      <c r="G34" t="str">
        <f t="shared" si="9"/>
        <v/>
      </c>
      <c r="H34" t="str">
        <f t="shared" si="9"/>
        <v/>
      </c>
      <c r="I34" t="str">
        <f t="shared" si="9"/>
        <v/>
      </c>
      <c r="J34" t="str">
        <f t="shared" si="9"/>
        <v/>
      </c>
      <c r="K34" t="str">
        <f t="shared" si="9"/>
        <v/>
      </c>
      <c r="L34" t="str">
        <f t="shared" si="9"/>
        <v/>
      </c>
      <c r="M34" t="str">
        <f t="shared" si="9"/>
        <v/>
      </c>
      <c r="N34" t="str">
        <f t="shared" si="9"/>
        <v/>
      </c>
      <c r="O34" t="str">
        <f t="shared" si="9"/>
        <v/>
      </c>
      <c r="P34" t="str">
        <f t="shared" si="9"/>
        <v/>
      </c>
      <c r="Q34" t="str">
        <f t="shared" si="5"/>
        <v/>
      </c>
      <c r="R34" t="str">
        <f t="shared" si="5"/>
        <v/>
      </c>
      <c r="S34" t="str">
        <f t="shared" si="5"/>
        <v/>
      </c>
      <c r="T34" t="str">
        <f t="shared" si="5"/>
        <v/>
      </c>
      <c r="U34" t="str">
        <f t="shared" si="5"/>
        <v/>
      </c>
      <c r="V34" t="str">
        <f t="shared" si="5"/>
        <v/>
      </c>
      <c r="W34" t="str">
        <f t="shared" si="5"/>
        <v/>
      </c>
      <c r="X34" t="str">
        <f t="shared" si="5"/>
        <v>こたえ</v>
      </c>
      <c r="Y34" s="2"/>
      <c r="Z34" s="2"/>
      <c r="AA34" s="2"/>
      <c r="AB34" s="2"/>
      <c r="AC34" s="2"/>
      <c r="AD34" s="36">
        <f ca="1">N33</f>
        <v>6</v>
      </c>
      <c r="AE34" s="36"/>
      <c r="AF34" s="2" t="str">
        <f t="shared" si="5"/>
        <v>だい</v>
      </c>
      <c r="AG34" s="2"/>
      <c r="AH34" s="2"/>
      <c r="AJ34" t="str">
        <f t="shared" si="4"/>
        <v/>
      </c>
      <c r="AK34">
        <f t="shared" ca="1" si="0"/>
        <v>0.58381402484697531</v>
      </c>
      <c r="AL34">
        <f t="shared" ca="1" si="1"/>
        <v>22</v>
      </c>
      <c r="AM34">
        <v>4</v>
      </c>
      <c r="AN34">
        <v>6</v>
      </c>
    </row>
    <row r="35" spans="1:40" ht="32.15" customHeight="1" x14ac:dyDescent="0.3">
      <c r="A35" t="str">
        <f t="shared" ref="A35:P35" si="10">IF(A11="","",A11)</f>
        <v/>
      </c>
      <c r="B35" t="str">
        <f t="shared" si="10"/>
        <v/>
      </c>
      <c r="C35" t="str">
        <f t="shared" si="10"/>
        <v/>
      </c>
      <c r="D35" t="str">
        <f t="shared" si="10"/>
        <v/>
      </c>
      <c r="E35" t="str">
        <f t="shared" si="10"/>
        <v/>
      </c>
      <c r="F35" t="str">
        <f t="shared" si="10"/>
        <v/>
      </c>
      <c r="G35" t="str">
        <f t="shared" si="10"/>
        <v/>
      </c>
      <c r="H35" t="str">
        <f t="shared" si="10"/>
        <v/>
      </c>
      <c r="I35" t="str">
        <f t="shared" si="10"/>
        <v/>
      </c>
      <c r="J35" t="str">
        <f t="shared" si="10"/>
        <v/>
      </c>
      <c r="K35" t="str">
        <f t="shared" si="10"/>
        <v/>
      </c>
      <c r="L35" t="str">
        <f t="shared" si="10"/>
        <v/>
      </c>
      <c r="M35" t="str">
        <f t="shared" si="10"/>
        <v/>
      </c>
      <c r="N35" t="str">
        <f t="shared" si="10"/>
        <v/>
      </c>
      <c r="O35" t="str">
        <f t="shared" si="10"/>
        <v/>
      </c>
      <c r="P35" t="str">
        <f t="shared" si="10"/>
        <v/>
      </c>
      <c r="Q35" t="str">
        <f t="shared" si="5"/>
        <v/>
      </c>
      <c r="R35" t="str">
        <f t="shared" si="5"/>
        <v/>
      </c>
      <c r="S35" t="str">
        <f t="shared" si="5"/>
        <v/>
      </c>
      <c r="T35" t="str">
        <f t="shared" si="5"/>
        <v/>
      </c>
      <c r="U35" t="str">
        <f t="shared" si="5"/>
        <v/>
      </c>
      <c r="V35" t="str">
        <f t="shared" si="5"/>
        <v/>
      </c>
      <c r="W35" t="str">
        <f t="shared" si="5"/>
        <v/>
      </c>
      <c r="X35" t="str">
        <f t="shared" si="5"/>
        <v/>
      </c>
      <c r="Y35" t="str">
        <f t="shared" si="5"/>
        <v/>
      </c>
      <c r="Z35" t="str">
        <f t="shared" si="5"/>
        <v/>
      </c>
      <c r="AA35" t="str">
        <f t="shared" si="5"/>
        <v/>
      </c>
      <c r="AB35" t="str">
        <f t="shared" si="5"/>
        <v/>
      </c>
      <c r="AC35" t="str">
        <f t="shared" si="5"/>
        <v/>
      </c>
      <c r="AD35" t="str">
        <f t="shared" si="5"/>
        <v/>
      </c>
      <c r="AE35" t="str">
        <f t="shared" si="5"/>
        <v/>
      </c>
      <c r="AF35" t="str">
        <f t="shared" si="5"/>
        <v/>
      </c>
      <c r="AG35" t="str">
        <f t="shared" si="5"/>
        <v/>
      </c>
      <c r="AH35" t="str">
        <f t="shared" si="5"/>
        <v/>
      </c>
      <c r="AI35" t="str">
        <f t="shared" si="5"/>
        <v/>
      </c>
      <c r="AJ35" t="str">
        <f t="shared" si="4"/>
        <v/>
      </c>
      <c r="AK35">
        <f t="shared" ca="1" si="0"/>
        <v>4.7443944223488077E-2</v>
      </c>
      <c r="AL35">
        <f t="shared" ca="1" si="1"/>
        <v>45</v>
      </c>
      <c r="AM35">
        <v>5</v>
      </c>
      <c r="AN35">
        <v>1</v>
      </c>
    </row>
    <row r="36" spans="1:40" ht="32.15" customHeight="1" x14ac:dyDescent="0.3">
      <c r="A36">
        <f t="shared" ref="A36:K36" si="11">IF(A12="","",A12)</f>
        <v>2</v>
      </c>
      <c r="B36" t="str">
        <f t="shared" si="11"/>
        <v>．</v>
      </c>
      <c r="C36" t="str">
        <f t="shared" si="11"/>
        <v/>
      </c>
      <c r="D36" t="str">
        <f t="shared" si="11"/>
        <v xml:space="preserve">あひるが </v>
      </c>
      <c r="J36">
        <f t="shared" ca="1" si="11"/>
        <v>4</v>
      </c>
      <c r="K36" t="str">
        <f t="shared" si="11"/>
        <v>わ います。</v>
      </c>
      <c r="AJ36" t="str">
        <f t="shared" si="4"/>
        <v/>
      </c>
      <c r="AK36">
        <f t="shared" ca="1" si="0"/>
        <v>0.13039785530839343</v>
      </c>
      <c r="AL36">
        <f t="shared" ca="1" si="1"/>
        <v>41</v>
      </c>
      <c r="AM36">
        <v>5</v>
      </c>
      <c r="AN36">
        <v>2</v>
      </c>
    </row>
    <row r="37" spans="1:40" ht="32.15" customHeight="1" x14ac:dyDescent="0.3">
      <c r="A37" t="str">
        <f t="shared" ref="A37:K37" si="12">IF(A13="","",A13)</f>
        <v/>
      </c>
      <c r="B37" t="str">
        <f t="shared" si="12"/>
        <v/>
      </c>
      <c r="C37" t="str">
        <f t="shared" si="12"/>
        <v/>
      </c>
      <c r="D37" t="str">
        <f t="shared" si="12"/>
        <v>あとから</v>
      </c>
      <c r="J37">
        <f t="shared" ca="1" si="12"/>
        <v>5</v>
      </c>
      <c r="K37" t="str">
        <f t="shared" si="12"/>
        <v>わ やってきました。</v>
      </c>
      <c r="AJ37" t="str">
        <f t="shared" si="4"/>
        <v/>
      </c>
      <c r="AK37">
        <f t="shared" ca="1" si="0"/>
        <v>0.9426630680498852</v>
      </c>
      <c r="AL37">
        <f t="shared" ca="1" si="1"/>
        <v>4</v>
      </c>
      <c r="AM37">
        <v>5</v>
      </c>
      <c r="AN37">
        <v>3</v>
      </c>
    </row>
    <row r="38" spans="1:40" ht="32.15" customHeight="1" x14ac:dyDescent="0.3">
      <c r="A38" t="str">
        <f t="shared" ref="A38:D38" si="13">IF(A14="","",A14)</f>
        <v/>
      </c>
      <c r="B38" t="str">
        <f t="shared" si="13"/>
        <v/>
      </c>
      <c r="C38" t="str">
        <f t="shared" si="13"/>
        <v/>
      </c>
      <c r="D38" t="str">
        <f t="shared" si="13"/>
        <v>ぜんぶで なんわに なりましたか。</v>
      </c>
      <c r="AJ38" t="str">
        <f t="shared" si="4"/>
        <v/>
      </c>
      <c r="AK38">
        <f t="shared" ca="1" si="0"/>
        <v>0.23171465269487079</v>
      </c>
      <c r="AL38">
        <f t="shared" ca="1" si="1"/>
        <v>32</v>
      </c>
      <c r="AM38">
        <v>5</v>
      </c>
      <c r="AN38">
        <v>4</v>
      </c>
    </row>
    <row r="39" spans="1:40" ht="32.15" customHeight="1" x14ac:dyDescent="0.3">
      <c r="A39" t="str">
        <f t="shared" ref="A39:C39" si="14">IF(A15="","",A15)</f>
        <v/>
      </c>
      <c r="B39" t="str">
        <f t="shared" si="14"/>
        <v/>
      </c>
      <c r="C39" t="str">
        <f t="shared" si="14"/>
        <v>（しき）</v>
      </c>
      <c r="AJ39" t="str">
        <f t="shared" si="4"/>
        <v/>
      </c>
      <c r="AK39">
        <f t="shared" ca="1" si="0"/>
        <v>0.1387633530689143</v>
      </c>
      <c r="AL39">
        <f t="shared" ca="1" si="1"/>
        <v>40</v>
      </c>
      <c r="AM39">
        <v>5</v>
      </c>
      <c r="AN39">
        <v>5</v>
      </c>
    </row>
    <row r="40" spans="1:40" ht="32.15" customHeight="1" x14ac:dyDescent="0.3">
      <c r="A40" t="str">
        <f t="shared" ref="A40:P40" si="15">IF(A16="","",A16)</f>
        <v/>
      </c>
      <c r="B40" t="str">
        <f t="shared" si="15"/>
        <v/>
      </c>
      <c r="C40" t="str">
        <f t="shared" si="15"/>
        <v/>
      </c>
      <c r="D40" t="str">
        <f t="shared" si="15"/>
        <v/>
      </c>
      <c r="E40" t="str">
        <f t="shared" si="15"/>
        <v/>
      </c>
      <c r="F40" t="str">
        <f t="shared" si="15"/>
        <v/>
      </c>
      <c r="G40" t="str">
        <f t="shared" si="15"/>
        <v/>
      </c>
      <c r="H40" s="25">
        <f ca="1">J36</f>
        <v>4</v>
      </c>
      <c r="I40" s="35" t="s">
        <v>120</v>
      </c>
      <c r="J40" s="35"/>
      <c r="K40" s="25">
        <f ca="1">J37</f>
        <v>5</v>
      </c>
      <c r="L40" s="35" t="s">
        <v>122</v>
      </c>
      <c r="M40" s="35"/>
      <c r="N40" s="35">
        <f ca="1">H40+K40</f>
        <v>9</v>
      </c>
      <c r="O40" s="35"/>
      <c r="P40" t="str">
        <f t="shared" si="15"/>
        <v/>
      </c>
      <c r="Q40" t="str">
        <f t="shared" si="5"/>
        <v/>
      </c>
      <c r="R40" t="str">
        <f t="shared" si="5"/>
        <v/>
      </c>
      <c r="S40" t="str">
        <f t="shared" si="5"/>
        <v/>
      </c>
      <c r="T40" t="str">
        <f t="shared" si="5"/>
        <v/>
      </c>
      <c r="U40" t="str">
        <f t="shared" si="5"/>
        <v/>
      </c>
      <c r="V40" t="str">
        <f t="shared" si="5"/>
        <v/>
      </c>
      <c r="W40" t="str">
        <f t="shared" si="5"/>
        <v/>
      </c>
      <c r="X40" t="str">
        <f t="shared" si="5"/>
        <v/>
      </c>
      <c r="Y40" t="str">
        <f t="shared" si="5"/>
        <v/>
      </c>
      <c r="Z40" t="str">
        <f t="shared" si="5"/>
        <v/>
      </c>
      <c r="AA40" t="str">
        <f t="shared" si="5"/>
        <v/>
      </c>
      <c r="AB40" t="str">
        <f t="shared" si="5"/>
        <v/>
      </c>
      <c r="AC40" t="str">
        <f t="shared" si="5"/>
        <v/>
      </c>
      <c r="AD40" t="str">
        <f t="shared" si="5"/>
        <v/>
      </c>
      <c r="AE40" t="str">
        <f t="shared" si="5"/>
        <v/>
      </c>
      <c r="AF40" t="str">
        <f t="shared" si="5"/>
        <v/>
      </c>
      <c r="AG40" t="str">
        <f t="shared" si="5"/>
        <v/>
      </c>
      <c r="AH40" t="str">
        <f t="shared" si="5"/>
        <v/>
      </c>
      <c r="AI40" t="str">
        <f t="shared" si="5"/>
        <v/>
      </c>
      <c r="AJ40" t="str">
        <f t="shared" si="4"/>
        <v/>
      </c>
      <c r="AK40">
        <f t="shared" ca="1" si="0"/>
        <v>0.15854638059789139</v>
      </c>
      <c r="AL40">
        <f t="shared" ca="1" si="1"/>
        <v>36</v>
      </c>
      <c r="AM40">
        <v>6</v>
      </c>
      <c r="AN40">
        <v>1</v>
      </c>
    </row>
    <row r="41" spans="1:40" ht="32.15" customHeight="1" x14ac:dyDescent="0.3">
      <c r="A41" t="str">
        <f t="shared" ref="A41:P41" si="16">IF(A17="","",A17)</f>
        <v/>
      </c>
      <c r="B41" t="str">
        <f t="shared" si="16"/>
        <v/>
      </c>
      <c r="C41" t="str">
        <f t="shared" si="16"/>
        <v/>
      </c>
      <c r="D41" t="str">
        <f t="shared" si="16"/>
        <v/>
      </c>
      <c r="E41" t="str">
        <f t="shared" si="16"/>
        <v/>
      </c>
      <c r="F41" t="str">
        <f t="shared" si="16"/>
        <v/>
      </c>
      <c r="G41" t="str">
        <f t="shared" si="16"/>
        <v/>
      </c>
      <c r="H41" t="str">
        <f t="shared" si="16"/>
        <v/>
      </c>
      <c r="I41" t="str">
        <f t="shared" si="16"/>
        <v/>
      </c>
      <c r="J41" t="str">
        <f t="shared" si="16"/>
        <v/>
      </c>
      <c r="K41" t="str">
        <f t="shared" si="16"/>
        <v/>
      </c>
      <c r="L41" t="str">
        <f t="shared" si="16"/>
        <v/>
      </c>
      <c r="M41" t="str">
        <f t="shared" si="16"/>
        <v/>
      </c>
      <c r="N41" t="str">
        <f t="shared" si="16"/>
        <v/>
      </c>
      <c r="O41" t="str">
        <f t="shared" si="16"/>
        <v/>
      </c>
      <c r="P41" t="str">
        <f t="shared" si="16"/>
        <v/>
      </c>
      <c r="Q41" t="str">
        <f t="shared" si="5"/>
        <v/>
      </c>
      <c r="R41" t="str">
        <f t="shared" si="5"/>
        <v/>
      </c>
      <c r="S41" t="str">
        <f t="shared" si="5"/>
        <v/>
      </c>
      <c r="T41" t="str">
        <f t="shared" si="5"/>
        <v/>
      </c>
      <c r="U41" t="str">
        <f t="shared" si="5"/>
        <v/>
      </c>
      <c r="V41" t="str">
        <f t="shared" si="5"/>
        <v/>
      </c>
      <c r="W41" t="str">
        <f t="shared" si="5"/>
        <v/>
      </c>
      <c r="X41" s="2" t="str">
        <f t="shared" si="5"/>
        <v>こたえ</v>
      </c>
      <c r="Y41" s="2"/>
      <c r="Z41" s="2"/>
      <c r="AA41" s="2"/>
      <c r="AB41" s="2"/>
      <c r="AC41" s="2"/>
      <c r="AD41" s="36">
        <f ca="1">N40</f>
        <v>9</v>
      </c>
      <c r="AE41" s="36"/>
      <c r="AF41" s="2" t="str">
        <f t="shared" si="5"/>
        <v>わ</v>
      </c>
      <c r="AG41" s="2"/>
      <c r="AH41" s="2"/>
      <c r="AJ41" t="str">
        <f t="shared" si="4"/>
        <v/>
      </c>
      <c r="AK41">
        <f t="shared" ca="1" si="0"/>
        <v>0.39059535487287456</v>
      </c>
      <c r="AL41">
        <f t="shared" ca="1" si="1"/>
        <v>27</v>
      </c>
      <c r="AM41">
        <v>6</v>
      </c>
      <c r="AN41">
        <v>2</v>
      </c>
    </row>
    <row r="42" spans="1:40" ht="32.15" customHeight="1" x14ac:dyDescent="0.3">
      <c r="A42" t="str">
        <f t="shared" ref="A42:P42" si="17">IF(A18="","",A18)</f>
        <v/>
      </c>
      <c r="B42" t="str">
        <f t="shared" si="17"/>
        <v/>
      </c>
      <c r="C42" t="str">
        <f t="shared" si="17"/>
        <v/>
      </c>
      <c r="D42" t="str">
        <f t="shared" si="17"/>
        <v/>
      </c>
      <c r="E42" t="str">
        <f t="shared" si="17"/>
        <v/>
      </c>
      <c r="F42" t="str">
        <f t="shared" si="17"/>
        <v/>
      </c>
      <c r="G42" t="str">
        <f t="shared" si="17"/>
        <v/>
      </c>
      <c r="H42" t="str">
        <f t="shared" si="17"/>
        <v/>
      </c>
      <c r="I42" t="str">
        <f t="shared" si="17"/>
        <v/>
      </c>
      <c r="J42" t="str">
        <f t="shared" si="17"/>
        <v/>
      </c>
      <c r="K42" t="str">
        <f t="shared" si="17"/>
        <v/>
      </c>
      <c r="L42" t="str">
        <f t="shared" si="17"/>
        <v/>
      </c>
      <c r="M42" t="str">
        <f t="shared" si="17"/>
        <v/>
      </c>
      <c r="N42" t="str">
        <f t="shared" si="17"/>
        <v/>
      </c>
      <c r="O42" t="str">
        <f t="shared" si="17"/>
        <v/>
      </c>
      <c r="P42" t="str">
        <f t="shared" si="17"/>
        <v/>
      </c>
      <c r="Q42" t="str">
        <f t="shared" si="5"/>
        <v/>
      </c>
      <c r="R42" t="str">
        <f t="shared" si="5"/>
        <v/>
      </c>
      <c r="S42" t="str">
        <f t="shared" si="5"/>
        <v/>
      </c>
      <c r="T42" t="str">
        <f t="shared" si="5"/>
        <v/>
      </c>
      <c r="U42" t="str">
        <f t="shared" si="5"/>
        <v/>
      </c>
      <c r="V42" t="str">
        <f t="shared" si="5"/>
        <v/>
      </c>
      <c r="W42" t="str">
        <f t="shared" si="5"/>
        <v/>
      </c>
      <c r="X42" t="str">
        <f t="shared" si="5"/>
        <v/>
      </c>
      <c r="Y42" t="str">
        <f t="shared" si="5"/>
        <v/>
      </c>
      <c r="Z42" t="str">
        <f t="shared" si="5"/>
        <v/>
      </c>
      <c r="AA42" t="str">
        <f t="shared" si="5"/>
        <v/>
      </c>
      <c r="AB42" t="str">
        <f t="shared" ref="Q42:AI48" si="18">IF(AB18="","",AB18)</f>
        <v/>
      </c>
      <c r="AC42" t="str">
        <f t="shared" si="18"/>
        <v/>
      </c>
      <c r="AD42" t="str">
        <f t="shared" si="18"/>
        <v/>
      </c>
      <c r="AE42" t="str">
        <f t="shared" si="18"/>
        <v/>
      </c>
      <c r="AF42" t="str">
        <f t="shared" si="18"/>
        <v/>
      </c>
      <c r="AG42" t="str">
        <f t="shared" si="18"/>
        <v/>
      </c>
      <c r="AH42" t="str">
        <f t="shared" si="18"/>
        <v/>
      </c>
      <c r="AI42" t="str">
        <f t="shared" si="18"/>
        <v/>
      </c>
      <c r="AJ42" t="str">
        <f t="shared" si="4"/>
        <v/>
      </c>
      <c r="AK42">
        <f t="shared" ca="1" si="0"/>
        <v>5.7139169915929711E-2</v>
      </c>
      <c r="AL42">
        <f t="shared" ca="1" si="1"/>
        <v>44</v>
      </c>
      <c r="AM42">
        <v>6</v>
      </c>
      <c r="AN42">
        <v>3</v>
      </c>
    </row>
    <row r="43" spans="1:40" ht="32.15" customHeight="1" x14ac:dyDescent="0.3">
      <c r="A43">
        <f t="shared" ref="A43:R43" si="19">IF(A19="","",A19)</f>
        <v>3</v>
      </c>
      <c r="B43" t="str">
        <f t="shared" si="19"/>
        <v>．</v>
      </c>
      <c r="C43" t="str">
        <f t="shared" si="19"/>
        <v/>
      </c>
      <c r="D43" t="str">
        <f t="shared" si="19"/>
        <v>こうえんで 子どもが</v>
      </c>
      <c r="Q43">
        <f t="shared" ca="1" si="19"/>
        <v>3</v>
      </c>
      <c r="R43" t="str">
        <f t="shared" si="19"/>
        <v>人 あそんでいます。</v>
      </c>
      <c r="AJ43" t="str">
        <f t="shared" ref="AJ43:AJ48" si="20">IF(AJ19="","",AJ19)</f>
        <v/>
      </c>
      <c r="AK43">
        <f t="shared" ca="1" si="0"/>
        <v>6.410824306301155E-2</v>
      </c>
      <c r="AL43">
        <f t="shared" ca="1" si="1"/>
        <v>43</v>
      </c>
      <c r="AM43">
        <v>6</v>
      </c>
      <c r="AN43">
        <v>4</v>
      </c>
    </row>
    <row r="44" spans="1:40" ht="32.15" customHeight="1" x14ac:dyDescent="0.3">
      <c r="A44" t="str">
        <f t="shared" ref="A44:K44" si="21">IF(A20="","",A20)</f>
        <v/>
      </c>
      <c r="B44" t="str">
        <f t="shared" si="21"/>
        <v/>
      </c>
      <c r="C44" t="str">
        <f t="shared" si="21"/>
        <v/>
      </c>
      <c r="D44" t="str">
        <f t="shared" si="21"/>
        <v>あとから</v>
      </c>
      <c r="J44">
        <f t="shared" ca="1" si="21"/>
        <v>5</v>
      </c>
      <c r="K44" t="str">
        <f t="shared" si="21"/>
        <v>にん　あそびにきました。</v>
      </c>
      <c r="AJ44" t="str">
        <f t="shared" si="20"/>
        <v/>
      </c>
      <c r="AK44">
        <f t="shared" ca="1" si="0"/>
        <v>0.14524016057304723</v>
      </c>
      <c r="AL44">
        <f t="shared" ca="1" si="1"/>
        <v>38</v>
      </c>
      <c r="AM44">
        <v>7</v>
      </c>
      <c r="AN44">
        <v>1</v>
      </c>
    </row>
    <row r="45" spans="1:40" ht="32.15" customHeight="1" x14ac:dyDescent="0.3">
      <c r="A45" t="str">
        <f t="shared" ref="A45:D45" si="22">IF(A21="","",A21)</f>
        <v/>
      </c>
      <c r="B45" t="str">
        <f t="shared" si="22"/>
        <v/>
      </c>
      <c r="C45" t="str">
        <f t="shared" si="22"/>
        <v/>
      </c>
      <c r="D45" t="str">
        <f t="shared" si="22"/>
        <v>こどもは ぜんぶで　なん人になりましたか。</v>
      </c>
      <c r="AJ45" t="str">
        <f t="shared" si="20"/>
        <v/>
      </c>
      <c r="AK45">
        <f t="shared" ca="1" si="0"/>
        <v>0.36572941802692138</v>
      </c>
      <c r="AL45">
        <f t="shared" ca="1" si="1"/>
        <v>29</v>
      </c>
      <c r="AM45">
        <v>7</v>
      </c>
      <c r="AN45">
        <v>2</v>
      </c>
    </row>
    <row r="46" spans="1:40" ht="32.15" customHeight="1" x14ac:dyDescent="0.3">
      <c r="A46" t="str">
        <f t="shared" ref="A46:C46" si="23">IF(A22="","",A22)</f>
        <v/>
      </c>
      <c r="B46" t="str">
        <f t="shared" si="23"/>
        <v/>
      </c>
      <c r="C46" t="str">
        <f t="shared" si="23"/>
        <v>（しき）</v>
      </c>
      <c r="AJ46" t="str">
        <f t="shared" si="20"/>
        <v/>
      </c>
      <c r="AK46">
        <f t="shared" ca="1" si="0"/>
        <v>0.17594992517909014</v>
      </c>
      <c r="AL46">
        <f t="shared" ca="1" si="1"/>
        <v>35</v>
      </c>
      <c r="AM46">
        <v>7</v>
      </c>
      <c r="AN46">
        <v>3</v>
      </c>
    </row>
    <row r="47" spans="1:40" ht="32.15" customHeight="1" x14ac:dyDescent="0.3">
      <c r="A47" t="str">
        <f t="shared" ref="A47:P47" si="24">IF(A23="","",A23)</f>
        <v/>
      </c>
      <c r="B47" t="str">
        <f t="shared" si="24"/>
        <v/>
      </c>
      <c r="C47" t="str">
        <f t="shared" si="24"/>
        <v/>
      </c>
      <c r="D47" t="str">
        <f t="shared" si="24"/>
        <v/>
      </c>
      <c r="E47" t="str">
        <f t="shared" si="24"/>
        <v/>
      </c>
      <c r="F47" t="str">
        <f t="shared" si="24"/>
        <v/>
      </c>
      <c r="G47" t="str">
        <f t="shared" si="24"/>
        <v/>
      </c>
      <c r="H47" s="25">
        <f ca="1">Q43</f>
        <v>3</v>
      </c>
      <c r="I47" s="35" t="s">
        <v>120</v>
      </c>
      <c r="J47" s="35"/>
      <c r="K47" s="25">
        <f ca="1">J44</f>
        <v>5</v>
      </c>
      <c r="L47" s="35" t="s">
        <v>122</v>
      </c>
      <c r="M47" s="35"/>
      <c r="N47" s="35">
        <f ca="1">H47+K47</f>
        <v>8</v>
      </c>
      <c r="O47" s="35"/>
      <c r="P47" t="str">
        <f t="shared" si="24"/>
        <v/>
      </c>
      <c r="Q47" t="str">
        <f t="shared" si="18"/>
        <v/>
      </c>
      <c r="R47" t="str">
        <f t="shared" si="18"/>
        <v/>
      </c>
      <c r="S47" t="str">
        <f t="shared" si="18"/>
        <v/>
      </c>
      <c r="T47" t="str">
        <f t="shared" si="18"/>
        <v/>
      </c>
      <c r="U47" t="str">
        <f t="shared" si="18"/>
        <v/>
      </c>
      <c r="V47" t="str">
        <f t="shared" si="18"/>
        <v/>
      </c>
      <c r="W47" t="str">
        <f t="shared" si="18"/>
        <v/>
      </c>
      <c r="X47" t="str">
        <f t="shared" si="18"/>
        <v/>
      </c>
      <c r="Y47" t="str">
        <f t="shared" si="18"/>
        <v/>
      </c>
      <c r="Z47" t="str">
        <f t="shared" si="18"/>
        <v/>
      </c>
      <c r="AA47" t="str">
        <f t="shared" si="18"/>
        <v/>
      </c>
      <c r="AB47" t="str">
        <f t="shared" si="18"/>
        <v/>
      </c>
      <c r="AC47" t="str">
        <f t="shared" si="18"/>
        <v/>
      </c>
      <c r="AD47" t="str">
        <f t="shared" si="18"/>
        <v/>
      </c>
      <c r="AE47" t="str">
        <f t="shared" si="18"/>
        <v/>
      </c>
      <c r="AF47" t="str">
        <f t="shared" si="18"/>
        <v/>
      </c>
      <c r="AG47" t="str">
        <f t="shared" si="18"/>
        <v/>
      </c>
      <c r="AH47" t="str">
        <f t="shared" si="18"/>
        <v/>
      </c>
      <c r="AI47" t="str">
        <f t="shared" si="18"/>
        <v/>
      </c>
      <c r="AJ47" t="str">
        <f t="shared" si="20"/>
        <v/>
      </c>
      <c r="AK47">
        <f t="shared" ca="1" si="0"/>
        <v>0.20648437921593521</v>
      </c>
      <c r="AL47">
        <f t="shared" ca="1" si="1"/>
        <v>33</v>
      </c>
      <c r="AM47">
        <v>8</v>
      </c>
      <c r="AN47">
        <v>1</v>
      </c>
    </row>
    <row r="48" spans="1:40" ht="32.15" customHeight="1" x14ac:dyDescent="0.3">
      <c r="A48" t="str">
        <f t="shared" ref="A48:P48" si="25">IF(A24="","",A24)</f>
        <v/>
      </c>
      <c r="B48" t="str">
        <f t="shared" si="25"/>
        <v/>
      </c>
      <c r="C48" t="str">
        <f t="shared" si="25"/>
        <v/>
      </c>
      <c r="D48" t="str">
        <f t="shared" si="25"/>
        <v/>
      </c>
      <c r="E48" t="str">
        <f t="shared" si="25"/>
        <v/>
      </c>
      <c r="F48" t="str">
        <f t="shared" si="25"/>
        <v/>
      </c>
      <c r="G48" t="str">
        <f t="shared" si="25"/>
        <v/>
      </c>
      <c r="H48" t="str">
        <f t="shared" si="25"/>
        <v/>
      </c>
      <c r="I48" t="str">
        <f t="shared" si="25"/>
        <v/>
      </c>
      <c r="J48" t="str">
        <f t="shared" si="25"/>
        <v/>
      </c>
      <c r="K48" t="str">
        <f t="shared" si="25"/>
        <v/>
      </c>
      <c r="L48" t="str">
        <f t="shared" si="25"/>
        <v/>
      </c>
      <c r="M48" t="str">
        <f t="shared" si="25"/>
        <v/>
      </c>
      <c r="N48" t="str">
        <f t="shared" si="25"/>
        <v/>
      </c>
      <c r="O48" t="str">
        <f t="shared" si="25"/>
        <v/>
      </c>
      <c r="P48" t="str">
        <f t="shared" si="25"/>
        <v/>
      </c>
      <c r="Q48" t="str">
        <f t="shared" si="18"/>
        <v/>
      </c>
      <c r="R48" t="str">
        <f t="shared" si="18"/>
        <v/>
      </c>
      <c r="S48" t="str">
        <f t="shared" si="18"/>
        <v/>
      </c>
      <c r="T48" t="str">
        <f t="shared" si="18"/>
        <v/>
      </c>
      <c r="U48" t="str">
        <f t="shared" si="18"/>
        <v/>
      </c>
      <c r="V48" t="str">
        <f t="shared" si="18"/>
        <v/>
      </c>
      <c r="W48" t="str">
        <f t="shared" si="18"/>
        <v/>
      </c>
      <c r="X48" s="2" t="str">
        <f t="shared" si="18"/>
        <v>こたえ</v>
      </c>
      <c r="Y48" s="2"/>
      <c r="Z48" s="2"/>
      <c r="AA48" s="2"/>
      <c r="AB48" s="2"/>
      <c r="AC48" s="2"/>
      <c r="AD48" s="36">
        <f ca="1">N47</f>
        <v>8</v>
      </c>
      <c r="AE48" s="36"/>
      <c r="AF48" s="2" t="str">
        <f t="shared" si="18"/>
        <v>にん</v>
      </c>
      <c r="AG48" s="2"/>
      <c r="AH48" s="2"/>
      <c r="AJ48" t="str">
        <f t="shared" si="20"/>
        <v/>
      </c>
      <c r="AK48">
        <f t="shared" ca="1" si="0"/>
        <v>0.54532691878017514</v>
      </c>
      <c r="AL48">
        <f t="shared" ca="1" si="1"/>
        <v>23</v>
      </c>
      <c r="AM48">
        <v>8</v>
      </c>
      <c r="AN48">
        <v>2</v>
      </c>
    </row>
    <row r="49" spans="37:40" ht="30" customHeight="1" x14ac:dyDescent="0.3">
      <c r="AK49">
        <f t="shared" ca="1" si="0"/>
        <v>0.68276092921303744</v>
      </c>
      <c r="AL49">
        <f t="shared" ca="1" si="1"/>
        <v>14</v>
      </c>
      <c r="AM49">
        <v>9</v>
      </c>
      <c r="AN49">
        <v>1</v>
      </c>
    </row>
    <row r="50" spans="37:40" ht="30" customHeight="1" x14ac:dyDescent="0.3"/>
    <row r="51" spans="37:40" ht="30" customHeight="1" x14ac:dyDescent="0.3"/>
    <row r="52" spans="37:40" ht="30" customHeight="1" x14ac:dyDescent="0.3"/>
    <row r="53" spans="37:40" ht="30" customHeight="1" x14ac:dyDescent="0.3"/>
    <row r="54" spans="37:40" ht="30" customHeight="1" x14ac:dyDescent="0.3"/>
    <row r="55" spans="37:40" ht="30" customHeight="1" x14ac:dyDescent="0.3"/>
    <row r="56" spans="37:40" ht="30" customHeight="1" x14ac:dyDescent="0.3"/>
    <row r="57" spans="37:40" ht="30" customHeight="1" x14ac:dyDescent="0.3"/>
  </sheetData>
  <mergeCells count="14">
    <mergeCell ref="I33:J33"/>
    <mergeCell ref="AD41:AE41"/>
    <mergeCell ref="AG25:AH25"/>
    <mergeCell ref="AG1:AH1"/>
    <mergeCell ref="L33:M33"/>
    <mergeCell ref="N33:O33"/>
    <mergeCell ref="AD34:AE34"/>
    <mergeCell ref="I47:J47"/>
    <mergeCell ref="L47:M47"/>
    <mergeCell ref="N47:O47"/>
    <mergeCell ref="AD48:AE48"/>
    <mergeCell ref="I40:J40"/>
    <mergeCell ref="L40:M40"/>
    <mergeCell ref="N40:O40"/>
  </mergeCells>
  <phoneticPr fontId="8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66"/>
  <sheetViews>
    <sheetView workbookViewId="0">
      <selection activeCell="D5" sqref="D5:E5"/>
    </sheetView>
  </sheetViews>
  <sheetFormatPr defaultRowHeight="19" x14ac:dyDescent="0.3"/>
  <cols>
    <col min="1" max="35" width="1.625" customWidth="1"/>
    <col min="36" max="36" width="8.625" customWidth="1"/>
    <col min="37" max="37" width="8.625" style="20" customWidth="1"/>
    <col min="38" max="40" width="8.75" style="20"/>
  </cols>
  <sheetData>
    <row r="1" spans="1:40" ht="25" customHeight="1" x14ac:dyDescent="0.3">
      <c r="D1" s="3" t="s">
        <v>94</v>
      </c>
      <c r="AE1" s="2" t="s">
        <v>7</v>
      </c>
      <c r="AF1" s="2"/>
      <c r="AG1" s="29"/>
      <c r="AH1" s="29"/>
    </row>
    <row r="2" spans="1:40" ht="25" customHeight="1" x14ac:dyDescent="0.3">
      <c r="D2" s="3"/>
    </row>
    <row r="3" spans="1:40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0" ht="25" customHeight="1" x14ac:dyDescent="0.3">
      <c r="A4" s="1"/>
    </row>
    <row r="5" spans="1:40" ht="32.15" customHeight="1" x14ac:dyDescent="0.3">
      <c r="A5" s="1" t="s">
        <v>1</v>
      </c>
      <c r="D5" s="37">
        <f ca="1">VLOOKUP(A6,$AL$5:$AN$49,2,FALSE)</f>
        <v>10</v>
      </c>
      <c r="E5" s="37"/>
      <c r="F5" s="33" t="s">
        <v>24</v>
      </c>
      <c r="G5" s="33"/>
      <c r="H5">
        <f ca="1">VLOOKUP(A6,$AL$5:$AN$49,3,FALSE)</f>
        <v>3</v>
      </c>
      <c r="AK5" s="20">
        <f ca="1">RAND()</f>
        <v>0.33944148863262347</v>
      </c>
      <c r="AL5" s="20">
        <f ca="1">RANK(AK5,$AK$5:$AK$49)</f>
        <v>31</v>
      </c>
      <c r="AM5" s="20">
        <v>10</v>
      </c>
      <c r="AN5" s="20">
        <v>1</v>
      </c>
    </row>
    <row r="6" spans="1:40" ht="32.15" customHeight="1" x14ac:dyDescent="0.3">
      <c r="A6" s="20">
        <v>1</v>
      </c>
      <c r="AK6" s="20">
        <f t="shared" ref="AK6:AK49" ca="1" si="0">RAND()</f>
        <v>0.43479509373478342</v>
      </c>
      <c r="AL6" s="20">
        <f t="shared" ref="AL6:AL49" ca="1" si="1">RANK(AK6,$AK$5:$AK$49)</f>
        <v>26</v>
      </c>
      <c r="AM6" s="20">
        <v>10</v>
      </c>
      <c r="AN6" s="20">
        <v>2</v>
      </c>
    </row>
    <row r="7" spans="1:40" ht="32.15" customHeight="1" x14ac:dyDescent="0.3">
      <c r="A7" s="1" t="s">
        <v>25</v>
      </c>
      <c r="D7" s="37">
        <f ca="1">VLOOKUP(A8,$AL$5:$AN$49,2,FALSE)</f>
        <v>8</v>
      </c>
      <c r="E7" s="37"/>
      <c r="F7" s="33" t="s">
        <v>24</v>
      </c>
      <c r="G7" s="33"/>
      <c r="H7">
        <f ca="1">VLOOKUP(A8,$AL$5:$AN$49,3,FALSE)</f>
        <v>7</v>
      </c>
      <c r="AK7" s="20">
        <f t="shared" ca="1" si="0"/>
        <v>0.99489357856859251</v>
      </c>
      <c r="AL7" s="20">
        <f t="shared" ca="1" si="1"/>
        <v>1</v>
      </c>
      <c r="AM7" s="20">
        <v>10</v>
      </c>
      <c r="AN7" s="20">
        <v>3</v>
      </c>
    </row>
    <row r="8" spans="1:40" ht="32.15" customHeight="1" x14ac:dyDescent="0.3">
      <c r="A8" s="20">
        <v>2</v>
      </c>
      <c r="AK8" s="20">
        <f t="shared" ca="1" si="0"/>
        <v>0.37510357082085932</v>
      </c>
      <c r="AL8" s="20">
        <f t="shared" ca="1" si="1"/>
        <v>28</v>
      </c>
      <c r="AM8" s="20">
        <v>10</v>
      </c>
      <c r="AN8" s="20">
        <v>4</v>
      </c>
    </row>
    <row r="9" spans="1:40" ht="32.15" customHeight="1" x14ac:dyDescent="0.3">
      <c r="A9" s="1" t="s">
        <v>15</v>
      </c>
      <c r="D9" s="37">
        <f ca="1">VLOOKUP(A10,$AL$5:$AN$49,2,FALSE)</f>
        <v>9</v>
      </c>
      <c r="E9" s="37"/>
      <c r="F9" s="33" t="s">
        <v>24</v>
      </c>
      <c r="G9" s="33"/>
      <c r="H9">
        <f ca="1">VLOOKUP(A10,$AL$5:$AN$49,3,FALSE)</f>
        <v>4</v>
      </c>
      <c r="AK9" s="20">
        <f t="shared" ca="1" si="0"/>
        <v>0.26405961072419371</v>
      </c>
      <c r="AL9" s="20">
        <f t="shared" ca="1" si="1"/>
        <v>34</v>
      </c>
      <c r="AM9" s="20">
        <v>10</v>
      </c>
      <c r="AN9" s="20">
        <v>5</v>
      </c>
    </row>
    <row r="10" spans="1:40" ht="32.15" customHeight="1" x14ac:dyDescent="0.3">
      <c r="A10" s="20">
        <v>3</v>
      </c>
      <c r="AK10" s="20">
        <f t="shared" ca="1" si="0"/>
        <v>2.7910119024523561E-2</v>
      </c>
      <c r="AL10" s="20">
        <f t="shared" ca="1" si="1"/>
        <v>43</v>
      </c>
      <c r="AM10" s="20">
        <v>10</v>
      </c>
      <c r="AN10" s="20">
        <v>6</v>
      </c>
    </row>
    <row r="11" spans="1:40" ht="32.15" customHeight="1" x14ac:dyDescent="0.3">
      <c r="A11" s="1" t="s">
        <v>16</v>
      </c>
      <c r="D11" s="37">
        <f ca="1">VLOOKUP(A12,$AL$5:$AN$49,2,FALSE)</f>
        <v>5</v>
      </c>
      <c r="E11" s="37"/>
      <c r="F11" s="33" t="s">
        <v>24</v>
      </c>
      <c r="G11" s="33"/>
      <c r="H11">
        <f ca="1">VLOOKUP(A12,$AL$5:$AN$49,3,FALSE)</f>
        <v>4</v>
      </c>
      <c r="AK11" s="20">
        <f t="shared" ca="1" si="0"/>
        <v>0.5148561394373693</v>
      </c>
      <c r="AL11" s="20">
        <f t="shared" ca="1" si="1"/>
        <v>19</v>
      </c>
      <c r="AM11" s="20">
        <v>10</v>
      </c>
      <c r="AN11" s="20">
        <v>7</v>
      </c>
    </row>
    <row r="12" spans="1:40" ht="32.15" customHeight="1" x14ac:dyDescent="0.3">
      <c r="A12" s="20">
        <v>4</v>
      </c>
      <c r="AK12" s="20">
        <f t="shared" ca="1" si="0"/>
        <v>0.53332251310854584</v>
      </c>
      <c r="AL12" s="20">
        <f t="shared" ca="1" si="1"/>
        <v>18</v>
      </c>
      <c r="AM12" s="20">
        <v>10</v>
      </c>
      <c r="AN12" s="20">
        <v>8</v>
      </c>
    </row>
    <row r="13" spans="1:40" ht="32.15" customHeight="1" x14ac:dyDescent="0.3">
      <c r="A13" s="1" t="s">
        <v>17</v>
      </c>
      <c r="D13" s="37">
        <f ca="1">VLOOKUP(A14,$AL$5:$AN$49,2,FALSE)</f>
        <v>8</v>
      </c>
      <c r="E13" s="37"/>
      <c r="F13" s="33" t="s">
        <v>24</v>
      </c>
      <c r="G13" s="33"/>
      <c r="H13">
        <f ca="1">VLOOKUP(A14,$AL$5:$AN$49,3,FALSE)</f>
        <v>4</v>
      </c>
      <c r="AK13" s="20">
        <f t="shared" ca="1" si="0"/>
        <v>0.4912099425637293</v>
      </c>
      <c r="AL13" s="20">
        <f t="shared" ca="1" si="1"/>
        <v>21</v>
      </c>
      <c r="AM13" s="20">
        <v>10</v>
      </c>
      <c r="AN13" s="20">
        <v>9</v>
      </c>
    </row>
    <row r="14" spans="1:40" ht="32.15" customHeight="1" x14ac:dyDescent="0.3">
      <c r="A14" s="20">
        <v>5</v>
      </c>
      <c r="AK14" s="20">
        <f t="shared" ca="1" si="0"/>
        <v>0.59243043934186757</v>
      </c>
      <c r="AL14" s="20">
        <f t="shared" ca="1" si="1"/>
        <v>14</v>
      </c>
      <c r="AM14" s="20">
        <v>9</v>
      </c>
      <c r="AN14" s="20">
        <v>1</v>
      </c>
    </row>
    <row r="15" spans="1:40" ht="32.15" customHeight="1" x14ac:dyDescent="0.3">
      <c r="A15" s="1" t="s">
        <v>18</v>
      </c>
      <c r="D15" s="37">
        <f ca="1">VLOOKUP(A16,$AL$5:$AN$49,2,FALSE)</f>
        <v>4</v>
      </c>
      <c r="E15" s="37"/>
      <c r="F15" s="33" t="s">
        <v>24</v>
      </c>
      <c r="G15" s="33"/>
      <c r="H15">
        <f ca="1">VLOOKUP(A16,$AL$5:$AN$49,3,FALSE)</f>
        <v>3</v>
      </c>
      <c r="AK15" s="20">
        <f t="shared" ca="1" si="0"/>
        <v>0.69118403673716056</v>
      </c>
      <c r="AL15" s="20">
        <f t="shared" ca="1" si="1"/>
        <v>11</v>
      </c>
      <c r="AM15" s="20">
        <v>9</v>
      </c>
      <c r="AN15" s="20">
        <v>2</v>
      </c>
    </row>
    <row r="16" spans="1:40" ht="32.15" customHeight="1" x14ac:dyDescent="0.3">
      <c r="A16" s="20">
        <v>6</v>
      </c>
      <c r="AK16" s="20">
        <f t="shared" ca="1" si="0"/>
        <v>0.45251525683003857</v>
      </c>
      <c r="AL16" s="20">
        <f t="shared" ca="1" si="1"/>
        <v>22</v>
      </c>
      <c r="AM16" s="20">
        <v>9</v>
      </c>
      <c r="AN16" s="20">
        <v>3</v>
      </c>
    </row>
    <row r="17" spans="1:40" ht="32.15" customHeight="1" x14ac:dyDescent="0.3">
      <c r="A17" s="1" t="s">
        <v>19</v>
      </c>
      <c r="D17" s="37">
        <f ca="1">VLOOKUP(A18,$AL$5:$AN$49,2,FALSE)</f>
        <v>6</v>
      </c>
      <c r="E17" s="37"/>
      <c r="F17" s="33" t="s">
        <v>24</v>
      </c>
      <c r="G17" s="33"/>
      <c r="H17">
        <f ca="1">VLOOKUP(A18,$AL$5:$AN$49,3,FALSE)</f>
        <v>4</v>
      </c>
      <c r="AK17" s="20">
        <f t="shared" ca="1" si="0"/>
        <v>0.92825484316738138</v>
      </c>
      <c r="AL17" s="20">
        <f t="shared" ca="1" si="1"/>
        <v>3</v>
      </c>
      <c r="AM17" s="20">
        <v>9</v>
      </c>
      <c r="AN17" s="20">
        <v>4</v>
      </c>
    </row>
    <row r="18" spans="1:40" ht="32.15" customHeight="1" x14ac:dyDescent="0.3">
      <c r="A18" s="20">
        <v>7</v>
      </c>
      <c r="AK18" s="20">
        <f t="shared" ca="1" si="0"/>
        <v>1.5916899525415529E-2</v>
      </c>
      <c r="AL18" s="20">
        <f t="shared" ca="1" si="1"/>
        <v>45</v>
      </c>
      <c r="AM18" s="20">
        <v>9</v>
      </c>
      <c r="AN18" s="20">
        <v>5</v>
      </c>
    </row>
    <row r="19" spans="1:40" ht="32.15" customHeight="1" x14ac:dyDescent="0.3">
      <c r="A19" s="1" t="s">
        <v>20</v>
      </c>
      <c r="D19" s="37">
        <f ca="1">VLOOKUP(A20,$AL$5:$AN$49,2,FALSE)</f>
        <v>7</v>
      </c>
      <c r="E19" s="37"/>
      <c r="F19" s="33" t="s">
        <v>24</v>
      </c>
      <c r="G19" s="33"/>
      <c r="H19">
        <f ca="1">VLOOKUP(A20,$AL$5:$AN$49,3,FALSE)</f>
        <v>3</v>
      </c>
      <c r="AK19" s="20">
        <f t="shared" ca="1" si="0"/>
        <v>0.31325732656043115</v>
      </c>
      <c r="AL19" s="20">
        <f t="shared" ca="1" si="1"/>
        <v>32</v>
      </c>
      <c r="AM19" s="20">
        <v>9</v>
      </c>
      <c r="AN19" s="20">
        <v>6</v>
      </c>
    </row>
    <row r="20" spans="1:40" ht="32.15" customHeight="1" x14ac:dyDescent="0.3">
      <c r="A20" s="20">
        <v>8</v>
      </c>
      <c r="AK20" s="20">
        <f t="shared" ca="1" si="0"/>
        <v>0.655641467799566</v>
      </c>
      <c r="AL20" s="20">
        <f t="shared" ca="1" si="1"/>
        <v>12</v>
      </c>
      <c r="AM20" s="20">
        <v>9</v>
      </c>
      <c r="AN20" s="20">
        <v>7</v>
      </c>
    </row>
    <row r="21" spans="1:40" ht="32.15" customHeight="1" x14ac:dyDescent="0.3">
      <c r="A21" s="1" t="s">
        <v>26</v>
      </c>
      <c r="D21" s="37">
        <f ca="1">VLOOKUP(A22,$AL$5:$AN$49,2,FALSE)</f>
        <v>7</v>
      </c>
      <c r="E21" s="37"/>
      <c r="F21" s="33" t="s">
        <v>24</v>
      </c>
      <c r="G21" s="33"/>
      <c r="H21">
        <f ca="1">VLOOKUP(A22,$AL$5:$AN$49,3,FALSE)</f>
        <v>1</v>
      </c>
      <c r="AK21" s="20">
        <f t="shared" ca="1" si="0"/>
        <v>0.44117573440326674</v>
      </c>
      <c r="AL21" s="20">
        <f t="shared" ca="1" si="1"/>
        <v>25</v>
      </c>
      <c r="AM21" s="20">
        <v>9</v>
      </c>
      <c r="AN21" s="20">
        <v>8</v>
      </c>
    </row>
    <row r="22" spans="1:40" ht="32.15" customHeight="1" x14ac:dyDescent="0.3">
      <c r="A22" s="20">
        <v>9</v>
      </c>
      <c r="AK22" s="20">
        <f t="shared" ca="1" si="0"/>
        <v>0.18877654701881041</v>
      </c>
      <c r="AL22" s="20">
        <f t="shared" ca="1" si="1"/>
        <v>38</v>
      </c>
      <c r="AM22" s="20">
        <v>8</v>
      </c>
      <c r="AN22" s="20">
        <v>1</v>
      </c>
    </row>
    <row r="23" spans="1:40" ht="32.15" customHeight="1" x14ac:dyDescent="0.3">
      <c r="A23" s="1" t="s">
        <v>22</v>
      </c>
      <c r="D23" s="37">
        <f ca="1">VLOOKUP(A24,$AL$5:$AN$49,2,FALSE)</f>
        <v>8</v>
      </c>
      <c r="E23" s="37"/>
      <c r="F23" s="33" t="s">
        <v>24</v>
      </c>
      <c r="G23" s="33"/>
      <c r="H23">
        <f ca="1">VLOOKUP(A24,$AL$5:$AN$49,3,FALSE)</f>
        <v>2</v>
      </c>
      <c r="AK23" s="20">
        <f t="shared" ca="1" si="0"/>
        <v>0.69168110584344766</v>
      </c>
      <c r="AL23" s="20">
        <f t="shared" ca="1" si="1"/>
        <v>10</v>
      </c>
      <c r="AM23" s="20">
        <v>8</v>
      </c>
      <c r="AN23" s="20">
        <v>2</v>
      </c>
    </row>
    <row r="24" spans="1:40" ht="32.15" customHeight="1" x14ac:dyDescent="0.3">
      <c r="A24" s="20">
        <v>10</v>
      </c>
      <c r="AK24" s="20">
        <f t="shared" ca="1" si="0"/>
        <v>7.6799295712309923E-2</v>
      </c>
      <c r="AL24" s="20">
        <f t="shared" ca="1" si="1"/>
        <v>42</v>
      </c>
      <c r="AM24" s="20">
        <v>8</v>
      </c>
      <c r="AN24" s="20">
        <v>3</v>
      </c>
    </row>
    <row r="25" spans="1:40" ht="25" customHeight="1" x14ac:dyDescent="0.3">
      <c r="D25" s="3" t="str">
        <f>IF(D1="","",D1)</f>
        <v>ひきざん</v>
      </c>
      <c r="AE25" s="2" t="str">
        <f>IF(AE1="","",AE1)</f>
        <v>№</v>
      </c>
      <c r="AF25" s="2"/>
      <c r="AG25" s="29" t="str">
        <f>IF(AG1="","",AG1)</f>
        <v/>
      </c>
      <c r="AH25" s="29"/>
      <c r="AK25" s="20">
        <f t="shared" ca="1" si="0"/>
        <v>0.86752146110285011</v>
      </c>
      <c r="AL25" s="20">
        <f t="shared" ca="1" si="1"/>
        <v>5</v>
      </c>
      <c r="AM25" s="20">
        <v>8</v>
      </c>
      <c r="AN25" s="20">
        <v>4</v>
      </c>
    </row>
    <row r="26" spans="1:40" ht="25" customHeight="1" x14ac:dyDescent="0.3">
      <c r="D26" s="3"/>
      <c r="AK26" s="20">
        <f t="shared" ca="1" si="0"/>
        <v>0.25990699674374362</v>
      </c>
      <c r="AL26" s="20">
        <f t="shared" ca="1" si="1"/>
        <v>35</v>
      </c>
      <c r="AM26" s="20">
        <v>8</v>
      </c>
      <c r="AN26" s="20">
        <v>5</v>
      </c>
    </row>
    <row r="27" spans="1:40" ht="25" customHeight="1" x14ac:dyDescent="0.3">
      <c r="E27" s="5" t="s">
        <v>95</v>
      </c>
      <c r="Q27" s="4" t="str">
        <f t="shared" ref="Q27:Q45" si="2">IF(Q3="","",Q3)</f>
        <v>なまえ</v>
      </c>
      <c r="R27" s="2"/>
      <c r="S27" s="2"/>
      <c r="T27" s="2"/>
      <c r="U27" s="2"/>
      <c r="V27" s="2" t="str">
        <f t="shared" ref="V27:V45" si="3"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K27" s="20">
        <f t="shared" ca="1" si="0"/>
        <v>0.160585470505336</v>
      </c>
      <c r="AL27" s="20">
        <f t="shared" ca="1" si="1"/>
        <v>40</v>
      </c>
      <c r="AM27" s="20">
        <v>8</v>
      </c>
      <c r="AN27" s="20">
        <v>6</v>
      </c>
    </row>
    <row r="28" spans="1:40" ht="25" customHeight="1" x14ac:dyDescent="0.3">
      <c r="A28" t="str">
        <f t="shared" ref="A28:L28" si="4">IF(A4="","",A4)</f>
        <v/>
      </c>
      <c r="B28" t="str">
        <f t="shared" si="4"/>
        <v/>
      </c>
      <c r="C28" t="str">
        <f t="shared" si="4"/>
        <v/>
      </c>
      <c r="D28" t="str">
        <f t="shared" si="4"/>
        <v/>
      </c>
      <c r="E28" t="str">
        <f t="shared" si="4"/>
        <v/>
      </c>
      <c r="F28" t="str">
        <f t="shared" si="4"/>
        <v/>
      </c>
      <c r="G28" t="str">
        <f t="shared" si="4"/>
        <v/>
      </c>
      <c r="H28" t="str">
        <f t="shared" si="4"/>
        <v/>
      </c>
      <c r="I28" t="str">
        <f t="shared" si="4"/>
        <v/>
      </c>
      <c r="J28" t="str">
        <f t="shared" si="4"/>
        <v/>
      </c>
      <c r="K28" t="str">
        <f t="shared" si="4"/>
        <v/>
      </c>
      <c r="L28" t="str">
        <f t="shared" si="4"/>
        <v/>
      </c>
      <c r="M28" t="str">
        <f t="shared" ref="M28:P46" si="5">IF(M4="","",M4)</f>
        <v/>
      </c>
      <c r="N28" t="str">
        <f t="shared" si="5"/>
        <v/>
      </c>
      <c r="O28" t="str">
        <f t="shared" si="5"/>
        <v/>
      </c>
      <c r="P28" t="str">
        <f t="shared" si="5"/>
        <v/>
      </c>
      <c r="Q28" t="str">
        <f t="shared" si="2"/>
        <v/>
      </c>
      <c r="R28" t="str">
        <f t="shared" ref="R28:U45" si="6">IF(R4="","",R4)</f>
        <v/>
      </c>
      <c r="S28" t="str">
        <f t="shared" si="6"/>
        <v/>
      </c>
      <c r="T28" t="str">
        <f t="shared" si="6"/>
        <v/>
      </c>
      <c r="U28" t="str">
        <f t="shared" si="6"/>
        <v/>
      </c>
      <c r="V28" t="str">
        <f t="shared" si="3"/>
        <v/>
      </c>
      <c r="W28" t="str">
        <f t="shared" ref="W28:AJ28" si="7">IF(W4="","",W4)</f>
        <v/>
      </c>
      <c r="X28" t="str">
        <f t="shared" si="7"/>
        <v/>
      </c>
      <c r="Y28" t="str">
        <f t="shared" si="7"/>
        <v/>
      </c>
      <c r="Z28" t="str">
        <f t="shared" si="7"/>
        <v/>
      </c>
      <c r="AA28" t="str">
        <f t="shared" si="7"/>
        <v/>
      </c>
      <c r="AB28" t="str">
        <f t="shared" si="7"/>
        <v/>
      </c>
      <c r="AC28" t="str">
        <f t="shared" si="7"/>
        <v/>
      </c>
      <c r="AD28" t="str">
        <f t="shared" si="7"/>
        <v/>
      </c>
      <c r="AE28" t="str">
        <f t="shared" si="7"/>
        <v/>
      </c>
      <c r="AF28" t="str">
        <f t="shared" si="7"/>
        <v/>
      </c>
      <c r="AG28" t="str">
        <f t="shared" si="7"/>
        <v/>
      </c>
      <c r="AH28" t="str">
        <f t="shared" si="7"/>
        <v/>
      </c>
      <c r="AI28" t="str">
        <f t="shared" si="7"/>
        <v/>
      </c>
      <c r="AJ28" t="str">
        <f t="shared" si="7"/>
        <v/>
      </c>
      <c r="AK28" s="20">
        <f t="shared" ca="1" si="0"/>
        <v>0.97795793288023924</v>
      </c>
      <c r="AL28" s="20">
        <f t="shared" ca="1" si="1"/>
        <v>2</v>
      </c>
      <c r="AM28" s="20">
        <v>8</v>
      </c>
      <c r="AN28" s="20">
        <v>7</v>
      </c>
    </row>
    <row r="29" spans="1:40" ht="32.15" customHeight="1" x14ac:dyDescent="0.3">
      <c r="A29" t="str">
        <f t="shared" ref="A29:A48" si="8">IF(A5="","",A5)</f>
        <v>(1)</v>
      </c>
      <c r="D29" s="37">
        <f ca="1">IF(D5="","",D5)</f>
        <v>10</v>
      </c>
      <c r="E29" s="37"/>
      <c r="F29" s="33" t="str">
        <f>IF(F5="","",F5)</f>
        <v>－</v>
      </c>
      <c r="G29" s="33"/>
      <c r="H29">
        <f ca="1">IF(H5="","",H5)</f>
        <v>3</v>
      </c>
      <c r="I29" s="34" t="s">
        <v>27</v>
      </c>
      <c r="J29" s="34"/>
      <c r="K29" s="6">
        <f ca="1">D29-H29</f>
        <v>7</v>
      </c>
      <c r="L29" t="str">
        <f t="shared" ref="L29:L46" si="9">IF(L5="","",L5)</f>
        <v/>
      </c>
      <c r="M29" t="str">
        <f t="shared" si="5"/>
        <v/>
      </c>
      <c r="N29" t="str">
        <f t="shared" si="5"/>
        <v/>
      </c>
      <c r="O29" t="str">
        <f t="shared" si="5"/>
        <v/>
      </c>
      <c r="P29" t="str">
        <f t="shared" si="5"/>
        <v/>
      </c>
      <c r="Q29" t="str">
        <f t="shared" si="2"/>
        <v/>
      </c>
      <c r="R29" t="str">
        <f t="shared" si="6"/>
        <v/>
      </c>
      <c r="S29" t="str">
        <f t="shared" si="6"/>
        <v/>
      </c>
      <c r="T29" t="str">
        <f t="shared" si="6"/>
        <v/>
      </c>
      <c r="U29" t="str">
        <f t="shared" si="6"/>
        <v/>
      </c>
      <c r="V29" t="str">
        <f t="shared" si="3"/>
        <v/>
      </c>
      <c r="W29" t="str">
        <f t="shared" ref="W29:AJ29" si="10">IF(W5="","",W5)</f>
        <v/>
      </c>
      <c r="X29" t="str">
        <f t="shared" si="10"/>
        <v/>
      </c>
      <c r="Y29" t="str">
        <f t="shared" si="10"/>
        <v/>
      </c>
      <c r="Z29" t="str">
        <f t="shared" si="10"/>
        <v/>
      </c>
      <c r="AA29" t="str">
        <f t="shared" si="10"/>
        <v/>
      </c>
      <c r="AB29" t="str">
        <f t="shared" si="10"/>
        <v/>
      </c>
      <c r="AC29" t="str">
        <f t="shared" si="10"/>
        <v/>
      </c>
      <c r="AD29" t="str">
        <f t="shared" si="10"/>
        <v/>
      </c>
      <c r="AE29" t="str">
        <f t="shared" si="10"/>
        <v/>
      </c>
      <c r="AF29" t="str">
        <f t="shared" si="10"/>
        <v/>
      </c>
      <c r="AG29" t="str">
        <f t="shared" si="10"/>
        <v/>
      </c>
      <c r="AH29" t="str">
        <f t="shared" si="10"/>
        <v/>
      </c>
      <c r="AI29" t="str">
        <f t="shared" si="10"/>
        <v/>
      </c>
      <c r="AJ29" t="str">
        <f t="shared" si="10"/>
        <v/>
      </c>
      <c r="AK29" s="20">
        <f t="shared" ca="1" si="0"/>
        <v>0.76765636026220696</v>
      </c>
      <c r="AL29" s="20">
        <f t="shared" ca="1" si="1"/>
        <v>9</v>
      </c>
      <c r="AM29" s="20">
        <v>7</v>
      </c>
      <c r="AN29" s="20">
        <v>1</v>
      </c>
    </row>
    <row r="30" spans="1:40" ht="32.15" customHeight="1" x14ac:dyDescent="0.3">
      <c r="A30" s="20">
        <f t="shared" si="8"/>
        <v>1</v>
      </c>
      <c r="B30" t="str">
        <f>IF(B6="","",B6)</f>
        <v/>
      </c>
      <c r="C30" t="str">
        <f>IF(C6="","",C6)</f>
        <v/>
      </c>
      <c r="D30" t="str">
        <f>IF(D6="","",D6)</f>
        <v/>
      </c>
      <c r="E30" t="str">
        <f>IF(E6="","",E6)</f>
        <v/>
      </c>
      <c r="F30" t="str">
        <f>IF(F6="","",F6)</f>
        <v/>
      </c>
      <c r="G30" t="str">
        <f>IF(G6="","",G6)</f>
        <v/>
      </c>
      <c r="H30" t="str">
        <f>IF(H6="","",H6)</f>
        <v/>
      </c>
      <c r="I30" t="str">
        <f>IF(I6="","",I6)</f>
        <v/>
      </c>
      <c r="J30" t="str">
        <f>IF(J6="","",J6)</f>
        <v/>
      </c>
      <c r="K30" t="str">
        <f>IF(K6="","",K6)</f>
        <v/>
      </c>
      <c r="L30" t="str">
        <f t="shared" si="9"/>
        <v/>
      </c>
      <c r="M30" t="str">
        <f t="shared" si="5"/>
        <v/>
      </c>
      <c r="N30" t="str">
        <f t="shared" si="5"/>
        <v/>
      </c>
      <c r="O30" t="str">
        <f t="shared" si="5"/>
        <v/>
      </c>
      <c r="P30" t="str">
        <f t="shared" si="5"/>
        <v/>
      </c>
      <c r="Q30" t="str">
        <f t="shared" si="2"/>
        <v/>
      </c>
      <c r="R30" t="str">
        <f t="shared" si="6"/>
        <v/>
      </c>
      <c r="S30" t="str">
        <f t="shared" si="6"/>
        <v/>
      </c>
      <c r="T30" t="str">
        <f t="shared" si="6"/>
        <v/>
      </c>
      <c r="U30" t="str">
        <f t="shared" si="6"/>
        <v/>
      </c>
      <c r="V30" t="str">
        <f t="shared" si="3"/>
        <v/>
      </c>
      <c r="W30" t="str">
        <f t="shared" ref="W30:AJ30" si="11">IF(W6="","",W6)</f>
        <v/>
      </c>
      <c r="X30" t="str">
        <f t="shared" si="11"/>
        <v/>
      </c>
      <c r="Y30" t="str">
        <f t="shared" si="11"/>
        <v/>
      </c>
      <c r="Z30" t="str">
        <f t="shared" si="11"/>
        <v/>
      </c>
      <c r="AA30" t="str">
        <f t="shared" si="11"/>
        <v/>
      </c>
      <c r="AB30" t="str">
        <f t="shared" si="11"/>
        <v/>
      </c>
      <c r="AC30" t="str">
        <f t="shared" si="11"/>
        <v/>
      </c>
      <c r="AD30" t="str">
        <f t="shared" si="11"/>
        <v/>
      </c>
      <c r="AE30" t="str">
        <f t="shared" si="11"/>
        <v/>
      </c>
      <c r="AF30" t="str">
        <f t="shared" si="11"/>
        <v/>
      </c>
      <c r="AG30" t="str">
        <f t="shared" si="11"/>
        <v/>
      </c>
      <c r="AH30" t="str">
        <f t="shared" si="11"/>
        <v/>
      </c>
      <c r="AI30" t="str">
        <f t="shared" si="11"/>
        <v/>
      </c>
      <c r="AJ30" t="str">
        <f t="shared" si="11"/>
        <v/>
      </c>
      <c r="AK30" s="20">
        <f t="shared" ca="1" si="0"/>
        <v>0.25859842214924411</v>
      </c>
      <c r="AL30" s="20">
        <f t="shared" ca="1" si="1"/>
        <v>36</v>
      </c>
      <c r="AM30" s="20">
        <v>7</v>
      </c>
      <c r="AN30" s="20">
        <v>2</v>
      </c>
    </row>
    <row r="31" spans="1:40" ht="32.15" customHeight="1" x14ac:dyDescent="0.3">
      <c r="A31" t="str">
        <f t="shared" si="8"/>
        <v>(2)</v>
      </c>
      <c r="D31" s="37">
        <f ca="1">IF(D7="","",D7)</f>
        <v>8</v>
      </c>
      <c r="E31" s="37"/>
      <c r="F31" s="33" t="str">
        <f>IF(F7="","",F7)</f>
        <v>－</v>
      </c>
      <c r="G31" s="33"/>
      <c r="H31">
        <f ca="1">IF(H7="","",H7)</f>
        <v>7</v>
      </c>
      <c r="I31" s="34" t="s">
        <v>27</v>
      </c>
      <c r="J31" s="34"/>
      <c r="K31" s="6">
        <f ca="1">D31-H31</f>
        <v>1</v>
      </c>
      <c r="L31" t="str">
        <f t="shared" si="9"/>
        <v/>
      </c>
      <c r="M31" t="str">
        <f t="shared" si="5"/>
        <v/>
      </c>
      <c r="N31" t="str">
        <f t="shared" si="5"/>
        <v/>
      </c>
      <c r="O31" t="str">
        <f t="shared" si="5"/>
        <v/>
      </c>
      <c r="P31" t="str">
        <f t="shared" si="5"/>
        <v/>
      </c>
      <c r="Q31" t="str">
        <f t="shared" si="2"/>
        <v/>
      </c>
      <c r="R31" t="str">
        <f t="shared" si="6"/>
        <v/>
      </c>
      <c r="S31" t="str">
        <f t="shared" si="6"/>
        <v/>
      </c>
      <c r="T31" t="str">
        <f t="shared" si="6"/>
        <v/>
      </c>
      <c r="U31" t="str">
        <f t="shared" si="6"/>
        <v/>
      </c>
      <c r="V31" t="str">
        <f t="shared" si="3"/>
        <v/>
      </c>
      <c r="W31" t="str">
        <f t="shared" ref="W31:AJ31" si="12">IF(W7="","",W7)</f>
        <v/>
      </c>
      <c r="X31" t="str">
        <f t="shared" si="12"/>
        <v/>
      </c>
      <c r="Y31" t="str">
        <f t="shared" si="12"/>
        <v/>
      </c>
      <c r="Z31" t="str">
        <f t="shared" si="12"/>
        <v/>
      </c>
      <c r="AA31" t="str">
        <f t="shared" si="12"/>
        <v/>
      </c>
      <c r="AB31" t="str">
        <f t="shared" si="12"/>
        <v/>
      </c>
      <c r="AC31" t="str">
        <f t="shared" si="12"/>
        <v/>
      </c>
      <c r="AD31" t="str">
        <f t="shared" si="12"/>
        <v/>
      </c>
      <c r="AE31" t="str">
        <f t="shared" si="12"/>
        <v/>
      </c>
      <c r="AF31" t="str">
        <f t="shared" si="12"/>
        <v/>
      </c>
      <c r="AG31" t="str">
        <f t="shared" si="12"/>
        <v/>
      </c>
      <c r="AH31" t="str">
        <f t="shared" si="12"/>
        <v/>
      </c>
      <c r="AI31" t="str">
        <f t="shared" si="12"/>
        <v/>
      </c>
      <c r="AJ31" t="str">
        <f t="shared" si="12"/>
        <v/>
      </c>
      <c r="AK31" s="20">
        <f t="shared" ca="1" si="0"/>
        <v>0.8082348134763494</v>
      </c>
      <c r="AL31" s="20">
        <f t="shared" ca="1" si="1"/>
        <v>8</v>
      </c>
      <c r="AM31" s="20">
        <v>7</v>
      </c>
      <c r="AN31" s="20">
        <v>3</v>
      </c>
    </row>
    <row r="32" spans="1:40" ht="32.15" customHeight="1" x14ac:dyDescent="0.3">
      <c r="A32" s="20">
        <f t="shared" si="8"/>
        <v>2</v>
      </c>
      <c r="B32" t="str">
        <f>IF(B8="","",B8)</f>
        <v/>
      </c>
      <c r="C32" t="str">
        <f>IF(C8="","",C8)</f>
        <v/>
      </c>
      <c r="D32" t="str">
        <f>IF(D8="","",D8)</f>
        <v/>
      </c>
      <c r="E32" t="str">
        <f>IF(E8="","",E8)</f>
        <v/>
      </c>
      <c r="F32" t="str">
        <f>IF(F8="","",F8)</f>
        <v/>
      </c>
      <c r="G32" t="str">
        <f>IF(G8="","",G8)</f>
        <v/>
      </c>
      <c r="H32" t="str">
        <f>IF(H8="","",H8)</f>
        <v/>
      </c>
      <c r="I32" t="str">
        <f>IF(I8="","",I8)</f>
        <v/>
      </c>
      <c r="J32" t="str">
        <f>IF(J8="","",J8)</f>
        <v/>
      </c>
      <c r="K32" t="str">
        <f>IF(K8="","",K8)</f>
        <v/>
      </c>
      <c r="L32" t="str">
        <f t="shared" si="9"/>
        <v/>
      </c>
      <c r="M32" t="str">
        <f t="shared" si="5"/>
        <v/>
      </c>
      <c r="N32" t="str">
        <f t="shared" si="5"/>
        <v/>
      </c>
      <c r="O32" t="str">
        <f t="shared" si="5"/>
        <v/>
      </c>
      <c r="P32" t="str">
        <f t="shared" si="5"/>
        <v/>
      </c>
      <c r="Q32" t="str">
        <f t="shared" si="2"/>
        <v/>
      </c>
      <c r="R32" t="str">
        <f t="shared" si="6"/>
        <v/>
      </c>
      <c r="S32" t="str">
        <f t="shared" si="6"/>
        <v/>
      </c>
      <c r="T32" t="str">
        <f t="shared" si="6"/>
        <v/>
      </c>
      <c r="U32" t="str">
        <f t="shared" si="6"/>
        <v/>
      </c>
      <c r="V32" t="str">
        <f t="shared" si="3"/>
        <v/>
      </c>
      <c r="W32" t="str">
        <f t="shared" ref="W32:AJ32" si="13">IF(W8="","",W8)</f>
        <v/>
      </c>
      <c r="X32" t="str">
        <f t="shared" si="13"/>
        <v/>
      </c>
      <c r="Y32" t="str">
        <f t="shared" si="13"/>
        <v/>
      </c>
      <c r="Z32" t="str">
        <f t="shared" si="13"/>
        <v/>
      </c>
      <c r="AA32" t="str">
        <f t="shared" si="13"/>
        <v/>
      </c>
      <c r="AB32" t="str">
        <f t="shared" si="13"/>
        <v/>
      </c>
      <c r="AC32" t="str">
        <f t="shared" si="13"/>
        <v/>
      </c>
      <c r="AD32" t="str">
        <f t="shared" si="13"/>
        <v/>
      </c>
      <c r="AE32" t="str">
        <f t="shared" si="13"/>
        <v/>
      </c>
      <c r="AF32" t="str">
        <f t="shared" si="13"/>
        <v/>
      </c>
      <c r="AG32" t="str">
        <f t="shared" si="13"/>
        <v/>
      </c>
      <c r="AH32" t="str">
        <f t="shared" si="13"/>
        <v/>
      </c>
      <c r="AI32" t="str">
        <f t="shared" si="13"/>
        <v/>
      </c>
      <c r="AJ32" t="str">
        <f t="shared" si="13"/>
        <v/>
      </c>
      <c r="AK32" s="20">
        <f t="shared" ca="1" si="0"/>
        <v>0.3671626951274457</v>
      </c>
      <c r="AL32" s="20">
        <f t="shared" ca="1" si="1"/>
        <v>30</v>
      </c>
      <c r="AM32" s="20">
        <v>7</v>
      </c>
      <c r="AN32" s="20">
        <v>4</v>
      </c>
    </row>
    <row r="33" spans="1:40" ht="32.15" customHeight="1" x14ac:dyDescent="0.3">
      <c r="A33" t="str">
        <f t="shared" si="8"/>
        <v>(3)</v>
      </c>
      <c r="D33" s="37">
        <f ca="1">IF(D9="","",D9)</f>
        <v>9</v>
      </c>
      <c r="E33" s="37"/>
      <c r="F33" s="33" t="str">
        <f>IF(F9="","",F9)</f>
        <v>－</v>
      </c>
      <c r="G33" s="33"/>
      <c r="H33">
        <f ca="1">IF(H9="","",H9)</f>
        <v>4</v>
      </c>
      <c r="I33" s="34" t="s">
        <v>27</v>
      </c>
      <c r="J33" s="34"/>
      <c r="K33" s="6">
        <f ca="1">D33-H33</f>
        <v>5</v>
      </c>
      <c r="L33" t="str">
        <f t="shared" si="9"/>
        <v/>
      </c>
      <c r="M33" t="str">
        <f t="shared" si="5"/>
        <v/>
      </c>
      <c r="N33" t="str">
        <f t="shared" si="5"/>
        <v/>
      </c>
      <c r="O33" t="str">
        <f t="shared" si="5"/>
        <v/>
      </c>
      <c r="P33" t="str">
        <f t="shared" si="5"/>
        <v/>
      </c>
      <c r="Q33" t="str">
        <f t="shared" si="2"/>
        <v/>
      </c>
      <c r="R33" t="str">
        <f t="shared" si="6"/>
        <v/>
      </c>
      <c r="S33" t="str">
        <f t="shared" si="6"/>
        <v/>
      </c>
      <c r="T33" t="str">
        <f t="shared" si="6"/>
        <v/>
      </c>
      <c r="U33" t="str">
        <f t="shared" si="6"/>
        <v/>
      </c>
      <c r="V33" t="str">
        <f t="shared" si="3"/>
        <v/>
      </c>
      <c r="W33" t="str">
        <f t="shared" ref="W33:AJ33" si="14">IF(W9="","",W9)</f>
        <v/>
      </c>
      <c r="X33" t="str">
        <f t="shared" si="14"/>
        <v/>
      </c>
      <c r="Y33" t="str">
        <f t="shared" si="14"/>
        <v/>
      </c>
      <c r="Z33" t="str">
        <f t="shared" si="14"/>
        <v/>
      </c>
      <c r="AA33" t="str">
        <f t="shared" si="14"/>
        <v/>
      </c>
      <c r="AB33" t="str">
        <f t="shared" si="14"/>
        <v/>
      </c>
      <c r="AC33" t="str">
        <f t="shared" si="14"/>
        <v/>
      </c>
      <c r="AD33" t="str">
        <f t="shared" si="14"/>
        <v/>
      </c>
      <c r="AE33" t="str">
        <f t="shared" si="14"/>
        <v/>
      </c>
      <c r="AF33" t="str">
        <f t="shared" si="14"/>
        <v/>
      </c>
      <c r="AG33" t="str">
        <f t="shared" si="14"/>
        <v/>
      </c>
      <c r="AH33" t="str">
        <f t="shared" si="14"/>
        <v/>
      </c>
      <c r="AI33" t="str">
        <f t="shared" si="14"/>
        <v/>
      </c>
      <c r="AJ33" t="str">
        <f t="shared" si="14"/>
        <v/>
      </c>
      <c r="AK33" s="20">
        <f t="shared" ca="1" si="0"/>
        <v>0.51208038806101563</v>
      </c>
      <c r="AL33" s="20">
        <f t="shared" ca="1" si="1"/>
        <v>20</v>
      </c>
      <c r="AM33" s="20">
        <v>7</v>
      </c>
      <c r="AN33" s="20">
        <v>5</v>
      </c>
    </row>
    <row r="34" spans="1:40" ht="32.15" customHeight="1" x14ac:dyDescent="0.3">
      <c r="A34" s="20">
        <f t="shared" si="8"/>
        <v>3</v>
      </c>
      <c r="B34" t="str">
        <f>IF(B10="","",B10)</f>
        <v/>
      </c>
      <c r="C34" t="str">
        <f>IF(C10="","",C10)</f>
        <v/>
      </c>
      <c r="D34" t="str">
        <f t="shared" ref="D34:K34" si="15">IF(D10="","",D10)</f>
        <v/>
      </c>
      <c r="E34" t="str">
        <f t="shared" si="15"/>
        <v/>
      </c>
      <c r="F34" t="str">
        <f t="shared" si="15"/>
        <v/>
      </c>
      <c r="G34" t="str">
        <f t="shared" si="15"/>
        <v/>
      </c>
      <c r="H34" t="str">
        <f t="shared" si="15"/>
        <v/>
      </c>
      <c r="I34" t="str">
        <f t="shared" si="15"/>
        <v/>
      </c>
      <c r="J34" t="str">
        <f t="shared" si="15"/>
        <v/>
      </c>
      <c r="K34" t="str">
        <f t="shared" si="15"/>
        <v/>
      </c>
      <c r="L34" t="str">
        <f t="shared" si="9"/>
        <v/>
      </c>
      <c r="M34" t="str">
        <f t="shared" si="5"/>
        <v/>
      </c>
      <c r="N34" t="str">
        <f t="shared" si="5"/>
        <v/>
      </c>
      <c r="O34" t="str">
        <f t="shared" si="5"/>
        <v/>
      </c>
      <c r="P34" t="str">
        <f t="shared" si="5"/>
        <v/>
      </c>
      <c r="Q34" t="str">
        <f t="shared" si="2"/>
        <v/>
      </c>
      <c r="R34" t="str">
        <f t="shared" si="6"/>
        <v/>
      </c>
      <c r="S34" t="str">
        <f t="shared" si="6"/>
        <v/>
      </c>
      <c r="T34" t="str">
        <f t="shared" si="6"/>
        <v/>
      </c>
      <c r="U34" t="str">
        <f t="shared" si="6"/>
        <v/>
      </c>
      <c r="V34" t="str">
        <f t="shared" si="3"/>
        <v/>
      </c>
      <c r="W34" t="str">
        <f t="shared" ref="W34:AJ34" si="16">IF(W10="","",W10)</f>
        <v/>
      </c>
      <c r="X34" t="str">
        <f t="shared" si="16"/>
        <v/>
      </c>
      <c r="Y34" t="str">
        <f t="shared" si="16"/>
        <v/>
      </c>
      <c r="Z34" t="str">
        <f t="shared" si="16"/>
        <v/>
      </c>
      <c r="AA34" t="str">
        <f t="shared" si="16"/>
        <v/>
      </c>
      <c r="AB34" t="str">
        <f t="shared" si="16"/>
        <v/>
      </c>
      <c r="AC34" t="str">
        <f t="shared" si="16"/>
        <v/>
      </c>
      <c r="AD34" t="str">
        <f t="shared" si="16"/>
        <v/>
      </c>
      <c r="AE34" t="str">
        <f t="shared" si="16"/>
        <v/>
      </c>
      <c r="AF34" t="str">
        <f t="shared" si="16"/>
        <v/>
      </c>
      <c r="AG34" t="str">
        <f t="shared" si="16"/>
        <v/>
      </c>
      <c r="AH34" t="str">
        <f t="shared" si="16"/>
        <v/>
      </c>
      <c r="AI34" t="str">
        <f t="shared" si="16"/>
        <v/>
      </c>
      <c r="AJ34" t="str">
        <f t="shared" si="16"/>
        <v/>
      </c>
      <c r="AK34" s="20">
        <f t="shared" ca="1" si="0"/>
        <v>2.7347949558051199E-2</v>
      </c>
      <c r="AL34" s="20">
        <f t="shared" ca="1" si="1"/>
        <v>44</v>
      </c>
      <c r="AM34" s="20">
        <v>7</v>
      </c>
      <c r="AN34" s="20">
        <v>6</v>
      </c>
    </row>
    <row r="35" spans="1:40" ht="32.15" customHeight="1" x14ac:dyDescent="0.3">
      <c r="A35" t="str">
        <f t="shared" si="8"/>
        <v>(4)</v>
      </c>
      <c r="D35" s="37">
        <f ca="1">IF(D11="","",D11)</f>
        <v>5</v>
      </c>
      <c r="E35" s="37"/>
      <c r="F35" s="33" t="str">
        <f>IF(F11="","",F11)</f>
        <v>－</v>
      </c>
      <c r="G35" s="33"/>
      <c r="H35">
        <f ca="1">IF(H11="","",H11)</f>
        <v>4</v>
      </c>
      <c r="I35" s="34" t="s">
        <v>27</v>
      </c>
      <c r="J35" s="34"/>
      <c r="K35" s="6">
        <f ca="1">D35-H35</f>
        <v>1</v>
      </c>
      <c r="L35" t="str">
        <f t="shared" si="9"/>
        <v/>
      </c>
      <c r="M35" t="str">
        <f t="shared" si="5"/>
        <v/>
      </c>
      <c r="N35" t="str">
        <f t="shared" si="5"/>
        <v/>
      </c>
      <c r="O35" t="str">
        <f t="shared" si="5"/>
        <v/>
      </c>
      <c r="P35" t="str">
        <f t="shared" si="5"/>
        <v/>
      </c>
      <c r="Q35" t="str">
        <f t="shared" si="2"/>
        <v/>
      </c>
      <c r="R35" t="str">
        <f t="shared" si="6"/>
        <v/>
      </c>
      <c r="S35" t="str">
        <f t="shared" si="6"/>
        <v/>
      </c>
      <c r="T35" t="str">
        <f t="shared" si="6"/>
        <v/>
      </c>
      <c r="U35" t="str">
        <f t="shared" si="6"/>
        <v/>
      </c>
      <c r="V35" t="str">
        <f t="shared" si="3"/>
        <v/>
      </c>
      <c r="W35" t="str">
        <f t="shared" ref="W35:AJ35" si="17">IF(W11="","",W11)</f>
        <v/>
      </c>
      <c r="X35" t="str">
        <f t="shared" si="17"/>
        <v/>
      </c>
      <c r="Y35" t="str">
        <f t="shared" si="17"/>
        <v/>
      </c>
      <c r="Z35" t="str">
        <f t="shared" si="17"/>
        <v/>
      </c>
      <c r="AA35" t="str">
        <f t="shared" si="17"/>
        <v/>
      </c>
      <c r="AB35" t="str">
        <f t="shared" si="17"/>
        <v/>
      </c>
      <c r="AC35" t="str">
        <f t="shared" si="17"/>
        <v/>
      </c>
      <c r="AD35" t="str">
        <f t="shared" si="17"/>
        <v/>
      </c>
      <c r="AE35" t="str">
        <f t="shared" si="17"/>
        <v/>
      </c>
      <c r="AF35" t="str">
        <f t="shared" si="17"/>
        <v/>
      </c>
      <c r="AG35" t="str">
        <f t="shared" si="17"/>
        <v/>
      </c>
      <c r="AH35" t="str">
        <f t="shared" si="17"/>
        <v/>
      </c>
      <c r="AI35" t="str">
        <f t="shared" si="17"/>
        <v/>
      </c>
      <c r="AJ35" t="str">
        <f t="shared" si="17"/>
        <v/>
      </c>
      <c r="AK35" s="20">
        <f t="shared" ca="1" si="0"/>
        <v>0.56734129785887377</v>
      </c>
      <c r="AL35" s="20">
        <f t="shared" ca="1" si="1"/>
        <v>16</v>
      </c>
      <c r="AM35" s="20">
        <v>6</v>
      </c>
      <c r="AN35" s="20">
        <v>1</v>
      </c>
    </row>
    <row r="36" spans="1:40" ht="32.15" customHeight="1" x14ac:dyDescent="0.3">
      <c r="A36" s="20">
        <f t="shared" si="8"/>
        <v>4</v>
      </c>
      <c r="B36" t="str">
        <f>IF(B12="","",B12)</f>
        <v/>
      </c>
      <c r="C36" t="str">
        <f>IF(C12="","",C12)</f>
        <v/>
      </c>
      <c r="D36" t="str">
        <f>IF(D12="","",D12)</f>
        <v/>
      </c>
      <c r="E36" t="str">
        <f>IF(E12="","",E12)</f>
        <v/>
      </c>
      <c r="F36" t="str">
        <f>IF(F12="","",F12)</f>
        <v/>
      </c>
      <c r="G36" t="str">
        <f>IF(G12="","",G12)</f>
        <v/>
      </c>
      <c r="H36" t="str">
        <f>IF(H12="","",H12)</f>
        <v/>
      </c>
      <c r="I36" t="str">
        <f>IF(I12="","",I12)</f>
        <v/>
      </c>
      <c r="J36" t="str">
        <f>IF(J12="","",J12)</f>
        <v/>
      </c>
      <c r="K36" t="str">
        <f>IF(K12="","",K12)</f>
        <v/>
      </c>
      <c r="L36" t="str">
        <f t="shared" si="9"/>
        <v/>
      </c>
      <c r="M36" t="str">
        <f t="shared" si="5"/>
        <v/>
      </c>
      <c r="N36" t="str">
        <f t="shared" si="5"/>
        <v/>
      </c>
      <c r="O36" t="str">
        <f t="shared" si="5"/>
        <v/>
      </c>
      <c r="P36" t="str">
        <f t="shared" si="5"/>
        <v/>
      </c>
      <c r="Q36" t="str">
        <f t="shared" si="2"/>
        <v/>
      </c>
      <c r="R36" t="str">
        <f t="shared" si="6"/>
        <v/>
      </c>
      <c r="S36" t="str">
        <f t="shared" si="6"/>
        <v/>
      </c>
      <c r="T36" t="str">
        <f t="shared" si="6"/>
        <v/>
      </c>
      <c r="U36" t="str">
        <f t="shared" si="6"/>
        <v/>
      </c>
      <c r="V36" t="str">
        <f t="shared" si="3"/>
        <v/>
      </c>
      <c r="W36" t="str">
        <f t="shared" ref="W36:AJ36" si="18">IF(W12="","",W12)</f>
        <v/>
      </c>
      <c r="X36" t="str">
        <f t="shared" si="18"/>
        <v/>
      </c>
      <c r="Y36" t="str">
        <f t="shared" si="18"/>
        <v/>
      </c>
      <c r="Z36" t="str">
        <f t="shared" si="18"/>
        <v/>
      </c>
      <c r="AA36" t="str">
        <f t="shared" si="18"/>
        <v/>
      </c>
      <c r="AB36" t="str">
        <f t="shared" si="18"/>
        <v/>
      </c>
      <c r="AC36" t="str">
        <f t="shared" si="18"/>
        <v/>
      </c>
      <c r="AD36" t="str">
        <f t="shared" si="18"/>
        <v/>
      </c>
      <c r="AE36" t="str">
        <f t="shared" si="18"/>
        <v/>
      </c>
      <c r="AF36" t="str">
        <f t="shared" si="18"/>
        <v/>
      </c>
      <c r="AG36" t="str">
        <f t="shared" si="18"/>
        <v/>
      </c>
      <c r="AH36" t="str">
        <f t="shared" si="18"/>
        <v/>
      </c>
      <c r="AI36" t="str">
        <f t="shared" si="18"/>
        <v/>
      </c>
      <c r="AJ36" t="str">
        <f t="shared" si="18"/>
        <v/>
      </c>
      <c r="AK36" s="20">
        <f t="shared" ca="1" si="0"/>
        <v>0.18331893316157644</v>
      </c>
      <c r="AL36" s="20">
        <f t="shared" ca="1" si="1"/>
        <v>39</v>
      </c>
      <c r="AM36" s="20">
        <v>6</v>
      </c>
      <c r="AN36" s="20">
        <v>2</v>
      </c>
    </row>
    <row r="37" spans="1:40" ht="32.15" customHeight="1" x14ac:dyDescent="0.3">
      <c r="A37" t="str">
        <f t="shared" si="8"/>
        <v>(5)</v>
      </c>
      <c r="D37" s="37">
        <f ca="1">IF(D13="","",D13)</f>
        <v>8</v>
      </c>
      <c r="E37" s="37"/>
      <c r="F37" s="33" t="str">
        <f>IF(F13="","",F13)</f>
        <v>－</v>
      </c>
      <c r="G37" s="33"/>
      <c r="H37">
        <f ca="1">IF(H13="","",H13)</f>
        <v>4</v>
      </c>
      <c r="I37" s="34" t="s">
        <v>27</v>
      </c>
      <c r="J37" s="34"/>
      <c r="K37" s="6">
        <f ca="1">D37-H37</f>
        <v>4</v>
      </c>
      <c r="L37" t="str">
        <f t="shared" si="9"/>
        <v/>
      </c>
      <c r="M37" t="str">
        <f t="shared" si="5"/>
        <v/>
      </c>
      <c r="N37" t="str">
        <f t="shared" si="5"/>
        <v/>
      </c>
      <c r="O37" t="str">
        <f t="shared" si="5"/>
        <v/>
      </c>
      <c r="P37" t="str">
        <f t="shared" si="5"/>
        <v/>
      </c>
      <c r="Q37" t="str">
        <f t="shared" si="2"/>
        <v/>
      </c>
      <c r="R37" t="str">
        <f t="shared" si="6"/>
        <v/>
      </c>
      <c r="S37" t="str">
        <f t="shared" si="6"/>
        <v/>
      </c>
      <c r="T37" t="str">
        <f t="shared" si="6"/>
        <v/>
      </c>
      <c r="U37" t="str">
        <f t="shared" si="6"/>
        <v/>
      </c>
      <c r="V37" t="str">
        <f t="shared" si="3"/>
        <v/>
      </c>
      <c r="W37" t="str">
        <f t="shared" ref="W37:AJ37" si="19">IF(W13="","",W13)</f>
        <v/>
      </c>
      <c r="X37" t="str">
        <f t="shared" si="19"/>
        <v/>
      </c>
      <c r="Y37" t="str">
        <f t="shared" si="19"/>
        <v/>
      </c>
      <c r="Z37" t="str">
        <f t="shared" si="19"/>
        <v/>
      </c>
      <c r="AA37" t="str">
        <f t="shared" si="19"/>
        <v/>
      </c>
      <c r="AB37" t="str">
        <f t="shared" si="19"/>
        <v/>
      </c>
      <c r="AC37" t="str">
        <f t="shared" si="19"/>
        <v/>
      </c>
      <c r="AD37" t="str">
        <f t="shared" si="19"/>
        <v/>
      </c>
      <c r="AE37" t="str">
        <f t="shared" si="19"/>
        <v/>
      </c>
      <c r="AF37" t="str">
        <f t="shared" si="19"/>
        <v/>
      </c>
      <c r="AG37" t="str">
        <f t="shared" si="19"/>
        <v/>
      </c>
      <c r="AH37" t="str">
        <f t="shared" si="19"/>
        <v/>
      </c>
      <c r="AI37" t="str">
        <f t="shared" si="19"/>
        <v/>
      </c>
      <c r="AJ37" t="str">
        <f t="shared" si="19"/>
        <v/>
      </c>
      <c r="AK37" s="20">
        <f t="shared" ca="1" si="0"/>
        <v>0.53785123268528401</v>
      </c>
      <c r="AL37" s="20">
        <f t="shared" ca="1" si="1"/>
        <v>17</v>
      </c>
      <c r="AM37" s="20">
        <v>6</v>
      </c>
      <c r="AN37" s="20">
        <v>3</v>
      </c>
    </row>
    <row r="38" spans="1:40" ht="32.15" customHeight="1" x14ac:dyDescent="0.3">
      <c r="A38" s="20">
        <f t="shared" si="8"/>
        <v>5</v>
      </c>
      <c r="B38" t="str">
        <f>IF(B14="","",B14)</f>
        <v/>
      </c>
      <c r="C38" t="str">
        <f>IF(C14="","",C14)</f>
        <v/>
      </c>
      <c r="D38" t="str">
        <f t="shared" ref="D38:K38" si="20">IF(D14="","",D14)</f>
        <v/>
      </c>
      <c r="E38" t="str">
        <f t="shared" si="20"/>
        <v/>
      </c>
      <c r="F38" t="str">
        <f t="shared" si="20"/>
        <v/>
      </c>
      <c r="G38" t="str">
        <f t="shared" si="20"/>
        <v/>
      </c>
      <c r="H38" t="str">
        <f t="shared" si="20"/>
        <v/>
      </c>
      <c r="I38" t="str">
        <f t="shared" si="20"/>
        <v/>
      </c>
      <c r="J38" t="str">
        <f t="shared" si="20"/>
        <v/>
      </c>
      <c r="K38" t="str">
        <f t="shared" si="20"/>
        <v/>
      </c>
      <c r="L38" t="str">
        <f t="shared" si="9"/>
        <v/>
      </c>
      <c r="M38" t="str">
        <f t="shared" si="5"/>
        <v/>
      </c>
      <c r="N38" t="str">
        <f t="shared" si="5"/>
        <v/>
      </c>
      <c r="O38" t="str">
        <f t="shared" si="5"/>
        <v/>
      </c>
      <c r="P38" t="str">
        <f t="shared" si="5"/>
        <v/>
      </c>
      <c r="Q38" t="str">
        <f t="shared" si="2"/>
        <v/>
      </c>
      <c r="R38" t="str">
        <f t="shared" si="6"/>
        <v/>
      </c>
      <c r="S38" t="str">
        <f t="shared" si="6"/>
        <v/>
      </c>
      <c r="T38" t="str">
        <f t="shared" si="6"/>
        <v/>
      </c>
      <c r="U38" t="str">
        <f t="shared" si="6"/>
        <v/>
      </c>
      <c r="V38" t="str">
        <f t="shared" si="3"/>
        <v/>
      </c>
      <c r="W38" t="str">
        <f t="shared" ref="W38:AJ38" si="21">IF(W14="","",W14)</f>
        <v/>
      </c>
      <c r="X38" t="str">
        <f t="shared" si="21"/>
        <v/>
      </c>
      <c r="Y38" t="str">
        <f t="shared" si="21"/>
        <v/>
      </c>
      <c r="Z38" t="str">
        <f t="shared" si="21"/>
        <v/>
      </c>
      <c r="AA38" t="str">
        <f t="shared" si="21"/>
        <v/>
      </c>
      <c r="AB38" t="str">
        <f t="shared" si="21"/>
        <v/>
      </c>
      <c r="AC38" t="str">
        <f t="shared" si="21"/>
        <v/>
      </c>
      <c r="AD38" t="str">
        <f t="shared" si="21"/>
        <v/>
      </c>
      <c r="AE38" t="str">
        <f t="shared" si="21"/>
        <v/>
      </c>
      <c r="AF38" t="str">
        <f t="shared" si="21"/>
        <v/>
      </c>
      <c r="AG38" t="str">
        <f t="shared" si="21"/>
        <v/>
      </c>
      <c r="AH38" t="str">
        <f t="shared" si="21"/>
        <v/>
      </c>
      <c r="AI38" t="str">
        <f t="shared" si="21"/>
        <v/>
      </c>
      <c r="AJ38" t="str">
        <f t="shared" si="21"/>
        <v/>
      </c>
      <c r="AK38" s="20">
        <f t="shared" ca="1" si="0"/>
        <v>0.85498375494894452</v>
      </c>
      <c r="AL38" s="20">
        <f t="shared" ca="1" si="1"/>
        <v>7</v>
      </c>
      <c r="AM38" s="20">
        <v>6</v>
      </c>
      <c r="AN38" s="20">
        <v>4</v>
      </c>
    </row>
    <row r="39" spans="1:40" ht="32.15" customHeight="1" x14ac:dyDescent="0.3">
      <c r="A39" t="str">
        <f t="shared" si="8"/>
        <v>(6)</v>
      </c>
      <c r="D39" s="37">
        <f ca="1">IF(D15="","",D15)</f>
        <v>4</v>
      </c>
      <c r="E39" s="37"/>
      <c r="F39" s="33" t="str">
        <f>IF(F15="","",F15)</f>
        <v>－</v>
      </c>
      <c r="G39" s="33"/>
      <c r="H39">
        <f ca="1">IF(H15="","",H15)</f>
        <v>3</v>
      </c>
      <c r="I39" s="34" t="s">
        <v>27</v>
      </c>
      <c r="J39" s="34"/>
      <c r="K39" s="6">
        <f ca="1">D39-H39</f>
        <v>1</v>
      </c>
      <c r="L39" t="str">
        <f t="shared" si="9"/>
        <v/>
      </c>
      <c r="M39" t="str">
        <f t="shared" si="5"/>
        <v/>
      </c>
      <c r="N39" t="str">
        <f t="shared" si="5"/>
        <v/>
      </c>
      <c r="O39" t="str">
        <f t="shared" si="5"/>
        <v/>
      </c>
      <c r="P39" t="str">
        <f t="shared" si="5"/>
        <v/>
      </c>
      <c r="Q39" t="str">
        <f t="shared" si="2"/>
        <v/>
      </c>
      <c r="R39" t="str">
        <f t="shared" si="6"/>
        <v/>
      </c>
      <c r="S39" t="str">
        <f t="shared" si="6"/>
        <v/>
      </c>
      <c r="T39" t="str">
        <f t="shared" si="6"/>
        <v/>
      </c>
      <c r="U39" t="str">
        <f t="shared" si="6"/>
        <v/>
      </c>
      <c r="V39" t="str">
        <f t="shared" si="3"/>
        <v/>
      </c>
      <c r="W39" t="str">
        <f t="shared" ref="W39:AJ39" si="22">IF(W15="","",W15)</f>
        <v/>
      </c>
      <c r="X39" t="str">
        <f t="shared" si="22"/>
        <v/>
      </c>
      <c r="Y39" t="str">
        <f t="shared" si="22"/>
        <v/>
      </c>
      <c r="Z39" t="str">
        <f t="shared" si="22"/>
        <v/>
      </c>
      <c r="AA39" t="str">
        <f t="shared" si="22"/>
        <v/>
      </c>
      <c r="AB39" t="str">
        <f t="shared" si="22"/>
        <v/>
      </c>
      <c r="AC39" t="str">
        <f t="shared" si="22"/>
        <v/>
      </c>
      <c r="AD39" t="str">
        <f t="shared" si="22"/>
        <v/>
      </c>
      <c r="AE39" t="str">
        <f t="shared" si="22"/>
        <v/>
      </c>
      <c r="AF39" t="str">
        <f t="shared" si="22"/>
        <v/>
      </c>
      <c r="AG39" t="str">
        <f t="shared" si="22"/>
        <v/>
      </c>
      <c r="AH39" t="str">
        <f t="shared" si="22"/>
        <v/>
      </c>
      <c r="AI39" t="str">
        <f t="shared" si="22"/>
        <v/>
      </c>
      <c r="AJ39" t="str">
        <f t="shared" si="22"/>
        <v/>
      </c>
      <c r="AK39" s="20">
        <f t="shared" ca="1" si="0"/>
        <v>0.44147734585659559</v>
      </c>
      <c r="AL39" s="20">
        <f t="shared" ca="1" si="1"/>
        <v>24</v>
      </c>
      <c r="AM39" s="20">
        <v>6</v>
      </c>
      <c r="AN39" s="20">
        <v>5</v>
      </c>
    </row>
    <row r="40" spans="1:40" ht="32.15" customHeight="1" x14ac:dyDescent="0.3">
      <c r="A40" s="20">
        <f t="shared" si="8"/>
        <v>6</v>
      </c>
      <c r="B40" t="str">
        <f>IF(B16="","",B16)</f>
        <v/>
      </c>
      <c r="C40" t="str">
        <f>IF(C16="","",C16)</f>
        <v/>
      </c>
      <c r="D40" t="str">
        <f>IF(D16="","",D16)</f>
        <v/>
      </c>
      <c r="E40" t="str">
        <f>IF(E16="","",E16)</f>
        <v/>
      </c>
      <c r="F40" t="str">
        <f>IF(F16="","",F16)</f>
        <v/>
      </c>
      <c r="G40" t="str">
        <f>IF(G16="","",G16)</f>
        <v/>
      </c>
      <c r="H40" t="str">
        <f>IF(H16="","",H16)</f>
        <v/>
      </c>
      <c r="I40" t="str">
        <f>IF(I16="","",I16)</f>
        <v/>
      </c>
      <c r="J40" t="str">
        <f>IF(J16="","",J16)</f>
        <v/>
      </c>
      <c r="K40" t="str">
        <f>IF(K16="","",K16)</f>
        <v/>
      </c>
      <c r="L40" t="str">
        <f t="shared" si="9"/>
        <v/>
      </c>
      <c r="M40" t="str">
        <f t="shared" si="5"/>
        <v/>
      </c>
      <c r="N40" t="str">
        <f t="shared" si="5"/>
        <v/>
      </c>
      <c r="O40" t="str">
        <f t="shared" si="5"/>
        <v/>
      </c>
      <c r="P40" t="str">
        <f t="shared" si="5"/>
        <v/>
      </c>
      <c r="Q40" t="str">
        <f t="shared" si="2"/>
        <v/>
      </c>
      <c r="R40" t="str">
        <f t="shared" si="6"/>
        <v/>
      </c>
      <c r="S40" t="str">
        <f t="shared" si="6"/>
        <v/>
      </c>
      <c r="T40" t="str">
        <f t="shared" si="6"/>
        <v/>
      </c>
      <c r="U40" t="str">
        <f t="shared" si="6"/>
        <v/>
      </c>
      <c r="V40" t="str">
        <f t="shared" si="3"/>
        <v/>
      </c>
      <c r="W40" t="str">
        <f t="shared" ref="W40:AJ40" si="23">IF(W16="","",W16)</f>
        <v/>
      </c>
      <c r="X40" t="str">
        <f t="shared" si="23"/>
        <v/>
      </c>
      <c r="Y40" t="str">
        <f t="shared" si="23"/>
        <v/>
      </c>
      <c r="Z40" t="str">
        <f t="shared" si="23"/>
        <v/>
      </c>
      <c r="AA40" t="str">
        <f t="shared" si="23"/>
        <v/>
      </c>
      <c r="AB40" t="str">
        <f t="shared" si="23"/>
        <v/>
      </c>
      <c r="AC40" t="str">
        <f t="shared" si="23"/>
        <v/>
      </c>
      <c r="AD40" t="str">
        <f t="shared" si="23"/>
        <v/>
      </c>
      <c r="AE40" t="str">
        <f t="shared" si="23"/>
        <v/>
      </c>
      <c r="AF40" t="str">
        <f t="shared" si="23"/>
        <v/>
      </c>
      <c r="AG40" t="str">
        <f t="shared" si="23"/>
        <v/>
      </c>
      <c r="AH40" t="str">
        <f t="shared" si="23"/>
        <v/>
      </c>
      <c r="AI40" t="str">
        <f t="shared" si="23"/>
        <v/>
      </c>
      <c r="AJ40" t="str">
        <f t="shared" si="23"/>
        <v/>
      </c>
      <c r="AK40" s="20">
        <f t="shared" ca="1" si="0"/>
        <v>0.28649741699800468</v>
      </c>
      <c r="AL40" s="20">
        <f t="shared" ca="1" si="1"/>
        <v>33</v>
      </c>
      <c r="AM40" s="20">
        <v>5</v>
      </c>
      <c r="AN40" s="20">
        <v>1</v>
      </c>
    </row>
    <row r="41" spans="1:40" ht="32.15" customHeight="1" x14ac:dyDescent="0.3">
      <c r="A41" t="str">
        <f t="shared" si="8"/>
        <v>(7)</v>
      </c>
      <c r="D41" s="37">
        <f ca="1">IF(D17="","",D17)</f>
        <v>6</v>
      </c>
      <c r="E41" s="37"/>
      <c r="F41" s="33" t="str">
        <f>IF(F17="","",F17)</f>
        <v>－</v>
      </c>
      <c r="G41" s="33"/>
      <c r="H41">
        <f ca="1">IF(H17="","",H17)</f>
        <v>4</v>
      </c>
      <c r="I41" s="34" t="s">
        <v>27</v>
      </c>
      <c r="J41" s="34"/>
      <c r="K41" s="6">
        <f ca="1">D41-H41</f>
        <v>2</v>
      </c>
      <c r="L41" t="str">
        <f t="shared" si="9"/>
        <v/>
      </c>
      <c r="M41" t="str">
        <f t="shared" si="5"/>
        <v/>
      </c>
      <c r="N41" t="str">
        <f t="shared" si="5"/>
        <v/>
      </c>
      <c r="O41" t="str">
        <f t="shared" si="5"/>
        <v/>
      </c>
      <c r="P41" t="str">
        <f t="shared" si="5"/>
        <v/>
      </c>
      <c r="Q41" t="str">
        <f t="shared" si="2"/>
        <v/>
      </c>
      <c r="R41" t="str">
        <f t="shared" si="6"/>
        <v/>
      </c>
      <c r="S41" t="str">
        <f t="shared" si="6"/>
        <v/>
      </c>
      <c r="T41" t="str">
        <f t="shared" si="6"/>
        <v/>
      </c>
      <c r="U41" t="str">
        <f t="shared" si="6"/>
        <v/>
      </c>
      <c r="V41" t="str">
        <f t="shared" si="3"/>
        <v/>
      </c>
      <c r="W41" t="str">
        <f t="shared" ref="W41:AJ41" si="24">IF(W17="","",W17)</f>
        <v/>
      </c>
      <c r="X41" t="str">
        <f t="shared" si="24"/>
        <v/>
      </c>
      <c r="Y41" t="str">
        <f t="shared" si="24"/>
        <v/>
      </c>
      <c r="Z41" t="str">
        <f t="shared" si="24"/>
        <v/>
      </c>
      <c r="AA41" t="str">
        <f t="shared" si="24"/>
        <v/>
      </c>
      <c r="AB41" t="str">
        <f t="shared" si="24"/>
        <v/>
      </c>
      <c r="AC41" t="str">
        <f t="shared" si="24"/>
        <v/>
      </c>
      <c r="AD41" t="str">
        <f t="shared" si="24"/>
        <v/>
      </c>
      <c r="AE41" t="str">
        <f t="shared" si="24"/>
        <v/>
      </c>
      <c r="AF41" t="str">
        <f t="shared" si="24"/>
        <v/>
      </c>
      <c r="AG41" t="str">
        <f t="shared" si="24"/>
        <v/>
      </c>
      <c r="AH41" t="str">
        <f t="shared" si="24"/>
        <v/>
      </c>
      <c r="AI41" t="str">
        <f t="shared" si="24"/>
        <v/>
      </c>
      <c r="AJ41" t="str">
        <f t="shared" si="24"/>
        <v/>
      </c>
      <c r="AK41" s="20">
        <f t="shared" ca="1" si="0"/>
        <v>0.22693083474309728</v>
      </c>
      <c r="AL41" s="20">
        <f t="shared" ca="1" si="1"/>
        <v>37</v>
      </c>
      <c r="AM41" s="20">
        <v>5</v>
      </c>
      <c r="AN41" s="20">
        <v>2</v>
      </c>
    </row>
    <row r="42" spans="1:40" ht="32.15" customHeight="1" x14ac:dyDescent="0.3">
      <c r="A42" s="20">
        <f t="shared" si="8"/>
        <v>7</v>
      </c>
      <c r="B42" t="str">
        <f>IF(B18="","",B18)</f>
        <v/>
      </c>
      <c r="C42" t="str">
        <f>IF(C18="","",C18)</f>
        <v/>
      </c>
      <c r="D42" t="str">
        <f t="shared" ref="D42:K42" si="25">IF(D18="","",D18)</f>
        <v/>
      </c>
      <c r="E42" t="str">
        <f t="shared" si="25"/>
        <v/>
      </c>
      <c r="F42" t="str">
        <f t="shared" si="25"/>
        <v/>
      </c>
      <c r="G42" t="str">
        <f t="shared" si="25"/>
        <v/>
      </c>
      <c r="H42" t="str">
        <f t="shared" si="25"/>
        <v/>
      </c>
      <c r="I42" t="str">
        <f t="shared" si="25"/>
        <v/>
      </c>
      <c r="J42" t="str">
        <f t="shared" si="25"/>
        <v/>
      </c>
      <c r="K42" t="str">
        <f t="shared" si="25"/>
        <v/>
      </c>
      <c r="L42" t="str">
        <f t="shared" si="9"/>
        <v/>
      </c>
      <c r="M42" t="str">
        <f t="shared" si="5"/>
        <v/>
      </c>
      <c r="N42" t="str">
        <f t="shared" si="5"/>
        <v/>
      </c>
      <c r="O42" t="str">
        <f t="shared" si="5"/>
        <v/>
      </c>
      <c r="P42" t="str">
        <f t="shared" si="5"/>
        <v/>
      </c>
      <c r="Q42" t="str">
        <f t="shared" si="2"/>
        <v/>
      </c>
      <c r="R42" t="str">
        <f t="shared" si="6"/>
        <v/>
      </c>
      <c r="S42" t="str">
        <f t="shared" si="6"/>
        <v/>
      </c>
      <c r="T42" t="str">
        <f t="shared" si="6"/>
        <v/>
      </c>
      <c r="U42" t="str">
        <f t="shared" si="6"/>
        <v/>
      </c>
      <c r="V42" t="str">
        <f t="shared" si="3"/>
        <v/>
      </c>
      <c r="W42" t="str">
        <f t="shared" ref="W42:AJ42" si="26">IF(W18="","",W18)</f>
        <v/>
      </c>
      <c r="X42" t="str">
        <f t="shared" si="26"/>
        <v/>
      </c>
      <c r="Y42" t="str">
        <f t="shared" si="26"/>
        <v/>
      </c>
      <c r="Z42" t="str">
        <f t="shared" si="26"/>
        <v/>
      </c>
      <c r="AA42" t="str">
        <f t="shared" si="26"/>
        <v/>
      </c>
      <c r="AB42" t="str">
        <f t="shared" si="26"/>
        <v/>
      </c>
      <c r="AC42" t="str">
        <f t="shared" si="26"/>
        <v/>
      </c>
      <c r="AD42" t="str">
        <f t="shared" si="26"/>
        <v/>
      </c>
      <c r="AE42" t="str">
        <f t="shared" si="26"/>
        <v/>
      </c>
      <c r="AF42" t="str">
        <f t="shared" si="26"/>
        <v/>
      </c>
      <c r="AG42" t="str">
        <f t="shared" si="26"/>
        <v/>
      </c>
      <c r="AH42" t="str">
        <f t="shared" si="26"/>
        <v/>
      </c>
      <c r="AI42" t="str">
        <f t="shared" si="26"/>
        <v/>
      </c>
      <c r="AJ42" t="str">
        <f t="shared" si="26"/>
        <v/>
      </c>
      <c r="AK42" s="20">
        <f t="shared" ca="1" si="0"/>
        <v>0.44486035835333559</v>
      </c>
      <c r="AL42" s="20">
        <f t="shared" ca="1" si="1"/>
        <v>23</v>
      </c>
      <c r="AM42" s="20">
        <v>5</v>
      </c>
      <c r="AN42" s="20">
        <v>3</v>
      </c>
    </row>
    <row r="43" spans="1:40" ht="32.15" customHeight="1" x14ac:dyDescent="0.3">
      <c r="A43" t="str">
        <f t="shared" si="8"/>
        <v>(8)</v>
      </c>
      <c r="D43" s="37">
        <f t="shared" ref="D43:D48" ca="1" si="27">IF(D19="","",D19)</f>
        <v>7</v>
      </c>
      <c r="E43" s="37"/>
      <c r="F43" s="33" t="str">
        <f t="shared" ref="F43:F48" si="28">IF(F19="","",F19)</f>
        <v>－</v>
      </c>
      <c r="G43" s="33"/>
      <c r="H43">
        <f t="shared" ref="H43:H48" ca="1" si="29">IF(H19="","",H19)</f>
        <v>3</v>
      </c>
      <c r="I43" s="34" t="s">
        <v>27</v>
      </c>
      <c r="J43" s="34"/>
      <c r="K43" s="6">
        <f ca="1">D43-H43</f>
        <v>4</v>
      </c>
      <c r="L43" t="str">
        <f t="shared" si="9"/>
        <v/>
      </c>
      <c r="M43" t="str">
        <f t="shared" si="5"/>
        <v/>
      </c>
      <c r="N43" t="str">
        <f t="shared" si="5"/>
        <v/>
      </c>
      <c r="O43" t="str">
        <f t="shared" si="5"/>
        <v/>
      </c>
      <c r="P43" t="str">
        <f t="shared" si="5"/>
        <v/>
      </c>
      <c r="Q43" t="str">
        <f t="shared" si="2"/>
        <v/>
      </c>
      <c r="R43" t="str">
        <f t="shared" si="6"/>
        <v/>
      </c>
      <c r="S43" t="str">
        <f t="shared" si="6"/>
        <v/>
      </c>
      <c r="T43" t="str">
        <f t="shared" si="6"/>
        <v/>
      </c>
      <c r="U43" t="str">
        <f t="shared" si="6"/>
        <v/>
      </c>
      <c r="V43" t="str">
        <f t="shared" si="3"/>
        <v/>
      </c>
      <c r="W43" t="str">
        <f t="shared" ref="W43:AJ43" si="30">IF(W19="","",W19)</f>
        <v/>
      </c>
      <c r="X43" t="str">
        <f t="shared" si="30"/>
        <v/>
      </c>
      <c r="Y43" t="str">
        <f t="shared" si="30"/>
        <v/>
      </c>
      <c r="Z43" t="str">
        <f t="shared" si="30"/>
        <v/>
      </c>
      <c r="AA43" t="str">
        <f t="shared" si="30"/>
        <v/>
      </c>
      <c r="AB43" t="str">
        <f t="shared" si="30"/>
        <v/>
      </c>
      <c r="AC43" t="str">
        <f t="shared" si="30"/>
        <v/>
      </c>
      <c r="AD43" t="str">
        <f t="shared" si="30"/>
        <v/>
      </c>
      <c r="AE43" t="str">
        <f t="shared" si="30"/>
        <v/>
      </c>
      <c r="AF43" t="str">
        <f t="shared" si="30"/>
        <v/>
      </c>
      <c r="AG43" t="str">
        <f t="shared" si="30"/>
        <v/>
      </c>
      <c r="AH43" t="str">
        <f t="shared" si="30"/>
        <v/>
      </c>
      <c r="AI43" t="str">
        <f t="shared" si="30"/>
        <v/>
      </c>
      <c r="AJ43" t="str">
        <f t="shared" si="30"/>
        <v/>
      </c>
      <c r="AK43" s="20">
        <f t="shared" ca="1" si="0"/>
        <v>0.91011367494957263</v>
      </c>
      <c r="AL43" s="20">
        <f t="shared" ca="1" si="1"/>
        <v>4</v>
      </c>
      <c r="AM43" s="20">
        <v>5</v>
      </c>
      <c r="AN43" s="20">
        <v>4</v>
      </c>
    </row>
    <row r="44" spans="1:40" ht="32.15" customHeight="1" x14ac:dyDescent="0.3">
      <c r="A44" s="20">
        <f t="shared" si="8"/>
        <v>8</v>
      </c>
      <c r="B44" t="str">
        <f>IF(B20="","",B20)</f>
        <v/>
      </c>
      <c r="C44" t="str">
        <f>IF(C20="","",C20)</f>
        <v/>
      </c>
      <c r="D44" t="str">
        <f t="shared" si="27"/>
        <v/>
      </c>
      <c r="E44" t="str">
        <f>IF(E20="","",E20)</f>
        <v/>
      </c>
      <c r="F44" t="str">
        <f t="shared" si="28"/>
        <v/>
      </c>
      <c r="G44" t="str">
        <f>IF(G20="","",G20)</f>
        <v/>
      </c>
      <c r="H44" t="str">
        <f t="shared" si="29"/>
        <v/>
      </c>
      <c r="I44" t="str">
        <f>IF(I20="","",I20)</f>
        <v/>
      </c>
      <c r="J44" t="str">
        <f>IF(J20="","",J20)</f>
        <v/>
      </c>
      <c r="K44" t="str">
        <f>IF(K20="","",K20)</f>
        <v/>
      </c>
      <c r="L44" t="str">
        <f t="shared" si="9"/>
        <v/>
      </c>
      <c r="M44" t="str">
        <f t="shared" si="5"/>
        <v/>
      </c>
      <c r="N44" t="str">
        <f t="shared" si="5"/>
        <v/>
      </c>
      <c r="O44" t="str">
        <f t="shared" si="5"/>
        <v/>
      </c>
      <c r="P44" t="str">
        <f t="shared" si="5"/>
        <v/>
      </c>
      <c r="Q44" t="str">
        <f t="shared" si="2"/>
        <v/>
      </c>
      <c r="R44" t="str">
        <f t="shared" si="6"/>
        <v/>
      </c>
      <c r="S44" t="str">
        <f t="shared" si="6"/>
        <v/>
      </c>
      <c r="T44" t="str">
        <f t="shared" si="6"/>
        <v/>
      </c>
      <c r="U44" t="str">
        <f t="shared" si="6"/>
        <v/>
      </c>
      <c r="V44" t="str">
        <f t="shared" si="3"/>
        <v/>
      </c>
      <c r="W44" t="str">
        <f t="shared" ref="W44:AJ44" si="31">IF(W20="","",W20)</f>
        <v/>
      </c>
      <c r="X44" t="str">
        <f t="shared" si="31"/>
        <v/>
      </c>
      <c r="Y44" t="str">
        <f t="shared" si="31"/>
        <v/>
      </c>
      <c r="Z44" t="str">
        <f t="shared" si="31"/>
        <v/>
      </c>
      <c r="AA44" t="str">
        <f t="shared" si="31"/>
        <v/>
      </c>
      <c r="AB44" t="str">
        <f t="shared" si="31"/>
        <v/>
      </c>
      <c r="AC44" t="str">
        <f t="shared" si="31"/>
        <v/>
      </c>
      <c r="AD44" t="str">
        <f t="shared" si="31"/>
        <v/>
      </c>
      <c r="AE44" t="str">
        <f t="shared" si="31"/>
        <v/>
      </c>
      <c r="AF44" t="str">
        <f t="shared" si="31"/>
        <v/>
      </c>
      <c r="AG44" t="str">
        <f t="shared" si="31"/>
        <v/>
      </c>
      <c r="AH44" t="str">
        <f t="shared" si="31"/>
        <v/>
      </c>
      <c r="AI44" t="str">
        <f t="shared" si="31"/>
        <v/>
      </c>
      <c r="AJ44" t="str">
        <f t="shared" si="31"/>
        <v/>
      </c>
      <c r="AK44" s="20">
        <f t="shared" ca="1" si="0"/>
        <v>0.65109046741049359</v>
      </c>
      <c r="AL44" s="20">
        <f t="shared" ca="1" si="1"/>
        <v>13</v>
      </c>
      <c r="AM44" s="20">
        <v>4</v>
      </c>
      <c r="AN44" s="20">
        <v>1</v>
      </c>
    </row>
    <row r="45" spans="1:40" ht="32.15" customHeight="1" x14ac:dyDescent="0.3">
      <c r="A45" t="str">
        <f t="shared" si="8"/>
        <v>(9)</v>
      </c>
      <c r="D45" s="37">
        <f t="shared" ca="1" si="27"/>
        <v>7</v>
      </c>
      <c r="E45" s="37"/>
      <c r="F45" s="33" t="str">
        <f t="shared" si="28"/>
        <v>－</v>
      </c>
      <c r="G45" s="33"/>
      <c r="H45">
        <f t="shared" ca="1" si="29"/>
        <v>1</v>
      </c>
      <c r="I45" s="34" t="s">
        <v>27</v>
      </c>
      <c r="J45" s="34"/>
      <c r="K45" s="6">
        <f ca="1">D45-H45</f>
        <v>6</v>
      </c>
      <c r="L45" t="str">
        <f t="shared" si="9"/>
        <v/>
      </c>
      <c r="M45" t="str">
        <f t="shared" si="5"/>
        <v/>
      </c>
      <c r="N45" t="str">
        <f t="shared" si="5"/>
        <v/>
      </c>
      <c r="O45" t="str">
        <f t="shared" si="5"/>
        <v/>
      </c>
      <c r="P45" t="str">
        <f t="shared" si="5"/>
        <v/>
      </c>
      <c r="Q45" t="str">
        <f t="shared" si="2"/>
        <v/>
      </c>
      <c r="R45" t="str">
        <f t="shared" si="6"/>
        <v/>
      </c>
      <c r="S45" t="str">
        <f t="shared" si="6"/>
        <v/>
      </c>
      <c r="T45" t="str">
        <f t="shared" si="6"/>
        <v/>
      </c>
      <c r="U45" t="str">
        <f t="shared" si="6"/>
        <v/>
      </c>
      <c r="V45" t="str">
        <f t="shared" si="3"/>
        <v/>
      </c>
      <c r="W45" t="str">
        <f t="shared" ref="W45:AJ45" si="32">IF(W21="","",W21)</f>
        <v/>
      </c>
      <c r="X45" t="str">
        <f t="shared" si="32"/>
        <v/>
      </c>
      <c r="Y45" t="str">
        <f t="shared" si="32"/>
        <v/>
      </c>
      <c r="Z45" t="str">
        <f t="shared" si="32"/>
        <v/>
      </c>
      <c r="AA45" t="str">
        <f t="shared" si="32"/>
        <v/>
      </c>
      <c r="AB45" t="str">
        <f t="shared" si="32"/>
        <v/>
      </c>
      <c r="AC45" t="str">
        <f t="shared" si="32"/>
        <v/>
      </c>
      <c r="AD45" t="str">
        <f t="shared" si="32"/>
        <v/>
      </c>
      <c r="AE45" t="str">
        <f t="shared" si="32"/>
        <v/>
      </c>
      <c r="AF45" t="str">
        <f t="shared" si="32"/>
        <v/>
      </c>
      <c r="AG45" t="str">
        <f t="shared" si="32"/>
        <v/>
      </c>
      <c r="AH45" t="str">
        <f t="shared" si="32"/>
        <v/>
      </c>
      <c r="AI45" t="str">
        <f t="shared" si="32"/>
        <v/>
      </c>
      <c r="AJ45" t="str">
        <f t="shared" si="32"/>
        <v/>
      </c>
      <c r="AK45" s="20">
        <f t="shared" ca="1" si="0"/>
        <v>0.15472532547244477</v>
      </c>
      <c r="AL45" s="20">
        <f t="shared" ca="1" si="1"/>
        <v>41</v>
      </c>
      <c r="AM45" s="20">
        <v>4</v>
      </c>
      <c r="AN45" s="20">
        <v>2</v>
      </c>
    </row>
    <row r="46" spans="1:40" ht="32.15" customHeight="1" x14ac:dyDescent="0.3">
      <c r="A46" s="20">
        <f t="shared" si="8"/>
        <v>9</v>
      </c>
      <c r="B46" t="str">
        <f>IF(B22="","",B22)</f>
        <v/>
      </c>
      <c r="C46" t="str">
        <f>IF(C22="","",C22)</f>
        <v/>
      </c>
      <c r="D46" t="str">
        <f t="shared" si="27"/>
        <v/>
      </c>
      <c r="E46" t="str">
        <f>IF(E22="","",E22)</f>
        <v/>
      </c>
      <c r="F46" t="str">
        <f t="shared" si="28"/>
        <v/>
      </c>
      <c r="G46" t="str">
        <f>IF(G22="","",G22)</f>
        <v/>
      </c>
      <c r="H46" t="str">
        <f t="shared" si="29"/>
        <v/>
      </c>
      <c r="I46" t="str">
        <f>IF(I22="","",I22)</f>
        <v/>
      </c>
      <c r="J46" t="str">
        <f>IF(J22="","",J22)</f>
        <v/>
      </c>
      <c r="K46" t="str">
        <f>IF(K22="","",K22)</f>
        <v/>
      </c>
      <c r="L46" t="str">
        <f t="shared" si="9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ref="Q46:AI46" si="33">IF(Q22="","",Q22)</f>
        <v/>
      </c>
      <c r="R46" t="str">
        <f t="shared" si="33"/>
        <v/>
      </c>
      <c r="S46" t="str">
        <f t="shared" si="33"/>
        <v/>
      </c>
      <c r="T46" t="str">
        <f t="shared" si="33"/>
        <v/>
      </c>
      <c r="U46" t="str">
        <f t="shared" si="33"/>
        <v/>
      </c>
      <c r="V46" t="str">
        <f t="shared" si="33"/>
        <v/>
      </c>
      <c r="W46" t="str">
        <f t="shared" si="33"/>
        <v/>
      </c>
      <c r="X46" t="str">
        <f t="shared" si="33"/>
        <v/>
      </c>
      <c r="Y46" t="str">
        <f t="shared" si="33"/>
        <v/>
      </c>
      <c r="Z46" t="str">
        <f t="shared" si="33"/>
        <v/>
      </c>
      <c r="AA46" t="str">
        <f t="shared" si="33"/>
        <v/>
      </c>
      <c r="AB46" t="str">
        <f t="shared" si="33"/>
        <v/>
      </c>
      <c r="AC46" t="str">
        <f t="shared" si="33"/>
        <v/>
      </c>
      <c r="AD46" t="str">
        <f t="shared" si="33"/>
        <v/>
      </c>
      <c r="AE46" t="str">
        <f t="shared" si="33"/>
        <v/>
      </c>
      <c r="AF46" t="str">
        <f t="shared" si="33"/>
        <v/>
      </c>
      <c r="AG46" t="str">
        <f t="shared" si="33"/>
        <v/>
      </c>
      <c r="AH46" t="str">
        <f t="shared" si="33"/>
        <v/>
      </c>
      <c r="AI46" t="str">
        <f t="shared" si="33"/>
        <v/>
      </c>
      <c r="AJ46" t="str">
        <f>IF(AJ22="","",AJ22)</f>
        <v/>
      </c>
      <c r="AK46" s="20">
        <f t="shared" ca="1" si="0"/>
        <v>0.86484488036247098</v>
      </c>
      <c r="AL46" s="20">
        <f t="shared" ca="1" si="1"/>
        <v>6</v>
      </c>
      <c r="AM46" s="20">
        <v>4</v>
      </c>
      <c r="AN46" s="20">
        <v>3</v>
      </c>
    </row>
    <row r="47" spans="1:40" ht="32.15" customHeight="1" x14ac:dyDescent="0.3">
      <c r="A47" t="str">
        <f t="shared" si="8"/>
        <v>(10)</v>
      </c>
      <c r="D47" s="37">
        <f t="shared" ca="1" si="27"/>
        <v>8</v>
      </c>
      <c r="E47" s="37"/>
      <c r="F47" s="33" t="str">
        <f t="shared" si="28"/>
        <v>－</v>
      </c>
      <c r="G47" s="33"/>
      <c r="H47">
        <f t="shared" ca="1" si="29"/>
        <v>2</v>
      </c>
      <c r="I47" s="34" t="s">
        <v>27</v>
      </c>
      <c r="J47" s="34"/>
      <c r="K47" s="6">
        <f ca="1">D47-H47</f>
        <v>6</v>
      </c>
      <c r="L47" t="str">
        <f t="shared" ref="L47:AI47" si="34">IF(L23="","",L23)</f>
        <v/>
      </c>
      <c r="M47" t="str">
        <f t="shared" si="34"/>
        <v/>
      </c>
      <c r="N47" t="str">
        <f t="shared" si="34"/>
        <v/>
      </c>
      <c r="O47" t="str">
        <f t="shared" si="34"/>
        <v/>
      </c>
      <c r="P47" t="str">
        <f t="shared" si="34"/>
        <v/>
      </c>
      <c r="Q47" t="str">
        <f t="shared" si="34"/>
        <v/>
      </c>
      <c r="R47" t="str">
        <f t="shared" si="34"/>
        <v/>
      </c>
      <c r="S47" t="str">
        <f t="shared" si="34"/>
        <v/>
      </c>
      <c r="T47" t="str">
        <f t="shared" si="34"/>
        <v/>
      </c>
      <c r="U47" t="str">
        <f t="shared" si="34"/>
        <v/>
      </c>
      <c r="V47" t="str">
        <f t="shared" si="34"/>
        <v/>
      </c>
      <c r="W47" t="str">
        <f t="shared" si="34"/>
        <v/>
      </c>
      <c r="X47" t="str">
        <f t="shared" si="34"/>
        <v/>
      </c>
      <c r="Y47" t="str">
        <f t="shared" si="34"/>
        <v/>
      </c>
      <c r="Z47" t="str">
        <f t="shared" si="34"/>
        <v/>
      </c>
      <c r="AA47" t="str">
        <f t="shared" si="34"/>
        <v/>
      </c>
      <c r="AB47" t="str">
        <f t="shared" si="34"/>
        <v/>
      </c>
      <c r="AC47" t="str">
        <f t="shared" si="34"/>
        <v/>
      </c>
      <c r="AD47" t="str">
        <f t="shared" si="34"/>
        <v/>
      </c>
      <c r="AE47" t="str">
        <f t="shared" si="34"/>
        <v/>
      </c>
      <c r="AF47" t="str">
        <f t="shared" si="34"/>
        <v/>
      </c>
      <c r="AG47" t="str">
        <f t="shared" si="34"/>
        <v/>
      </c>
      <c r="AH47" t="str">
        <f t="shared" si="34"/>
        <v/>
      </c>
      <c r="AI47" t="str">
        <f t="shared" si="34"/>
        <v/>
      </c>
      <c r="AK47" s="20">
        <f t="shared" ca="1" si="0"/>
        <v>0.4265557927220317</v>
      </c>
      <c r="AL47" s="20">
        <f t="shared" ca="1" si="1"/>
        <v>27</v>
      </c>
      <c r="AM47" s="20">
        <v>3</v>
      </c>
      <c r="AN47" s="20">
        <v>1</v>
      </c>
    </row>
    <row r="48" spans="1:40" ht="32.15" customHeight="1" x14ac:dyDescent="0.3">
      <c r="A48" s="20">
        <f t="shared" si="8"/>
        <v>10</v>
      </c>
      <c r="B48" t="str">
        <f>IF(B24="","",B24)</f>
        <v/>
      </c>
      <c r="C48" t="str">
        <f>IF(C24="","",C24)</f>
        <v/>
      </c>
      <c r="D48" t="str">
        <f t="shared" si="27"/>
        <v/>
      </c>
      <c r="E48" t="str">
        <f>IF(E24="","",E24)</f>
        <v/>
      </c>
      <c r="F48" t="str">
        <f t="shared" si="28"/>
        <v/>
      </c>
      <c r="G48" t="str">
        <f>IF(G24="","",G24)</f>
        <v/>
      </c>
      <c r="H48" t="str">
        <f t="shared" si="29"/>
        <v/>
      </c>
      <c r="I48" t="str">
        <f t="shared" ref="I48:Q48" si="35">IF(I24="","",I24)</f>
        <v/>
      </c>
      <c r="J48" t="str">
        <f t="shared" si="35"/>
        <v/>
      </c>
      <c r="K48" t="str">
        <f t="shared" si="35"/>
        <v/>
      </c>
      <c r="L48" t="str">
        <f t="shared" si="35"/>
        <v/>
      </c>
      <c r="M48" t="str">
        <f t="shared" si="35"/>
        <v/>
      </c>
      <c r="N48" t="str">
        <f t="shared" si="35"/>
        <v/>
      </c>
      <c r="O48" t="str">
        <f t="shared" si="35"/>
        <v/>
      </c>
      <c r="P48" t="str">
        <f t="shared" si="35"/>
        <v/>
      </c>
      <c r="Q48" t="str">
        <f t="shared" si="35"/>
        <v/>
      </c>
      <c r="R48" t="str">
        <f t="shared" ref="R48:AJ48" si="36">IF(R24="","",R24)</f>
        <v/>
      </c>
      <c r="S48" t="str">
        <f t="shared" si="36"/>
        <v/>
      </c>
      <c r="T48" t="str">
        <f t="shared" si="36"/>
        <v/>
      </c>
      <c r="U48" t="str">
        <f t="shared" si="36"/>
        <v/>
      </c>
      <c r="V48" t="str">
        <f t="shared" si="36"/>
        <v/>
      </c>
      <c r="W48" t="str">
        <f t="shared" si="36"/>
        <v/>
      </c>
      <c r="X48" t="str">
        <f t="shared" si="36"/>
        <v/>
      </c>
      <c r="Y48" t="str">
        <f t="shared" si="36"/>
        <v/>
      </c>
      <c r="Z48" t="str">
        <f t="shared" si="36"/>
        <v/>
      </c>
      <c r="AA48" t="str">
        <f t="shared" si="36"/>
        <v/>
      </c>
      <c r="AB48" t="str">
        <f t="shared" si="36"/>
        <v/>
      </c>
      <c r="AC48" t="str">
        <f t="shared" si="36"/>
        <v/>
      </c>
      <c r="AD48" t="str">
        <f t="shared" si="36"/>
        <v/>
      </c>
      <c r="AE48" t="str">
        <f t="shared" si="36"/>
        <v/>
      </c>
      <c r="AF48" t="str">
        <f t="shared" si="36"/>
        <v/>
      </c>
      <c r="AG48" t="str">
        <f t="shared" si="36"/>
        <v/>
      </c>
      <c r="AH48" t="str">
        <f t="shared" si="36"/>
        <v/>
      </c>
      <c r="AI48" t="str">
        <f t="shared" si="36"/>
        <v/>
      </c>
      <c r="AJ48" t="str">
        <f t="shared" si="36"/>
        <v/>
      </c>
      <c r="AK48" s="20">
        <f t="shared" ca="1" si="0"/>
        <v>0.57121030629137703</v>
      </c>
      <c r="AL48" s="20">
        <f t="shared" ca="1" si="1"/>
        <v>15</v>
      </c>
      <c r="AM48" s="20">
        <v>3</v>
      </c>
      <c r="AN48" s="20">
        <v>2</v>
      </c>
    </row>
    <row r="49" spans="37:40" ht="25" customHeight="1" x14ac:dyDescent="0.3">
      <c r="AK49" s="20">
        <f t="shared" ca="1" si="0"/>
        <v>0.37234650539787217</v>
      </c>
      <c r="AL49" s="20">
        <f t="shared" ca="1" si="1"/>
        <v>29</v>
      </c>
      <c r="AM49" s="20">
        <v>2</v>
      </c>
      <c r="AN49" s="20">
        <v>1</v>
      </c>
    </row>
    <row r="50" spans="37:40" ht="25" customHeight="1" x14ac:dyDescent="0.3"/>
    <row r="51" spans="37:40" ht="25" customHeight="1" x14ac:dyDescent="0.3"/>
    <row r="52" spans="37:40" ht="25" customHeight="1" x14ac:dyDescent="0.3"/>
    <row r="53" spans="37:40" ht="25" customHeight="1" x14ac:dyDescent="0.3"/>
    <row r="54" spans="37:40" ht="25" customHeight="1" x14ac:dyDescent="0.3"/>
    <row r="55" spans="37:40" ht="30" customHeight="1" x14ac:dyDescent="0.3"/>
    <row r="56" spans="37:40" ht="30" customHeight="1" x14ac:dyDescent="0.3"/>
    <row r="57" spans="37:40" ht="30" customHeight="1" x14ac:dyDescent="0.3"/>
    <row r="58" spans="37:40" ht="30" customHeight="1" x14ac:dyDescent="0.3"/>
    <row r="59" spans="37:40" ht="30" customHeight="1" x14ac:dyDescent="0.3"/>
    <row r="60" spans="37:40" ht="30" customHeight="1" x14ac:dyDescent="0.3"/>
    <row r="61" spans="37:40" ht="30" customHeight="1" x14ac:dyDescent="0.3"/>
    <row r="62" spans="37:40" ht="30" customHeight="1" x14ac:dyDescent="0.3"/>
    <row r="63" spans="37:40" ht="30" customHeight="1" x14ac:dyDescent="0.3"/>
    <row r="64" spans="37:40" ht="30" customHeight="1" x14ac:dyDescent="0.3"/>
    <row r="65" ht="30" customHeight="1" x14ac:dyDescent="0.3"/>
    <row r="66" ht="30" customHeight="1" x14ac:dyDescent="0.3"/>
  </sheetData>
  <mergeCells count="52">
    <mergeCell ref="D45:E45"/>
    <mergeCell ref="D47:E47"/>
    <mergeCell ref="D29:E29"/>
    <mergeCell ref="D31:E31"/>
    <mergeCell ref="D33:E33"/>
    <mergeCell ref="D35:E35"/>
    <mergeCell ref="D37:E37"/>
    <mergeCell ref="D39:E39"/>
    <mergeCell ref="D41:E41"/>
    <mergeCell ref="D43:E43"/>
    <mergeCell ref="D5:E5"/>
    <mergeCell ref="D7:E7"/>
    <mergeCell ref="D9:E9"/>
    <mergeCell ref="D11:E11"/>
    <mergeCell ref="D21:E21"/>
    <mergeCell ref="D23:E23"/>
    <mergeCell ref="D13:E13"/>
    <mergeCell ref="D15:E15"/>
    <mergeCell ref="D17:E17"/>
    <mergeCell ref="D19:E19"/>
    <mergeCell ref="AG1:AH1"/>
    <mergeCell ref="AG25:AH25"/>
    <mergeCell ref="I39:J39"/>
    <mergeCell ref="F39:G39"/>
    <mergeCell ref="I31:J31"/>
    <mergeCell ref="F31:G31"/>
    <mergeCell ref="F33:G33"/>
    <mergeCell ref="I33:J33"/>
    <mergeCell ref="I35:J35"/>
    <mergeCell ref="F35:G35"/>
    <mergeCell ref="I47:J47"/>
    <mergeCell ref="F47:G47"/>
    <mergeCell ref="I43:J43"/>
    <mergeCell ref="F43:G43"/>
    <mergeCell ref="F45:G45"/>
    <mergeCell ref="I45:J45"/>
    <mergeCell ref="F41:G41"/>
    <mergeCell ref="I41:J41"/>
    <mergeCell ref="F5:G5"/>
    <mergeCell ref="F7:G7"/>
    <mergeCell ref="F9:G9"/>
    <mergeCell ref="F11:G11"/>
    <mergeCell ref="F37:G37"/>
    <mergeCell ref="I37:J37"/>
    <mergeCell ref="F29:G29"/>
    <mergeCell ref="I29:J29"/>
    <mergeCell ref="F21:G21"/>
    <mergeCell ref="F23:G23"/>
    <mergeCell ref="F13:G13"/>
    <mergeCell ref="F15:G15"/>
    <mergeCell ref="F17:G17"/>
    <mergeCell ref="F19:G19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E4AD0-F608-4EDE-BE2C-8FE338D44EC0}">
  <dimension ref="A1:AN66"/>
  <sheetViews>
    <sheetView zoomScaleNormal="100" workbookViewId="0">
      <selection activeCell="B1" sqref="B1"/>
    </sheetView>
  </sheetViews>
  <sheetFormatPr defaultRowHeight="19" x14ac:dyDescent="0.3"/>
  <cols>
    <col min="1" max="35" width="1.625" customWidth="1"/>
    <col min="36" max="36" width="8.625" customWidth="1"/>
    <col min="37" max="37" width="8.625" hidden="1" customWidth="1"/>
    <col min="38" max="40" width="0" hidden="1" customWidth="1"/>
  </cols>
  <sheetData>
    <row r="1" spans="1:40" ht="25" customHeight="1" x14ac:dyDescent="0.3">
      <c r="D1" s="3" t="s">
        <v>94</v>
      </c>
      <c r="AE1" s="2" t="s">
        <v>0</v>
      </c>
      <c r="AF1" s="2"/>
      <c r="AG1" s="29"/>
      <c r="AH1" s="29"/>
    </row>
    <row r="2" spans="1:40" ht="25" customHeight="1" x14ac:dyDescent="0.3">
      <c r="D2" s="3"/>
    </row>
    <row r="3" spans="1:40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0" ht="25" customHeight="1" x14ac:dyDescent="0.3">
      <c r="A4" s="1"/>
    </row>
    <row r="5" spans="1:40" ht="32.15" customHeight="1" x14ac:dyDescent="0.3">
      <c r="A5" s="1">
        <v>1</v>
      </c>
      <c r="B5" t="s">
        <v>128</v>
      </c>
      <c r="D5" t="s">
        <v>146</v>
      </c>
      <c r="L5" s="37">
        <f ca="1">VLOOKUP($A$5,$AL$5:$AN$49,2,FALSE)</f>
        <v>5</v>
      </c>
      <c r="M5" s="37"/>
      <c r="N5" t="s">
        <v>147</v>
      </c>
      <c r="AK5">
        <f ca="1">RAND()</f>
        <v>0.13171781231770341</v>
      </c>
      <c r="AL5">
        <f ca="1">RANK(AK5,$AK$5:$AK$49)</f>
        <v>42</v>
      </c>
      <c r="AM5">
        <v>10</v>
      </c>
      <c r="AN5">
        <v>1</v>
      </c>
    </row>
    <row r="6" spans="1:40" ht="32.15" customHeight="1" x14ac:dyDescent="0.3">
      <c r="A6" s="20"/>
      <c r="D6" t="s">
        <v>148</v>
      </c>
      <c r="L6" s="37">
        <f ca="1">VLOOKUP($A$5,$AL$5:$AN$49,3,FALSE)</f>
        <v>1</v>
      </c>
      <c r="M6" s="37"/>
      <c r="N6" t="s">
        <v>147</v>
      </c>
      <c r="AK6">
        <f t="shared" ref="AK6:AK49" ca="1" si="0">RAND()</f>
        <v>0.74395897145982193</v>
      </c>
      <c r="AL6">
        <f t="shared" ref="AL6:AL49" ca="1" si="1">RANK(AK6,$AK$5:$AK$49)</f>
        <v>14</v>
      </c>
      <c r="AM6">
        <v>10</v>
      </c>
      <c r="AN6">
        <v>2</v>
      </c>
    </row>
    <row r="7" spans="1:40" ht="32.15" customHeight="1" x14ac:dyDescent="0.3">
      <c r="A7" s="1"/>
      <c r="D7" t="s">
        <v>149</v>
      </c>
      <c r="AK7">
        <f t="shared" ca="1" si="0"/>
        <v>0.75433750285947543</v>
      </c>
      <c r="AL7">
        <f t="shared" ca="1" si="1"/>
        <v>13</v>
      </c>
      <c r="AM7">
        <v>10</v>
      </c>
      <c r="AN7">
        <v>3</v>
      </c>
    </row>
    <row r="8" spans="1:40" ht="32.15" customHeight="1" x14ac:dyDescent="0.3">
      <c r="A8" s="20"/>
      <c r="C8" t="s">
        <v>129</v>
      </c>
      <c r="AK8">
        <f t="shared" ca="1" si="0"/>
        <v>0.61107277345734756</v>
      </c>
      <c r="AL8">
        <f t="shared" ca="1" si="1"/>
        <v>23</v>
      </c>
      <c r="AM8">
        <v>10</v>
      </c>
      <c r="AN8">
        <v>4</v>
      </c>
    </row>
    <row r="9" spans="1:40" ht="32.15" customHeight="1" x14ac:dyDescent="0.3">
      <c r="A9" s="20"/>
      <c r="AK9">
        <f t="shared" ca="1" si="0"/>
        <v>0.27334075788787981</v>
      </c>
      <c r="AL9">
        <f t="shared" ca="1" si="1"/>
        <v>31</v>
      </c>
      <c r="AM9">
        <v>10</v>
      </c>
      <c r="AN9">
        <v>5</v>
      </c>
    </row>
    <row r="10" spans="1:40" ht="32.15" customHeight="1" x14ac:dyDescent="0.3">
      <c r="A10" s="1"/>
      <c r="Z10" s="2" t="s">
        <v>130</v>
      </c>
      <c r="AA10" s="2"/>
      <c r="AB10" s="2"/>
      <c r="AC10" s="2"/>
      <c r="AD10" s="2"/>
      <c r="AE10" s="2"/>
      <c r="AF10" s="2"/>
      <c r="AG10" s="2" t="s">
        <v>150</v>
      </c>
      <c r="AH10" s="2"/>
      <c r="AK10">
        <f t="shared" ca="1" si="0"/>
        <v>0.59149022132189422</v>
      </c>
      <c r="AL10">
        <f t="shared" ca="1" si="1"/>
        <v>25</v>
      </c>
      <c r="AM10">
        <v>10</v>
      </c>
      <c r="AN10">
        <v>6</v>
      </c>
    </row>
    <row r="11" spans="1:40" ht="32.15" customHeight="1" x14ac:dyDescent="0.3">
      <c r="A11" s="20"/>
      <c r="AK11">
        <f t="shared" ca="1" si="0"/>
        <v>0.2336379505492916</v>
      </c>
      <c r="AL11">
        <f t="shared" ca="1" si="1"/>
        <v>37</v>
      </c>
      <c r="AM11">
        <v>10</v>
      </c>
      <c r="AN11">
        <v>7</v>
      </c>
    </row>
    <row r="12" spans="1:40" ht="32.15" customHeight="1" x14ac:dyDescent="0.3">
      <c r="A12" s="1">
        <v>2</v>
      </c>
      <c r="B12" t="s">
        <v>128</v>
      </c>
      <c r="D12" t="s">
        <v>151</v>
      </c>
      <c r="J12" s="37">
        <f ca="1">VLOOKUP($A$12,$AL$5:$AN$49,2,FALSE)</f>
        <v>6</v>
      </c>
      <c r="K12" s="37"/>
      <c r="L12" t="s">
        <v>132</v>
      </c>
      <c r="AK12">
        <f t="shared" ca="1" si="0"/>
        <v>0.68078477297666795</v>
      </c>
      <c r="AL12">
        <f t="shared" ca="1" si="1"/>
        <v>17</v>
      </c>
      <c r="AM12">
        <v>10</v>
      </c>
      <c r="AN12">
        <v>8</v>
      </c>
    </row>
    <row r="13" spans="1:40" ht="32.15" customHeight="1" x14ac:dyDescent="0.3">
      <c r="A13" s="20"/>
      <c r="D13" t="s">
        <v>152</v>
      </c>
      <c r="I13" s="37">
        <f ca="1">VLOOKUP($A$12,$AL$5:$AN$49,3,FALSE)</f>
        <v>2</v>
      </c>
      <c r="J13" s="37"/>
      <c r="K13" t="s">
        <v>132</v>
      </c>
      <c r="AK13">
        <f t="shared" ca="1" si="0"/>
        <v>0.94867408045885215</v>
      </c>
      <c r="AL13">
        <f t="shared" ca="1" si="1"/>
        <v>3</v>
      </c>
      <c r="AM13">
        <v>10</v>
      </c>
      <c r="AN13">
        <v>9</v>
      </c>
    </row>
    <row r="14" spans="1:40" ht="32.15" customHeight="1" x14ac:dyDescent="0.3">
      <c r="A14" s="1"/>
      <c r="D14" t="s">
        <v>153</v>
      </c>
      <c r="AK14">
        <f t="shared" ca="1" si="0"/>
        <v>0.14545491234450625</v>
      </c>
      <c r="AL14">
        <f t="shared" ca="1" si="1"/>
        <v>41</v>
      </c>
      <c r="AM14">
        <v>9</v>
      </c>
      <c r="AN14">
        <v>1</v>
      </c>
    </row>
    <row r="15" spans="1:40" ht="32.15" customHeight="1" x14ac:dyDescent="0.3">
      <c r="A15" s="20"/>
      <c r="C15" t="s">
        <v>129</v>
      </c>
      <c r="AK15">
        <f t="shared" ca="1" si="0"/>
        <v>0.86951912055562097</v>
      </c>
      <c r="AL15">
        <f t="shared" ca="1" si="1"/>
        <v>8</v>
      </c>
      <c r="AM15">
        <v>9</v>
      </c>
      <c r="AN15">
        <v>2</v>
      </c>
    </row>
    <row r="16" spans="1:40" ht="32.15" customHeight="1" x14ac:dyDescent="0.3">
      <c r="A16" s="20"/>
      <c r="AK16">
        <f t="shared" ca="1" si="0"/>
        <v>0.78150153714325066</v>
      </c>
      <c r="AL16">
        <f t="shared" ca="1" si="1"/>
        <v>12</v>
      </c>
      <c r="AM16">
        <v>9</v>
      </c>
      <c r="AN16">
        <v>3</v>
      </c>
    </row>
    <row r="17" spans="1:40" ht="32.15" customHeight="1" x14ac:dyDescent="0.3">
      <c r="A17" s="1"/>
      <c r="Z17" s="2" t="s">
        <v>130</v>
      </c>
      <c r="AA17" s="2"/>
      <c r="AB17" s="2"/>
      <c r="AC17" s="2"/>
      <c r="AD17" s="2"/>
      <c r="AE17" s="2"/>
      <c r="AF17" s="2"/>
      <c r="AG17" s="2" t="s">
        <v>136</v>
      </c>
      <c r="AH17" s="2"/>
      <c r="AK17">
        <f t="shared" ca="1" si="0"/>
        <v>0.61567644854779646</v>
      </c>
      <c r="AL17">
        <f t="shared" ca="1" si="1"/>
        <v>22</v>
      </c>
      <c r="AM17">
        <v>9</v>
      </c>
      <c r="AN17">
        <v>4</v>
      </c>
    </row>
    <row r="18" spans="1:40" ht="32.15" customHeight="1" x14ac:dyDescent="0.3">
      <c r="A18" s="20"/>
      <c r="AK18">
        <f t="shared" ca="1" si="0"/>
        <v>0.90719405582931145</v>
      </c>
      <c r="AL18">
        <f t="shared" ca="1" si="1"/>
        <v>6</v>
      </c>
      <c r="AM18">
        <v>9</v>
      </c>
      <c r="AN18">
        <v>5</v>
      </c>
    </row>
    <row r="19" spans="1:40" ht="32.15" customHeight="1" x14ac:dyDescent="0.3">
      <c r="A19" s="1">
        <v>3</v>
      </c>
      <c r="B19" t="s">
        <v>128</v>
      </c>
      <c r="D19" t="s">
        <v>154</v>
      </c>
      <c r="Q19" s="37">
        <f ca="1">VLOOKUP($A$19,$AL$5:$AN$49,2,FALSE)</f>
        <v>10</v>
      </c>
      <c r="R19" s="37"/>
      <c r="S19" t="s">
        <v>251</v>
      </c>
      <c r="AK19">
        <f t="shared" ca="1" si="0"/>
        <v>0.64734580487396554</v>
      </c>
      <c r="AL19">
        <f t="shared" ca="1" si="1"/>
        <v>20</v>
      </c>
      <c r="AM19">
        <v>9</v>
      </c>
      <c r="AN19">
        <v>6</v>
      </c>
    </row>
    <row r="20" spans="1:40" ht="32.15" customHeight="1" x14ac:dyDescent="0.3">
      <c r="A20" s="20"/>
      <c r="D20" s="33">
        <f ca="1">VLOOKUP($A$19,$AL$5:$AN$49,3,FALSE)</f>
        <v>9</v>
      </c>
      <c r="E20" s="33"/>
      <c r="F20" t="s">
        <v>155</v>
      </c>
      <c r="AK20">
        <f t="shared" ca="1" si="0"/>
        <v>0.25079266776054987</v>
      </c>
      <c r="AL20">
        <f t="shared" ca="1" si="1"/>
        <v>33</v>
      </c>
      <c r="AM20">
        <v>9</v>
      </c>
      <c r="AN20">
        <v>7</v>
      </c>
    </row>
    <row r="21" spans="1:40" ht="32.15" customHeight="1" x14ac:dyDescent="0.3">
      <c r="A21" s="1"/>
      <c r="D21" t="s">
        <v>252</v>
      </c>
      <c r="AK21">
        <f t="shared" ca="1" si="0"/>
        <v>0.15269629167752985</v>
      </c>
      <c r="AL21">
        <f t="shared" ca="1" si="1"/>
        <v>40</v>
      </c>
      <c r="AM21">
        <v>9</v>
      </c>
      <c r="AN21">
        <v>8</v>
      </c>
    </row>
    <row r="22" spans="1:40" ht="32.15" customHeight="1" x14ac:dyDescent="0.3">
      <c r="A22" s="20"/>
      <c r="C22" t="s">
        <v>129</v>
      </c>
      <c r="AK22">
        <f t="shared" ca="1" si="0"/>
        <v>0.85132345939375664</v>
      </c>
      <c r="AL22">
        <f t="shared" ca="1" si="1"/>
        <v>9</v>
      </c>
      <c r="AM22">
        <v>8</v>
      </c>
      <c r="AN22">
        <v>1</v>
      </c>
    </row>
    <row r="23" spans="1:40" ht="32.15" customHeight="1" x14ac:dyDescent="0.3">
      <c r="A23" s="20"/>
      <c r="AK23">
        <f t="shared" ca="1" si="0"/>
        <v>0.34134978665144988</v>
      </c>
      <c r="AL23">
        <f t="shared" ca="1" si="1"/>
        <v>29</v>
      </c>
      <c r="AM23">
        <v>8</v>
      </c>
      <c r="AN23">
        <v>2</v>
      </c>
    </row>
    <row r="24" spans="1:40" ht="32.15" customHeight="1" x14ac:dyDescent="0.3">
      <c r="A24" s="1"/>
      <c r="Z24" s="2" t="s">
        <v>130</v>
      </c>
      <c r="AA24" s="2"/>
      <c r="AB24" s="2"/>
      <c r="AC24" s="2"/>
      <c r="AD24" s="2"/>
      <c r="AE24" s="2"/>
      <c r="AF24" s="2"/>
      <c r="AG24" s="2" t="s">
        <v>145</v>
      </c>
      <c r="AH24" s="2"/>
      <c r="AI24" s="2"/>
      <c r="AK24">
        <f t="shared" ca="1" si="0"/>
        <v>0.66337159339780394</v>
      </c>
      <c r="AL24">
        <f t="shared" ca="1" si="1"/>
        <v>18</v>
      </c>
      <c r="AM24">
        <v>8</v>
      </c>
      <c r="AN24">
        <v>3</v>
      </c>
    </row>
    <row r="25" spans="1:40" ht="25" customHeight="1" x14ac:dyDescent="0.3">
      <c r="D25" s="3" t="str">
        <f>IF(D1="","",D1)</f>
        <v>ひきざん</v>
      </c>
      <c r="AE25" s="2" t="str">
        <f>IF(AE1="","",AE1)</f>
        <v>№</v>
      </c>
      <c r="AF25" s="2"/>
      <c r="AG25" s="29" t="str">
        <f>IF(AG1="","",AG1)</f>
        <v/>
      </c>
      <c r="AH25" s="29"/>
      <c r="AK25">
        <f t="shared" ca="1" si="0"/>
        <v>0.94090586081796534</v>
      </c>
      <c r="AL25">
        <f t="shared" ca="1" si="1"/>
        <v>4</v>
      </c>
      <c r="AM25">
        <v>8</v>
      </c>
      <c r="AN25">
        <v>4</v>
      </c>
    </row>
    <row r="26" spans="1:40" ht="25" customHeight="1" x14ac:dyDescent="0.3">
      <c r="D26" s="3"/>
      <c r="AK26">
        <f t="shared" ca="1" si="0"/>
        <v>0.24282370242050177</v>
      </c>
      <c r="AL26">
        <f t="shared" ca="1" si="1"/>
        <v>36</v>
      </c>
      <c r="AM26">
        <v>8</v>
      </c>
      <c r="AN26">
        <v>5</v>
      </c>
    </row>
    <row r="27" spans="1:40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K27">
        <f t="shared" ca="1" si="0"/>
        <v>0.24542453154640975</v>
      </c>
      <c r="AL27">
        <f t="shared" ca="1" si="1"/>
        <v>35</v>
      </c>
      <c r="AM27">
        <v>8</v>
      </c>
      <c r="AN27">
        <v>6</v>
      </c>
    </row>
    <row r="28" spans="1:40" ht="25" customHeight="1" x14ac:dyDescent="0.3">
      <c r="A28" t="str">
        <f t="shared" ref="A28:P28" si="2">IF(A4="","",A4)</f>
        <v/>
      </c>
      <c r="B28" t="str">
        <f t="shared" si="2"/>
        <v/>
      </c>
      <c r="C28" t="str">
        <f t="shared" si="2"/>
        <v/>
      </c>
      <c r="D28" t="str">
        <f t="shared" si="2"/>
        <v/>
      </c>
      <c r="E28" t="str">
        <f t="shared" si="2"/>
        <v/>
      </c>
      <c r="F28" t="str">
        <f t="shared" si="2"/>
        <v/>
      </c>
      <c r="G28" t="str">
        <f t="shared" si="2"/>
        <v/>
      </c>
      <c r="H28" t="str">
        <f t="shared" si="2"/>
        <v/>
      </c>
      <c r="I28" t="str">
        <f t="shared" si="2"/>
        <v/>
      </c>
      <c r="J28" t="str">
        <f t="shared" si="2"/>
        <v/>
      </c>
      <c r="K28" t="str">
        <f t="shared" si="2"/>
        <v/>
      </c>
      <c r="L28" t="str">
        <f t="shared" si="2"/>
        <v/>
      </c>
      <c r="M28" t="str">
        <f t="shared" si="2"/>
        <v/>
      </c>
      <c r="N28" t="str">
        <f t="shared" si="2"/>
        <v/>
      </c>
      <c r="O28" t="str">
        <f t="shared" si="2"/>
        <v/>
      </c>
      <c r="P28" t="str">
        <f t="shared" si="2"/>
        <v/>
      </c>
      <c r="Q28" t="str">
        <f>IF(Q4="","",Q4)</f>
        <v/>
      </c>
      <c r="R28" t="str">
        <f>IF(R4="","",R4)</f>
        <v/>
      </c>
      <c r="S28" t="str">
        <f>IF(S4="","",S4)</f>
        <v/>
      </c>
      <c r="T28" t="str">
        <f>IF(T4="","",T4)</f>
        <v/>
      </c>
      <c r="U28" t="str">
        <f>IF(U4="","",U4)</f>
        <v/>
      </c>
      <c r="V28" t="str">
        <f>IF(V4="","",V4)</f>
        <v/>
      </c>
      <c r="W28" t="str">
        <f t="shared" ref="W28:AI28" si="3">IF(W4="","",W4)</f>
        <v/>
      </c>
      <c r="X28" t="str">
        <f t="shared" si="3"/>
        <v/>
      </c>
      <c r="Y28" t="str">
        <f t="shared" si="3"/>
        <v/>
      </c>
      <c r="Z28" t="str">
        <f t="shared" si="3"/>
        <v/>
      </c>
      <c r="AA28" t="str">
        <f t="shared" si="3"/>
        <v/>
      </c>
      <c r="AB28" t="str">
        <f t="shared" si="3"/>
        <v/>
      </c>
      <c r="AC28" t="str">
        <f t="shared" si="3"/>
        <v/>
      </c>
      <c r="AD28" t="str">
        <f t="shared" si="3"/>
        <v/>
      </c>
      <c r="AE28" t="str">
        <f t="shared" si="3"/>
        <v/>
      </c>
      <c r="AF28" t="str">
        <f t="shared" si="3"/>
        <v/>
      </c>
      <c r="AG28" t="str">
        <f t="shared" si="3"/>
        <v/>
      </c>
      <c r="AH28" t="str">
        <f t="shared" si="3"/>
        <v/>
      </c>
      <c r="AI28" t="str">
        <f t="shared" si="3"/>
        <v/>
      </c>
      <c r="AJ28" t="str">
        <f t="shared" ref="AJ28:AJ42" si="4">IF(AJ4="","",AJ4)</f>
        <v/>
      </c>
      <c r="AK28">
        <f t="shared" ca="1" si="0"/>
        <v>0.64556878499675718</v>
      </c>
      <c r="AL28">
        <f t="shared" ca="1" si="1"/>
        <v>21</v>
      </c>
      <c r="AM28">
        <v>8</v>
      </c>
      <c r="AN28">
        <v>7</v>
      </c>
    </row>
    <row r="29" spans="1:40" ht="32.15" customHeight="1" x14ac:dyDescent="0.3">
      <c r="A29">
        <f t="shared" ref="A29:N29" si="5">IF(A5="","",A5)</f>
        <v>1</v>
      </c>
      <c r="B29" t="str">
        <f t="shared" si="5"/>
        <v>．</v>
      </c>
      <c r="C29" t="str">
        <f t="shared" si="5"/>
        <v/>
      </c>
      <c r="D29" t="str">
        <f t="shared" si="5"/>
        <v>あかいはなが</v>
      </c>
      <c r="L29" s="33">
        <f t="shared" ca="1" si="5"/>
        <v>5</v>
      </c>
      <c r="M29" s="33"/>
      <c r="N29" t="str">
        <f t="shared" si="5"/>
        <v>ほん あります。</v>
      </c>
      <c r="AI29" t="str">
        <f t="shared" ref="AI29" si="6">IF(AI5="","",AI5)</f>
        <v/>
      </c>
      <c r="AJ29" t="str">
        <f t="shared" si="4"/>
        <v/>
      </c>
      <c r="AK29">
        <f t="shared" ca="1" si="0"/>
        <v>0.82537284138539146</v>
      </c>
      <c r="AL29">
        <f t="shared" ca="1" si="1"/>
        <v>11</v>
      </c>
      <c r="AM29">
        <v>7</v>
      </c>
      <c r="AN29">
        <v>1</v>
      </c>
    </row>
    <row r="30" spans="1:40" ht="32.15" customHeight="1" x14ac:dyDescent="0.3">
      <c r="A30" t="str">
        <f t="shared" ref="A30:AI30" si="7">IF(A6="","",A6)</f>
        <v/>
      </c>
      <c r="B30" t="str">
        <f t="shared" si="7"/>
        <v/>
      </c>
      <c r="C30" t="str">
        <f t="shared" si="7"/>
        <v/>
      </c>
      <c r="D30" t="str">
        <f t="shared" si="7"/>
        <v>しろいはなは</v>
      </c>
      <c r="L30" s="33">
        <f t="shared" ca="1" si="7"/>
        <v>1</v>
      </c>
      <c r="M30" s="33"/>
      <c r="N30" t="str">
        <f t="shared" si="7"/>
        <v>ほん あります。</v>
      </c>
      <c r="AI30" t="str">
        <f t="shared" si="7"/>
        <v/>
      </c>
      <c r="AJ30" t="str">
        <f t="shared" si="4"/>
        <v/>
      </c>
      <c r="AK30">
        <f t="shared" ca="1" si="0"/>
        <v>0.70245654908159616</v>
      </c>
      <c r="AL30">
        <f t="shared" ca="1" si="1"/>
        <v>15</v>
      </c>
      <c r="AM30">
        <v>7</v>
      </c>
      <c r="AN30">
        <v>2</v>
      </c>
    </row>
    <row r="31" spans="1:40" ht="32.15" customHeight="1" x14ac:dyDescent="0.3">
      <c r="A31" t="str">
        <f t="shared" ref="A31:AI31" si="8">IF(A7="","",A7)</f>
        <v/>
      </c>
      <c r="B31" t="str">
        <f t="shared" si="8"/>
        <v/>
      </c>
      <c r="C31" t="str">
        <f t="shared" si="8"/>
        <v/>
      </c>
      <c r="D31" t="str">
        <f t="shared" si="8"/>
        <v>あかいはなは なんぼん おおいですか。</v>
      </c>
      <c r="AI31" t="str">
        <f t="shared" si="8"/>
        <v/>
      </c>
      <c r="AJ31" t="str">
        <f t="shared" si="4"/>
        <v/>
      </c>
      <c r="AK31">
        <f t="shared" ca="1" si="0"/>
        <v>0.84668419513166626</v>
      </c>
      <c r="AL31">
        <f t="shared" ca="1" si="1"/>
        <v>10</v>
      </c>
      <c r="AM31">
        <v>7</v>
      </c>
      <c r="AN31">
        <v>3</v>
      </c>
    </row>
    <row r="32" spans="1:40" ht="32.15" customHeight="1" x14ac:dyDescent="0.3">
      <c r="A32" t="str">
        <f t="shared" ref="A32:AI32" si="9">IF(A8="","",A8)</f>
        <v/>
      </c>
      <c r="B32" t="str">
        <f t="shared" si="9"/>
        <v/>
      </c>
      <c r="C32" t="str">
        <f t="shared" si="9"/>
        <v>（しき）</v>
      </c>
      <c r="AI32" t="str">
        <f t="shared" si="9"/>
        <v/>
      </c>
      <c r="AJ32" t="str">
        <f t="shared" si="4"/>
        <v/>
      </c>
      <c r="AK32">
        <f t="shared" ca="1" si="0"/>
        <v>0.39166075113924603</v>
      </c>
      <c r="AL32">
        <f t="shared" ca="1" si="1"/>
        <v>28</v>
      </c>
      <c r="AM32">
        <v>7</v>
      </c>
      <c r="AN32">
        <v>4</v>
      </c>
    </row>
    <row r="33" spans="1:40" ht="32.15" customHeight="1" x14ac:dyDescent="0.3">
      <c r="A33" t="str">
        <f t="shared" ref="A33:AI33" si="10">IF(A9="","",A9)</f>
        <v/>
      </c>
      <c r="B33" t="str">
        <f t="shared" si="10"/>
        <v/>
      </c>
      <c r="C33" t="str">
        <f t="shared" si="10"/>
        <v/>
      </c>
      <c r="D33" t="str">
        <f t="shared" si="10"/>
        <v/>
      </c>
      <c r="E33" t="str">
        <f t="shared" si="10"/>
        <v/>
      </c>
      <c r="F33" t="str">
        <f t="shared" si="10"/>
        <v/>
      </c>
      <c r="G33" t="str">
        <f t="shared" si="10"/>
        <v/>
      </c>
      <c r="H33" s="35">
        <f ca="1">L29</f>
        <v>5</v>
      </c>
      <c r="I33" s="35"/>
      <c r="J33" s="35" t="s">
        <v>121</v>
      </c>
      <c r="K33" s="35"/>
      <c r="L33" s="35">
        <f ca="1">L30</f>
        <v>1</v>
      </c>
      <c r="M33" s="35"/>
      <c r="N33" s="38" t="s">
        <v>122</v>
      </c>
      <c r="O33" s="35"/>
      <c r="P33" s="25">
        <f ca="1">H33-L33</f>
        <v>4</v>
      </c>
      <c r="Q33" t="str">
        <f t="shared" si="10"/>
        <v/>
      </c>
      <c r="R33" t="str">
        <f t="shared" si="10"/>
        <v/>
      </c>
      <c r="S33" t="str">
        <f t="shared" si="10"/>
        <v/>
      </c>
      <c r="T33" t="str">
        <f t="shared" si="10"/>
        <v/>
      </c>
      <c r="U33" t="str">
        <f t="shared" si="10"/>
        <v/>
      </c>
      <c r="V33" t="str">
        <f t="shared" si="10"/>
        <v/>
      </c>
      <c r="W33" t="str">
        <f t="shared" si="10"/>
        <v/>
      </c>
      <c r="X33" t="str">
        <f t="shared" si="10"/>
        <v/>
      </c>
      <c r="Y33" t="str">
        <f t="shared" si="10"/>
        <v/>
      </c>
      <c r="Z33" t="str">
        <f t="shared" si="10"/>
        <v/>
      </c>
      <c r="AA33" t="str">
        <f t="shared" si="10"/>
        <v/>
      </c>
      <c r="AB33" t="str">
        <f t="shared" si="10"/>
        <v/>
      </c>
      <c r="AC33" t="str">
        <f t="shared" si="10"/>
        <v/>
      </c>
      <c r="AD33" t="str">
        <f t="shared" si="10"/>
        <v/>
      </c>
      <c r="AE33" t="str">
        <f t="shared" si="10"/>
        <v/>
      </c>
      <c r="AF33" t="str">
        <f t="shared" si="10"/>
        <v/>
      </c>
      <c r="AG33" t="str">
        <f t="shared" si="10"/>
        <v/>
      </c>
      <c r="AH33" t="str">
        <f t="shared" si="10"/>
        <v/>
      </c>
      <c r="AI33" t="str">
        <f t="shared" si="10"/>
        <v/>
      </c>
      <c r="AJ33" t="str">
        <f t="shared" si="4"/>
        <v/>
      </c>
      <c r="AK33">
        <f t="shared" ca="1" si="0"/>
        <v>0.10854796093641694</v>
      </c>
      <c r="AL33">
        <f t="shared" ca="1" si="1"/>
        <v>44</v>
      </c>
      <c r="AM33">
        <v>7</v>
      </c>
      <c r="AN33">
        <v>5</v>
      </c>
    </row>
    <row r="34" spans="1:40" ht="32.15" customHeight="1" x14ac:dyDescent="0.3">
      <c r="A34" t="str">
        <f t="shared" ref="A34:AI34" si="11">IF(A10="","",A10)</f>
        <v/>
      </c>
      <c r="B34" t="str">
        <f t="shared" si="11"/>
        <v/>
      </c>
      <c r="C34" t="str">
        <f t="shared" si="11"/>
        <v/>
      </c>
      <c r="D34" t="str">
        <f t="shared" si="11"/>
        <v/>
      </c>
      <c r="E34" t="str">
        <f t="shared" si="11"/>
        <v/>
      </c>
      <c r="F34" t="str">
        <f t="shared" si="11"/>
        <v/>
      </c>
      <c r="G34" t="str">
        <f t="shared" si="11"/>
        <v/>
      </c>
      <c r="H34" t="str">
        <f t="shared" si="11"/>
        <v/>
      </c>
      <c r="I34" t="str">
        <f t="shared" si="11"/>
        <v/>
      </c>
      <c r="J34" t="str">
        <f t="shared" si="11"/>
        <v/>
      </c>
      <c r="K34" t="str">
        <f t="shared" si="11"/>
        <v/>
      </c>
      <c r="L34" t="str">
        <f t="shared" si="11"/>
        <v/>
      </c>
      <c r="M34" t="str">
        <f t="shared" si="11"/>
        <v/>
      </c>
      <c r="N34" t="str">
        <f t="shared" si="11"/>
        <v/>
      </c>
      <c r="O34" t="str">
        <f t="shared" si="11"/>
        <v/>
      </c>
      <c r="P34" t="str">
        <f t="shared" si="11"/>
        <v/>
      </c>
      <c r="Q34" t="str">
        <f t="shared" si="11"/>
        <v/>
      </c>
      <c r="R34" t="str">
        <f t="shared" si="11"/>
        <v/>
      </c>
      <c r="S34" t="str">
        <f t="shared" si="11"/>
        <v/>
      </c>
      <c r="T34" t="str">
        <f t="shared" si="11"/>
        <v/>
      </c>
      <c r="U34" t="str">
        <f t="shared" si="11"/>
        <v/>
      </c>
      <c r="V34" t="str">
        <f t="shared" si="11"/>
        <v/>
      </c>
      <c r="W34" t="str">
        <f t="shared" si="11"/>
        <v/>
      </c>
      <c r="X34" t="str">
        <f t="shared" si="11"/>
        <v/>
      </c>
      <c r="Y34" t="str">
        <f t="shared" si="11"/>
        <v/>
      </c>
      <c r="Z34" s="2" t="str">
        <f t="shared" si="11"/>
        <v>こたえ</v>
      </c>
      <c r="AA34" s="2"/>
      <c r="AB34" s="2"/>
      <c r="AC34" s="2"/>
      <c r="AD34" s="2"/>
      <c r="AE34" s="2"/>
      <c r="AF34" s="27">
        <f ca="1">P33</f>
        <v>4</v>
      </c>
      <c r="AG34" s="2" t="str">
        <f t="shared" si="11"/>
        <v>本</v>
      </c>
      <c r="AH34" s="2"/>
      <c r="AI34" t="str">
        <f t="shared" si="11"/>
        <v/>
      </c>
      <c r="AJ34" t="str">
        <f t="shared" si="4"/>
        <v/>
      </c>
      <c r="AK34">
        <f t="shared" ca="1" si="0"/>
        <v>0.89472075153812436</v>
      </c>
      <c r="AL34">
        <f t="shared" ca="1" si="1"/>
        <v>7</v>
      </c>
      <c r="AM34">
        <v>7</v>
      </c>
      <c r="AN34">
        <v>6</v>
      </c>
    </row>
    <row r="35" spans="1:40" ht="32.15" customHeight="1" x14ac:dyDescent="0.3">
      <c r="A35" t="str">
        <f t="shared" ref="A35:AI35" si="12">IF(A11="","",A11)</f>
        <v/>
      </c>
      <c r="B35" t="str">
        <f t="shared" si="12"/>
        <v/>
      </c>
      <c r="C35" t="str">
        <f t="shared" si="12"/>
        <v/>
      </c>
      <c r="D35" t="str">
        <f t="shared" si="12"/>
        <v/>
      </c>
      <c r="E35" t="str">
        <f t="shared" si="12"/>
        <v/>
      </c>
      <c r="F35" t="str">
        <f t="shared" si="12"/>
        <v/>
      </c>
      <c r="G35" t="str">
        <f t="shared" si="12"/>
        <v/>
      </c>
      <c r="H35" t="str">
        <f t="shared" si="12"/>
        <v/>
      </c>
      <c r="I35" t="str">
        <f t="shared" si="12"/>
        <v/>
      </c>
      <c r="J35" t="str">
        <f t="shared" si="12"/>
        <v/>
      </c>
      <c r="K35" t="str">
        <f t="shared" si="12"/>
        <v/>
      </c>
      <c r="L35" t="str">
        <f t="shared" si="12"/>
        <v/>
      </c>
      <c r="M35" t="str">
        <f t="shared" si="12"/>
        <v/>
      </c>
      <c r="N35" t="str">
        <f t="shared" si="12"/>
        <v/>
      </c>
      <c r="O35" t="str">
        <f t="shared" si="12"/>
        <v/>
      </c>
      <c r="P35" t="str">
        <f t="shared" si="12"/>
        <v/>
      </c>
      <c r="Q35" t="str">
        <f t="shared" si="12"/>
        <v/>
      </c>
      <c r="R35" t="str">
        <f t="shared" si="12"/>
        <v/>
      </c>
      <c r="S35" t="str">
        <f t="shared" si="12"/>
        <v/>
      </c>
      <c r="T35" t="str">
        <f t="shared" si="12"/>
        <v/>
      </c>
      <c r="U35" t="str">
        <f t="shared" si="12"/>
        <v/>
      </c>
      <c r="V35" t="str">
        <f t="shared" si="12"/>
        <v/>
      </c>
      <c r="W35" t="str">
        <f t="shared" si="12"/>
        <v/>
      </c>
      <c r="X35" t="str">
        <f t="shared" si="12"/>
        <v/>
      </c>
      <c r="Y35" t="str">
        <f t="shared" si="12"/>
        <v/>
      </c>
      <c r="Z35" t="str">
        <f t="shared" si="12"/>
        <v/>
      </c>
      <c r="AA35" t="str">
        <f t="shared" si="12"/>
        <v/>
      </c>
      <c r="AB35" t="str">
        <f t="shared" si="12"/>
        <v/>
      </c>
      <c r="AC35" t="str">
        <f t="shared" si="12"/>
        <v/>
      </c>
      <c r="AD35" t="str">
        <f t="shared" si="12"/>
        <v/>
      </c>
      <c r="AE35" t="str">
        <f t="shared" si="12"/>
        <v/>
      </c>
      <c r="AF35" t="str">
        <f t="shared" si="12"/>
        <v/>
      </c>
      <c r="AG35" t="str">
        <f t="shared" si="12"/>
        <v/>
      </c>
      <c r="AH35" t="str">
        <f t="shared" si="12"/>
        <v/>
      </c>
      <c r="AI35" t="str">
        <f t="shared" si="12"/>
        <v/>
      </c>
      <c r="AJ35" t="str">
        <f t="shared" si="4"/>
        <v/>
      </c>
      <c r="AK35">
        <f t="shared" ca="1" si="0"/>
        <v>0.94071716335683697</v>
      </c>
      <c r="AL35">
        <f t="shared" ca="1" si="1"/>
        <v>5</v>
      </c>
      <c r="AM35">
        <v>6</v>
      </c>
      <c r="AN35">
        <v>1</v>
      </c>
    </row>
    <row r="36" spans="1:40" ht="32.15" customHeight="1" x14ac:dyDescent="0.3">
      <c r="A36">
        <f t="shared" ref="A36:AI36" si="13">IF(A12="","",A12)</f>
        <v>2</v>
      </c>
      <c r="B36" t="str">
        <f t="shared" si="13"/>
        <v>．</v>
      </c>
      <c r="C36" t="str">
        <f t="shared" si="13"/>
        <v/>
      </c>
      <c r="D36" t="str">
        <f t="shared" si="13"/>
        <v>すずめが</v>
      </c>
      <c r="J36" s="33">
        <f t="shared" ca="1" si="13"/>
        <v>6</v>
      </c>
      <c r="K36" s="33"/>
      <c r="L36" t="str">
        <f t="shared" si="13"/>
        <v>わ います。</v>
      </c>
      <c r="AI36" t="str">
        <f t="shared" si="13"/>
        <v/>
      </c>
      <c r="AJ36" t="str">
        <f t="shared" si="4"/>
        <v/>
      </c>
      <c r="AK36">
        <f t="shared" ca="1" si="0"/>
        <v>0.96036598647747629</v>
      </c>
      <c r="AL36">
        <f t="shared" ca="1" si="1"/>
        <v>2</v>
      </c>
      <c r="AM36">
        <v>6</v>
      </c>
      <c r="AN36">
        <v>2</v>
      </c>
    </row>
    <row r="37" spans="1:40" ht="32.15" customHeight="1" x14ac:dyDescent="0.3">
      <c r="A37" t="str">
        <f t="shared" ref="A37:AI37" si="14">IF(A13="","",A13)</f>
        <v/>
      </c>
      <c r="B37" t="str">
        <f t="shared" si="14"/>
        <v/>
      </c>
      <c r="C37" t="str">
        <f t="shared" si="14"/>
        <v/>
      </c>
      <c r="D37" t="str">
        <f t="shared" si="14"/>
        <v>はとが</v>
      </c>
      <c r="I37" s="33">
        <f t="shared" ca="1" si="14"/>
        <v>2</v>
      </c>
      <c r="J37" s="33"/>
      <c r="K37" t="str">
        <f t="shared" si="14"/>
        <v>わ います。</v>
      </c>
      <c r="AI37" t="str">
        <f t="shared" si="14"/>
        <v/>
      </c>
      <c r="AJ37" t="str">
        <f t="shared" si="4"/>
        <v/>
      </c>
      <c r="AK37">
        <f t="shared" ca="1" si="0"/>
        <v>0.17797090638607194</v>
      </c>
      <c r="AL37">
        <f t="shared" ca="1" si="1"/>
        <v>38</v>
      </c>
      <c r="AM37">
        <v>6</v>
      </c>
      <c r="AN37">
        <v>3</v>
      </c>
    </row>
    <row r="38" spans="1:40" ht="32.15" customHeight="1" x14ac:dyDescent="0.3">
      <c r="A38" t="str">
        <f t="shared" ref="A38:AI38" si="15">IF(A14="","",A14)</f>
        <v/>
      </c>
      <c r="B38" t="str">
        <f t="shared" si="15"/>
        <v/>
      </c>
      <c r="C38" t="str">
        <f t="shared" si="15"/>
        <v/>
      </c>
      <c r="D38" t="str">
        <f t="shared" si="15"/>
        <v>すずめと はとのかずのちがいは いくつですか。</v>
      </c>
      <c r="AI38" t="str">
        <f t="shared" si="15"/>
        <v/>
      </c>
      <c r="AJ38" t="str">
        <f t="shared" si="4"/>
        <v/>
      </c>
      <c r="AK38">
        <f t="shared" ca="1" si="0"/>
        <v>0.13010602628190282</v>
      </c>
      <c r="AL38">
        <f t="shared" ca="1" si="1"/>
        <v>43</v>
      </c>
      <c r="AM38">
        <v>6</v>
      </c>
      <c r="AN38">
        <v>4</v>
      </c>
    </row>
    <row r="39" spans="1:40" ht="32.15" customHeight="1" x14ac:dyDescent="0.3">
      <c r="A39" t="str">
        <f t="shared" ref="A39:AI39" si="16">IF(A15="","",A15)</f>
        <v/>
      </c>
      <c r="B39" t="str">
        <f t="shared" si="16"/>
        <v/>
      </c>
      <c r="C39" t="str">
        <f t="shared" si="16"/>
        <v>（しき）</v>
      </c>
      <c r="P39" t="str">
        <f t="shared" si="16"/>
        <v/>
      </c>
      <c r="Q39" t="str">
        <f t="shared" si="16"/>
        <v/>
      </c>
      <c r="R39" t="str">
        <f t="shared" si="16"/>
        <v/>
      </c>
      <c r="S39" t="str">
        <f t="shared" si="16"/>
        <v/>
      </c>
      <c r="T39" t="str">
        <f t="shared" si="16"/>
        <v/>
      </c>
      <c r="U39" t="str">
        <f t="shared" si="16"/>
        <v/>
      </c>
      <c r="V39" t="str">
        <f t="shared" si="16"/>
        <v/>
      </c>
      <c r="W39" t="str">
        <f t="shared" si="16"/>
        <v/>
      </c>
      <c r="X39" t="str">
        <f t="shared" si="16"/>
        <v/>
      </c>
      <c r="Y39" t="str">
        <f t="shared" si="16"/>
        <v/>
      </c>
      <c r="Z39" t="str">
        <f t="shared" si="16"/>
        <v/>
      </c>
      <c r="AA39" t="str">
        <f t="shared" si="16"/>
        <v/>
      </c>
      <c r="AB39" t="str">
        <f t="shared" si="16"/>
        <v/>
      </c>
      <c r="AC39" t="str">
        <f t="shared" si="16"/>
        <v/>
      </c>
      <c r="AD39" t="str">
        <f t="shared" si="16"/>
        <v/>
      </c>
      <c r="AE39" t="str">
        <f t="shared" si="16"/>
        <v/>
      </c>
      <c r="AF39" t="str">
        <f t="shared" si="16"/>
        <v/>
      </c>
      <c r="AG39" t="str">
        <f t="shared" si="16"/>
        <v/>
      </c>
      <c r="AH39" t="str">
        <f t="shared" si="16"/>
        <v/>
      </c>
      <c r="AI39" t="str">
        <f t="shared" si="16"/>
        <v/>
      </c>
      <c r="AJ39" t="str">
        <f t="shared" si="4"/>
        <v/>
      </c>
      <c r="AK39">
        <f t="shared" ca="1" si="0"/>
        <v>0.60953670184476094</v>
      </c>
      <c r="AL39">
        <f t="shared" ca="1" si="1"/>
        <v>24</v>
      </c>
      <c r="AM39">
        <v>6</v>
      </c>
      <c r="AN39">
        <v>5</v>
      </c>
    </row>
    <row r="40" spans="1:40" ht="32.15" customHeight="1" x14ac:dyDescent="0.3">
      <c r="A40" t="str">
        <f t="shared" ref="A40:AI40" si="17">IF(A16="","",A16)</f>
        <v/>
      </c>
      <c r="B40" t="str">
        <f t="shared" si="17"/>
        <v/>
      </c>
      <c r="C40" t="str">
        <f t="shared" si="17"/>
        <v/>
      </c>
      <c r="D40" t="str">
        <f t="shared" si="17"/>
        <v/>
      </c>
      <c r="E40" t="str">
        <f t="shared" si="17"/>
        <v/>
      </c>
      <c r="F40" t="str">
        <f t="shared" si="17"/>
        <v/>
      </c>
      <c r="G40" t="str">
        <f t="shared" si="17"/>
        <v/>
      </c>
      <c r="H40" s="35">
        <f ca="1">J36</f>
        <v>6</v>
      </c>
      <c r="I40" s="35"/>
      <c r="J40" s="35" t="s">
        <v>121</v>
      </c>
      <c r="K40" s="35"/>
      <c r="L40" s="35">
        <f ca="1">I37</f>
        <v>2</v>
      </c>
      <c r="M40" s="35"/>
      <c r="N40" s="38" t="s">
        <v>122</v>
      </c>
      <c r="O40" s="35"/>
      <c r="P40" s="25">
        <f ca="1">H40-L40</f>
        <v>4</v>
      </c>
      <c r="Q40" t="str">
        <f t="shared" si="17"/>
        <v/>
      </c>
      <c r="R40" t="str">
        <f t="shared" si="17"/>
        <v/>
      </c>
      <c r="S40" t="str">
        <f t="shared" si="17"/>
        <v/>
      </c>
      <c r="T40" t="str">
        <f t="shared" si="17"/>
        <v/>
      </c>
      <c r="U40" t="str">
        <f t="shared" si="17"/>
        <v/>
      </c>
      <c r="V40" t="str">
        <f t="shared" si="17"/>
        <v/>
      </c>
      <c r="W40" t="str">
        <f t="shared" si="17"/>
        <v/>
      </c>
      <c r="X40" t="str">
        <f t="shared" si="17"/>
        <v/>
      </c>
      <c r="Y40" t="str">
        <f t="shared" si="17"/>
        <v/>
      </c>
      <c r="Z40" t="str">
        <f t="shared" si="17"/>
        <v/>
      </c>
      <c r="AA40" t="str">
        <f t="shared" si="17"/>
        <v/>
      </c>
      <c r="AB40" t="str">
        <f t="shared" si="17"/>
        <v/>
      </c>
      <c r="AC40" t="str">
        <f t="shared" si="17"/>
        <v/>
      </c>
      <c r="AD40" t="str">
        <f t="shared" si="17"/>
        <v/>
      </c>
      <c r="AE40" t="str">
        <f t="shared" si="17"/>
        <v/>
      </c>
      <c r="AF40" t="str">
        <f t="shared" si="17"/>
        <v/>
      </c>
      <c r="AG40" t="str">
        <f t="shared" si="17"/>
        <v/>
      </c>
      <c r="AH40" t="str">
        <f t="shared" si="17"/>
        <v/>
      </c>
      <c r="AI40" t="str">
        <f t="shared" si="17"/>
        <v/>
      </c>
      <c r="AJ40" t="str">
        <f t="shared" si="4"/>
        <v/>
      </c>
      <c r="AK40">
        <f t="shared" ca="1" si="0"/>
        <v>0.97878922117671707</v>
      </c>
      <c r="AL40">
        <f t="shared" ca="1" si="1"/>
        <v>1</v>
      </c>
      <c r="AM40">
        <v>5</v>
      </c>
      <c r="AN40">
        <v>1</v>
      </c>
    </row>
    <row r="41" spans="1:40" ht="32.15" customHeight="1" x14ac:dyDescent="0.3">
      <c r="A41" t="str">
        <f t="shared" ref="A41:AI41" si="18">IF(A17="","",A17)</f>
        <v/>
      </c>
      <c r="B41" t="str">
        <f t="shared" si="18"/>
        <v/>
      </c>
      <c r="C41" t="str">
        <f t="shared" si="18"/>
        <v/>
      </c>
      <c r="D41" t="str">
        <f t="shared" si="18"/>
        <v/>
      </c>
      <c r="E41" t="str">
        <f t="shared" si="18"/>
        <v/>
      </c>
      <c r="F41" t="str">
        <f t="shared" si="18"/>
        <v/>
      </c>
      <c r="G41" t="str">
        <f t="shared" si="18"/>
        <v/>
      </c>
      <c r="H41" t="str">
        <f t="shared" si="18"/>
        <v/>
      </c>
      <c r="I41" t="str">
        <f t="shared" si="18"/>
        <v/>
      </c>
      <c r="J41" t="str">
        <f t="shared" si="18"/>
        <v/>
      </c>
      <c r="K41" t="str">
        <f t="shared" si="18"/>
        <v/>
      </c>
      <c r="L41" t="str">
        <f t="shared" si="18"/>
        <v/>
      </c>
      <c r="M41" t="str">
        <f t="shared" si="18"/>
        <v/>
      </c>
      <c r="N41" t="str">
        <f t="shared" si="18"/>
        <v/>
      </c>
      <c r="O41" t="str">
        <f t="shared" si="18"/>
        <v/>
      </c>
      <c r="P41" t="str">
        <f t="shared" si="18"/>
        <v/>
      </c>
      <c r="Q41" t="str">
        <f t="shared" si="18"/>
        <v/>
      </c>
      <c r="R41" t="str">
        <f t="shared" si="18"/>
        <v/>
      </c>
      <c r="S41" t="str">
        <f t="shared" si="18"/>
        <v/>
      </c>
      <c r="T41" t="str">
        <f t="shared" si="18"/>
        <v/>
      </c>
      <c r="U41" t="str">
        <f t="shared" si="18"/>
        <v/>
      </c>
      <c r="V41" t="str">
        <f t="shared" si="18"/>
        <v/>
      </c>
      <c r="W41" t="str">
        <f t="shared" si="18"/>
        <v/>
      </c>
      <c r="X41" t="str">
        <f t="shared" si="18"/>
        <v/>
      </c>
      <c r="Y41" t="str">
        <f t="shared" si="18"/>
        <v/>
      </c>
      <c r="Z41" s="2" t="str">
        <f t="shared" si="18"/>
        <v>こたえ</v>
      </c>
      <c r="AA41" s="2"/>
      <c r="AB41" s="2"/>
      <c r="AC41" s="2"/>
      <c r="AD41" s="2"/>
      <c r="AE41" s="2"/>
      <c r="AF41" s="27">
        <f ca="1">P40</f>
        <v>4</v>
      </c>
      <c r="AG41" s="2" t="str">
        <f t="shared" si="18"/>
        <v>わ</v>
      </c>
      <c r="AH41" s="2"/>
      <c r="AI41" t="str">
        <f t="shared" si="18"/>
        <v/>
      </c>
      <c r="AJ41" t="str">
        <f t="shared" si="4"/>
        <v/>
      </c>
      <c r="AK41">
        <f t="shared" ca="1" si="0"/>
        <v>0.66193056800971206</v>
      </c>
      <c r="AL41">
        <f t="shared" ca="1" si="1"/>
        <v>19</v>
      </c>
      <c r="AM41">
        <v>5</v>
      </c>
      <c r="AN41">
        <v>2</v>
      </c>
    </row>
    <row r="42" spans="1:40" ht="32.15" customHeight="1" x14ac:dyDescent="0.3">
      <c r="A42" t="str">
        <f t="shared" ref="A42:AI42" si="19">IF(A18="","",A18)</f>
        <v/>
      </c>
      <c r="B42" t="str">
        <f t="shared" si="19"/>
        <v/>
      </c>
      <c r="C42" t="str">
        <f t="shared" si="19"/>
        <v/>
      </c>
      <c r="D42" t="str">
        <f t="shared" si="19"/>
        <v/>
      </c>
      <c r="E42" t="str">
        <f t="shared" si="19"/>
        <v/>
      </c>
      <c r="F42" t="str">
        <f t="shared" si="19"/>
        <v/>
      </c>
      <c r="G42" t="str">
        <f t="shared" si="19"/>
        <v/>
      </c>
      <c r="H42" t="str">
        <f t="shared" si="19"/>
        <v/>
      </c>
      <c r="I42" t="str">
        <f t="shared" si="19"/>
        <v/>
      </c>
      <c r="J42" t="str">
        <f t="shared" si="19"/>
        <v/>
      </c>
      <c r="K42" t="str">
        <f t="shared" si="19"/>
        <v/>
      </c>
      <c r="L42" t="str">
        <f t="shared" si="19"/>
        <v/>
      </c>
      <c r="M42" t="str">
        <f t="shared" si="19"/>
        <v/>
      </c>
      <c r="N42" t="str">
        <f t="shared" si="19"/>
        <v/>
      </c>
      <c r="O42" t="str">
        <f t="shared" si="19"/>
        <v/>
      </c>
      <c r="P42" t="str">
        <f t="shared" si="19"/>
        <v/>
      </c>
      <c r="Q42" t="str">
        <f t="shared" si="19"/>
        <v/>
      </c>
      <c r="R42" t="str">
        <f t="shared" si="19"/>
        <v/>
      </c>
      <c r="S42" t="str">
        <f t="shared" si="19"/>
        <v/>
      </c>
      <c r="T42" t="str">
        <f t="shared" si="19"/>
        <v/>
      </c>
      <c r="U42" t="str">
        <f t="shared" si="19"/>
        <v/>
      </c>
      <c r="V42" t="str">
        <f t="shared" si="19"/>
        <v/>
      </c>
      <c r="W42" t="str">
        <f t="shared" si="19"/>
        <v/>
      </c>
      <c r="X42" t="str">
        <f t="shared" si="19"/>
        <v/>
      </c>
      <c r="Y42" t="str">
        <f t="shared" si="19"/>
        <v/>
      </c>
      <c r="Z42" t="str">
        <f t="shared" si="19"/>
        <v/>
      </c>
      <c r="AA42" t="str">
        <f t="shared" si="19"/>
        <v/>
      </c>
      <c r="AB42" t="str">
        <f t="shared" si="19"/>
        <v/>
      </c>
      <c r="AC42" t="str">
        <f t="shared" si="19"/>
        <v/>
      </c>
      <c r="AD42" t="str">
        <f t="shared" si="19"/>
        <v/>
      </c>
      <c r="AE42" t="str">
        <f t="shared" si="19"/>
        <v/>
      </c>
      <c r="AF42" t="str">
        <f t="shared" si="19"/>
        <v/>
      </c>
      <c r="AG42" t="str">
        <f t="shared" si="19"/>
        <v/>
      </c>
      <c r="AH42" t="str">
        <f t="shared" si="19"/>
        <v/>
      </c>
      <c r="AI42" t="str">
        <f t="shared" si="19"/>
        <v/>
      </c>
      <c r="AJ42" t="str">
        <f t="shared" si="4"/>
        <v/>
      </c>
      <c r="AK42">
        <f t="shared" ca="1" si="0"/>
        <v>0.25199822891097168</v>
      </c>
      <c r="AL42">
        <f t="shared" ca="1" si="1"/>
        <v>32</v>
      </c>
      <c r="AM42">
        <v>5</v>
      </c>
      <c r="AN42">
        <v>3</v>
      </c>
    </row>
    <row r="43" spans="1:40" ht="32.15" customHeight="1" x14ac:dyDescent="0.3">
      <c r="A43">
        <f t="shared" ref="A43:AI43" si="20">IF(A19="","",A19)</f>
        <v>3</v>
      </c>
      <c r="B43" t="str">
        <f t="shared" si="20"/>
        <v>．</v>
      </c>
      <c r="C43" t="str">
        <f t="shared" si="20"/>
        <v/>
      </c>
      <c r="D43" t="str">
        <f t="shared" si="20"/>
        <v xml:space="preserve">こうえんで こどもが </v>
      </c>
      <c r="Q43" s="33">
        <f t="shared" ca="1" si="20"/>
        <v>10</v>
      </c>
      <c r="R43" s="33"/>
      <c r="S43" t="str">
        <f t="shared" si="20"/>
        <v>人あそんでいます。</v>
      </c>
      <c r="AI43" t="str">
        <f t="shared" si="20"/>
        <v/>
      </c>
      <c r="AJ43" t="str">
        <f t="shared" ref="AJ43:AJ48" si="21">IF(AJ19="","",AJ19)</f>
        <v/>
      </c>
      <c r="AK43">
        <f t="shared" ca="1" si="0"/>
        <v>0.53049820145439419</v>
      </c>
      <c r="AL43">
        <f t="shared" ca="1" si="1"/>
        <v>26</v>
      </c>
      <c r="AM43">
        <v>5</v>
      </c>
      <c r="AN43">
        <v>4</v>
      </c>
    </row>
    <row r="44" spans="1:40" ht="32.15" customHeight="1" x14ac:dyDescent="0.3">
      <c r="A44" t="str">
        <f t="shared" ref="A44:AI44" si="22">IF(A20="","",A20)</f>
        <v/>
      </c>
      <c r="B44" t="str">
        <f t="shared" si="22"/>
        <v/>
      </c>
      <c r="C44" t="str">
        <f t="shared" si="22"/>
        <v/>
      </c>
      <c r="D44" s="33">
        <f t="shared" ca="1" si="22"/>
        <v>9</v>
      </c>
      <c r="E44" s="33"/>
      <c r="F44" t="str">
        <f t="shared" si="22"/>
        <v>にん いえに かえりました。</v>
      </c>
      <c r="AI44" t="str">
        <f t="shared" si="22"/>
        <v/>
      </c>
      <c r="AJ44" t="str">
        <f t="shared" si="21"/>
        <v/>
      </c>
      <c r="AK44">
        <f t="shared" ca="1" si="0"/>
        <v>0.30969142655921</v>
      </c>
      <c r="AL44">
        <f t="shared" ca="1" si="1"/>
        <v>30</v>
      </c>
      <c r="AM44">
        <v>4</v>
      </c>
      <c r="AN44">
        <v>1</v>
      </c>
    </row>
    <row r="45" spans="1:40" ht="32.15" customHeight="1" x14ac:dyDescent="0.3">
      <c r="A45" t="str">
        <f t="shared" ref="A45:AI45" si="23">IF(A21="","",A21)</f>
        <v/>
      </c>
      <c r="B45" t="str">
        <f t="shared" si="23"/>
        <v/>
      </c>
      <c r="C45" t="str">
        <f t="shared" si="23"/>
        <v/>
      </c>
      <c r="D45" t="str">
        <f t="shared" si="23"/>
        <v>のこりは なん人に なりますか。</v>
      </c>
      <c r="AI45" t="str">
        <f t="shared" si="23"/>
        <v/>
      </c>
      <c r="AJ45" t="str">
        <f t="shared" si="21"/>
        <v/>
      </c>
      <c r="AK45">
        <f t="shared" ca="1" si="0"/>
        <v>0.68771126524224924</v>
      </c>
      <c r="AL45">
        <f t="shared" ca="1" si="1"/>
        <v>16</v>
      </c>
      <c r="AM45">
        <v>4</v>
      </c>
      <c r="AN45">
        <v>2</v>
      </c>
    </row>
    <row r="46" spans="1:40" ht="32.15" customHeight="1" x14ac:dyDescent="0.3">
      <c r="A46" t="str">
        <f t="shared" ref="A46:AI46" si="24">IF(A22="","",A22)</f>
        <v/>
      </c>
      <c r="B46" t="str">
        <f t="shared" si="24"/>
        <v/>
      </c>
      <c r="C46" t="str">
        <f t="shared" si="24"/>
        <v>（しき）</v>
      </c>
      <c r="I46" t="str">
        <f t="shared" si="24"/>
        <v/>
      </c>
      <c r="J46" t="str">
        <f t="shared" si="24"/>
        <v/>
      </c>
      <c r="K46" t="str">
        <f t="shared" si="24"/>
        <v/>
      </c>
      <c r="L46" t="str">
        <f t="shared" si="24"/>
        <v/>
      </c>
      <c r="M46" t="str">
        <f t="shared" si="24"/>
        <v/>
      </c>
      <c r="N46" t="str">
        <f t="shared" si="24"/>
        <v/>
      </c>
      <c r="O46" t="str">
        <f t="shared" si="24"/>
        <v/>
      </c>
      <c r="P46" t="str">
        <f t="shared" si="24"/>
        <v/>
      </c>
      <c r="Q46" t="str">
        <f t="shared" si="24"/>
        <v/>
      </c>
      <c r="R46" t="str">
        <f t="shared" si="24"/>
        <v/>
      </c>
      <c r="S46" t="str">
        <f t="shared" si="24"/>
        <v/>
      </c>
      <c r="T46" t="str">
        <f t="shared" si="24"/>
        <v/>
      </c>
      <c r="U46" t="str">
        <f t="shared" si="24"/>
        <v/>
      </c>
      <c r="V46" t="str">
        <f t="shared" si="24"/>
        <v/>
      </c>
      <c r="W46" t="str">
        <f t="shared" si="24"/>
        <v/>
      </c>
      <c r="X46" t="str">
        <f t="shared" si="24"/>
        <v/>
      </c>
      <c r="Y46" t="str">
        <f t="shared" si="24"/>
        <v/>
      </c>
      <c r="Z46" t="str">
        <f t="shared" si="24"/>
        <v/>
      </c>
      <c r="AA46" t="str">
        <f t="shared" si="24"/>
        <v/>
      </c>
      <c r="AB46" t="str">
        <f t="shared" si="24"/>
        <v/>
      </c>
      <c r="AC46" t="str">
        <f t="shared" si="24"/>
        <v/>
      </c>
      <c r="AD46" t="str">
        <f t="shared" si="24"/>
        <v/>
      </c>
      <c r="AE46" t="str">
        <f t="shared" si="24"/>
        <v/>
      </c>
      <c r="AF46" t="str">
        <f t="shared" si="24"/>
        <v/>
      </c>
      <c r="AG46" t="str">
        <f t="shared" si="24"/>
        <v/>
      </c>
      <c r="AH46" t="str">
        <f t="shared" si="24"/>
        <v/>
      </c>
      <c r="AI46" t="str">
        <f t="shared" si="24"/>
        <v/>
      </c>
      <c r="AJ46" t="str">
        <f>IF(AJ22="","",AJ22)</f>
        <v/>
      </c>
      <c r="AK46">
        <f t="shared" ca="1" si="0"/>
        <v>0.16996906960130043</v>
      </c>
      <c r="AL46">
        <f t="shared" ca="1" si="1"/>
        <v>39</v>
      </c>
      <c r="AM46">
        <v>4</v>
      </c>
      <c r="AN46">
        <v>3</v>
      </c>
    </row>
    <row r="47" spans="1:40" ht="32.15" customHeight="1" x14ac:dyDescent="0.3">
      <c r="A47" t="str">
        <f t="shared" ref="A47:AI47" si="25">IF(A23="","",A23)</f>
        <v/>
      </c>
      <c r="B47" t="str">
        <f t="shared" si="25"/>
        <v/>
      </c>
      <c r="C47" t="str">
        <f t="shared" si="25"/>
        <v/>
      </c>
      <c r="D47" t="str">
        <f t="shared" si="25"/>
        <v/>
      </c>
      <c r="E47" t="str">
        <f t="shared" si="25"/>
        <v/>
      </c>
      <c r="F47" t="str">
        <f t="shared" si="25"/>
        <v/>
      </c>
      <c r="G47" t="str">
        <f t="shared" si="25"/>
        <v/>
      </c>
      <c r="H47" s="35">
        <f ca="1">Q43</f>
        <v>10</v>
      </c>
      <c r="I47" s="35"/>
      <c r="J47" s="35" t="s">
        <v>121</v>
      </c>
      <c r="K47" s="35"/>
      <c r="L47" s="35">
        <f ca="1">D44</f>
        <v>9</v>
      </c>
      <c r="M47" s="35"/>
      <c r="N47" s="38" t="s">
        <v>122</v>
      </c>
      <c r="O47" s="35"/>
      <c r="P47" s="25">
        <f ca="1">H47-L47</f>
        <v>1</v>
      </c>
      <c r="Q47" t="str">
        <f t="shared" si="25"/>
        <v/>
      </c>
      <c r="R47" t="str">
        <f t="shared" si="25"/>
        <v/>
      </c>
      <c r="S47" t="str">
        <f t="shared" si="25"/>
        <v/>
      </c>
      <c r="T47" t="str">
        <f t="shared" si="25"/>
        <v/>
      </c>
      <c r="U47" t="str">
        <f t="shared" si="25"/>
        <v/>
      </c>
      <c r="V47" t="str">
        <f t="shared" si="25"/>
        <v/>
      </c>
      <c r="W47" t="str">
        <f t="shared" si="25"/>
        <v/>
      </c>
      <c r="X47" t="str">
        <f t="shared" si="25"/>
        <v/>
      </c>
      <c r="Y47" t="str">
        <f t="shared" si="25"/>
        <v/>
      </c>
      <c r="Z47" t="str">
        <f t="shared" si="25"/>
        <v/>
      </c>
      <c r="AA47" t="str">
        <f t="shared" si="25"/>
        <v/>
      </c>
      <c r="AB47" t="str">
        <f t="shared" si="25"/>
        <v/>
      </c>
      <c r="AC47" t="str">
        <f t="shared" si="25"/>
        <v/>
      </c>
      <c r="AD47" t="str">
        <f t="shared" si="25"/>
        <v/>
      </c>
      <c r="AE47" t="str">
        <f t="shared" si="25"/>
        <v/>
      </c>
      <c r="AF47" t="str">
        <f t="shared" si="25"/>
        <v/>
      </c>
      <c r="AG47" t="str">
        <f t="shared" si="25"/>
        <v/>
      </c>
      <c r="AH47" t="str">
        <f t="shared" si="25"/>
        <v/>
      </c>
      <c r="AI47" t="str">
        <f t="shared" si="25"/>
        <v/>
      </c>
      <c r="AK47">
        <f t="shared" ca="1" si="0"/>
        <v>0.24652971345619545</v>
      </c>
      <c r="AL47">
        <f t="shared" ca="1" si="1"/>
        <v>34</v>
      </c>
      <c r="AM47">
        <v>3</v>
      </c>
      <c r="AN47">
        <v>1</v>
      </c>
    </row>
    <row r="48" spans="1:40" ht="32.15" customHeight="1" x14ac:dyDescent="0.3">
      <c r="A48" t="str">
        <f t="shared" ref="A48:AG48" si="26">IF(A24="","",A24)</f>
        <v/>
      </c>
      <c r="B48" t="str">
        <f t="shared" si="26"/>
        <v/>
      </c>
      <c r="C48" t="str">
        <f t="shared" si="26"/>
        <v/>
      </c>
      <c r="D48" t="str">
        <f t="shared" si="26"/>
        <v/>
      </c>
      <c r="E48" t="str">
        <f t="shared" si="26"/>
        <v/>
      </c>
      <c r="F48" t="str">
        <f t="shared" si="26"/>
        <v/>
      </c>
      <c r="G48" t="str">
        <f t="shared" si="26"/>
        <v/>
      </c>
      <c r="H48" t="str">
        <f t="shared" si="26"/>
        <v/>
      </c>
      <c r="I48" t="str">
        <f t="shared" si="26"/>
        <v/>
      </c>
      <c r="J48" t="str">
        <f t="shared" si="26"/>
        <v/>
      </c>
      <c r="K48" t="str">
        <f t="shared" si="26"/>
        <v/>
      </c>
      <c r="L48" t="str">
        <f t="shared" si="26"/>
        <v/>
      </c>
      <c r="M48" t="str">
        <f t="shared" si="26"/>
        <v/>
      </c>
      <c r="N48" t="str">
        <f t="shared" si="26"/>
        <v/>
      </c>
      <c r="O48" t="str">
        <f t="shared" si="26"/>
        <v/>
      </c>
      <c r="P48" t="str">
        <f t="shared" si="26"/>
        <v/>
      </c>
      <c r="Q48" t="str">
        <f t="shared" si="26"/>
        <v/>
      </c>
      <c r="R48" t="str">
        <f t="shared" si="26"/>
        <v/>
      </c>
      <c r="S48" t="str">
        <f t="shared" si="26"/>
        <v/>
      </c>
      <c r="T48" t="str">
        <f t="shared" si="26"/>
        <v/>
      </c>
      <c r="U48" t="str">
        <f t="shared" si="26"/>
        <v/>
      </c>
      <c r="V48" t="str">
        <f t="shared" si="26"/>
        <v/>
      </c>
      <c r="W48" t="str">
        <f t="shared" si="26"/>
        <v/>
      </c>
      <c r="X48" t="str">
        <f t="shared" si="26"/>
        <v/>
      </c>
      <c r="Y48" t="str">
        <f t="shared" si="26"/>
        <v/>
      </c>
      <c r="Z48" s="2" t="str">
        <f t="shared" si="26"/>
        <v>こたえ</v>
      </c>
      <c r="AA48" s="2"/>
      <c r="AB48" s="2"/>
      <c r="AC48" s="2"/>
      <c r="AD48" s="2"/>
      <c r="AE48" s="2"/>
      <c r="AF48" s="27">
        <f ca="1">P47</f>
        <v>1</v>
      </c>
      <c r="AG48" s="2" t="str">
        <f t="shared" si="26"/>
        <v>にん</v>
      </c>
      <c r="AH48" s="2"/>
      <c r="AI48" s="2"/>
      <c r="AJ48" t="str">
        <f t="shared" si="21"/>
        <v/>
      </c>
      <c r="AK48">
        <f t="shared" ca="1" si="0"/>
        <v>0.49526560176267109</v>
      </c>
      <c r="AL48">
        <f t="shared" ca="1" si="1"/>
        <v>27</v>
      </c>
      <c r="AM48">
        <v>3</v>
      </c>
      <c r="AN48">
        <v>2</v>
      </c>
    </row>
    <row r="49" spans="32:40" ht="25" customHeight="1" x14ac:dyDescent="0.3">
      <c r="AF49" s="25"/>
      <c r="AK49">
        <f t="shared" ca="1" si="0"/>
        <v>0.10166002997626511</v>
      </c>
      <c r="AL49">
        <f t="shared" ca="1" si="1"/>
        <v>45</v>
      </c>
      <c r="AM49">
        <v>2</v>
      </c>
      <c r="AN49">
        <v>1</v>
      </c>
    </row>
    <row r="50" spans="32:40" ht="25" customHeight="1" x14ac:dyDescent="0.3"/>
    <row r="51" spans="32:40" ht="25" customHeight="1" x14ac:dyDescent="0.3"/>
    <row r="52" spans="32:40" ht="25" customHeight="1" x14ac:dyDescent="0.3"/>
    <row r="53" spans="32:40" ht="25" customHeight="1" x14ac:dyDescent="0.3"/>
    <row r="54" spans="32:40" ht="25" customHeight="1" x14ac:dyDescent="0.3"/>
    <row r="55" spans="32:40" ht="30" customHeight="1" x14ac:dyDescent="0.3"/>
    <row r="56" spans="32:40" ht="30" customHeight="1" x14ac:dyDescent="0.3"/>
    <row r="57" spans="32:40" ht="30" customHeight="1" x14ac:dyDescent="0.3"/>
    <row r="58" spans="32:40" ht="30" customHeight="1" x14ac:dyDescent="0.3"/>
    <row r="59" spans="32:40" ht="30" customHeight="1" x14ac:dyDescent="0.3"/>
    <row r="60" spans="32:40" ht="30" customHeight="1" x14ac:dyDescent="0.3"/>
    <row r="61" spans="32:40" ht="30" customHeight="1" x14ac:dyDescent="0.3"/>
    <row r="62" spans="32:40" ht="30" customHeight="1" x14ac:dyDescent="0.3"/>
    <row r="63" spans="32:40" ht="30" customHeight="1" x14ac:dyDescent="0.3"/>
    <row r="64" spans="32:40" ht="30" customHeight="1" x14ac:dyDescent="0.3"/>
    <row r="65" ht="30" customHeight="1" x14ac:dyDescent="0.3"/>
    <row r="66" ht="30" customHeight="1" x14ac:dyDescent="0.3"/>
  </sheetData>
  <mergeCells count="26">
    <mergeCell ref="D20:E20"/>
    <mergeCell ref="L29:M29"/>
    <mergeCell ref="L30:M30"/>
    <mergeCell ref="AG25:AH25"/>
    <mergeCell ref="AG1:AH1"/>
    <mergeCell ref="L5:M5"/>
    <mergeCell ref="L6:M6"/>
    <mergeCell ref="J12:K12"/>
    <mergeCell ref="I13:J13"/>
    <mergeCell ref="Q19:R19"/>
    <mergeCell ref="Q43:R43"/>
    <mergeCell ref="D44:E44"/>
    <mergeCell ref="H33:I33"/>
    <mergeCell ref="L33:M33"/>
    <mergeCell ref="N33:O33"/>
    <mergeCell ref="J33:K33"/>
    <mergeCell ref="H40:I40"/>
    <mergeCell ref="J40:K40"/>
    <mergeCell ref="L40:M40"/>
    <mergeCell ref="N40:O40"/>
    <mergeCell ref="J36:K36"/>
    <mergeCell ref="H47:I47"/>
    <mergeCell ref="J47:K47"/>
    <mergeCell ref="L47:M47"/>
    <mergeCell ref="N47:O47"/>
    <mergeCell ref="I37:J37"/>
  </mergeCells>
  <phoneticPr fontId="8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60"/>
  <sheetViews>
    <sheetView workbookViewId="0">
      <selection activeCell="AL5" sqref="AL5"/>
    </sheetView>
  </sheetViews>
  <sheetFormatPr defaultRowHeight="19" x14ac:dyDescent="0.3"/>
  <cols>
    <col min="1" max="35" width="1.625" customWidth="1"/>
    <col min="36" max="36" width="8.625" customWidth="1"/>
    <col min="37" max="37" width="8.625" style="20" customWidth="1"/>
    <col min="38" max="39" width="8.75" style="20"/>
  </cols>
  <sheetData>
    <row r="1" spans="1:39" ht="25" customHeight="1" x14ac:dyDescent="0.3">
      <c r="D1" s="3" t="s">
        <v>87</v>
      </c>
      <c r="AE1" s="2" t="s">
        <v>7</v>
      </c>
      <c r="AF1" s="2"/>
      <c r="AG1" s="29"/>
      <c r="AH1" s="29"/>
    </row>
    <row r="2" spans="1:39" ht="25" customHeight="1" x14ac:dyDescent="0.3">
      <c r="D2" s="3"/>
    </row>
    <row r="3" spans="1:39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9" ht="25" customHeight="1" x14ac:dyDescent="0.3">
      <c r="A4" s="7"/>
      <c r="B4" s="2"/>
      <c r="C4" s="2"/>
      <c r="D4" t="s">
        <v>28</v>
      </c>
    </row>
    <row r="5" spans="1:39" ht="25" customHeight="1" x14ac:dyDescent="0.3"/>
    <row r="6" spans="1:39" ht="31" customHeight="1" x14ac:dyDescent="0.3">
      <c r="A6" s="1" t="s">
        <v>1</v>
      </c>
      <c r="D6" t="s">
        <v>29</v>
      </c>
      <c r="H6">
        <f ca="1">VLOOKUP(A7,$AL$6:$AM$14,2,FALSE)</f>
        <v>1</v>
      </c>
      <c r="J6" t="s">
        <v>30</v>
      </c>
      <c r="L6" s="2"/>
      <c r="M6" s="2"/>
      <c r="N6" s="2"/>
      <c r="AK6" s="20">
        <f ca="1">RAND()</f>
        <v>0.93244865024114254</v>
      </c>
      <c r="AL6" s="20">
        <f ca="1">RANK(AK6,$AK$6:$AK$14)</f>
        <v>1</v>
      </c>
      <c r="AM6" s="20">
        <v>1</v>
      </c>
    </row>
    <row r="7" spans="1:39" ht="31" customHeight="1" x14ac:dyDescent="0.3">
      <c r="A7" s="20">
        <v>1</v>
      </c>
      <c r="AK7" s="20">
        <f t="shared" ref="AK7:AK23" ca="1" si="0">RAND()</f>
        <v>6.8206349590960835E-2</v>
      </c>
      <c r="AL7" s="20">
        <f t="shared" ref="AL7:AL14" ca="1" si="1">RANK(AK7,$AK$6:$AK$14)</f>
        <v>9</v>
      </c>
      <c r="AM7" s="20">
        <v>2</v>
      </c>
    </row>
    <row r="8" spans="1:39" ht="31" customHeight="1" x14ac:dyDescent="0.3">
      <c r="A8" s="1" t="s">
        <v>25</v>
      </c>
      <c r="D8" t="s">
        <v>29</v>
      </c>
      <c r="H8">
        <f ca="1">VLOOKUP(A9,$AL$6:$AM$14,2,FALSE)</f>
        <v>5</v>
      </c>
      <c r="J8" t="s">
        <v>30</v>
      </c>
      <c r="L8" s="2"/>
      <c r="M8" s="2"/>
      <c r="N8" s="2"/>
      <c r="AK8" s="20">
        <f t="shared" ca="1" si="0"/>
        <v>0.25195372663544979</v>
      </c>
      <c r="AL8" s="20">
        <f t="shared" ca="1" si="1"/>
        <v>7</v>
      </c>
      <c r="AM8" s="20">
        <v>3</v>
      </c>
    </row>
    <row r="9" spans="1:39" ht="31" customHeight="1" x14ac:dyDescent="0.3">
      <c r="A9" s="20">
        <v>2</v>
      </c>
      <c r="AK9" s="20">
        <f t="shared" ca="1" si="0"/>
        <v>0.39299177888496317</v>
      </c>
      <c r="AL9" s="20">
        <f t="shared" ca="1" si="1"/>
        <v>4</v>
      </c>
      <c r="AM9" s="20">
        <v>4</v>
      </c>
    </row>
    <row r="10" spans="1:39" ht="31" customHeight="1" x14ac:dyDescent="0.3">
      <c r="A10" s="1" t="s">
        <v>31</v>
      </c>
      <c r="D10" t="s">
        <v>29</v>
      </c>
      <c r="H10">
        <f ca="1">VLOOKUP(A11,$AL$6:$AM$14,2,FALSE)</f>
        <v>7</v>
      </c>
      <c r="J10" t="s">
        <v>30</v>
      </c>
      <c r="L10" s="2"/>
      <c r="M10" s="2"/>
      <c r="N10" s="2"/>
      <c r="AK10" s="20">
        <f t="shared" ca="1" si="0"/>
        <v>0.61841518310021526</v>
      </c>
      <c r="AL10" s="20">
        <f t="shared" ca="1" si="1"/>
        <v>2</v>
      </c>
      <c r="AM10" s="20">
        <v>5</v>
      </c>
    </row>
    <row r="11" spans="1:39" ht="31" customHeight="1" x14ac:dyDescent="0.3">
      <c r="A11" s="20">
        <v>3</v>
      </c>
      <c r="AK11" s="20">
        <f t="shared" ca="1" si="0"/>
        <v>0.13394896203299356</v>
      </c>
      <c r="AL11" s="20">
        <f t="shared" ca="1" si="1"/>
        <v>8</v>
      </c>
      <c r="AM11" s="20">
        <v>6</v>
      </c>
    </row>
    <row r="12" spans="1:39" ht="31" customHeight="1" x14ac:dyDescent="0.3">
      <c r="A12" s="1" t="s">
        <v>16</v>
      </c>
      <c r="D12" t="s">
        <v>29</v>
      </c>
      <c r="H12">
        <f ca="1">VLOOKUP(A13,$AL$6:$AM$14,2,FALSE)</f>
        <v>4</v>
      </c>
      <c r="J12" t="s">
        <v>30</v>
      </c>
      <c r="L12" s="2"/>
      <c r="M12" s="2"/>
      <c r="N12" s="2"/>
      <c r="AK12" s="20">
        <f t="shared" ca="1" si="0"/>
        <v>0.58457343431537578</v>
      </c>
      <c r="AL12" s="20">
        <f t="shared" ca="1" si="1"/>
        <v>3</v>
      </c>
      <c r="AM12" s="20">
        <v>7</v>
      </c>
    </row>
    <row r="13" spans="1:39" ht="31" customHeight="1" x14ac:dyDescent="0.3">
      <c r="A13" s="20">
        <v>4</v>
      </c>
      <c r="AK13" s="20">
        <f t="shared" ca="1" si="0"/>
        <v>0.3531691090595096</v>
      </c>
      <c r="AL13" s="20">
        <f t="shared" ca="1" si="1"/>
        <v>5</v>
      </c>
      <c r="AM13" s="20">
        <v>8</v>
      </c>
    </row>
    <row r="14" spans="1:39" ht="31" customHeight="1" x14ac:dyDescent="0.3">
      <c r="A14" s="1" t="s">
        <v>32</v>
      </c>
      <c r="D14" t="s">
        <v>29</v>
      </c>
      <c r="H14">
        <f ca="1">VLOOKUP(A15,$AL$6:$AM$14,2,FALSE)</f>
        <v>8</v>
      </c>
      <c r="J14" t="s">
        <v>30</v>
      </c>
      <c r="L14" s="2"/>
      <c r="M14" s="2"/>
      <c r="N14" s="2"/>
      <c r="AK14" s="20">
        <f t="shared" ca="1" si="0"/>
        <v>0.26980151384938456</v>
      </c>
      <c r="AL14" s="20">
        <f t="shared" ca="1" si="1"/>
        <v>6</v>
      </c>
      <c r="AM14" s="20">
        <v>9</v>
      </c>
    </row>
    <row r="15" spans="1:39" ht="31" customHeight="1" x14ac:dyDescent="0.3">
      <c r="A15" s="20">
        <v>5</v>
      </c>
      <c r="AK15" s="20">
        <f t="shared" ca="1" si="0"/>
        <v>0.5092303338567743</v>
      </c>
      <c r="AL15" s="20">
        <f ca="1">RANK(AK15,$AK$15:$AK$23)</f>
        <v>5</v>
      </c>
      <c r="AM15" s="20">
        <v>11</v>
      </c>
    </row>
    <row r="16" spans="1:39" ht="31" customHeight="1" x14ac:dyDescent="0.3">
      <c r="A16" s="1" t="s">
        <v>18</v>
      </c>
      <c r="D16" s="32">
        <f ca="1">VLOOKUP(A17,$AL$15:$AM$23,2,FALSE)</f>
        <v>19</v>
      </c>
      <c r="E16" s="32"/>
      <c r="G16" t="s">
        <v>33</v>
      </c>
      <c r="J16" s="32">
        <v>10</v>
      </c>
      <c r="K16" s="32"/>
      <c r="M16" t="s">
        <v>34</v>
      </c>
      <c r="O16" s="2"/>
      <c r="P16" s="2"/>
      <c r="Q16" s="2"/>
      <c r="AK16" s="20">
        <f t="shared" ca="1" si="0"/>
        <v>0.31105598649831112</v>
      </c>
      <c r="AL16" s="20">
        <f t="shared" ref="AL16:AL23" ca="1" si="2">RANK(AK16,$AK$15:$AK$23)</f>
        <v>7</v>
      </c>
      <c r="AM16" s="20">
        <v>12</v>
      </c>
    </row>
    <row r="17" spans="1:39" ht="31" customHeight="1" x14ac:dyDescent="0.3">
      <c r="A17" s="20">
        <v>1</v>
      </c>
      <c r="AK17" s="20">
        <f t="shared" ca="1" si="0"/>
        <v>0.65608036063965025</v>
      </c>
      <c r="AL17" s="20">
        <f t="shared" ca="1" si="2"/>
        <v>2</v>
      </c>
      <c r="AM17" s="20">
        <v>13</v>
      </c>
    </row>
    <row r="18" spans="1:39" ht="31" customHeight="1" x14ac:dyDescent="0.3">
      <c r="A18" s="1" t="s">
        <v>35</v>
      </c>
      <c r="D18" s="32">
        <f ca="1">VLOOKUP(A19,$AL$15:$AM$23,2,FALSE)</f>
        <v>13</v>
      </c>
      <c r="E18" s="32"/>
      <c r="G18" t="s">
        <v>33</v>
      </c>
      <c r="J18" s="32">
        <v>10</v>
      </c>
      <c r="K18" s="32"/>
      <c r="M18" t="s">
        <v>34</v>
      </c>
      <c r="O18" s="2"/>
      <c r="P18" s="2"/>
      <c r="Q18" s="2"/>
      <c r="AK18" s="20">
        <f t="shared" ca="1" si="0"/>
        <v>0.56754735642967669</v>
      </c>
      <c r="AL18" s="20">
        <f t="shared" ca="1" si="2"/>
        <v>3</v>
      </c>
      <c r="AM18" s="20">
        <v>14</v>
      </c>
    </row>
    <row r="19" spans="1:39" ht="31" customHeight="1" x14ac:dyDescent="0.3">
      <c r="A19" s="20">
        <v>2</v>
      </c>
      <c r="AK19" s="20">
        <f t="shared" ca="1" si="0"/>
        <v>0.35601511382687334</v>
      </c>
      <c r="AL19" s="20">
        <f t="shared" ca="1" si="2"/>
        <v>6</v>
      </c>
      <c r="AM19" s="20">
        <v>15</v>
      </c>
    </row>
    <row r="20" spans="1:39" ht="31" customHeight="1" x14ac:dyDescent="0.3">
      <c r="A20" s="1" t="s">
        <v>20</v>
      </c>
      <c r="D20" s="32">
        <f ca="1">VLOOKUP(A21,$AL$15:$AM$23,2,FALSE)</f>
        <v>14</v>
      </c>
      <c r="E20" s="32"/>
      <c r="G20" t="s">
        <v>33</v>
      </c>
      <c r="J20" s="32">
        <v>10</v>
      </c>
      <c r="K20" s="32"/>
      <c r="M20" t="s">
        <v>34</v>
      </c>
      <c r="O20" s="2"/>
      <c r="P20" s="2"/>
      <c r="Q20" s="2"/>
      <c r="AK20" s="20">
        <f t="shared" ca="1" si="0"/>
        <v>0.51783811173682137</v>
      </c>
      <c r="AL20" s="20">
        <f t="shared" ca="1" si="2"/>
        <v>4</v>
      </c>
      <c r="AM20" s="20">
        <v>16</v>
      </c>
    </row>
    <row r="21" spans="1:39" ht="31" customHeight="1" x14ac:dyDescent="0.3">
      <c r="A21" s="20">
        <v>3</v>
      </c>
      <c r="AK21" s="20">
        <f t="shared" ca="1" si="0"/>
        <v>0.13329194188205473</v>
      </c>
      <c r="AL21" s="20">
        <f t="shared" ca="1" si="2"/>
        <v>9</v>
      </c>
      <c r="AM21" s="20">
        <v>17</v>
      </c>
    </row>
    <row r="22" spans="1:39" ht="31" customHeight="1" x14ac:dyDescent="0.3">
      <c r="A22" s="1" t="s">
        <v>26</v>
      </c>
      <c r="D22" s="32">
        <f ca="1">VLOOKUP(A23,$AL$15:$AM$23,2,FALSE)</f>
        <v>16</v>
      </c>
      <c r="E22" s="32"/>
      <c r="G22" t="s">
        <v>33</v>
      </c>
      <c r="J22" s="32">
        <v>10</v>
      </c>
      <c r="K22" s="32"/>
      <c r="M22" t="s">
        <v>34</v>
      </c>
      <c r="O22" s="2"/>
      <c r="P22" s="2"/>
      <c r="Q22" s="2"/>
      <c r="AK22" s="20">
        <f t="shared" ca="1" si="0"/>
        <v>0.1974488011874409</v>
      </c>
      <c r="AL22" s="20">
        <f t="shared" ca="1" si="2"/>
        <v>8</v>
      </c>
      <c r="AM22" s="20">
        <v>18</v>
      </c>
    </row>
    <row r="23" spans="1:39" ht="31" customHeight="1" x14ac:dyDescent="0.3">
      <c r="A23" s="20">
        <v>4</v>
      </c>
      <c r="AK23" s="20">
        <f t="shared" ca="1" si="0"/>
        <v>0.69999327589491178</v>
      </c>
      <c r="AL23" s="20">
        <f t="shared" ca="1" si="2"/>
        <v>1</v>
      </c>
      <c r="AM23" s="20">
        <v>19</v>
      </c>
    </row>
    <row r="24" spans="1:39" ht="31" customHeight="1" x14ac:dyDescent="0.3">
      <c r="A24" s="1" t="s">
        <v>22</v>
      </c>
      <c r="D24" s="32">
        <f ca="1">VLOOKUP(A25,$AL$15:$AM$23,2,FALSE)</f>
        <v>11</v>
      </c>
      <c r="E24" s="32"/>
      <c r="G24" t="s">
        <v>33</v>
      </c>
      <c r="J24" s="32">
        <v>10</v>
      </c>
      <c r="K24" s="32"/>
      <c r="M24" t="s">
        <v>34</v>
      </c>
      <c r="O24" s="2"/>
      <c r="P24" s="2"/>
      <c r="Q24" s="2"/>
    </row>
    <row r="25" spans="1:39" ht="31" customHeight="1" x14ac:dyDescent="0.3">
      <c r="A25" s="20">
        <v>5</v>
      </c>
    </row>
    <row r="26" spans="1:39" ht="25" customHeight="1" x14ac:dyDescent="0.3">
      <c r="D26" s="3" t="str">
        <f>IF(D1="","",D1)</f>
        <v>２０までのかず</v>
      </c>
      <c r="AE26" s="2" t="str">
        <f>IF(AE1="","",AE1)</f>
        <v>№</v>
      </c>
      <c r="AF26" s="2"/>
      <c r="AG26" s="29" t="str">
        <f>IF(AG1="","",AG1)</f>
        <v/>
      </c>
      <c r="AH26" s="29"/>
    </row>
    <row r="27" spans="1:39" ht="25" customHeight="1" x14ac:dyDescent="0.3">
      <c r="D27" s="3"/>
    </row>
    <row r="28" spans="1:39" ht="25" customHeight="1" x14ac:dyDescent="0.3">
      <c r="E28" s="5" t="s">
        <v>95</v>
      </c>
      <c r="Q28" s="4" t="str">
        <f>IF(Q3="","",Q3)</f>
        <v>なまえ</v>
      </c>
      <c r="R28" s="2"/>
      <c r="S28" s="2"/>
      <c r="T28" s="2"/>
      <c r="U28" s="2"/>
      <c r="V28" s="2" t="str">
        <f>IF(V3="","",V3)</f>
        <v/>
      </c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9" ht="25" customHeight="1" x14ac:dyDescent="0.3">
      <c r="A29" s="2" t="str">
        <f>IF(A4="","",A4)</f>
        <v/>
      </c>
      <c r="B29" s="2" t="str">
        <f>IF(B4="","",B4)</f>
        <v/>
      </c>
      <c r="C29" s="2" t="str">
        <f>IF(C4="","",C4)</f>
        <v/>
      </c>
      <c r="D29" t="str">
        <f>IF(D4="","",D4)</f>
        <v>の かずは いくつでしょう。</v>
      </c>
    </row>
    <row r="30" spans="1:39" ht="25" customHeight="1" x14ac:dyDescent="0.3">
      <c r="A30" t="str">
        <f t="shared" ref="A30:AJ36" si="3">IF(A5="","",A5)</f>
        <v/>
      </c>
      <c r="B30" t="str">
        <f t="shared" si="3"/>
        <v/>
      </c>
      <c r="C30" t="str">
        <f t="shared" si="3"/>
        <v/>
      </c>
      <c r="D30" t="str">
        <f t="shared" si="3"/>
        <v/>
      </c>
      <c r="E30" t="str">
        <f t="shared" si="3"/>
        <v/>
      </c>
      <c r="F30" t="str">
        <f t="shared" si="3"/>
        <v/>
      </c>
      <c r="G30" t="str">
        <f t="shared" si="3"/>
        <v/>
      </c>
      <c r="H30" t="str">
        <f t="shared" si="3"/>
        <v/>
      </c>
      <c r="I30" t="str">
        <f t="shared" si="3"/>
        <v/>
      </c>
      <c r="J30" t="str">
        <f t="shared" si="3"/>
        <v/>
      </c>
      <c r="K30" t="str">
        <f t="shared" si="3"/>
        <v/>
      </c>
      <c r="L30" t="str">
        <f t="shared" si="3"/>
        <v/>
      </c>
      <c r="M30" t="str">
        <f t="shared" si="3"/>
        <v/>
      </c>
      <c r="N30" t="str">
        <f t="shared" si="3"/>
        <v/>
      </c>
      <c r="O30" t="str">
        <f t="shared" si="3"/>
        <v/>
      </c>
      <c r="P30" t="str">
        <f t="shared" si="3"/>
        <v/>
      </c>
      <c r="Q30" t="str">
        <f t="shared" si="3"/>
        <v/>
      </c>
      <c r="R30" t="str">
        <f t="shared" si="3"/>
        <v/>
      </c>
      <c r="S30" t="str">
        <f t="shared" si="3"/>
        <v/>
      </c>
      <c r="T30" t="str">
        <f t="shared" si="3"/>
        <v/>
      </c>
      <c r="U30" t="str">
        <f t="shared" si="3"/>
        <v/>
      </c>
      <c r="V30" t="str">
        <f t="shared" si="3"/>
        <v/>
      </c>
      <c r="W30" t="str">
        <f t="shared" si="3"/>
        <v/>
      </c>
      <c r="X30" t="str">
        <f t="shared" si="3"/>
        <v/>
      </c>
      <c r="Y30" t="str">
        <f t="shared" si="3"/>
        <v/>
      </c>
      <c r="Z30" t="str">
        <f t="shared" si="3"/>
        <v/>
      </c>
      <c r="AA30" t="str">
        <f t="shared" si="3"/>
        <v/>
      </c>
      <c r="AB30" t="str">
        <f t="shared" si="3"/>
        <v/>
      </c>
      <c r="AC30" t="str">
        <f t="shared" si="3"/>
        <v/>
      </c>
      <c r="AD30" t="str">
        <f t="shared" si="3"/>
        <v/>
      </c>
      <c r="AE30" t="str">
        <f t="shared" si="3"/>
        <v/>
      </c>
      <c r="AF30" t="str">
        <f t="shared" si="3"/>
        <v/>
      </c>
      <c r="AG30" t="str">
        <f t="shared" si="3"/>
        <v/>
      </c>
      <c r="AH30" t="str">
        <f t="shared" si="3"/>
        <v/>
      </c>
      <c r="AI30" t="str">
        <f t="shared" si="3"/>
        <v/>
      </c>
      <c r="AJ30" t="str">
        <f t="shared" si="3"/>
        <v/>
      </c>
    </row>
    <row r="31" spans="1:39" ht="31" customHeight="1" x14ac:dyDescent="0.3">
      <c r="A31" t="str">
        <f t="shared" si="3"/>
        <v>(1)</v>
      </c>
      <c r="D31" t="str">
        <f t="shared" si="3"/>
        <v>10 と</v>
      </c>
      <c r="H31">
        <f t="shared" ca="1" si="3"/>
        <v>1</v>
      </c>
      <c r="I31" t="str">
        <f t="shared" si="3"/>
        <v/>
      </c>
      <c r="J31" t="str">
        <f t="shared" si="3"/>
        <v>で</v>
      </c>
      <c r="L31" s="31">
        <f ca="1">10+H31</f>
        <v>11</v>
      </c>
      <c r="M31" s="31"/>
    </row>
    <row r="32" spans="1:39" ht="31" customHeight="1" x14ac:dyDescent="0.3">
      <c r="A32" s="20">
        <f t="shared" si="3"/>
        <v>1</v>
      </c>
      <c r="D32" t="str">
        <f t="shared" si="3"/>
        <v/>
      </c>
      <c r="H32" t="str">
        <f t="shared" si="3"/>
        <v/>
      </c>
      <c r="I32" t="str">
        <f t="shared" si="3"/>
        <v/>
      </c>
      <c r="J32" t="str">
        <f t="shared" si="3"/>
        <v/>
      </c>
      <c r="K32" t="str">
        <f t="shared" si="3"/>
        <v/>
      </c>
      <c r="L32" t="str">
        <f t="shared" si="3"/>
        <v/>
      </c>
      <c r="M32" t="str">
        <f t="shared" si="3"/>
        <v/>
      </c>
      <c r="N32" t="str">
        <f t="shared" si="3"/>
        <v/>
      </c>
      <c r="O32" t="str">
        <f t="shared" si="3"/>
        <v/>
      </c>
      <c r="P32" t="str">
        <f t="shared" si="3"/>
        <v/>
      </c>
      <c r="Q32" t="str">
        <f t="shared" si="3"/>
        <v/>
      </c>
      <c r="R32" t="str">
        <f t="shared" si="3"/>
        <v/>
      </c>
      <c r="S32" t="str">
        <f t="shared" si="3"/>
        <v/>
      </c>
      <c r="T32" t="str">
        <f t="shared" si="3"/>
        <v/>
      </c>
      <c r="U32" t="str">
        <f t="shared" si="3"/>
        <v/>
      </c>
      <c r="V32" t="str">
        <f t="shared" si="3"/>
        <v/>
      </c>
      <c r="W32" t="str">
        <f t="shared" si="3"/>
        <v/>
      </c>
      <c r="X32" t="str">
        <f t="shared" si="3"/>
        <v/>
      </c>
      <c r="Y32" t="str">
        <f t="shared" si="3"/>
        <v/>
      </c>
      <c r="Z32" t="str">
        <f t="shared" si="3"/>
        <v/>
      </c>
      <c r="AA32" t="str">
        <f t="shared" si="3"/>
        <v/>
      </c>
      <c r="AB32" t="str">
        <f t="shared" si="3"/>
        <v/>
      </c>
      <c r="AC32" t="str">
        <f t="shared" si="3"/>
        <v/>
      </c>
      <c r="AD32" t="str">
        <f t="shared" si="3"/>
        <v/>
      </c>
      <c r="AE32" t="str">
        <f t="shared" si="3"/>
        <v/>
      </c>
      <c r="AF32" t="str">
        <f t="shared" si="3"/>
        <v/>
      </c>
      <c r="AG32" t="str">
        <f t="shared" si="3"/>
        <v/>
      </c>
      <c r="AH32" t="str">
        <f t="shared" si="3"/>
        <v/>
      </c>
      <c r="AI32" t="str">
        <f t="shared" si="3"/>
        <v/>
      </c>
      <c r="AJ32" t="str">
        <f t="shared" si="3"/>
        <v/>
      </c>
    </row>
    <row r="33" spans="1:36" ht="31" customHeight="1" x14ac:dyDescent="0.3">
      <c r="A33" t="str">
        <f t="shared" si="3"/>
        <v>(2)</v>
      </c>
      <c r="D33" t="str">
        <f t="shared" si="3"/>
        <v>10 と</v>
      </c>
      <c r="H33">
        <f t="shared" ca="1" si="3"/>
        <v>5</v>
      </c>
      <c r="I33" t="str">
        <f t="shared" si="3"/>
        <v/>
      </c>
      <c r="J33" t="str">
        <f t="shared" si="3"/>
        <v>で</v>
      </c>
      <c r="L33" s="31">
        <f ca="1">10+H33</f>
        <v>15</v>
      </c>
      <c r="M33" s="31"/>
    </row>
    <row r="34" spans="1:36" ht="31" customHeight="1" x14ac:dyDescent="0.3">
      <c r="A34" s="20">
        <f t="shared" si="3"/>
        <v>2</v>
      </c>
      <c r="D34" t="str">
        <f t="shared" si="3"/>
        <v/>
      </c>
      <c r="H34" t="str">
        <f t="shared" si="3"/>
        <v/>
      </c>
      <c r="I34" t="str">
        <f t="shared" si="3"/>
        <v/>
      </c>
      <c r="J34" t="str">
        <f t="shared" si="3"/>
        <v/>
      </c>
      <c r="K34" t="str">
        <f t="shared" si="3"/>
        <v/>
      </c>
      <c r="L34" t="str">
        <f t="shared" si="3"/>
        <v/>
      </c>
      <c r="M34" t="str">
        <f t="shared" si="3"/>
        <v/>
      </c>
      <c r="N34" t="str">
        <f t="shared" si="3"/>
        <v/>
      </c>
      <c r="O34" t="str">
        <f t="shared" si="3"/>
        <v/>
      </c>
      <c r="P34" t="str">
        <f t="shared" si="3"/>
        <v/>
      </c>
      <c r="Q34" t="str">
        <f t="shared" si="3"/>
        <v/>
      </c>
      <c r="R34" t="str">
        <f t="shared" si="3"/>
        <v/>
      </c>
      <c r="S34" t="str">
        <f t="shared" si="3"/>
        <v/>
      </c>
      <c r="T34" t="str">
        <f t="shared" si="3"/>
        <v/>
      </c>
      <c r="U34" t="str">
        <f t="shared" si="3"/>
        <v/>
      </c>
      <c r="V34" t="str">
        <f t="shared" si="3"/>
        <v/>
      </c>
      <c r="W34" t="str">
        <f t="shared" si="3"/>
        <v/>
      </c>
      <c r="X34" t="str">
        <f t="shared" si="3"/>
        <v/>
      </c>
      <c r="Y34" t="str">
        <f t="shared" si="3"/>
        <v/>
      </c>
      <c r="Z34" t="str">
        <f t="shared" si="3"/>
        <v/>
      </c>
      <c r="AA34" t="str">
        <f t="shared" si="3"/>
        <v/>
      </c>
      <c r="AB34" t="str">
        <f t="shared" si="3"/>
        <v/>
      </c>
      <c r="AC34" t="str">
        <f t="shared" si="3"/>
        <v/>
      </c>
      <c r="AD34" t="str">
        <f t="shared" si="3"/>
        <v/>
      </c>
      <c r="AE34" t="str">
        <f t="shared" si="3"/>
        <v/>
      </c>
      <c r="AF34" t="str">
        <f t="shared" si="3"/>
        <v/>
      </c>
      <c r="AG34" t="str">
        <f t="shared" si="3"/>
        <v/>
      </c>
      <c r="AH34" t="str">
        <f t="shared" si="3"/>
        <v/>
      </c>
      <c r="AI34" t="str">
        <f t="shared" si="3"/>
        <v/>
      </c>
      <c r="AJ34" t="str">
        <f t="shared" si="3"/>
        <v/>
      </c>
    </row>
    <row r="35" spans="1:36" ht="31" customHeight="1" x14ac:dyDescent="0.3">
      <c r="A35" t="str">
        <f t="shared" si="3"/>
        <v>(3)</v>
      </c>
      <c r="D35" t="str">
        <f t="shared" si="3"/>
        <v>10 と</v>
      </c>
      <c r="H35">
        <f t="shared" ca="1" si="3"/>
        <v>7</v>
      </c>
      <c r="I35" t="str">
        <f t="shared" si="3"/>
        <v/>
      </c>
      <c r="J35" t="str">
        <f t="shared" si="3"/>
        <v>で</v>
      </c>
      <c r="L35" s="31">
        <f ca="1">10+H35</f>
        <v>17</v>
      </c>
      <c r="M35" s="31"/>
    </row>
    <row r="36" spans="1:36" ht="31" customHeight="1" x14ac:dyDescent="0.3">
      <c r="A36" s="20">
        <f t="shared" si="3"/>
        <v>3</v>
      </c>
      <c r="D36" t="str">
        <f t="shared" si="3"/>
        <v/>
      </c>
      <c r="H36" t="str">
        <f t="shared" si="3"/>
        <v/>
      </c>
      <c r="I36" t="str">
        <f t="shared" si="3"/>
        <v/>
      </c>
      <c r="J36" t="str">
        <f t="shared" si="3"/>
        <v/>
      </c>
      <c r="K36" t="str">
        <f t="shared" si="3"/>
        <v/>
      </c>
      <c r="L36" t="str">
        <f t="shared" si="3"/>
        <v/>
      </c>
      <c r="M36" t="str">
        <f t="shared" si="3"/>
        <v/>
      </c>
      <c r="N36" t="str">
        <f t="shared" si="3"/>
        <v/>
      </c>
      <c r="O36" t="str">
        <f t="shared" si="3"/>
        <v/>
      </c>
      <c r="P36" t="str">
        <f t="shared" si="3"/>
        <v/>
      </c>
      <c r="Q36" t="str">
        <f t="shared" si="3"/>
        <v/>
      </c>
      <c r="R36" t="str">
        <f t="shared" si="3"/>
        <v/>
      </c>
      <c r="S36" t="str">
        <f t="shared" si="3"/>
        <v/>
      </c>
      <c r="T36" t="str">
        <f t="shared" si="3"/>
        <v/>
      </c>
      <c r="U36" t="str">
        <f t="shared" si="3"/>
        <v/>
      </c>
      <c r="V36" t="str">
        <f t="shared" si="3"/>
        <v/>
      </c>
      <c r="W36" t="str">
        <f t="shared" si="3"/>
        <v/>
      </c>
      <c r="X36" t="str">
        <f t="shared" si="3"/>
        <v/>
      </c>
      <c r="Y36" t="str">
        <f t="shared" si="3"/>
        <v/>
      </c>
      <c r="Z36" t="str">
        <f t="shared" si="3"/>
        <v/>
      </c>
      <c r="AA36" t="str">
        <f t="shared" si="3"/>
        <v/>
      </c>
      <c r="AB36" t="str">
        <f t="shared" si="3"/>
        <v/>
      </c>
      <c r="AC36" t="str">
        <f t="shared" si="3"/>
        <v/>
      </c>
      <c r="AD36" t="str">
        <f t="shared" si="3"/>
        <v/>
      </c>
      <c r="AE36" t="str">
        <f t="shared" si="3"/>
        <v/>
      </c>
      <c r="AF36" t="str">
        <f t="shared" si="3"/>
        <v/>
      </c>
      <c r="AG36" t="str">
        <f t="shared" si="3"/>
        <v/>
      </c>
      <c r="AH36" t="str">
        <f>IF(AH11="","",AH11)</f>
        <v/>
      </c>
      <c r="AI36" t="str">
        <f>IF(AI11="","",AI11)</f>
        <v/>
      </c>
      <c r="AJ36" t="str">
        <f>IF(AJ11="","",AJ11)</f>
        <v/>
      </c>
    </row>
    <row r="37" spans="1:36" ht="31" customHeight="1" x14ac:dyDescent="0.3">
      <c r="A37" t="str">
        <f t="shared" ref="A37:A43" si="4">IF(A12="","",A12)</f>
        <v>(4)</v>
      </c>
      <c r="D37" t="str">
        <f t="shared" ref="D37:D43" si="5">IF(D12="","",D12)</f>
        <v>10 と</v>
      </c>
      <c r="H37">
        <f t="shared" ref="H37:J40" ca="1" si="6">IF(H12="","",H12)</f>
        <v>4</v>
      </c>
      <c r="I37" t="str">
        <f t="shared" si="6"/>
        <v/>
      </c>
      <c r="J37" t="str">
        <f t="shared" si="6"/>
        <v>で</v>
      </c>
      <c r="L37" s="31">
        <f ca="1">10+H37</f>
        <v>14</v>
      </c>
      <c r="M37" s="31"/>
    </row>
    <row r="38" spans="1:36" ht="31" customHeight="1" x14ac:dyDescent="0.3">
      <c r="A38" s="20">
        <f t="shared" si="4"/>
        <v>4</v>
      </c>
      <c r="D38" t="str">
        <f t="shared" si="5"/>
        <v/>
      </c>
      <c r="H38" t="str">
        <f t="shared" si="6"/>
        <v/>
      </c>
      <c r="I38" t="str">
        <f t="shared" si="6"/>
        <v/>
      </c>
      <c r="J38" t="str">
        <f t="shared" si="6"/>
        <v/>
      </c>
      <c r="K38" t="str">
        <f t="shared" ref="K38:AJ38" si="7">IF(K13="","",K13)</f>
        <v/>
      </c>
      <c r="L38" t="str">
        <f t="shared" si="7"/>
        <v/>
      </c>
      <c r="M38" t="str">
        <f t="shared" si="7"/>
        <v/>
      </c>
      <c r="N38" t="str">
        <f t="shared" si="7"/>
        <v/>
      </c>
      <c r="O38" t="str">
        <f t="shared" si="7"/>
        <v/>
      </c>
      <c r="P38" t="str">
        <f t="shared" si="7"/>
        <v/>
      </c>
      <c r="Q38" t="str">
        <f t="shared" si="7"/>
        <v/>
      </c>
      <c r="R38" t="str">
        <f t="shared" si="7"/>
        <v/>
      </c>
      <c r="S38" t="str">
        <f t="shared" si="7"/>
        <v/>
      </c>
      <c r="T38" t="str">
        <f t="shared" si="7"/>
        <v/>
      </c>
      <c r="U38" t="str">
        <f t="shared" si="7"/>
        <v/>
      </c>
      <c r="V38" t="str">
        <f t="shared" si="7"/>
        <v/>
      </c>
      <c r="W38" t="str">
        <f t="shared" si="7"/>
        <v/>
      </c>
      <c r="X38" t="str">
        <f t="shared" si="7"/>
        <v/>
      </c>
      <c r="Y38" t="str">
        <f t="shared" si="7"/>
        <v/>
      </c>
      <c r="Z38" t="str">
        <f t="shared" si="7"/>
        <v/>
      </c>
      <c r="AA38" t="str">
        <f t="shared" si="7"/>
        <v/>
      </c>
      <c r="AB38" t="str">
        <f t="shared" si="7"/>
        <v/>
      </c>
      <c r="AC38" t="str">
        <f t="shared" si="7"/>
        <v/>
      </c>
      <c r="AD38" t="str">
        <f t="shared" si="7"/>
        <v/>
      </c>
      <c r="AE38" t="str">
        <f t="shared" si="7"/>
        <v/>
      </c>
      <c r="AF38" t="str">
        <f t="shared" si="7"/>
        <v/>
      </c>
      <c r="AG38" t="str">
        <f t="shared" si="7"/>
        <v/>
      </c>
      <c r="AH38" t="str">
        <f t="shared" si="7"/>
        <v/>
      </c>
      <c r="AI38" t="str">
        <f t="shared" si="7"/>
        <v/>
      </c>
      <c r="AJ38" t="str">
        <f t="shared" si="7"/>
        <v/>
      </c>
    </row>
    <row r="39" spans="1:36" ht="31" customHeight="1" x14ac:dyDescent="0.3">
      <c r="A39" t="str">
        <f t="shared" si="4"/>
        <v>(5)</v>
      </c>
      <c r="D39" t="str">
        <f t="shared" si="5"/>
        <v>10 と</v>
      </c>
      <c r="H39">
        <f t="shared" ca="1" si="6"/>
        <v>8</v>
      </c>
      <c r="I39" t="str">
        <f t="shared" si="6"/>
        <v/>
      </c>
      <c r="J39" t="str">
        <f t="shared" si="6"/>
        <v>で</v>
      </c>
      <c r="L39" s="31">
        <f ca="1">10+H39</f>
        <v>18</v>
      </c>
      <c r="M39" s="31"/>
    </row>
    <row r="40" spans="1:36" ht="31" customHeight="1" x14ac:dyDescent="0.3">
      <c r="A40" s="20">
        <f t="shared" si="4"/>
        <v>5</v>
      </c>
      <c r="D40" t="str">
        <f t="shared" si="5"/>
        <v/>
      </c>
      <c r="E40" t="str">
        <f>IF(E15="","",E15)</f>
        <v/>
      </c>
      <c r="F40" t="str">
        <f>IF(F15="","",F15)</f>
        <v/>
      </c>
      <c r="G40" t="str">
        <f>IF(G15="","",G15)</f>
        <v/>
      </c>
      <c r="H40" t="str">
        <f t="shared" si="6"/>
        <v/>
      </c>
      <c r="I40" t="str">
        <f t="shared" si="6"/>
        <v/>
      </c>
      <c r="J40" t="str">
        <f t="shared" si="6"/>
        <v/>
      </c>
      <c r="K40" t="str">
        <f t="shared" ref="K40:AJ40" si="8">IF(K15="","",K15)</f>
        <v/>
      </c>
      <c r="L40" t="str">
        <f t="shared" si="8"/>
        <v/>
      </c>
      <c r="M40" t="str">
        <f t="shared" si="8"/>
        <v/>
      </c>
      <c r="N40" t="str">
        <f t="shared" si="8"/>
        <v/>
      </c>
      <c r="O40" t="str">
        <f t="shared" si="8"/>
        <v/>
      </c>
      <c r="P40" t="str">
        <f t="shared" si="8"/>
        <v/>
      </c>
      <c r="Q40" t="str">
        <f t="shared" si="8"/>
        <v/>
      </c>
      <c r="R40" t="str">
        <f t="shared" si="8"/>
        <v/>
      </c>
      <c r="S40" t="str">
        <f t="shared" si="8"/>
        <v/>
      </c>
      <c r="T40" t="str">
        <f t="shared" si="8"/>
        <v/>
      </c>
      <c r="U40" t="str">
        <f t="shared" si="8"/>
        <v/>
      </c>
      <c r="V40" t="str">
        <f t="shared" si="8"/>
        <v/>
      </c>
      <c r="W40" t="str">
        <f t="shared" si="8"/>
        <v/>
      </c>
      <c r="X40" t="str">
        <f t="shared" si="8"/>
        <v/>
      </c>
      <c r="Y40" t="str">
        <f t="shared" si="8"/>
        <v/>
      </c>
      <c r="Z40" t="str">
        <f t="shared" si="8"/>
        <v/>
      </c>
      <c r="AA40" t="str">
        <f t="shared" si="8"/>
        <v/>
      </c>
      <c r="AB40" t="str">
        <f t="shared" si="8"/>
        <v/>
      </c>
      <c r="AC40" t="str">
        <f t="shared" si="8"/>
        <v/>
      </c>
      <c r="AD40" t="str">
        <f t="shared" si="8"/>
        <v/>
      </c>
      <c r="AE40" t="str">
        <f t="shared" si="8"/>
        <v/>
      </c>
      <c r="AF40" t="str">
        <f t="shared" si="8"/>
        <v/>
      </c>
      <c r="AG40" t="str">
        <f t="shared" si="8"/>
        <v/>
      </c>
      <c r="AH40" t="str">
        <f t="shared" si="8"/>
        <v/>
      </c>
      <c r="AI40" t="str">
        <f t="shared" si="8"/>
        <v/>
      </c>
      <c r="AJ40" t="str">
        <f t="shared" si="8"/>
        <v/>
      </c>
    </row>
    <row r="41" spans="1:36" ht="31" customHeight="1" x14ac:dyDescent="0.3">
      <c r="A41" t="str">
        <f t="shared" si="4"/>
        <v>(6)</v>
      </c>
      <c r="D41" s="32">
        <f t="shared" ca="1" si="5"/>
        <v>19</v>
      </c>
      <c r="E41" s="32"/>
      <c r="F41" t="str">
        <f t="shared" ref="F41:G43" si="9">IF(F16="","",F16)</f>
        <v/>
      </c>
      <c r="G41" t="str">
        <f t="shared" si="9"/>
        <v>は</v>
      </c>
      <c r="J41" s="32">
        <f>IF(J16="","",J16)</f>
        <v>10</v>
      </c>
      <c r="K41" s="32"/>
      <c r="L41" t="str">
        <f t="shared" ref="L41:M43" si="10">IF(L16="","",L16)</f>
        <v/>
      </c>
      <c r="M41" t="str">
        <f t="shared" si="10"/>
        <v>と</v>
      </c>
      <c r="O41" s="6">
        <f ca="1">D41-J41</f>
        <v>9</v>
      </c>
    </row>
    <row r="42" spans="1:36" ht="31" customHeight="1" x14ac:dyDescent="0.3">
      <c r="A42" s="20">
        <f t="shared" si="4"/>
        <v>1</v>
      </c>
      <c r="D42" t="str">
        <f t="shared" si="5"/>
        <v/>
      </c>
      <c r="E42" t="str">
        <f>IF(E17="","",E17)</f>
        <v/>
      </c>
      <c r="F42" t="str">
        <f t="shared" si="9"/>
        <v/>
      </c>
      <c r="G42" t="str">
        <f t="shared" si="9"/>
        <v/>
      </c>
      <c r="J42" t="str">
        <f>IF(J17="","",J17)</f>
        <v/>
      </c>
      <c r="K42" t="str">
        <f>IF(K17="","",K17)</f>
        <v/>
      </c>
      <c r="L42" t="str">
        <f t="shared" si="10"/>
        <v/>
      </c>
      <c r="M42" t="str">
        <f t="shared" si="10"/>
        <v/>
      </c>
    </row>
    <row r="43" spans="1:36" ht="31" customHeight="1" x14ac:dyDescent="0.3">
      <c r="A43" t="str">
        <f t="shared" si="4"/>
        <v>(7)</v>
      </c>
      <c r="D43" s="32">
        <f t="shared" ca="1" si="5"/>
        <v>13</v>
      </c>
      <c r="E43" s="32"/>
      <c r="F43" t="str">
        <f t="shared" si="9"/>
        <v/>
      </c>
      <c r="G43" t="str">
        <f t="shared" si="9"/>
        <v>は</v>
      </c>
      <c r="J43" s="32">
        <f>IF(J18="","",J18)</f>
        <v>10</v>
      </c>
      <c r="K43" s="32"/>
      <c r="L43" t="str">
        <f t="shared" si="10"/>
        <v/>
      </c>
      <c r="M43" t="str">
        <f t="shared" si="10"/>
        <v>と</v>
      </c>
      <c r="O43" s="6">
        <f ca="1">D43-J43</f>
        <v>3</v>
      </c>
    </row>
    <row r="44" spans="1:36" ht="31" customHeight="1" x14ac:dyDescent="0.3">
      <c r="A44" s="20">
        <f t="shared" ref="A44:M50" si="11">IF(A19="","",A19)</f>
        <v>2</v>
      </c>
      <c r="D44" t="str">
        <f t="shared" si="11"/>
        <v/>
      </c>
      <c r="E44" t="str">
        <f t="shared" si="11"/>
        <v/>
      </c>
      <c r="F44" t="str">
        <f t="shared" si="11"/>
        <v/>
      </c>
      <c r="G44" t="str">
        <f t="shared" si="11"/>
        <v/>
      </c>
      <c r="J44" t="str">
        <f t="shared" si="11"/>
        <v/>
      </c>
      <c r="K44" t="str">
        <f t="shared" si="11"/>
        <v/>
      </c>
      <c r="L44" t="str">
        <f t="shared" si="11"/>
        <v/>
      </c>
      <c r="M44" t="str">
        <f t="shared" si="11"/>
        <v/>
      </c>
    </row>
    <row r="45" spans="1:36" ht="31" customHeight="1" x14ac:dyDescent="0.3">
      <c r="A45" t="str">
        <f t="shared" si="11"/>
        <v>(8)</v>
      </c>
      <c r="D45" s="32">
        <f t="shared" ca="1" si="11"/>
        <v>14</v>
      </c>
      <c r="E45" s="32"/>
      <c r="F45" t="str">
        <f t="shared" si="11"/>
        <v/>
      </c>
      <c r="G45" t="str">
        <f t="shared" si="11"/>
        <v>は</v>
      </c>
      <c r="J45" s="32">
        <f t="shared" si="11"/>
        <v>10</v>
      </c>
      <c r="K45" s="32"/>
      <c r="L45" t="str">
        <f t="shared" si="11"/>
        <v/>
      </c>
      <c r="M45" t="str">
        <f t="shared" si="11"/>
        <v>と</v>
      </c>
      <c r="O45" s="6">
        <f ca="1">D45-J45</f>
        <v>4</v>
      </c>
    </row>
    <row r="46" spans="1:36" ht="31" customHeight="1" x14ac:dyDescent="0.3">
      <c r="A46" s="20">
        <f t="shared" si="11"/>
        <v>3</v>
      </c>
      <c r="D46" t="str">
        <f t="shared" si="11"/>
        <v/>
      </c>
      <c r="E46" t="str">
        <f t="shared" si="11"/>
        <v/>
      </c>
      <c r="F46" t="str">
        <f t="shared" si="11"/>
        <v/>
      </c>
      <c r="G46" t="str">
        <f t="shared" si="11"/>
        <v/>
      </c>
      <c r="J46" t="str">
        <f t="shared" si="11"/>
        <v/>
      </c>
      <c r="K46" t="str">
        <f t="shared" si="11"/>
        <v/>
      </c>
      <c r="L46" t="str">
        <f t="shared" si="11"/>
        <v/>
      </c>
      <c r="M46" t="str">
        <f t="shared" si="11"/>
        <v/>
      </c>
    </row>
    <row r="47" spans="1:36" ht="31" customHeight="1" x14ac:dyDescent="0.3">
      <c r="A47" t="str">
        <f t="shared" si="11"/>
        <v>(9)</v>
      </c>
      <c r="D47" s="32">
        <f t="shared" ca="1" si="11"/>
        <v>16</v>
      </c>
      <c r="E47" s="32"/>
      <c r="F47" t="str">
        <f t="shared" si="11"/>
        <v/>
      </c>
      <c r="G47" t="str">
        <f t="shared" si="11"/>
        <v>は</v>
      </c>
      <c r="J47" s="32">
        <f t="shared" si="11"/>
        <v>10</v>
      </c>
      <c r="K47" s="32"/>
      <c r="L47" t="str">
        <f t="shared" si="11"/>
        <v/>
      </c>
      <c r="M47" t="str">
        <f t="shared" si="11"/>
        <v>と</v>
      </c>
      <c r="O47" s="6">
        <f ca="1">D47-J47</f>
        <v>6</v>
      </c>
    </row>
    <row r="48" spans="1:36" ht="31" customHeight="1" x14ac:dyDescent="0.3">
      <c r="A48" s="20">
        <f t="shared" si="11"/>
        <v>4</v>
      </c>
      <c r="D48" t="str">
        <f t="shared" si="11"/>
        <v/>
      </c>
      <c r="E48" t="str">
        <f t="shared" si="11"/>
        <v/>
      </c>
      <c r="F48" t="str">
        <f t="shared" si="11"/>
        <v/>
      </c>
      <c r="G48" t="str">
        <f t="shared" si="11"/>
        <v/>
      </c>
      <c r="J48" t="str">
        <f t="shared" si="11"/>
        <v/>
      </c>
      <c r="K48" t="str">
        <f t="shared" si="11"/>
        <v/>
      </c>
      <c r="L48" t="str">
        <f t="shared" si="11"/>
        <v/>
      </c>
      <c r="M48" t="str">
        <f t="shared" si="11"/>
        <v/>
      </c>
    </row>
    <row r="49" spans="1:15" ht="31" customHeight="1" x14ac:dyDescent="0.3">
      <c r="A49" t="str">
        <f t="shared" si="11"/>
        <v>(10)</v>
      </c>
      <c r="D49" s="32">
        <f t="shared" ca="1" si="11"/>
        <v>11</v>
      </c>
      <c r="E49" s="32"/>
      <c r="F49" t="str">
        <f t="shared" si="11"/>
        <v/>
      </c>
      <c r="G49" t="str">
        <f t="shared" si="11"/>
        <v>は</v>
      </c>
      <c r="J49" s="32">
        <f t="shared" si="11"/>
        <v>10</v>
      </c>
      <c r="K49" s="32"/>
      <c r="L49" t="str">
        <f t="shared" si="11"/>
        <v/>
      </c>
      <c r="M49" t="str">
        <f t="shared" si="11"/>
        <v>と</v>
      </c>
      <c r="O49" s="6">
        <f ca="1">D49-J49</f>
        <v>1</v>
      </c>
    </row>
    <row r="50" spans="1:15" ht="31" customHeight="1" x14ac:dyDescent="0.3">
      <c r="A50" s="20">
        <f t="shared" si="11"/>
        <v>5</v>
      </c>
      <c r="D50" t="str">
        <f t="shared" si="11"/>
        <v/>
      </c>
      <c r="E50" t="str">
        <f t="shared" si="11"/>
        <v/>
      </c>
      <c r="F50" t="str">
        <f t="shared" si="11"/>
        <v/>
      </c>
      <c r="G50" t="str">
        <f t="shared" si="11"/>
        <v/>
      </c>
      <c r="J50" t="str">
        <f t="shared" si="11"/>
        <v/>
      </c>
      <c r="K50" t="str">
        <f t="shared" si="11"/>
        <v/>
      </c>
      <c r="L50" t="str">
        <f t="shared" si="11"/>
        <v/>
      </c>
      <c r="M50" t="str">
        <f t="shared" si="11"/>
        <v/>
      </c>
    </row>
    <row r="51" spans="1:15" ht="30" customHeight="1" x14ac:dyDescent="0.3"/>
    <row r="52" spans="1:15" ht="30" customHeight="1" x14ac:dyDescent="0.3"/>
    <row r="53" spans="1:15" ht="30" customHeight="1" x14ac:dyDescent="0.3"/>
    <row r="54" spans="1:15" ht="30" customHeight="1" x14ac:dyDescent="0.3"/>
    <row r="55" spans="1:15" ht="30" customHeight="1" x14ac:dyDescent="0.3"/>
    <row r="56" spans="1:15" ht="30" customHeight="1" x14ac:dyDescent="0.3"/>
    <row r="57" spans="1:15" ht="30" customHeight="1" x14ac:dyDescent="0.3"/>
    <row r="58" spans="1:15" ht="30" customHeight="1" x14ac:dyDescent="0.3"/>
    <row r="59" spans="1:15" ht="30" customHeight="1" x14ac:dyDescent="0.3"/>
    <row r="60" spans="1:15" ht="30" customHeight="1" x14ac:dyDescent="0.3"/>
  </sheetData>
  <mergeCells count="27">
    <mergeCell ref="AG1:AH1"/>
    <mergeCell ref="AG26:AH26"/>
    <mergeCell ref="D16:E16"/>
    <mergeCell ref="J16:K16"/>
    <mergeCell ref="D18:E18"/>
    <mergeCell ref="J18:K18"/>
    <mergeCell ref="D20:E20"/>
    <mergeCell ref="J20:K20"/>
    <mergeCell ref="D22:E22"/>
    <mergeCell ref="J22:K22"/>
    <mergeCell ref="D24:E24"/>
    <mergeCell ref="J24:K24"/>
    <mergeCell ref="D49:E49"/>
    <mergeCell ref="J49:K49"/>
    <mergeCell ref="J47:K47"/>
    <mergeCell ref="J45:K45"/>
    <mergeCell ref="J43:K43"/>
    <mergeCell ref="D47:E47"/>
    <mergeCell ref="D45:E45"/>
    <mergeCell ref="D41:E41"/>
    <mergeCell ref="J41:K41"/>
    <mergeCell ref="D43:E43"/>
    <mergeCell ref="L39:M39"/>
    <mergeCell ref="L31:M31"/>
    <mergeCell ref="L33:M33"/>
    <mergeCell ref="L35:M35"/>
    <mergeCell ref="L37:M37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N50"/>
  <sheetViews>
    <sheetView workbookViewId="0"/>
  </sheetViews>
  <sheetFormatPr defaultRowHeight="19" x14ac:dyDescent="0.3"/>
  <cols>
    <col min="1" max="35" width="1.625" customWidth="1"/>
    <col min="36" max="36" width="8.625" customWidth="1"/>
    <col min="37" max="37" width="8.625" style="20" customWidth="1"/>
    <col min="38" max="40" width="8.75" style="20"/>
  </cols>
  <sheetData>
    <row r="1" spans="1:40" ht="25" customHeight="1" x14ac:dyDescent="0.3">
      <c r="D1" s="3" t="s">
        <v>93</v>
      </c>
      <c r="AE1" s="2" t="s">
        <v>0</v>
      </c>
      <c r="AF1" s="2"/>
      <c r="AG1" s="29"/>
      <c r="AH1" s="29"/>
    </row>
    <row r="2" spans="1:40" ht="25" customHeight="1" x14ac:dyDescent="0.3">
      <c r="D2" s="3"/>
    </row>
    <row r="3" spans="1:40" ht="25" customHeight="1" x14ac:dyDescent="0.3">
      <c r="Q3" s="4" t="s">
        <v>89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0" ht="25" customHeight="1" x14ac:dyDescent="0.3">
      <c r="A4" s="1"/>
    </row>
    <row r="5" spans="1:40" ht="32.15" customHeight="1" x14ac:dyDescent="0.3">
      <c r="A5" s="1" t="s">
        <v>1</v>
      </c>
      <c r="D5" s="33">
        <f ca="1">VLOOKUP(A6,$AL$5:$AN$50,2,FALSE)</f>
        <v>11</v>
      </c>
      <c r="E5" s="33"/>
      <c r="F5" s="33" t="s">
        <v>13</v>
      </c>
      <c r="G5" s="33"/>
      <c r="H5" s="33">
        <f ca="1">VLOOKUP(A6,$AL$5:$AN$50,3,FALSE)</f>
        <v>5</v>
      </c>
      <c r="I5" s="33"/>
      <c r="AK5" s="20">
        <f ca="1">RAND()</f>
        <v>0.20649787316149082</v>
      </c>
      <c r="AL5" s="20">
        <f ca="1">RANK(AK5,$AK$5:$AK$50)</f>
        <v>35</v>
      </c>
      <c r="AM5" s="20">
        <v>10</v>
      </c>
      <c r="AN5" s="20">
        <v>1</v>
      </c>
    </row>
    <row r="6" spans="1:40" ht="32.15" customHeight="1" x14ac:dyDescent="0.3">
      <c r="A6" s="20">
        <v>1</v>
      </c>
      <c r="AK6" s="20">
        <f t="shared" ref="AK6:AK50" ca="1" si="0">RAND()</f>
        <v>0.5528134677922647</v>
      </c>
      <c r="AL6" s="20">
        <f t="shared" ref="AL6:AL50" ca="1" si="1">RANK(AK6,$AK$5:$AK$50)</f>
        <v>17</v>
      </c>
      <c r="AM6" s="20">
        <v>10</v>
      </c>
      <c r="AN6" s="20">
        <v>2</v>
      </c>
    </row>
    <row r="7" spans="1:40" ht="32.15" customHeight="1" x14ac:dyDescent="0.3">
      <c r="A7" s="1" t="s">
        <v>5</v>
      </c>
      <c r="D7" s="33">
        <f ca="1">VLOOKUP(A8,$AL$5:$AN$50,2,FALSE)</f>
        <v>14</v>
      </c>
      <c r="E7" s="33"/>
      <c r="F7" s="33" t="s">
        <v>13</v>
      </c>
      <c r="G7" s="33"/>
      <c r="H7" s="33">
        <f ca="1">VLOOKUP(A8,$AL$5:$AN$50,3,FALSE)</f>
        <v>3</v>
      </c>
      <c r="I7" s="33"/>
      <c r="AK7" s="20">
        <f t="shared" ca="1" si="0"/>
        <v>0.42211163735046753</v>
      </c>
      <c r="AL7" s="20">
        <f t="shared" ca="1" si="1"/>
        <v>24</v>
      </c>
      <c r="AM7" s="20">
        <v>10</v>
      </c>
      <c r="AN7" s="20">
        <v>3</v>
      </c>
    </row>
    <row r="8" spans="1:40" ht="32.15" customHeight="1" x14ac:dyDescent="0.3">
      <c r="A8" s="20">
        <v>2</v>
      </c>
      <c r="AK8" s="20">
        <f t="shared" ca="1" si="0"/>
        <v>0.22627814542798175</v>
      </c>
      <c r="AL8" s="20">
        <f t="shared" ca="1" si="1"/>
        <v>34</v>
      </c>
      <c r="AM8" s="20">
        <v>10</v>
      </c>
      <c r="AN8" s="20">
        <v>4</v>
      </c>
    </row>
    <row r="9" spans="1:40" ht="32.15" customHeight="1" x14ac:dyDescent="0.3">
      <c r="A9" s="1" t="s">
        <v>15</v>
      </c>
      <c r="D9" s="33">
        <f ca="1">VLOOKUP(A10,$AL$5:$AN$50,2,FALSE)</f>
        <v>10</v>
      </c>
      <c r="E9" s="33"/>
      <c r="F9" s="33" t="s">
        <v>13</v>
      </c>
      <c r="G9" s="33"/>
      <c r="H9" s="33">
        <f ca="1">VLOOKUP(A10,$AL$5:$AN$50,3,FALSE)</f>
        <v>9</v>
      </c>
      <c r="I9" s="33"/>
      <c r="AK9" s="20">
        <f t="shared" ca="1" si="0"/>
        <v>0.79616330471428998</v>
      </c>
      <c r="AL9" s="20">
        <f t="shared" ca="1" si="1"/>
        <v>9</v>
      </c>
      <c r="AM9" s="20">
        <v>10</v>
      </c>
      <c r="AN9" s="20">
        <v>5</v>
      </c>
    </row>
    <row r="10" spans="1:40" ht="32.15" customHeight="1" x14ac:dyDescent="0.3">
      <c r="A10" s="20">
        <v>3</v>
      </c>
      <c r="AK10" s="20">
        <f t="shared" ca="1" si="0"/>
        <v>0.65972091829596757</v>
      </c>
      <c r="AL10" s="20">
        <f t="shared" ca="1" si="1"/>
        <v>11</v>
      </c>
      <c r="AM10" s="20">
        <v>10</v>
      </c>
      <c r="AN10" s="20">
        <v>6</v>
      </c>
    </row>
    <row r="11" spans="1:40" ht="32.15" customHeight="1" x14ac:dyDescent="0.3">
      <c r="A11" s="1" t="s">
        <v>16</v>
      </c>
      <c r="D11" s="33">
        <f ca="1">VLOOKUP(A12,$AL$5:$AN$50,2,FALSE)</f>
        <v>14</v>
      </c>
      <c r="E11" s="33"/>
      <c r="F11" s="33" t="s">
        <v>13</v>
      </c>
      <c r="G11" s="33"/>
      <c r="H11" s="33">
        <f ca="1">VLOOKUP(A12,$AL$5:$AN$50,3,FALSE)</f>
        <v>5</v>
      </c>
      <c r="I11" s="33"/>
      <c r="AK11" s="20">
        <f t="shared" ca="1" si="0"/>
        <v>0.14299908496933977</v>
      </c>
      <c r="AL11" s="20">
        <f t="shared" ca="1" si="1"/>
        <v>40</v>
      </c>
      <c r="AM11" s="20">
        <v>10</v>
      </c>
      <c r="AN11" s="20">
        <v>7</v>
      </c>
    </row>
    <row r="12" spans="1:40" ht="32.15" customHeight="1" x14ac:dyDescent="0.3">
      <c r="A12" s="20">
        <v>4</v>
      </c>
      <c r="AK12" s="20">
        <f t="shared" ca="1" si="0"/>
        <v>0.14668182950624942</v>
      </c>
      <c r="AL12" s="20">
        <f t="shared" ca="1" si="1"/>
        <v>39</v>
      </c>
      <c r="AM12" s="20">
        <v>10</v>
      </c>
      <c r="AN12" s="20">
        <v>8</v>
      </c>
    </row>
    <row r="13" spans="1:40" ht="32.15" customHeight="1" x14ac:dyDescent="0.3">
      <c r="A13" s="1" t="s">
        <v>17</v>
      </c>
      <c r="D13" s="33">
        <f ca="1">VLOOKUP(A14,$AL$5:$AN$50,2,FALSE)</f>
        <v>12</v>
      </c>
      <c r="E13" s="33"/>
      <c r="F13" s="33" t="s">
        <v>13</v>
      </c>
      <c r="G13" s="33"/>
      <c r="H13" s="33">
        <f ca="1">VLOOKUP(A14,$AL$5:$AN$50,3,FALSE)</f>
        <v>1</v>
      </c>
      <c r="I13" s="33"/>
      <c r="AK13" s="20">
        <f t="shared" ca="1" si="0"/>
        <v>0.89798323227936117</v>
      </c>
      <c r="AL13" s="20">
        <f t="shared" ca="1" si="1"/>
        <v>3</v>
      </c>
      <c r="AM13" s="20">
        <v>10</v>
      </c>
      <c r="AN13" s="20">
        <v>9</v>
      </c>
    </row>
    <row r="14" spans="1:40" ht="32.15" customHeight="1" x14ac:dyDescent="0.3">
      <c r="A14" s="20">
        <v>5</v>
      </c>
      <c r="AK14" s="20">
        <f t="shared" ca="1" si="0"/>
        <v>0.79462711285760323</v>
      </c>
      <c r="AL14" s="20">
        <f t="shared" ca="1" si="1"/>
        <v>10</v>
      </c>
      <c r="AM14" s="20">
        <v>10</v>
      </c>
      <c r="AN14" s="20">
        <v>10</v>
      </c>
    </row>
    <row r="15" spans="1:40" ht="32.15" customHeight="1" x14ac:dyDescent="0.3">
      <c r="A15" s="1" t="s">
        <v>18</v>
      </c>
      <c r="D15" s="33">
        <f ca="1">VLOOKUP(A16,$AL$5:$AN$50,2,FALSE)</f>
        <v>13</v>
      </c>
      <c r="E15" s="33"/>
      <c r="F15" s="33" t="s">
        <v>13</v>
      </c>
      <c r="G15" s="33"/>
      <c r="H15" s="33">
        <f ca="1">VLOOKUP(A16,$AL$5:$AN$50,3,FALSE)</f>
        <v>1</v>
      </c>
      <c r="I15" s="33"/>
      <c r="AK15" s="20">
        <f t="shared" ca="1" si="0"/>
        <v>0.5847005496675699</v>
      </c>
      <c r="AL15" s="20">
        <f t="shared" ca="1" si="1"/>
        <v>13</v>
      </c>
      <c r="AM15" s="20">
        <v>11</v>
      </c>
      <c r="AN15" s="20">
        <v>1</v>
      </c>
    </row>
    <row r="16" spans="1:40" ht="32.15" customHeight="1" x14ac:dyDescent="0.3">
      <c r="A16" s="20">
        <v>6</v>
      </c>
      <c r="AK16" s="20">
        <f t="shared" ca="1" si="0"/>
        <v>0.19512239715510549</v>
      </c>
      <c r="AL16" s="20">
        <f t="shared" ca="1" si="1"/>
        <v>36</v>
      </c>
      <c r="AM16" s="20">
        <v>11</v>
      </c>
      <c r="AN16" s="20">
        <v>2</v>
      </c>
    </row>
    <row r="17" spans="1:40" ht="32.15" customHeight="1" x14ac:dyDescent="0.3">
      <c r="A17" s="1" t="s">
        <v>19</v>
      </c>
      <c r="D17" s="33">
        <f ca="1">VLOOKUP(A18,$AL$5:$AN$50,2,FALSE)</f>
        <v>18</v>
      </c>
      <c r="E17" s="33"/>
      <c r="F17" s="33" t="s">
        <v>13</v>
      </c>
      <c r="G17" s="33"/>
      <c r="H17" s="33">
        <f ca="1">VLOOKUP(A18,$AL$5:$AN$50,3,FALSE)</f>
        <v>1</v>
      </c>
      <c r="I17" s="33"/>
      <c r="AK17" s="20">
        <f t="shared" ca="1" si="0"/>
        <v>0.2392796735701801</v>
      </c>
      <c r="AL17" s="20">
        <f t="shared" ca="1" si="1"/>
        <v>33</v>
      </c>
      <c r="AM17" s="20">
        <v>11</v>
      </c>
      <c r="AN17" s="20">
        <v>3</v>
      </c>
    </row>
    <row r="18" spans="1:40" ht="32.15" customHeight="1" x14ac:dyDescent="0.3">
      <c r="A18" s="20">
        <v>7</v>
      </c>
      <c r="AK18" s="20">
        <f t="shared" ca="1" si="0"/>
        <v>9.333102258913295E-2</v>
      </c>
      <c r="AL18" s="20">
        <f t="shared" ca="1" si="1"/>
        <v>41</v>
      </c>
      <c r="AM18" s="20">
        <v>11</v>
      </c>
      <c r="AN18" s="20">
        <v>4</v>
      </c>
    </row>
    <row r="19" spans="1:40" ht="32.15" customHeight="1" x14ac:dyDescent="0.3">
      <c r="A19" s="1" t="s">
        <v>20</v>
      </c>
      <c r="D19" s="33">
        <f ca="1">VLOOKUP(A20,$AL$5:$AN$50,2,FALSE)</f>
        <v>16</v>
      </c>
      <c r="E19" s="33"/>
      <c r="F19" s="33" t="s">
        <v>13</v>
      </c>
      <c r="G19" s="33"/>
      <c r="H19" s="33">
        <f ca="1">VLOOKUP(A20,$AL$5:$AN$50,3,FALSE)</f>
        <v>3</v>
      </c>
      <c r="I19" s="33"/>
      <c r="AK19" s="20">
        <f t="shared" ca="1" si="0"/>
        <v>0.98982008863920423</v>
      </c>
      <c r="AL19" s="20">
        <f t="shared" ca="1" si="1"/>
        <v>1</v>
      </c>
      <c r="AM19" s="20">
        <v>11</v>
      </c>
      <c r="AN19" s="20">
        <v>5</v>
      </c>
    </row>
    <row r="20" spans="1:40" ht="32.15" customHeight="1" x14ac:dyDescent="0.3">
      <c r="A20" s="20">
        <v>8</v>
      </c>
      <c r="AK20" s="20">
        <f t="shared" ca="1" si="0"/>
        <v>0.36056818547259528</v>
      </c>
      <c r="AL20" s="20">
        <f t="shared" ca="1" si="1"/>
        <v>27</v>
      </c>
      <c r="AM20" s="20">
        <v>11</v>
      </c>
      <c r="AN20" s="20">
        <v>6</v>
      </c>
    </row>
    <row r="21" spans="1:40" ht="32.15" customHeight="1" x14ac:dyDescent="0.3">
      <c r="A21" s="1" t="s">
        <v>21</v>
      </c>
      <c r="D21" s="33">
        <f ca="1">VLOOKUP(A22,$AL$5:$AN$50,2,FALSE)</f>
        <v>10</v>
      </c>
      <c r="E21" s="33"/>
      <c r="F21" s="33" t="s">
        <v>13</v>
      </c>
      <c r="G21" s="33"/>
      <c r="H21" s="33">
        <f ca="1">VLOOKUP(A22,$AL$5:$AN$50,3,FALSE)</f>
        <v>5</v>
      </c>
      <c r="I21" s="33"/>
      <c r="AK21" s="20">
        <f t="shared" ca="1" si="0"/>
        <v>0.25058944570810915</v>
      </c>
      <c r="AL21" s="20">
        <f t="shared" ca="1" si="1"/>
        <v>31</v>
      </c>
      <c r="AM21" s="20">
        <v>11</v>
      </c>
      <c r="AN21" s="20">
        <v>7</v>
      </c>
    </row>
    <row r="22" spans="1:40" ht="32.15" customHeight="1" x14ac:dyDescent="0.3">
      <c r="A22" s="20">
        <v>9</v>
      </c>
      <c r="AK22" s="20">
        <f t="shared" ca="1" si="0"/>
        <v>0.1633273190821406</v>
      </c>
      <c r="AL22" s="20">
        <f t="shared" ca="1" si="1"/>
        <v>38</v>
      </c>
      <c r="AM22" s="20">
        <v>11</v>
      </c>
      <c r="AN22" s="20">
        <v>8</v>
      </c>
    </row>
    <row r="23" spans="1:40" ht="32.15" customHeight="1" x14ac:dyDescent="0.3">
      <c r="A23" s="1" t="s">
        <v>22</v>
      </c>
      <c r="D23" s="33">
        <f ca="1">VLOOKUP(A24,$AL$5:$AN$50,2,FALSE)</f>
        <v>10</v>
      </c>
      <c r="E23" s="33"/>
      <c r="F23" s="33" t="s">
        <v>13</v>
      </c>
      <c r="G23" s="33"/>
      <c r="H23" s="33">
        <f ca="1">VLOOKUP(A24,$AL$5:$AN$50,3,FALSE)</f>
        <v>10</v>
      </c>
      <c r="I23" s="33"/>
      <c r="AK23" s="20">
        <f t="shared" ca="1" si="0"/>
        <v>0.86314609055965563</v>
      </c>
      <c r="AL23" s="20">
        <f t="shared" ca="1" si="1"/>
        <v>5</v>
      </c>
      <c r="AM23" s="20">
        <v>12</v>
      </c>
      <c r="AN23" s="20">
        <v>1</v>
      </c>
    </row>
    <row r="24" spans="1:40" ht="32.15" customHeight="1" x14ac:dyDescent="0.3">
      <c r="A24" s="20">
        <v>10</v>
      </c>
      <c r="AK24" s="20">
        <f t="shared" ca="1" si="0"/>
        <v>0.53006568135571308</v>
      </c>
      <c r="AL24" s="20">
        <f t="shared" ca="1" si="1"/>
        <v>20</v>
      </c>
      <c r="AM24" s="20">
        <v>12</v>
      </c>
      <c r="AN24" s="20">
        <v>2</v>
      </c>
    </row>
    <row r="25" spans="1:40" ht="25" customHeight="1" x14ac:dyDescent="0.3">
      <c r="D25" s="3" t="str">
        <f>IF(D1="","",D1)</f>
        <v>たしざん</v>
      </c>
      <c r="AE25" s="2" t="str">
        <f>IF(AE1="","",AE1)</f>
        <v>№</v>
      </c>
      <c r="AF25" s="2"/>
      <c r="AG25" s="29" t="str">
        <f>IF(AG1="","",AG1)</f>
        <v/>
      </c>
      <c r="AH25" s="29"/>
      <c r="AK25" s="20">
        <f t="shared" ca="1" si="0"/>
        <v>0.32428658301324342</v>
      </c>
      <c r="AL25" s="20">
        <f t="shared" ca="1" si="1"/>
        <v>29</v>
      </c>
      <c r="AM25" s="20">
        <v>12</v>
      </c>
      <c r="AN25" s="20">
        <v>3</v>
      </c>
    </row>
    <row r="26" spans="1:40" ht="25" customHeight="1" x14ac:dyDescent="0.3">
      <c r="D26" s="3"/>
      <c r="AK26" s="20">
        <f t="shared" ca="1" si="0"/>
        <v>0.24745038772834771</v>
      </c>
      <c r="AL26" s="20">
        <f t="shared" ca="1" si="1"/>
        <v>32</v>
      </c>
      <c r="AM26" s="20">
        <v>12</v>
      </c>
      <c r="AN26" s="20">
        <v>4</v>
      </c>
    </row>
    <row r="27" spans="1:40" ht="25" customHeight="1" x14ac:dyDescent="0.3">
      <c r="E27" s="5" t="s">
        <v>95</v>
      </c>
      <c r="Q27" s="4" t="str">
        <f>IF(Q3="","",Q3)</f>
        <v>なまえ</v>
      </c>
      <c r="R27" s="2"/>
      <c r="S27" s="2"/>
      <c r="T27" s="2"/>
      <c r="U27" s="2"/>
      <c r="V27" s="2" t="str">
        <f>IF(V3="","",V3)</f>
        <v/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K27" s="20">
        <f t="shared" ca="1" si="0"/>
        <v>8.3507239430009594E-3</v>
      </c>
      <c r="AL27" s="20">
        <f t="shared" ca="1" si="1"/>
        <v>46</v>
      </c>
      <c r="AM27" s="20">
        <v>12</v>
      </c>
      <c r="AN27" s="20">
        <v>5</v>
      </c>
    </row>
    <row r="28" spans="1:40" ht="25" customHeight="1" x14ac:dyDescent="0.3">
      <c r="A28" t="str">
        <f t="shared" ref="A28:P28" si="2">IF(A4="","",A4)</f>
        <v/>
      </c>
      <c r="B28" t="str">
        <f t="shared" si="2"/>
        <v/>
      </c>
      <c r="C28" t="str">
        <f t="shared" si="2"/>
        <v/>
      </c>
      <c r="D28" t="str">
        <f t="shared" si="2"/>
        <v/>
      </c>
      <c r="E28" t="str">
        <f t="shared" si="2"/>
        <v/>
      </c>
      <c r="F28" t="str">
        <f t="shared" si="2"/>
        <v/>
      </c>
      <c r="G28" t="str">
        <f t="shared" si="2"/>
        <v/>
      </c>
      <c r="H28" t="str">
        <f t="shared" si="2"/>
        <v/>
      </c>
      <c r="I28" t="str">
        <f t="shared" si="2"/>
        <v/>
      </c>
      <c r="J28" t="str">
        <f t="shared" si="2"/>
        <v/>
      </c>
      <c r="K28" t="str">
        <f t="shared" si="2"/>
        <v/>
      </c>
      <c r="L28" t="str">
        <f t="shared" si="2"/>
        <v/>
      </c>
      <c r="M28" t="str">
        <f t="shared" si="2"/>
        <v/>
      </c>
      <c r="N28" t="str">
        <f t="shared" si="2"/>
        <v/>
      </c>
      <c r="O28" t="str">
        <f t="shared" si="2"/>
        <v/>
      </c>
      <c r="P28" t="str">
        <f t="shared" si="2"/>
        <v/>
      </c>
      <c r="Q28" t="str">
        <f>IF(Q4="","",Q4)</f>
        <v/>
      </c>
      <c r="R28" t="str">
        <f>IF(R4="","",R4)</f>
        <v/>
      </c>
      <c r="S28" t="str">
        <f>IF(S4="","",S4)</f>
        <v/>
      </c>
      <c r="T28" t="str">
        <f>IF(T4="","",T4)</f>
        <v/>
      </c>
      <c r="U28" t="str">
        <f>IF(U4="","",U4)</f>
        <v/>
      </c>
      <c r="V28" t="str">
        <f>IF(V4="","",V4)</f>
        <v/>
      </c>
      <c r="W28" t="str">
        <f t="shared" ref="W28:AI28" si="3">IF(W4="","",W4)</f>
        <v/>
      </c>
      <c r="X28" t="str">
        <f t="shared" si="3"/>
        <v/>
      </c>
      <c r="Y28" t="str">
        <f t="shared" si="3"/>
        <v/>
      </c>
      <c r="Z28" t="str">
        <f t="shared" si="3"/>
        <v/>
      </c>
      <c r="AA28" t="str">
        <f t="shared" si="3"/>
        <v/>
      </c>
      <c r="AB28" t="str">
        <f t="shared" si="3"/>
        <v/>
      </c>
      <c r="AC28" t="str">
        <f t="shared" si="3"/>
        <v/>
      </c>
      <c r="AD28" t="str">
        <f t="shared" si="3"/>
        <v/>
      </c>
      <c r="AE28" t="str">
        <f t="shared" si="3"/>
        <v/>
      </c>
      <c r="AF28" t="str">
        <f t="shared" si="3"/>
        <v/>
      </c>
      <c r="AG28" t="str">
        <f t="shared" si="3"/>
        <v/>
      </c>
      <c r="AH28" t="str">
        <f t="shared" si="3"/>
        <v/>
      </c>
      <c r="AI28" t="str">
        <f t="shared" si="3"/>
        <v/>
      </c>
      <c r="AK28" s="20">
        <f t="shared" ca="1" si="0"/>
        <v>8.3882663780031841E-2</v>
      </c>
      <c r="AL28" s="20">
        <f t="shared" ca="1" si="1"/>
        <v>42</v>
      </c>
      <c r="AM28" s="20">
        <v>12</v>
      </c>
      <c r="AN28" s="20">
        <v>6</v>
      </c>
    </row>
    <row r="29" spans="1:40" ht="32.15" customHeight="1" x14ac:dyDescent="0.3">
      <c r="A29" t="str">
        <f t="shared" ref="A29:A36" si="4">IF(A5="","",A5)</f>
        <v>(1)</v>
      </c>
      <c r="D29" s="33">
        <f t="shared" ref="D29:D36" ca="1" si="5">IF(D5="","",D5)</f>
        <v>11</v>
      </c>
      <c r="E29" s="33"/>
      <c r="F29" s="33" t="str">
        <f t="shared" ref="F29:F47" si="6">IF(F5="","",F5)</f>
        <v>＋</v>
      </c>
      <c r="G29" s="33"/>
      <c r="H29" s="33">
        <f t="shared" ref="H29:H47" ca="1" si="7">IF(H5="","",H5)</f>
        <v>5</v>
      </c>
      <c r="I29" s="33"/>
      <c r="J29" s="33" t="s">
        <v>23</v>
      </c>
      <c r="K29" s="33"/>
      <c r="L29" s="39">
        <f ca="1">D29+H29</f>
        <v>16</v>
      </c>
      <c r="M29" s="39"/>
      <c r="N29" t="str">
        <f t="shared" ref="N29:AJ29" si="8">IF(M5="","",M5)</f>
        <v/>
      </c>
      <c r="O29" t="str">
        <f t="shared" si="8"/>
        <v/>
      </c>
      <c r="P29" t="str">
        <f t="shared" si="8"/>
        <v/>
      </c>
      <c r="Q29" t="str">
        <f t="shared" si="8"/>
        <v/>
      </c>
      <c r="R29" t="str">
        <f t="shared" si="8"/>
        <v/>
      </c>
      <c r="S29" t="str">
        <f t="shared" si="8"/>
        <v/>
      </c>
      <c r="T29" t="str">
        <f t="shared" si="8"/>
        <v/>
      </c>
      <c r="U29" t="str">
        <f t="shared" si="8"/>
        <v/>
      </c>
      <c r="V29" t="str">
        <f t="shared" si="8"/>
        <v/>
      </c>
      <c r="W29" t="str">
        <f t="shared" si="8"/>
        <v/>
      </c>
      <c r="X29" t="str">
        <f t="shared" si="8"/>
        <v/>
      </c>
      <c r="Y29" t="str">
        <f t="shared" si="8"/>
        <v/>
      </c>
      <c r="Z29" t="str">
        <f t="shared" si="8"/>
        <v/>
      </c>
      <c r="AA29" t="str">
        <f t="shared" si="8"/>
        <v/>
      </c>
      <c r="AB29" t="str">
        <f t="shared" si="8"/>
        <v/>
      </c>
      <c r="AC29" t="str">
        <f t="shared" si="8"/>
        <v/>
      </c>
      <c r="AD29" t="str">
        <f t="shared" si="8"/>
        <v/>
      </c>
      <c r="AE29" t="str">
        <f t="shared" si="8"/>
        <v/>
      </c>
      <c r="AF29" t="str">
        <f t="shared" si="8"/>
        <v/>
      </c>
      <c r="AG29" t="str">
        <f t="shared" si="8"/>
        <v/>
      </c>
      <c r="AH29" t="str">
        <f t="shared" si="8"/>
        <v/>
      </c>
      <c r="AI29" t="str">
        <f t="shared" si="8"/>
        <v/>
      </c>
      <c r="AJ29" t="str">
        <f t="shared" si="8"/>
        <v/>
      </c>
      <c r="AK29" s="20">
        <f t="shared" ca="1" si="0"/>
        <v>0.55896942750079393</v>
      </c>
      <c r="AL29" s="20">
        <f t="shared" ca="1" si="1"/>
        <v>16</v>
      </c>
      <c r="AM29" s="20">
        <v>12</v>
      </c>
      <c r="AN29" s="20">
        <v>7</v>
      </c>
    </row>
    <row r="30" spans="1:40" ht="32.15" customHeight="1" x14ac:dyDescent="0.3">
      <c r="A30" s="20">
        <f t="shared" si="4"/>
        <v>1</v>
      </c>
      <c r="D30" t="str">
        <f t="shared" si="5"/>
        <v/>
      </c>
      <c r="F30" t="str">
        <f t="shared" si="6"/>
        <v/>
      </c>
      <c r="H30" t="str">
        <f t="shared" si="7"/>
        <v/>
      </c>
      <c r="J30" t="str">
        <f>IF(I6="","",I6)</f>
        <v/>
      </c>
      <c r="K30" t="str">
        <f>IF(J6="","",J6)</f>
        <v/>
      </c>
      <c r="L30" t="str">
        <f>IF(K6="","",K6)</f>
        <v/>
      </c>
      <c r="M30" t="str">
        <f>IF(L6="","",L6)</f>
        <v/>
      </c>
      <c r="N30" t="str">
        <f t="shared" ref="N30:AJ30" si="9">IF(M6="","",M6)</f>
        <v/>
      </c>
      <c r="O30" t="str">
        <f t="shared" si="9"/>
        <v/>
      </c>
      <c r="P30" t="str">
        <f t="shared" si="9"/>
        <v/>
      </c>
      <c r="Q30" t="str">
        <f t="shared" si="9"/>
        <v/>
      </c>
      <c r="R30" t="str">
        <f t="shared" si="9"/>
        <v/>
      </c>
      <c r="S30" t="str">
        <f t="shared" si="9"/>
        <v/>
      </c>
      <c r="T30" t="str">
        <f t="shared" si="9"/>
        <v/>
      </c>
      <c r="U30" t="str">
        <f t="shared" si="9"/>
        <v/>
      </c>
      <c r="V30" t="str">
        <f t="shared" si="9"/>
        <v/>
      </c>
      <c r="W30" t="str">
        <f t="shared" si="9"/>
        <v/>
      </c>
      <c r="X30" t="str">
        <f t="shared" si="9"/>
        <v/>
      </c>
      <c r="Y30" t="str">
        <f t="shared" si="9"/>
        <v/>
      </c>
      <c r="Z30" t="str">
        <f t="shared" si="9"/>
        <v/>
      </c>
      <c r="AA30" t="str">
        <f t="shared" si="9"/>
        <v/>
      </c>
      <c r="AB30" t="str">
        <f t="shared" si="9"/>
        <v/>
      </c>
      <c r="AC30" t="str">
        <f t="shared" si="9"/>
        <v/>
      </c>
      <c r="AD30" t="str">
        <f t="shared" si="9"/>
        <v/>
      </c>
      <c r="AE30" t="str">
        <f t="shared" si="9"/>
        <v/>
      </c>
      <c r="AF30" t="str">
        <f t="shared" si="9"/>
        <v/>
      </c>
      <c r="AG30" t="str">
        <f t="shared" si="9"/>
        <v/>
      </c>
      <c r="AH30" t="str">
        <f t="shared" si="9"/>
        <v/>
      </c>
      <c r="AI30" t="str">
        <f t="shared" si="9"/>
        <v/>
      </c>
      <c r="AJ30" t="str">
        <f t="shared" si="9"/>
        <v/>
      </c>
      <c r="AK30" s="20">
        <f t="shared" ca="1" si="0"/>
        <v>0.84437573334826521</v>
      </c>
      <c r="AL30" s="20">
        <f t="shared" ca="1" si="1"/>
        <v>6</v>
      </c>
      <c r="AM30" s="20">
        <v>13</v>
      </c>
      <c r="AN30" s="20">
        <v>1</v>
      </c>
    </row>
    <row r="31" spans="1:40" ht="32.15" customHeight="1" x14ac:dyDescent="0.3">
      <c r="A31" t="str">
        <f t="shared" si="4"/>
        <v>(2)</v>
      </c>
      <c r="D31" s="33">
        <f t="shared" ca="1" si="5"/>
        <v>14</v>
      </c>
      <c r="E31" s="33"/>
      <c r="F31" s="33" t="str">
        <f t="shared" si="6"/>
        <v>＋</v>
      </c>
      <c r="G31" s="33"/>
      <c r="H31" s="33">
        <f t="shared" ca="1" si="7"/>
        <v>3</v>
      </c>
      <c r="I31" s="33"/>
      <c r="J31" s="33" t="s">
        <v>23</v>
      </c>
      <c r="K31" s="33"/>
      <c r="L31" s="39">
        <f ca="1">D31+H31</f>
        <v>17</v>
      </c>
      <c r="M31" s="39"/>
      <c r="N31" t="str">
        <f t="shared" ref="N31:AJ31" si="10">IF(M7="","",M7)</f>
        <v/>
      </c>
      <c r="O31" t="str">
        <f t="shared" si="10"/>
        <v/>
      </c>
      <c r="P31" t="str">
        <f t="shared" si="10"/>
        <v/>
      </c>
      <c r="Q31" t="str">
        <f t="shared" si="10"/>
        <v/>
      </c>
      <c r="R31" t="str">
        <f t="shared" si="10"/>
        <v/>
      </c>
      <c r="S31" t="str">
        <f t="shared" si="10"/>
        <v/>
      </c>
      <c r="T31" t="str">
        <f t="shared" si="10"/>
        <v/>
      </c>
      <c r="U31" t="str">
        <f t="shared" si="10"/>
        <v/>
      </c>
      <c r="V31" t="str">
        <f t="shared" si="10"/>
        <v/>
      </c>
      <c r="W31" t="str">
        <f t="shared" si="10"/>
        <v/>
      </c>
      <c r="X31" t="str">
        <f t="shared" si="10"/>
        <v/>
      </c>
      <c r="Y31" t="str">
        <f t="shared" si="10"/>
        <v/>
      </c>
      <c r="Z31" t="str">
        <f t="shared" si="10"/>
        <v/>
      </c>
      <c r="AA31" t="str">
        <f t="shared" si="10"/>
        <v/>
      </c>
      <c r="AB31" t="str">
        <f t="shared" si="10"/>
        <v/>
      </c>
      <c r="AC31" t="str">
        <f t="shared" si="10"/>
        <v/>
      </c>
      <c r="AD31" t="str">
        <f t="shared" si="10"/>
        <v/>
      </c>
      <c r="AE31" t="str">
        <f t="shared" si="10"/>
        <v/>
      </c>
      <c r="AF31" t="str">
        <f t="shared" si="10"/>
        <v/>
      </c>
      <c r="AG31" t="str">
        <f t="shared" si="10"/>
        <v/>
      </c>
      <c r="AH31" t="str">
        <f t="shared" si="10"/>
        <v/>
      </c>
      <c r="AI31" t="str">
        <f t="shared" si="10"/>
        <v/>
      </c>
      <c r="AJ31" t="str">
        <f t="shared" si="10"/>
        <v/>
      </c>
      <c r="AK31" s="20">
        <f t="shared" ca="1" si="0"/>
        <v>0.56083178791876254</v>
      </c>
      <c r="AL31" s="20">
        <f t="shared" ca="1" si="1"/>
        <v>15</v>
      </c>
      <c r="AM31" s="20">
        <v>13</v>
      </c>
      <c r="AN31" s="20">
        <v>2</v>
      </c>
    </row>
    <row r="32" spans="1:40" ht="32.15" customHeight="1" x14ac:dyDescent="0.3">
      <c r="A32" s="20">
        <f t="shared" si="4"/>
        <v>2</v>
      </c>
      <c r="D32" t="str">
        <f t="shared" si="5"/>
        <v/>
      </c>
      <c r="F32" t="str">
        <f t="shared" si="6"/>
        <v/>
      </c>
      <c r="H32" t="str">
        <f t="shared" si="7"/>
        <v/>
      </c>
      <c r="J32" t="str">
        <f>IF(I8="","",I8)</f>
        <v/>
      </c>
      <c r="K32" t="str">
        <f>IF(J8="","",J8)</f>
        <v/>
      </c>
      <c r="L32" t="str">
        <f>IF(K8="","",K8)</f>
        <v/>
      </c>
      <c r="M32" t="str">
        <f>IF(L8="","",L8)</f>
        <v/>
      </c>
      <c r="N32" t="str">
        <f t="shared" ref="N32:AJ32" si="11">IF(M8="","",M8)</f>
        <v/>
      </c>
      <c r="O32" t="str">
        <f t="shared" si="11"/>
        <v/>
      </c>
      <c r="P32" t="str">
        <f t="shared" si="11"/>
        <v/>
      </c>
      <c r="Q32" t="str">
        <f t="shared" si="11"/>
        <v/>
      </c>
      <c r="R32" t="str">
        <f t="shared" si="11"/>
        <v/>
      </c>
      <c r="S32" t="str">
        <f t="shared" si="11"/>
        <v/>
      </c>
      <c r="T32" t="str">
        <f t="shared" si="11"/>
        <v/>
      </c>
      <c r="U32" t="str">
        <f t="shared" si="11"/>
        <v/>
      </c>
      <c r="V32" t="str">
        <f t="shared" si="11"/>
        <v/>
      </c>
      <c r="W32" t="str">
        <f t="shared" si="11"/>
        <v/>
      </c>
      <c r="X32" t="str">
        <f t="shared" si="11"/>
        <v/>
      </c>
      <c r="Y32" t="str">
        <f t="shared" si="11"/>
        <v/>
      </c>
      <c r="Z32" t="str">
        <f t="shared" si="11"/>
        <v/>
      </c>
      <c r="AA32" t="str">
        <f t="shared" si="11"/>
        <v/>
      </c>
      <c r="AB32" t="str">
        <f t="shared" si="11"/>
        <v/>
      </c>
      <c r="AC32" t="str">
        <f t="shared" si="11"/>
        <v/>
      </c>
      <c r="AD32" t="str">
        <f t="shared" si="11"/>
        <v/>
      </c>
      <c r="AE32" t="str">
        <f t="shared" si="11"/>
        <v/>
      </c>
      <c r="AF32" t="str">
        <f t="shared" si="11"/>
        <v/>
      </c>
      <c r="AG32" t="str">
        <f t="shared" si="11"/>
        <v/>
      </c>
      <c r="AH32" t="str">
        <f t="shared" si="11"/>
        <v/>
      </c>
      <c r="AI32" t="str">
        <f t="shared" si="11"/>
        <v/>
      </c>
      <c r="AJ32" t="str">
        <f t="shared" si="11"/>
        <v/>
      </c>
      <c r="AK32" s="20">
        <f t="shared" ca="1" si="0"/>
        <v>2.8371294299175953E-2</v>
      </c>
      <c r="AL32" s="20">
        <f t="shared" ca="1" si="1"/>
        <v>45</v>
      </c>
      <c r="AM32" s="20">
        <v>13</v>
      </c>
      <c r="AN32" s="20">
        <v>3</v>
      </c>
    </row>
    <row r="33" spans="1:40" ht="32.15" customHeight="1" x14ac:dyDescent="0.3">
      <c r="A33" t="str">
        <f t="shared" si="4"/>
        <v>(3)</v>
      </c>
      <c r="D33" s="33">
        <f t="shared" ca="1" si="5"/>
        <v>10</v>
      </c>
      <c r="E33" s="33"/>
      <c r="F33" s="33" t="str">
        <f t="shared" si="6"/>
        <v>＋</v>
      </c>
      <c r="G33" s="33"/>
      <c r="H33" s="33">
        <f t="shared" ca="1" si="7"/>
        <v>9</v>
      </c>
      <c r="I33" s="33"/>
      <c r="J33" s="33" t="s">
        <v>23</v>
      </c>
      <c r="K33" s="33"/>
      <c r="L33" s="39">
        <f ca="1">D33+H33</f>
        <v>19</v>
      </c>
      <c r="M33" s="39"/>
      <c r="N33" t="str">
        <f t="shared" ref="N33:AJ33" si="12">IF(M9="","",M9)</f>
        <v/>
      </c>
      <c r="O33" t="str">
        <f t="shared" si="12"/>
        <v/>
      </c>
      <c r="P33" t="str">
        <f t="shared" si="12"/>
        <v/>
      </c>
      <c r="Q33" t="str">
        <f t="shared" si="12"/>
        <v/>
      </c>
      <c r="R33" t="str">
        <f t="shared" si="12"/>
        <v/>
      </c>
      <c r="S33" t="str">
        <f t="shared" si="12"/>
        <v/>
      </c>
      <c r="T33" t="str">
        <f t="shared" si="12"/>
        <v/>
      </c>
      <c r="U33" t="str">
        <f t="shared" si="12"/>
        <v/>
      </c>
      <c r="V33" t="str">
        <f t="shared" si="12"/>
        <v/>
      </c>
      <c r="W33" t="str">
        <f t="shared" si="12"/>
        <v/>
      </c>
      <c r="X33" t="str">
        <f t="shared" si="12"/>
        <v/>
      </c>
      <c r="Y33" t="str">
        <f t="shared" si="12"/>
        <v/>
      </c>
      <c r="Z33" t="str">
        <f t="shared" si="12"/>
        <v/>
      </c>
      <c r="AA33" t="str">
        <f t="shared" si="12"/>
        <v/>
      </c>
      <c r="AB33" t="str">
        <f t="shared" si="12"/>
        <v/>
      </c>
      <c r="AC33" t="str">
        <f t="shared" si="12"/>
        <v/>
      </c>
      <c r="AD33" t="str">
        <f t="shared" si="12"/>
        <v/>
      </c>
      <c r="AE33" t="str">
        <f t="shared" si="12"/>
        <v/>
      </c>
      <c r="AF33" t="str">
        <f t="shared" si="12"/>
        <v/>
      </c>
      <c r="AG33" t="str">
        <f t="shared" si="12"/>
        <v/>
      </c>
      <c r="AH33" t="str">
        <f t="shared" si="12"/>
        <v/>
      </c>
      <c r="AI33" t="str">
        <f t="shared" si="12"/>
        <v/>
      </c>
      <c r="AJ33" t="str">
        <f t="shared" si="12"/>
        <v/>
      </c>
      <c r="AK33" s="20">
        <f t="shared" ca="1" si="0"/>
        <v>0.53324649996132545</v>
      </c>
      <c r="AL33" s="20">
        <f t="shared" ca="1" si="1"/>
        <v>19</v>
      </c>
      <c r="AM33" s="20">
        <v>13</v>
      </c>
      <c r="AN33" s="20">
        <v>4</v>
      </c>
    </row>
    <row r="34" spans="1:40" ht="32.15" customHeight="1" x14ac:dyDescent="0.3">
      <c r="A34" s="20">
        <f t="shared" si="4"/>
        <v>3</v>
      </c>
      <c r="D34" t="str">
        <f t="shared" si="5"/>
        <v/>
      </c>
      <c r="F34" t="str">
        <f t="shared" si="6"/>
        <v/>
      </c>
      <c r="H34" t="str">
        <f t="shared" si="7"/>
        <v/>
      </c>
      <c r="J34" t="str">
        <f>IF(I10="","",I10)</f>
        <v/>
      </c>
      <c r="K34" t="str">
        <f>IF(J10="","",J10)</f>
        <v/>
      </c>
      <c r="L34" t="str">
        <f>IF(K10="","",K10)</f>
        <v/>
      </c>
      <c r="M34" t="str">
        <f>IF(L10="","",L10)</f>
        <v/>
      </c>
      <c r="N34" t="str">
        <f t="shared" ref="N34:AJ34" si="13">IF(M10="","",M10)</f>
        <v/>
      </c>
      <c r="O34" t="str">
        <f t="shared" si="13"/>
        <v/>
      </c>
      <c r="P34" t="str">
        <f t="shared" si="13"/>
        <v/>
      </c>
      <c r="Q34" t="str">
        <f t="shared" si="13"/>
        <v/>
      </c>
      <c r="R34" t="str">
        <f t="shared" si="13"/>
        <v/>
      </c>
      <c r="S34" t="str">
        <f t="shared" si="13"/>
        <v/>
      </c>
      <c r="T34" t="str">
        <f t="shared" si="13"/>
        <v/>
      </c>
      <c r="U34" t="str">
        <f t="shared" si="13"/>
        <v/>
      </c>
      <c r="V34" t="str">
        <f t="shared" si="13"/>
        <v/>
      </c>
      <c r="W34" t="str">
        <f t="shared" si="13"/>
        <v/>
      </c>
      <c r="X34" t="str">
        <f t="shared" si="13"/>
        <v/>
      </c>
      <c r="Y34" t="str">
        <f t="shared" si="13"/>
        <v/>
      </c>
      <c r="Z34" t="str">
        <f t="shared" si="13"/>
        <v/>
      </c>
      <c r="AA34" t="str">
        <f t="shared" si="13"/>
        <v/>
      </c>
      <c r="AB34" t="str">
        <f t="shared" si="13"/>
        <v/>
      </c>
      <c r="AC34" t="str">
        <f t="shared" si="13"/>
        <v/>
      </c>
      <c r="AD34" t="str">
        <f t="shared" si="13"/>
        <v/>
      </c>
      <c r="AE34" t="str">
        <f t="shared" si="13"/>
        <v/>
      </c>
      <c r="AF34" t="str">
        <f t="shared" si="13"/>
        <v/>
      </c>
      <c r="AG34" t="str">
        <f t="shared" si="13"/>
        <v/>
      </c>
      <c r="AH34" t="str">
        <f t="shared" si="13"/>
        <v/>
      </c>
      <c r="AI34" t="str">
        <f t="shared" si="13"/>
        <v/>
      </c>
      <c r="AJ34" t="str">
        <f t="shared" si="13"/>
        <v/>
      </c>
      <c r="AK34" s="20">
        <f t="shared" ca="1" si="0"/>
        <v>0.44958109203897334</v>
      </c>
      <c r="AL34" s="20">
        <f t="shared" ca="1" si="1"/>
        <v>23</v>
      </c>
      <c r="AM34" s="20">
        <v>13</v>
      </c>
      <c r="AN34" s="20">
        <v>5</v>
      </c>
    </row>
    <row r="35" spans="1:40" ht="32.15" customHeight="1" x14ac:dyDescent="0.3">
      <c r="A35" t="str">
        <f t="shared" si="4"/>
        <v>(4)</v>
      </c>
      <c r="D35" s="33">
        <f t="shared" ca="1" si="5"/>
        <v>14</v>
      </c>
      <c r="E35" s="33"/>
      <c r="F35" s="33" t="str">
        <f t="shared" si="6"/>
        <v>＋</v>
      </c>
      <c r="G35" s="33"/>
      <c r="H35" s="33">
        <f t="shared" ca="1" si="7"/>
        <v>5</v>
      </c>
      <c r="I35" s="33"/>
      <c r="J35" s="33" t="s">
        <v>23</v>
      </c>
      <c r="K35" s="33"/>
      <c r="L35" s="39">
        <f ca="1">D35+H35</f>
        <v>19</v>
      </c>
      <c r="M35" s="39"/>
      <c r="N35" t="str">
        <f t="shared" ref="N35:AJ35" si="14">IF(M11="","",M11)</f>
        <v/>
      </c>
      <c r="O35" t="str">
        <f t="shared" si="14"/>
        <v/>
      </c>
      <c r="P35" t="str">
        <f t="shared" si="14"/>
        <v/>
      </c>
      <c r="Q35" t="str">
        <f t="shared" si="14"/>
        <v/>
      </c>
      <c r="R35" t="str">
        <f t="shared" si="14"/>
        <v/>
      </c>
      <c r="S35" t="str">
        <f t="shared" si="14"/>
        <v/>
      </c>
      <c r="T35" t="str">
        <f t="shared" si="14"/>
        <v/>
      </c>
      <c r="U35" t="str">
        <f t="shared" si="14"/>
        <v/>
      </c>
      <c r="V35" t="str">
        <f t="shared" si="14"/>
        <v/>
      </c>
      <c r="W35" t="str">
        <f t="shared" si="14"/>
        <v/>
      </c>
      <c r="X35" t="str">
        <f t="shared" si="14"/>
        <v/>
      </c>
      <c r="Y35" t="str">
        <f t="shared" si="14"/>
        <v/>
      </c>
      <c r="Z35" t="str">
        <f t="shared" si="14"/>
        <v/>
      </c>
      <c r="AA35" t="str">
        <f t="shared" si="14"/>
        <v/>
      </c>
      <c r="AB35" t="str">
        <f t="shared" si="14"/>
        <v/>
      </c>
      <c r="AC35" t="str">
        <f t="shared" si="14"/>
        <v/>
      </c>
      <c r="AD35" t="str">
        <f t="shared" si="14"/>
        <v/>
      </c>
      <c r="AE35" t="str">
        <f t="shared" si="14"/>
        <v/>
      </c>
      <c r="AF35" t="str">
        <f t="shared" si="14"/>
        <v/>
      </c>
      <c r="AG35" t="str">
        <f t="shared" si="14"/>
        <v/>
      </c>
      <c r="AH35" t="str">
        <f t="shared" si="14"/>
        <v/>
      </c>
      <c r="AI35" t="str">
        <f t="shared" si="14"/>
        <v/>
      </c>
      <c r="AJ35" t="str">
        <f t="shared" si="14"/>
        <v/>
      </c>
      <c r="AK35" s="20">
        <f t="shared" ca="1" si="0"/>
        <v>0.37560721892962812</v>
      </c>
      <c r="AL35" s="20">
        <f t="shared" ca="1" si="1"/>
        <v>26</v>
      </c>
      <c r="AM35" s="20">
        <v>13</v>
      </c>
      <c r="AN35" s="20">
        <v>6</v>
      </c>
    </row>
    <row r="36" spans="1:40" ht="32.15" customHeight="1" x14ac:dyDescent="0.3">
      <c r="A36" s="20">
        <f t="shared" si="4"/>
        <v>4</v>
      </c>
      <c r="D36" t="str">
        <f t="shared" si="5"/>
        <v/>
      </c>
      <c r="F36" t="str">
        <f t="shared" si="6"/>
        <v/>
      </c>
      <c r="H36" t="str">
        <f t="shared" si="7"/>
        <v/>
      </c>
      <c r="J36" t="str">
        <f>IF(I12="","",I12)</f>
        <v/>
      </c>
      <c r="K36" t="str">
        <f>IF(J12="","",J12)</f>
        <v/>
      </c>
      <c r="L36" t="str">
        <f>IF(K12="","",K12)</f>
        <v/>
      </c>
      <c r="M36" t="str">
        <f>IF(L12="","",L12)</f>
        <v/>
      </c>
      <c r="N36" t="str">
        <f t="shared" ref="N36:AJ36" si="15">IF(M12="","",M12)</f>
        <v/>
      </c>
      <c r="O36" t="str">
        <f t="shared" si="15"/>
        <v/>
      </c>
      <c r="P36" t="str">
        <f t="shared" si="15"/>
        <v/>
      </c>
      <c r="Q36" t="str">
        <f t="shared" si="15"/>
        <v/>
      </c>
      <c r="R36" t="str">
        <f t="shared" si="15"/>
        <v/>
      </c>
      <c r="S36" t="str">
        <f t="shared" si="15"/>
        <v/>
      </c>
      <c r="T36" t="str">
        <f t="shared" si="15"/>
        <v/>
      </c>
      <c r="U36" t="str">
        <f t="shared" si="15"/>
        <v/>
      </c>
      <c r="V36" t="str">
        <f t="shared" si="15"/>
        <v/>
      </c>
      <c r="W36" t="str">
        <f t="shared" si="15"/>
        <v/>
      </c>
      <c r="X36" t="str">
        <f t="shared" si="15"/>
        <v/>
      </c>
      <c r="Y36" t="str">
        <f t="shared" si="15"/>
        <v/>
      </c>
      <c r="Z36" t="str">
        <f t="shared" si="15"/>
        <v/>
      </c>
      <c r="AA36" t="str">
        <f t="shared" si="15"/>
        <v/>
      </c>
      <c r="AB36" t="str">
        <f t="shared" si="15"/>
        <v/>
      </c>
      <c r="AC36" t="str">
        <f t="shared" si="15"/>
        <v/>
      </c>
      <c r="AD36" t="str">
        <f t="shared" si="15"/>
        <v/>
      </c>
      <c r="AE36" t="str">
        <f t="shared" si="15"/>
        <v/>
      </c>
      <c r="AF36" t="str">
        <f t="shared" si="15"/>
        <v/>
      </c>
      <c r="AG36" t="str">
        <f t="shared" si="15"/>
        <v/>
      </c>
      <c r="AH36" t="str">
        <f t="shared" si="15"/>
        <v/>
      </c>
      <c r="AI36" t="str">
        <f t="shared" si="15"/>
        <v/>
      </c>
      <c r="AJ36" t="str">
        <f t="shared" si="15"/>
        <v/>
      </c>
      <c r="AK36" s="20">
        <f t="shared" ca="1" si="0"/>
        <v>0.65335657975774097</v>
      </c>
      <c r="AL36" s="20">
        <f t="shared" ca="1" si="1"/>
        <v>12</v>
      </c>
      <c r="AM36" s="20">
        <v>14</v>
      </c>
      <c r="AN36" s="20">
        <v>1</v>
      </c>
    </row>
    <row r="37" spans="1:40" ht="32.15" customHeight="1" x14ac:dyDescent="0.3">
      <c r="A37" t="str">
        <f t="shared" ref="A37:D44" si="16">IF(A13="","",A13)</f>
        <v>(5)</v>
      </c>
      <c r="D37" s="33">
        <f t="shared" ca="1" si="16"/>
        <v>12</v>
      </c>
      <c r="E37" s="33"/>
      <c r="F37" s="33" t="str">
        <f t="shared" si="6"/>
        <v>＋</v>
      </c>
      <c r="G37" s="33"/>
      <c r="H37" s="33">
        <f t="shared" ca="1" si="7"/>
        <v>1</v>
      </c>
      <c r="I37" s="33"/>
      <c r="J37" s="33" t="s">
        <v>23</v>
      </c>
      <c r="K37" s="33"/>
      <c r="L37" s="39">
        <f ca="1">D37+H37</f>
        <v>13</v>
      </c>
      <c r="M37" s="39"/>
      <c r="N37" t="str">
        <f t="shared" ref="N37:AJ37" si="17">IF(M13="","",M13)</f>
        <v/>
      </c>
      <c r="O37" t="str">
        <f t="shared" si="17"/>
        <v/>
      </c>
      <c r="P37" t="str">
        <f t="shared" si="17"/>
        <v/>
      </c>
      <c r="Q37" t="str">
        <f t="shared" si="17"/>
        <v/>
      </c>
      <c r="R37" t="str">
        <f t="shared" si="17"/>
        <v/>
      </c>
      <c r="S37" t="str">
        <f t="shared" si="17"/>
        <v/>
      </c>
      <c r="T37" t="str">
        <f t="shared" si="17"/>
        <v/>
      </c>
      <c r="U37" t="str">
        <f t="shared" si="17"/>
        <v/>
      </c>
      <c r="V37" t="str">
        <f t="shared" si="17"/>
        <v/>
      </c>
      <c r="W37" t="str">
        <f t="shared" si="17"/>
        <v/>
      </c>
      <c r="X37" t="str">
        <f t="shared" si="17"/>
        <v/>
      </c>
      <c r="Y37" t="str">
        <f t="shared" si="17"/>
        <v/>
      </c>
      <c r="Z37" t="str">
        <f t="shared" si="17"/>
        <v/>
      </c>
      <c r="AA37" t="str">
        <f t="shared" si="17"/>
        <v/>
      </c>
      <c r="AB37" t="str">
        <f t="shared" si="17"/>
        <v/>
      </c>
      <c r="AC37" t="str">
        <f t="shared" si="17"/>
        <v/>
      </c>
      <c r="AD37" t="str">
        <f t="shared" si="17"/>
        <v/>
      </c>
      <c r="AE37" t="str">
        <f t="shared" si="17"/>
        <v/>
      </c>
      <c r="AF37" t="str">
        <f t="shared" si="17"/>
        <v/>
      </c>
      <c r="AG37" t="str">
        <f t="shared" si="17"/>
        <v/>
      </c>
      <c r="AH37" t="str">
        <f t="shared" si="17"/>
        <v/>
      </c>
      <c r="AI37" t="str">
        <f t="shared" si="17"/>
        <v/>
      </c>
      <c r="AJ37" t="str">
        <f t="shared" si="17"/>
        <v/>
      </c>
      <c r="AK37" s="20">
        <f t="shared" ca="1" si="0"/>
        <v>7.4060299380612538E-2</v>
      </c>
      <c r="AL37" s="20">
        <f t="shared" ca="1" si="1"/>
        <v>43</v>
      </c>
      <c r="AM37" s="20">
        <v>14</v>
      </c>
      <c r="AN37" s="20">
        <v>2</v>
      </c>
    </row>
    <row r="38" spans="1:40" ht="32.15" customHeight="1" x14ac:dyDescent="0.3">
      <c r="A38" s="20">
        <f t="shared" si="16"/>
        <v>5</v>
      </c>
      <c r="D38" t="str">
        <f t="shared" si="16"/>
        <v/>
      </c>
      <c r="F38" t="str">
        <f t="shared" si="6"/>
        <v/>
      </c>
      <c r="H38" t="str">
        <f t="shared" si="7"/>
        <v/>
      </c>
      <c r="J38" t="str">
        <f>IF(I14="","",I14)</f>
        <v/>
      </c>
      <c r="K38" t="str">
        <f>IF(J14="","",J14)</f>
        <v/>
      </c>
      <c r="L38" t="str">
        <f>IF(K14="","",K14)</f>
        <v/>
      </c>
      <c r="M38" t="str">
        <f>IF(L14="","",L14)</f>
        <v/>
      </c>
      <c r="N38" t="str">
        <f t="shared" ref="N38:AJ38" si="18">IF(M14="","",M14)</f>
        <v/>
      </c>
      <c r="O38" t="str">
        <f t="shared" si="18"/>
        <v/>
      </c>
      <c r="P38" t="str">
        <f t="shared" si="18"/>
        <v/>
      </c>
      <c r="Q38" t="str">
        <f t="shared" si="18"/>
        <v/>
      </c>
      <c r="R38" t="str">
        <f t="shared" si="18"/>
        <v/>
      </c>
      <c r="S38" t="str">
        <f t="shared" si="18"/>
        <v/>
      </c>
      <c r="T38" t="str">
        <f t="shared" si="18"/>
        <v/>
      </c>
      <c r="U38" t="str">
        <f t="shared" si="18"/>
        <v/>
      </c>
      <c r="V38" t="str">
        <f t="shared" si="18"/>
        <v/>
      </c>
      <c r="W38" t="str">
        <f t="shared" si="18"/>
        <v/>
      </c>
      <c r="X38" t="str">
        <f t="shared" si="18"/>
        <v/>
      </c>
      <c r="Y38" t="str">
        <f t="shared" si="18"/>
        <v/>
      </c>
      <c r="Z38" t="str">
        <f t="shared" si="18"/>
        <v/>
      </c>
      <c r="AA38" t="str">
        <f t="shared" si="18"/>
        <v/>
      </c>
      <c r="AB38" t="str">
        <f t="shared" si="18"/>
        <v/>
      </c>
      <c r="AC38" t="str">
        <f t="shared" si="18"/>
        <v/>
      </c>
      <c r="AD38" t="str">
        <f t="shared" si="18"/>
        <v/>
      </c>
      <c r="AE38" t="str">
        <f t="shared" si="18"/>
        <v/>
      </c>
      <c r="AF38" t="str">
        <f t="shared" si="18"/>
        <v/>
      </c>
      <c r="AG38" t="str">
        <f t="shared" si="18"/>
        <v/>
      </c>
      <c r="AH38" t="str">
        <f t="shared" si="18"/>
        <v/>
      </c>
      <c r="AI38" t="str">
        <f t="shared" si="18"/>
        <v/>
      </c>
      <c r="AJ38" t="str">
        <f t="shared" si="18"/>
        <v/>
      </c>
      <c r="AK38" s="20">
        <f t="shared" ca="1" si="0"/>
        <v>0.96140544209003376</v>
      </c>
      <c r="AL38" s="20">
        <f t="shared" ca="1" si="1"/>
        <v>2</v>
      </c>
      <c r="AM38" s="20">
        <v>14</v>
      </c>
      <c r="AN38" s="20">
        <v>3</v>
      </c>
    </row>
    <row r="39" spans="1:40" ht="32.15" customHeight="1" x14ac:dyDescent="0.3">
      <c r="A39" t="str">
        <f t="shared" si="16"/>
        <v>(6)</v>
      </c>
      <c r="D39" s="33">
        <f t="shared" ca="1" si="16"/>
        <v>13</v>
      </c>
      <c r="E39" s="33"/>
      <c r="F39" s="33" t="str">
        <f t="shared" si="6"/>
        <v>＋</v>
      </c>
      <c r="G39" s="33"/>
      <c r="H39" s="33">
        <f t="shared" ca="1" si="7"/>
        <v>1</v>
      </c>
      <c r="I39" s="33"/>
      <c r="J39" s="33" t="s">
        <v>23</v>
      </c>
      <c r="K39" s="33"/>
      <c r="L39" s="39">
        <f ca="1">D39+H39</f>
        <v>14</v>
      </c>
      <c r="M39" s="39"/>
      <c r="N39" t="str">
        <f t="shared" ref="N39:AJ39" si="19">IF(M15="","",M15)</f>
        <v/>
      </c>
      <c r="O39" t="str">
        <f t="shared" si="19"/>
        <v/>
      </c>
      <c r="P39" t="str">
        <f t="shared" si="19"/>
        <v/>
      </c>
      <c r="Q39" t="str">
        <f t="shared" si="19"/>
        <v/>
      </c>
      <c r="R39" t="str">
        <f t="shared" si="19"/>
        <v/>
      </c>
      <c r="S39" t="str">
        <f t="shared" si="19"/>
        <v/>
      </c>
      <c r="T39" t="str">
        <f t="shared" si="19"/>
        <v/>
      </c>
      <c r="U39" t="str">
        <f t="shared" si="19"/>
        <v/>
      </c>
      <c r="V39" t="str">
        <f t="shared" si="19"/>
        <v/>
      </c>
      <c r="W39" t="str">
        <f t="shared" si="19"/>
        <v/>
      </c>
      <c r="X39" t="str">
        <f t="shared" si="19"/>
        <v/>
      </c>
      <c r="Y39" t="str">
        <f t="shared" si="19"/>
        <v/>
      </c>
      <c r="Z39" t="str">
        <f t="shared" si="19"/>
        <v/>
      </c>
      <c r="AA39" t="str">
        <f t="shared" si="19"/>
        <v/>
      </c>
      <c r="AB39" t="str">
        <f t="shared" si="19"/>
        <v/>
      </c>
      <c r="AC39" t="str">
        <f t="shared" si="19"/>
        <v/>
      </c>
      <c r="AD39" t="str">
        <f t="shared" si="19"/>
        <v/>
      </c>
      <c r="AE39" t="str">
        <f t="shared" si="19"/>
        <v/>
      </c>
      <c r="AF39" t="str">
        <f t="shared" si="19"/>
        <v/>
      </c>
      <c r="AG39" t="str">
        <f t="shared" si="19"/>
        <v/>
      </c>
      <c r="AH39" t="str">
        <f t="shared" si="19"/>
        <v/>
      </c>
      <c r="AI39" t="str">
        <f t="shared" si="19"/>
        <v/>
      </c>
      <c r="AJ39" t="str">
        <f t="shared" si="19"/>
        <v/>
      </c>
      <c r="AK39" s="20">
        <f t="shared" ca="1" si="0"/>
        <v>5.2817417831899971E-2</v>
      </c>
      <c r="AL39" s="20">
        <f t="shared" ca="1" si="1"/>
        <v>44</v>
      </c>
      <c r="AM39" s="20">
        <v>14</v>
      </c>
      <c r="AN39" s="20">
        <v>4</v>
      </c>
    </row>
    <row r="40" spans="1:40" ht="32.15" customHeight="1" x14ac:dyDescent="0.3">
      <c r="A40" s="20">
        <f t="shared" si="16"/>
        <v>6</v>
      </c>
      <c r="D40" t="str">
        <f t="shared" si="16"/>
        <v/>
      </c>
      <c r="F40" t="str">
        <f t="shared" si="6"/>
        <v/>
      </c>
      <c r="H40" t="str">
        <f t="shared" si="7"/>
        <v/>
      </c>
      <c r="J40" t="str">
        <f>IF(I16="","",I16)</f>
        <v/>
      </c>
      <c r="K40" t="str">
        <f>IF(J16="","",J16)</f>
        <v/>
      </c>
      <c r="L40" t="str">
        <f>IF(K16="","",K16)</f>
        <v/>
      </c>
      <c r="M40" t="str">
        <f>IF(L16="","",L16)</f>
        <v/>
      </c>
      <c r="N40" t="str">
        <f t="shared" ref="N40:AJ40" si="20">IF(M16="","",M16)</f>
        <v/>
      </c>
      <c r="O40" t="str">
        <f t="shared" si="20"/>
        <v/>
      </c>
      <c r="P40" t="str">
        <f t="shared" si="20"/>
        <v/>
      </c>
      <c r="Q40" t="str">
        <f t="shared" si="20"/>
        <v/>
      </c>
      <c r="R40" t="str">
        <f t="shared" si="20"/>
        <v/>
      </c>
      <c r="S40" t="str">
        <f t="shared" si="20"/>
        <v/>
      </c>
      <c r="T40" t="str">
        <f t="shared" si="20"/>
        <v/>
      </c>
      <c r="U40" t="str">
        <f t="shared" si="20"/>
        <v/>
      </c>
      <c r="V40" t="str">
        <f t="shared" si="20"/>
        <v/>
      </c>
      <c r="W40" t="str">
        <f t="shared" si="20"/>
        <v/>
      </c>
      <c r="X40" t="str">
        <f t="shared" si="20"/>
        <v/>
      </c>
      <c r="Y40" t="str">
        <f t="shared" si="20"/>
        <v/>
      </c>
      <c r="Z40" t="str">
        <f t="shared" si="20"/>
        <v/>
      </c>
      <c r="AA40" t="str">
        <f t="shared" si="20"/>
        <v/>
      </c>
      <c r="AB40" t="str">
        <f t="shared" si="20"/>
        <v/>
      </c>
      <c r="AC40" t="str">
        <f t="shared" si="20"/>
        <v/>
      </c>
      <c r="AD40" t="str">
        <f t="shared" si="20"/>
        <v/>
      </c>
      <c r="AE40" t="str">
        <f t="shared" si="20"/>
        <v/>
      </c>
      <c r="AF40" t="str">
        <f t="shared" si="20"/>
        <v/>
      </c>
      <c r="AG40" t="str">
        <f t="shared" si="20"/>
        <v/>
      </c>
      <c r="AH40" t="str">
        <f t="shared" si="20"/>
        <v/>
      </c>
      <c r="AI40" t="str">
        <f t="shared" si="20"/>
        <v/>
      </c>
      <c r="AJ40" t="str">
        <f t="shared" si="20"/>
        <v/>
      </c>
      <c r="AK40" s="20">
        <f t="shared" ca="1" si="0"/>
        <v>0.87555736751227053</v>
      </c>
      <c r="AL40" s="20">
        <f t="shared" ca="1" si="1"/>
        <v>4</v>
      </c>
      <c r="AM40" s="20">
        <v>14</v>
      </c>
      <c r="AN40" s="20">
        <v>5</v>
      </c>
    </row>
    <row r="41" spans="1:40" ht="32.15" customHeight="1" x14ac:dyDescent="0.3">
      <c r="A41" t="str">
        <f t="shared" si="16"/>
        <v>(7)</v>
      </c>
      <c r="D41" s="33">
        <f t="shared" ca="1" si="16"/>
        <v>18</v>
      </c>
      <c r="E41" s="33"/>
      <c r="F41" s="33" t="str">
        <f t="shared" si="6"/>
        <v>＋</v>
      </c>
      <c r="G41" s="33"/>
      <c r="H41" s="33">
        <f t="shared" ca="1" si="7"/>
        <v>1</v>
      </c>
      <c r="I41" s="33"/>
      <c r="J41" s="33" t="s">
        <v>23</v>
      </c>
      <c r="K41" s="33"/>
      <c r="L41" s="39">
        <f ca="1">D41+H41</f>
        <v>19</v>
      </c>
      <c r="M41" s="39"/>
      <c r="N41" t="str">
        <f t="shared" ref="N41:AJ41" si="21">IF(M17="","",M17)</f>
        <v/>
      </c>
      <c r="O41" t="str">
        <f t="shared" si="21"/>
        <v/>
      </c>
      <c r="P41" t="str">
        <f t="shared" si="21"/>
        <v/>
      </c>
      <c r="Q41" t="str">
        <f t="shared" si="21"/>
        <v/>
      </c>
      <c r="R41" t="str">
        <f t="shared" si="21"/>
        <v/>
      </c>
      <c r="S41" t="str">
        <f t="shared" si="21"/>
        <v/>
      </c>
      <c r="T41" t="str">
        <f t="shared" si="21"/>
        <v/>
      </c>
      <c r="U41" t="str">
        <f t="shared" si="21"/>
        <v/>
      </c>
      <c r="V41" t="str">
        <f t="shared" si="21"/>
        <v/>
      </c>
      <c r="W41" t="str">
        <f t="shared" si="21"/>
        <v/>
      </c>
      <c r="X41" t="str">
        <f t="shared" si="21"/>
        <v/>
      </c>
      <c r="Y41" t="str">
        <f t="shared" si="21"/>
        <v/>
      </c>
      <c r="Z41" t="str">
        <f t="shared" si="21"/>
        <v/>
      </c>
      <c r="AA41" t="str">
        <f t="shared" si="21"/>
        <v/>
      </c>
      <c r="AB41" t="str">
        <f t="shared" si="21"/>
        <v/>
      </c>
      <c r="AC41" t="str">
        <f t="shared" si="21"/>
        <v/>
      </c>
      <c r="AD41" t="str">
        <f t="shared" si="21"/>
        <v/>
      </c>
      <c r="AE41" t="str">
        <f t="shared" si="21"/>
        <v/>
      </c>
      <c r="AF41" t="str">
        <f t="shared" si="21"/>
        <v/>
      </c>
      <c r="AG41" t="str">
        <f t="shared" si="21"/>
        <v/>
      </c>
      <c r="AH41" t="str">
        <f t="shared" si="21"/>
        <v/>
      </c>
      <c r="AI41" t="str">
        <f t="shared" si="21"/>
        <v/>
      </c>
      <c r="AJ41" t="str">
        <f t="shared" si="21"/>
        <v/>
      </c>
      <c r="AK41" s="20">
        <f t="shared" ca="1" si="0"/>
        <v>0.30861677774074803</v>
      </c>
      <c r="AL41" s="20">
        <f t="shared" ca="1" si="1"/>
        <v>30</v>
      </c>
      <c r="AM41" s="20">
        <v>15</v>
      </c>
      <c r="AN41" s="20">
        <v>1</v>
      </c>
    </row>
    <row r="42" spans="1:40" ht="32.15" customHeight="1" x14ac:dyDescent="0.3">
      <c r="A42" s="20">
        <f t="shared" si="16"/>
        <v>7</v>
      </c>
      <c r="D42" t="str">
        <f t="shared" si="16"/>
        <v/>
      </c>
      <c r="F42" t="str">
        <f t="shared" si="6"/>
        <v/>
      </c>
      <c r="H42" t="str">
        <f t="shared" si="7"/>
        <v/>
      </c>
      <c r="J42" t="str">
        <f>IF(I18="","",I18)</f>
        <v/>
      </c>
      <c r="K42" t="str">
        <f>IF(J18="","",J18)</f>
        <v/>
      </c>
      <c r="L42" t="str">
        <f>IF(K18="","",K18)</f>
        <v/>
      </c>
      <c r="M42" t="str">
        <f>IF(L18="","",L18)</f>
        <v/>
      </c>
      <c r="N42" t="str">
        <f t="shared" ref="N42:AJ42" si="22">IF(M18="","",M18)</f>
        <v/>
      </c>
      <c r="O42" t="str">
        <f t="shared" si="22"/>
        <v/>
      </c>
      <c r="P42" t="str">
        <f t="shared" si="22"/>
        <v/>
      </c>
      <c r="Q42" t="str">
        <f t="shared" si="22"/>
        <v/>
      </c>
      <c r="R42" t="str">
        <f t="shared" si="22"/>
        <v/>
      </c>
      <c r="S42" t="str">
        <f t="shared" si="22"/>
        <v/>
      </c>
      <c r="T42" t="str">
        <f t="shared" si="22"/>
        <v/>
      </c>
      <c r="U42" t="str">
        <f t="shared" si="22"/>
        <v/>
      </c>
      <c r="V42" t="str">
        <f t="shared" si="22"/>
        <v/>
      </c>
      <c r="W42" t="str">
        <f t="shared" si="22"/>
        <v/>
      </c>
      <c r="X42" t="str">
        <f t="shared" si="22"/>
        <v/>
      </c>
      <c r="Y42" t="str">
        <f t="shared" si="22"/>
        <v/>
      </c>
      <c r="Z42" t="str">
        <f t="shared" si="22"/>
        <v/>
      </c>
      <c r="AA42" t="str">
        <f t="shared" si="22"/>
        <v/>
      </c>
      <c r="AB42" t="str">
        <f t="shared" si="22"/>
        <v/>
      </c>
      <c r="AC42" t="str">
        <f t="shared" si="22"/>
        <v/>
      </c>
      <c r="AD42" t="str">
        <f t="shared" si="22"/>
        <v/>
      </c>
      <c r="AE42" t="str">
        <f t="shared" si="22"/>
        <v/>
      </c>
      <c r="AF42" t="str">
        <f t="shared" si="22"/>
        <v/>
      </c>
      <c r="AG42" t="str">
        <f t="shared" si="22"/>
        <v/>
      </c>
      <c r="AH42" t="str">
        <f t="shared" si="22"/>
        <v/>
      </c>
      <c r="AI42" t="str">
        <f t="shared" si="22"/>
        <v/>
      </c>
      <c r="AJ42" t="str">
        <f t="shared" si="22"/>
        <v/>
      </c>
      <c r="AK42" s="20">
        <f t="shared" ca="1" si="0"/>
        <v>0.39548125968692138</v>
      </c>
      <c r="AL42" s="20">
        <f t="shared" ca="1" si="1"/>
        <v>25</v>
      </c>
      <c r="AM42" s="20">
        <v>15</v>
      </c>
      <c r="AN42" s="20">
        <v>2</v>
      </c>
    </row>
    <row r="43" spans="1:40" ht="32.15" customHeight="1" x14ac:dyDescent="0.3">
      <c r="A43" t="str">
        <f t="shared" si="16"/>
        <v>(8)</v>
      </c>
      <c r="D43" s="33">
        <f t="shared" ca="1" si="16"/>
        <v>16</v>
      </c>
      <c r="E43" s="33"/>
      <c r="F43" s="33" t="str">
        <f t="shared" si="6"/>
        <v>＋</v>
      </c>
      <c r="G43" s="33"/>
      <c r="H43" s="33">
        <f t="shared" ca="1" si="7"/>
        <v>3</v>
      </c>
      <c r="I43" s="33"/>
      <c r="J43" s="33" t="s">
        <v>23</v>
      </c>
      <c r="K43" s="33"/>
      <c r="L43" s="39">
        <f ca="1">D43+H43</f>
        <v>19</v>
      </c>
      <c r="M43" s="39"/>
      <c r="N43" t="str">
        <f t="shared" ref="N43:AJ43" si="23">IF(M19="","",M19)</f>
        <v/>
      </c>
      <c r="O43" t="str">
        <f t="shared" si="23"/>
        <v/>
      </c>
      <c r="P43" t="str">
        <f t="shared" si="23"/>
        <v/>
      </c>
      <c r="Q43" t="str">
        <f t="shared" si="23"/>
        <v/>
      </c>
      <c r="R43" t="str">
        <f t="shared" si="23"/>
        <v/>
      </c>
      <c r="S43" t="str">
        <f t="shared" si="23"/>
        <v/>
      </c>
      <c r="T43" t="str">
        <f t="shared" si="23"/>
        <v/>
      </c>
      <c r="U43" t="str">
        <f t="shared" si="23"/>
        <v/>
      </c>
      <c r="V43" t="str">
        <f t="shared" si="23"/>
        <v/>
      </c>
      <c r="W43" t="str">
        <f t="shared" si="23"/>
        <v/>
      </c>
      <c r="X43" t="str">
        <f t="shared" si="23"/>
        <v/>
      </c>
      <c r="Y43" t="str">
        <f t="shared" si="23"/>
        <v/>
      </c>
      <c r="Z43" t="str">
        <f t="shared" si="23"/>
        <v/>
      </c>
      <c r="AA43" t="str">
        <f t="shared" si="23"/>
        <v/>
      </c>
      <c r="AB43" t="str">
        <f t="shared" si="23"/>
        <v/>
      </c>
      <c r="AC43" t="str">
        <f t="shared" si="23"/>
        <v/>
      </c>
      <c r="AD43" t="str">
        <f t="shared" si="23"/>
        <v/>
      </c>
      <c r="AE43" t="str">
        <f t="shared" si="23"/>
        <v/>
      </c>
      <c r="AF43" t="str">
        <f t="shared" si="23"/>
        <v/>
      </c>
      <c r="AG43" t="str">
        <f t="shared" si="23"/>
        <v/>
      </c>
      <c r="AH43" t="str">
        <f t="shared" si="23"/>
        <v/>
      </c>
      <c r="AI43" t="str">
        <f t="shared" si="23"/>
        <v/>
      </c>
      <c r="AJ43" t="str">
        <f t="shared" si="23"/>
        <v/>
      </c>
      <c r="AK43" s="20">
        <f t="shared" ca="1" si="0"/>
        <v>0.54223972746369786</v>
      </c>
      <c r="AL43" s="20">
        <f t="shared" ca="1" si="1"/>
        <v>18</v>
      </c>
      <c r="AM43" s="20">
        <v>15</v>
      </c>
      <c r="AN43" s="20">
        <v>3</v>
      </c>
    </row>
    <row r="44" spans="1:40" ht="32.15" customHeight="1" x14ac:dyDescent="0.3">
      <c r="A44" s="20">
        <f t="shared" si="16"/>
        <v>8</v>
      </c>
      <c r="D44" t="str">
        <f t="shared" si="16"/>
        <v/>
      </c>
      <c r="F44" t="str">
        <f t="shared" si="6"/>
        <v/>
      </c>
      <c r="H44" t="str">
        <f t="shared" si="7"/>
        <v/>
      </c>
      <c r="J44" t="str">
        <f>IF(I20="","",I20)</f>
        <v/>
      </c>
      <c r="K44" t="str">
        <f>IF(J20="","",J20)</f>
        <v/>
      </c>
      <c r="L44" t="str">
        <f>IF(K20="","",K20)</f>
        <v/>
      </c>
      <c r="M44" t="str">
        <f>IF(L20="","",L20)</f>
        <v/>
      </c>
      <c r="N44" t="str">
        <f t="shared" ref="N44:AJ44" si="24">IF(M20="","",M20)</f>
        <v/>
      </c>
      <c r="O44" t="str">
        <f t="shared" si="24"/>
        <v/>
      </c>
      <c r="P44" t="str">
        <f t="shared" si="24"/>
        <v/>
      </c>
      <c r="Q44" t="str">
        <f t="shared" si="24"/>
        <v/>
      </c>
      <c r="R44" t="str">
        <f t="shared" si="24"/>
        <v/>
      </c>
      <c r="S44" t="str">
        <f t="shared" si="24"/>
        <v/>
      </c>
      <c r="T44" t="str">
        <f t="shared" si="24"/>
        <v/>
      </c>
      <c r="U44" t="str">
        <f t="shared" si="24"/>
        <v/>
      </c>
      <c r="V44" t="str">
        <f t="shared" si="24"/>
        <v/>
      </c>
      <c r="W44" t="str">
        <f t="shared" si="24"/>
        <v/>
      </c>
      <c r="X44" t="str">
        <f t="shared" si="24"/>
        <v/>
      </c>
      <c r="Y44" t="str">
        <f t="shared" si="24"/>
        <v/>
      </c>
      <c r="Z44" t="str">
        <f t="shared" si="24"/>
        <v/>
      </c>
      <c r="AA44" t="str">
        <f t="shared" si="24"/>
        <v/>
      </c>
      <c r="AB44" t="str">
        <f t="shared" si="24"/>
        <v/>
      </c>
      <c r="AC44" t="str">
        <f t="shared" si="24"/>
        <v/>
      </c>
      <c r="AD44" t="str">
        <f t="shared" si="24"/>
        <v/>
      </c>
      <c r="AE44" t="str">
        <f t="shared" si="24"/>
        <v/>
      </c>
      <c r="AF44" t="str">
        <f t="shared" si="24"/>
        <v/>
      </c>
      <c r="AG44" t="str">
        <f t="shared" si="24"/>
        <v/>
      </c>
      <c r="AH44" t="str">
        <f t="shared" si="24"/>
        <v/>
      </c>
      <c r="AI44" t="str">
        <f t="shared" si="24"/>
        <v/>
      </c>
      <c r="AJ44" t="str">
        <f t="shared" si="24"/>
        <v/>
      </c>
      <c r="AK44" s="20">
        <f t="shared" ca="1" si="0"/>
        <v>0.51296465977146866</v>
      </c>
      <c r="AL44" s="20">
        <f t="shared" ca="1" si="1"/>
        <v>21</v>
      </c>
      <c r="AM44" s="20">
        <v>15</v>
      </c>
      <c r="AN44" s="20">
        <v>4</v>
      </c>
    </row>
    <row r="45" spans="1:40" ht="32.15" customHeight="1" x14ac:dyDescent="0.3">
      <c r="A45" t="str">
        <f>IF(A21="","",A21)</f>
        <v>(9)</v>
      </c>
      <c r="D45" s="33">
        <f ca="1">IF(D21="","",D21)</f>
        <v>10</v>
      </c>
      <c r="E45" s="33"/>
      <c r="F45" s="33" t="str">
        <f t="shared" si="6"/>
        <v>＋</v>
      </c>
      <c r="G45" s="33"/>
      <c r="H45" s="33">
        <f t="shared" ca="1" si="7"/>
        <v>5</v>
      </c>
      <c r="I45" s="33"/>
      <c r="J45" s="33" t="s">
        <v>23</v>
      </c>
      <c r="K45" s="33"/>
      <c r="L45" s="39">
        <f ca="1">D45+H45</f>
        <v>15</v>
      </c>
      <c r="M45" s="39"/>
      <c r="N45" t="str">
        <f t="shared" ref="N45:AJ45" si="25">IF(M21="","",M21)</f>
        <v/>
      </c>
      <c r="O45" t="str">
        <f t="shared" si="25"/>
        <v/>
      </c>
      <c r="P45" t="str">
        <f t="shared" si="25"/>
        <v/>
      </c>
      <c r="Q45" t="str">
        <f t="shared" si="25"/>
        <v/>
      </c>
      <c r="R45" t="str">
        <f t="shared" si="25"/>
        <v/>
      </c>
      <c r="S45" t="str">
        <f t="shared" si="25"/>
        <v/>
      </c>
      <c r="T45" t="str">
        <f t="shared" si="25"/>
        <v/>
      </c>
      <c r="U45" t="str">
        <f t="shared" si="25"/>
        <v/>
      </c>
      <c r="V45" t="str">
        <f t="shared" si="25"/>
        <v/>
      </c>
      <c r="W45" t="str">
        <f t="shared" si="25"/>
        <v/>
      </c>
      <c r="X45" t="str">
        <f t="shared" si="25"/>
        <v/>
      </c>
      <c r="Y45" t="str">
        <f t="shared" si="25"/>
        <v/>
      </c>
      <c r="Z45" t="str">
        <f t="shared" si="25"/>
        <v/>
      </c>
      <c r="AA45" t="str">
        <f t="shared" si="25"/>
        <v/>
      </c>
      <c r="AB45" t="str">
        <f t="shared" si="25"/>
        <v/>
      </c>
      <c r="AC45" t="str">
        <f t="shared" si="25"/>
        <v/>
      </c>
      <c r="AD45" t="str">
        <f t="shared" si="25"/>
        <v/>
      </c>
      <c r="AE45" t="str">
        <f t="shared" si="25"/>
        <v/>
      </c>
      <c r="AF45" t="str">
        <f t="shared" si="25"/>
        <v/>
      </c>
      <c r="AG45" t="str">
        <f t="shared" si="25"/>
        <v/>
      </c>
      <c r="AH45" t="str">
        <f t="shared" si="25"/>
        <v/>
      </c>
      <c r="AI45" t="str">
        <f t="shared" si="25"/>
        <v/>
      </c>
      <c r="AJ45" t="str">
        <f t="shared" si="25"/>
        <v/>
      </c>
      <c r="AK45" s="20">
        <f t="shared" ca="1" si="0"/>
        <v>0.56957358296324079</v>
      </c>
      <c r="AL45" s="20">
        <f t="shared" ca="1" si="1"/>
        <v>14</v>
      </c>
      <c r="AM45" s="20">
        <v>16</v>
      </c>
      <c r="AN45" s="20">
        <v>1</v>
      </c>
    </row>
    <row r="46" spans="1:40" ht="32.15" customHeight="1" x14ac:dyDescent="0.3">
      <c r="A46" s="20">
        <f>IF(A22="","",A22)</f>
        <v>9</v>
      </c>
      <c r="D46" t="str">
        <f>IF(D22="","",D22)</f>
        <v/>
      </c>
      <c r="F46" t="str">
        <f t="shared" si="6"/>
        <v/>
      </c>
      <c r="H46" t="str">
        <f t="shared" si="7"/>
        <v/>
      </c>
      <c r="J46" t="str">
        <f>IF(I22="","",I22)</f>
        <v/>
      </c>
      <c r="K46" t="str">
        <f>IF(J22="","",J22)</f>
        <v/>
      </c>
      <c r="L46" t="str">
        <f>IF(K22="","",K22)</f>
        <v/>
      </c>
      <c r="M46" t="str">
        <f>IF(L22="","",L22)</f>
        <v/>
      </c>
      <c r="N46" t="str">
        <f t="shared" ref="N46:AJ46" si="26">IF(M22="","",M22)</f>
        <v/>
      </c>
      <c r="O46" t="str">
        <f t="shared" si="26"/>
        <v/>
      </c>
      <c r="P46" t="str">
        <f t="shared" si="26"/>
        <v/>
      </c>
      <c r="Q46" t="str">
        <f t="shared" si="26"/>
        <v/>
      </c>
      <c r="R46" t="str">
        <f t="shared" si="26"/>
        <v/>
      </c>
      <c r="S46" t="str">
        <f t="shared" si="26"/>
        <v/>
      </c>
      <c r="T46" t="str">
        <f t="shared" si="26"/>
        <v/>
      </c>
      <c r="U46" t="str">
        <f t="shared" si="26"/>
        <v/>
      </c>
      <c r="V46" t="str">
        <f t="shared" si="26"/>
        <v/>
      </c>
      <c r="W46" t="str">
        <f t="shared" si="26"/>
        <v/>
      </c>
      <c r="X46" t="str">
        <f t="shared" si="26"/>
        <v/>
      </c>
      <c r="Y46" t="str">
        <f t="shared" si="26"/>
        <v/>
      </c>
      <c r="Z46" t="str">
        <f t="shared" si="26"/>
        <v/>
      </c>
      <c r="AA46" t="str">
        <f t="shared" si="26"/>
        <v/>
      </c>
      <c r="AB46" t="str">
        <f t="shared" si="26"/>
        <v/>
      </c>
      <c r="AC46" t="str">
        <f t="shared" si="26"/>
        <v/>
      </c>
      <c r="AD46" t="str">
        <f t="shared" si="26"/>
        <v/>
      </c>
      <c r="AE46" t="str">
        <f t="shared" si="26"/>
        <v/>
      </c>
      <c r="AF46" t="str">
        <f t="shared" si="26"/>
        <v/>
      </c>
      <c r="AG46" t="str">
        <f t="shared" si="26"/>
        <v/>
      </c>
      <c r="AH46" t="str">
        <f t="shared" si="26"/>
        <v/>
      </c>
      <c r="AI46" t="str">
        <f t="shared" si="26"/>
        <v/>
      </c>
      <c r="AJ46" t="str">
        <f t="shared" si="26"/>
        <v/>
      </c>
      <c r="AK46" s="20">
        <f t="shared" ca="1" si="0"/>
        <v>0.34081369170961451</v>
      </c>
      <c r="AL46" s="20">
        <f t="shared" ca="1" si="1"/>
        <v>28</v>
      </c>
      <c r="AM46" s="20">
        <v>16</v>
      </c>
      <c r="AN46" s="20">
        <v>2</v>
      </c>
    </row>
    <row r="47" spans="1:40" ht="32.15" customHeight="1" x14ac:dyDescent="0.3">
      <c r="A47" t="str">
        <f>IF(A23="","",A23)</f>
        <v>(10)</v>
      </c>
      <c r="D47" s="33">
        <f ca="1">IF(D23="","",D23)</f>
        <v>10</v>
      </c>
      <c r="E47" s="33"/>
      <c r="F47" s="33" t="str">
        <f t="shared" si="6"/>
        <v>＋</v>
      </c>
      <c r="G47" s="33"/>
      <c r="H47" s="33">
        <f t="shared" ca="1" si="7"/>
        <v>10</v>
      </c>
      <c r="I47" s="33"/>
      <c r="J47" s="33" t="s">
        <v>23</v>
      </c>
      <c r="K47" s="33"/>
      <c r="L47" s="39">
        <f ca="1">D47+H47</f>
        <v>20</v>
      </c>
      <c r="M47" s="39"/>
      <c r="N47" t="str">
        <f t="shared" ref="N47:AJ47" si="27">IF(M23="","",M23)</f>
        <v/>
      </c>
      <c r="O47" t="str">
        <f t="shared" si="27"/>
        <v/>
      </c>
      <c r="P47" t="str">
        <f t="shared" si="27"/>
        <v/>
      </c>
      <c r="Q47" t="str">
        <f t="shared" si="27"/>
        <v/>
      </c>
      <c r="R47" t="str">
        <f t="shared" si="27"/>
        <v/>
      </c>
      <c r="S47" t="str">
        <f t="shared" si="27"/>
        <v/>
      </c>
      <c r="T47" t="str">
        <f t="shared" si="27"/>
        <v/>
      </c>
      <c r="U47" t="str">
        <f t="shared" si="27"/>
        <v/>
      </c>
      <c r="V47" t="str">
        <f t="shared" si="27"/>
        <v/>
      </c>
      <c r="W47" t="str">
        <f t="shared" si="27"/>
        <v/>
      </c>
      <c r="X47" t="str">
        <f t="shared" si="27"/>
        <v/>
      </c>
      <c r="Y47" t="str">
        <f t="shared" si="27"/>
        <v/>
      </c>
      <c r="Z47" t="str">
        <f t="shared" si="27"/>
        <v/>
      </c>
      <c r="AA47" t="str">
        <f t="shared" si="27"/>
        <v/>
      </c>
      <c r="AB47" t="str">
        <f t="shared" si="27"/>
        <v/>
      </c>
      <c r="AC47" t="str">
        <f t="shared" si="27"/>
        <v/>
      </c>
      <c r="AD47" t="str">
        <f t="shared" si="27"/>
        <v/>
      </c>
      <c r="AE47" t="str">
        <f t="shared" si="27"/>
        <v/>
      </c>
      <c r="AF47" t="str">
        <f t="shared" si="27"/>
        <v/>
      </c>
      <c r="AG47" t="str">
        <f t="shared" si="27"/>
        <v/>
      </c>
      <c r="AH47" t="str">
        <f t="shared" si="27"/>
        <v/>
      </c>
      <c r="AI47" t="str">
        <f t="shared" si="27"/>
        <v/>
      </c>
      <c r="AJ47" t="str">
        <f t="shared" si="27"/>
        <v/>
      </c>
      <c r="AK47" s="20">
        <f t="shared" ca="1" si="0"/>
        <v>0.79699405839990889</v>
      </c>
      <c r="AL47" s="20">
        <f t="shared" ca="1" si="1"/>
        <v>8</v>
      </c>
      <c r="AM47" s="20">
        <v>16</v>
      </c>
      <c r="AN47" s="20">
        <v>3</v>
      </c>
    </row>
    <row r="48" spans="1:40" ht="32.15" customHeight="1" x14ac:dyDescent="0.3">
      <c r="A48" s="20">
        <f>IF(A24="","",A24)</f>
        <v>10</v>
      </c>
      <c r="D48" t="str">
        <f>IF(D24="","",D24)</f>
        <v/>
      </c>
      <c r="E48" t="str">
        <f>IF(E24="","",E24)</f>
        <v/>
      </c>
      <c r="H48" t="str">
        <f t="shared" ref="H48:AH48" si="28">IF(F24="","",F24)</f>
        <v/>
      </c>
      <c r="I48" t="str">
        <f t="shared" si="28"/>
        <v/>
      </c>
      <c r="J48" t="str">
        <f t="shared" si="28"/>
        <v/>
      </c>
      <c r="K48" t="str">
        <f t="shared" si="28"/>
        <v/>
      </c>
      <c r="L48" t="str">
        <f t="shared" si="28"/>
        <v/>
      </c>
      <c r="M48" t="str">
        <f t="shared" si="28"/>
        <v/>
      </c>
      <c r="N48" t="str">
        <f t="shared" si="28"/>
        <v/>
      </c>
      <c r="O48" t="str">
        <f t="shared" si="28"/>
        <v/>
      </c>
      <c r="P48" t="str">
        <f t="shared" si="28"/>
        <v/>
      </c>
      <c r="Q48" t="str">
        <f t="shared" si="28"/>
        <v/>
      </c>
      <c r="R48" t="str">
        <f t="shared" si="28"/>
        <v/>
      </c>
      <c r="S48" t="str">
        <f t="shared" si="28"/>
        <v/>
      </c>
      <c r="T48" t="str">
        <f t="shared" si="28"/>
        <v/>
      </c>
      <c r="U48" t="str">
        <f t="shared" si="28"/>
        <v/>
      </c>
      <c r="V48" t="str">
        <f t="shared" si="28"/>
        <v/>
      </c>
      <c r="W48" t="str">
        <f t="shared" si="28"/>
        <v/>
      </c>
      <c r="X48" t="str">
        <f t="shared" si="28"/>
        <v/>
      </c>
      <c r="Y48" t="str">
        <f t="shared" si="28"/>
        <v/>
      </c>
      <c r="Z48" t="str">
        <f t="shared" si="28"/>
        <v/>
      </c>
      <c r="AA48" t="str">
        <f t="shared" si="28"/>
        <v/>
      </c>
      <c r="AB48" t="str">
        <f t="shared" si="28"/>
        <v/>
      </c>
      <c r="AC48" t="str">
        <f t="shared" si="28"/>
        <v/>
      </c>
      <c r="AD48" t="str">
        <f t="shared" si="28"/>
        <v/>
      </c>
      <c r="AE48" t="str">
        <f t="shared" si="28"/>
        <v/>
      </c>
      <c r="AF48" t="str">
        <f t="shared" si="28"/>
        <v/>
      </c>
      <c r="AG48" t="str">
        <f t="shared" si="28"/>
        <v/>
      </c>
      <c r="AH48" t="str">
        <f t="shared" si="28"/>
        <v/>
      </c>
      <c r="AK48" s="20">
        <f t="shared" ca="1" si="0"/>
        <v>0.17969341629278135</v>
      </c>
      <c r="AL48" s="20">
        <f t="shared" ca="1" si="1"/>
        <v>37</v>
      </c>
      <c r="AM48" s="20">
        <v>17</v>
      </c>
      <c r="AN48" s="20">
        <v>1</v>
      </c>
    </row>
    <row r="49" spans="37:40" x14ac:dyDescent="0.3">
      <c r="AK49" s="20">
        <f t="shared" ca="1" si="0"/>
        <v>0.47625263875441315</v>
      </c>
      <c r="AL49" s="20">
        <f t="shared" ca="1" si="1"/>
        <v>22</v>
      </c>
      <c r="AM49" s="20">
        <v>17</v>
      </c>
      <c r="AN49" s="20">
        <v>2</v>
      </c>
    </row>
    <row r="50" spans="37:40" x14ac:dyDescent="0.3">
      <c r="AK50" s="20">
        <f t="shared" ca="1" si="0"/>
        <v>0.80227560556140942</v>
      </c>
      <c r="AL50" s="20">
        <f t="shared" ca="1" si="1"/>
        <v>7</v>
      </c>
      <c r="AM50" s="20">
        <v>18</v>
      </c>
      <c r="AN50" s="20">
        <v>1</v>
      </c>
    </row>
  </sheetData>
  <mergeCells count="82">
    <mergeCell ref="D45:E45"/>
    <mergeCell ref="D47:E47"/>
    <mergeCell ref="H5:I5"/>
    <mergeCell ref="H7:I7"/>
    <mergeCell ref="H9:I9"/>
    <mergeCell ref="H11:I11"/>
    <mergeCell ref="H13:I13"/>
    <mergeCell ref="H15:I15"/>
    <mergeCell ref="H17:I17"/>
    <mergeCell ref="H19:I19"/>
    <mergeCell ref="D33:E33"/>
    <mergeCell ref="D35:E35"/>
    <mergeCell ref="D37:E37"/>
    <mergeCell ref="D39:E39"/>
    <mergeCell ref="D41:E41"/>
    <mergeCell ref="D43:E43"/>
    <mergeCell ref="D31:E31"/>
    <mergeCell ref="D5:E5"/>
    <mergeCell ref="D7:E7"/>
    <mergeCell ref="D9:E9"/>
    <mergeCell ref="D11:E11"/>
    <mergeCell ref="D13:E13"/>
    <mergeCell ref="D15:E15"/>
    <mergeCell ref="D17:E17"/>
    <mergeCell ref="D19:E19"/>
    <mergeCell ref="D21:E21"/>
    <mergeCell ref="D23:E23"/>
    <mergeCell ref="D29:E29"/>
    <mergeCell ref="F45:G45"/>
    <mergeCell ref="J45:K45"/>
    <mergeCell ref="L45:M45"/>
    <mergeCell ref="F47:G47"/>
    <mergeCell ref="J47:K47"/>
    <mergeCell ref="L47:M47"/>
    <mergeCell ref="H45:I45"/>
    <mergeCell ref="H47:I47"/>
    <mergeCell ref="F41:G41"/>
    <mergeCell ref="J41:K41"/>
    <mergeCell ref="L41:M41"/>
    <mergeCell ref="F43:G43"/>
    <mergeCell ref="J43:K43"/>
    <mergeCell ref="L43:M43"/>
    <mergeCell ref="H41:I41"/>
    <mergeCell ref="H43:I43"/>
    <mergeCell ref="F37:G37"/>
    <mergeCell ref="J37:K37"/>
    <mergeCell ref="L37:M37"/>
    <mergeCell ref="F39:G39"/>
    <mergeCell ref="J39:K39"/>
    <mergeCell ref="L39:M39"/>
    <mergeCell ref="H37:I37"/>
    <mergeCell ref="H39:I39"/>
    <mergeCell ref="F33:G33"/>
    <mergeCell ref="J33:K33"/>
    <mergeCell ref="L33:M33"/>
    <mergeCell ref="F35:G35"/>
    <mergeCell ref="J35:K35"/>
    <mergeCell ref="L35:M35"/>
    <mergeCell ref="H33:I33"/>
    <mergeCell ref="H35:I35"/>
    <mergeCell ref="F29:G29"/>
    <mergeCell ref="J29:K29"/>
    <mergeCell ref="L29:M29"/>
    <mergeCell ref="F31:G31"/>
    <mergeCell ref="J31:K31"/>
    <mergeCell ref="L31:M31"/>
    <mergeCell ref="H29:I29"/>
    <mergeCell ref="H31:I31"/>
    <mergeCell ref="AG25:AH25"/>
    <mergeCell ref="H21:I21"/>
    <mergeCell ref="H23:I23"/>
    <mergeCell ref="AG1:AH1"/>
    <mergeCell ref="F5:G5"/>
    <mergeCell ref="F7:G7"/>
    <mergeCell ref="F9:G9"/>
    <mergeCell ref="F11:G11"/>
    <mergeCell ref="F13:G13"/>
    <mergeCell ref="F15:G15"/>
    <mergeCell ref="F17:G17"/>
    <mergeCell ref="F19:G19"/>
    <mergeCell ref="F21:G21"/>
    <mergeCell ref="F23:G23"/>
  </mergeCells>
  <phoneticPr fontId="8"/>
  <pageMargins left="0.75" right="0.75" top="1" bottom="1" header="0.51200000000000001" footer="0.51200000000000001"/>
  <pageSetup paperSize="9" orientation="portrait" horizontalDpi="0" verticalDpi="0" r:id="rId1"/>
  <headerFooter alignWithMargins="0">
    <oddHeader>&amp;Lさんすうドリル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31</vt:i4>
      </vt:variant>
      <vt:variant>
        <vt:lpstr>名前付き一覧</vt:lpstr>
      </vt:variant>
      <vt:variant>
        <vt:i4>31</vt:i4>
      </vt:variant>
    </vt:vector>
  </HeadingPairs>
  <TitlesOfParts>
    <vt:vector size="62" baseType="lpstr">
      <vt:lpstr>いくつといくつ①</vt:lpstr>
      <vt:lpstr>いくつといくつ②</vt:lpstr>
      <vt:lpstr>いくつといくつ③</vt:lpstr>
      <vt:lpstr>たしざん(1)①</vt:lpstr>
      <vt:lpstr>たしざん(1)②</vt:lpstr>
      <vt:lpstr>ひきざん(1)①</vt:lpstr>
      <vt:lpstr>ひきざん(1)②</vt:lpstr>
      <vt:lpstr>２０までのかず①</vt:lpstr>
      <vt:lpstr>２０までの数②</vt:lpstr>
      <vt:lpstr>２０までの数③</vt:lpstr>
      <vt:lpstr>とけい(1)</vt:lpstr>
      <vt:lpstr>３つのかずのけいさん①</vt:lpstr>
      <vt:lpstr>３つのかずのけいさん②</vt:lpstr>
      <vt:lpstr>３つのかずのけいさん③</vt:lpstr>
      <vt:lpstr>３つのかずのけいさん④</vt:lpstr>
      <vt:lpstr>たしざん(2)①</vt:lpstr>
      <vt:lpstr>たしざん(2)②</vt:lpstr>
      <vt:lpstr>ひきざん(2)①</vt:lpstr>
      <vt:lpstr>ひきざん(2)②</vt:lpstr>
      <vt:lpstr>０のたしざんとひきざん</vt:lpstr>
      <vt:lpstr>ものとひとのかず①</vt:lpstr>
      <vt:lpstr>ものとひとのかず⓶</vt:lpstr>
      <vt:lpstr>大きいかず①</vt:lpstr>
      <vt:lpstr>大きいかず②</vt:lpstr>
      <vt:lpstr>大きいかず③</vt:lpstr>
      <vt:lpstr>とけい (2)</vt:lpstr>
      <vt:lpstr>100までのかずのけいさん①</vt:lpstr>
      <vt:lpstr>100までのかずのけいさん②</vt:lpstr>
      <vt:lpstr>100までのかずのけいさん③</vt:lpstr>
      <vt:lpstr>100までのかずのけいさん④</vt:lpstr>
      <vt:lpstr>おおいほうすくないほう</vt:lpstr>
      <vt:lpstr>'０のたしざんとひきざん'!Print_Area</vt:lpstr>
      <vt:lpstr>'100までのかずのけいさん①'!Print_Area</vt:lpstr>
      <vt:lpstr>'100までのかずのけいさん②'!Print_Area</vt:lpstr>
      <vt:lpstr>'100までのかずのけいさん③'!Print_Area</vt:lpstr>
      <vt:lpstr>'100までのかずのけいさん④'!Print_Area</vt:lpstr>
      <vt:lpstr>'２０までのかず①'!Print_Area</vt:lpstr>
      <vt:lpstr>'２０までの数②'!Print_Area</vt:lpstr>
      <vt:lpstr>'２０までの数③'!Print_Area</vt:lpstr>
      <vt:lpstr>'３つのかずのけいさん①'!Print_Area</vt:lpstr>
      <vt:lpstr>'３つのかずのけいさん②'!Print_Area</vt:lpstr>
      <vt:lpstr>'３つのかずのけいさん③'!Print_Area</vt:lpstr>
      <vt:lpstr>'３つのかずのけいさん④'!Print_Area</vt:lpstr>
      <vt:lpstr>いくつといくつ①!Print_Area</vt:lpstr>
      <vt:lpstr>いくつといくつ②!Print_Area</vt:lpstr>
      <vt:lpstr>いくつといくつ③!Print_Area</vt:lpstr>
      <vt:lpstr>おおいほうすくないほう!Print_Area</vt:lpstr>
      <vt:lpstr>'たしざん(1)①'!Print_Area</vt:lpstr>
      <vt:lpstr>'たしざん(1)②'!Print_Area</vt:lpstr>
      <vt:lpstr>'たしざん(2)①'!Print_Area</vt:lpstr>
      <vt:lpstr>'たしざん(2)②'!Print_Area</vt:lpstr>
      <vt:lpstr>'とけい (2)'!Print_Area</vt:lpstr>
      <vt:lpstr>'とけい(1)'!Print_Area</vt:lpstr>
      <vt:lpstr>'ひきざん(1)①'!Print_Area</vt:lpstr>
      <vt:lpstr>'ひきざん(1)②'!Print_Area</vt:lpstr>
      <vt:lpstr>'ひきざん(2)①'!Print_Area</vt:lpstr>
      <vt:lpstr>'ひきざん(2)②'!Print_Area</vt:lpstr>
      <vt:lpstr>ものとひとのかず①!Print_Area</vt:lpstr>
      <vt:lpstr>ものとひとのかず⓶!Print_Area</vt:lpstr>
      <vt:lpstr>大きいかず①!Print_Area</vt:lpstr>
      <vt:lpstr>大きいかず②!Print_Area</vt:lpstr>
      <vt:lpstr>大きいかず③!Print_Area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2023-04-29T21:16:52Z</cp:lastPrinted>
  <dcterms:created xsi:type="dcterms:W3CDTF">2001-12-02T07:51:06Z</dcterms:created>
  <dcterms:modified xsi:type="dcterms:W3CDTF">2024-07-03T20:32:37Z</dcterms:modified>
</cp:coreProperties>
</file>