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sdrill54\drill\gakunen\2nen\"/>
    </mc:Choice>
  </mc:AlternateContent>
  <xr:revisionPtr revIDLastSave="0" documentId="13_ncr:1_{AFD7F0E1-9A71-432F-A911-87B4C3FB8CAC}" xr6:coauthVersionLast="47" xr6:coauthVersionMax="47" xr10:uidLastSave="{00000000-0000-0000-0000-000000000000}"/>
  <bookViews>
    <workbookView xWindow="-110" yWindow="-110" windowWidth="38620" windowHeight="21100" tabRatio="793" xr2:uid="{00000000-000D-0000-FFFF-FFFF00000000}"/>
  </bookViews>
  <sheets>
    <sheet name="ひょうとグラフ" sheetId="45" r:id="rId1"/>
    <sheet name="たし算とひき算①" sheetId="27" r:id="rId2"/>
    <sheet name="たし算とひき算②" sheetId="1" r:id="rId3"/>
    <sheet name="たし算とひき算③" sheetId="3" r:id="rId4"/>
    <sheet name="たし算とひき算4④" sheetId="19" r:id="rId5"/>
    <sheet name="時こくと時間" sheetId="42" r:id="rId6"/>
    <sheet name="長さの計算" sheetId="5" r:id="rId7"/>
    <sheet name="たし算とひき算のひっ算(1)①" sheetId="6" r:id="rId8"/>
    <sheet name="たし算とひき算のひっ算(1)②" sheetId="7" r:id="rId9"/>
    <sheet name="たし算とひき算のひっ算(1)③" sheetId="8" r:id="rId10"/>
    <sheet name="たし算とひき算のひっ算(1)④" sheetId="9" r:id="rId11"/>
    <sheet name="かくれた数はいくつ" sheetId="43" r:id="rId12"/>
    <sheet name="１００をこえる数" sheetId="38" r:id="rId13"/>
    <sheet name="１０００までの数" sheetId="10" r:id="rId14"/>
    <sheet name="何十のたし算とひき算" sheetId="34" r:id="rId15"/>
    <sheet name="何百のたし算とひき算" sheetId="39" r:id="rId16"/>
    <sheet name="かさ①" sheetId="35" r:id="rId17"/>
    <sheet name="かさ②" sheetId="40" r:id="rId18"/>
    <sheet name="たし算とひき算のひっ算(2)①" sheetId="12" r:id="rId19"/>
    <sheet name="たし算とひき算のひっ算(2)②" sheetId="30" r:id="rId20"/>
    <sheet name="たし算とひき算のひっ算(2)③" sheetId="31" r:id="rId21"/>
    <sheet name="たし算とひき算のひっ算(2)④" sheetId="13" r:id="rId22"/>
    <sheet name="たし算とひき算のひっ算(2)⑤" sheetId="32" r:id="rId23"/>
    <sheet name="たし算とひき算のひっ算(2)⑥" sheetId="33" r:id="rId24"/>
    <sheet name="3けたの数のひっ算" sheetId="41" r:id="rId25"/>
    <sheet name="ふえたりへったり" sheetId="44" r:id="rId26"/>
    <sheet name="計算のじゅんじょ" sheetId="11" r:id="rId27"/>
  </sheets>
  <definedNames>
    <definedName name="_xlnm.Print_Area" localSheetId="13">'１０００までの数'!$A$1:$AI$56</definedName>
    <definedName name="_xlnm.Print_Area" localSheetId="12">'１００をこえる数'!$A$1:$AI$56</definedName>
    <definedName name="_xlnm.Print_Area" localSheetId="24">'3けたの数のひっ算'!$A$1:$AI$56</definedName>
    <definedName name="_xlnm.Print_Area" localSheetId="11">かくれた数はいくつ!$A$1:$AI$56</definedName>
    <definedName name="_xlnm.Print_Area" localSheetId="16">かさ①!$A$1:$AK$46</definedName>
    <definedName name="_xlnm.Print_Area" localSheetId="17">かさ②!$A$1:$AK$46</definedName>
    <definedName name="_xlnm.Print_Area" localSheetId="1">たし算とひき算①!$A$1:$AG$48</definedName>
    <definedName name="_xlnm.Print_Area" localSheetId="2">たし算とひき算②!$A$1:$AG$48</definedName>
    <definedName name="_xlnm.Print_Area" localSheetId="3">たし算とひき算③!$A$1:$AI$48</definedName>
    <definedName name="_xlnm.Print_Area" localSheetId="4">たし算とひき算4④!$A$1:$AI$48</definedName>
    <definedName name="_xlnm.Print_Area" localSheetId="7">'たし算とひき算のひっ算(1)①'!$A$1:$AI$56</definedName>
    <definedName name="_xlnm.Print_Area" localSheetId="8">'たし算とひき算のひっ算(1)②'!$A$1:$AI$56</definedName>
    <definedName name="_xlnm.Print_Area" localSheetId="9">'たし算とひき算のひっ算(1)③'!$A$1:$AI$56</definedName>
    <definedName name="_xlnm.Print_Area" localSheetId="10">'たし算とひき算のひっ算(1)④'!$A$1:$AI$56</definedName>
    <definedName name="_xlnm.Print_Area" localSheetId="18">'たし算とひき算のひっ算(2)①'!$A$1:$AI$57</definedName>
    <definedName name="_xlnm.Print_Area" localSheetId="19">'たし算とひき算のひっ算(2)②'!$A$1:$AI$57</definedName>
    <definedName name="_xlnm.Print_Area" localSheetId="20">'たし算とひき算のひっ算(2)③'!$A$1:$AI$57</definedName>
    <definedName name="_xlnm.Print_Area" localSheetId="21">'たし算とひき算のひっ算(2)④'!$A$1:$AI$56</definedName>
    <definedName name="_xlnm.Print_Area" localSheetId="22">'たし算とひき算のひっ算(2)⑤'!$A$1:$AI$56</definedName>
    <definedName name="_xlnm.Print_Area" localSheetId="23">'たし算とひき算のひっ算(2)⑥'!$A$1:$AI$56</definedName>
    <definedName name="_xlnm.Print_Area" localSheetId="0">ひょうとグラフ!$A$1:$AG$58</definedName>
    <definedName name="_xlnm.Print_Area" localSheetId="25">ふえたりへったり!$A$1:$AI$48</definedName>
    <definedName name="_xlnm.Print_Area" localSheetId="14">何十のたし算とひき算!$A$1:$AK$44</definedName>
    <definedName name="_xlnm.Print_Area" localSheetId="15">何百のたし算とひき算!$A$1:$AK$44</definedName>
    <definedName name="_xlnm.Print_Area" localSheetId="26">計算のじゅんじょ!$A$1:$AI$48</definedName>
    <definedName name="_xlnm.Print_Area" localSheetId="5">時こくと時間!$A$1:$AK$44</definedName>
    <definedName name="_xlnm.Print_Area" localSheetId="6">長さの計算!$A$1:$AI$52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56" i="45" l="1"/>
  <c r="AI55" i="45"/>
  <c r="AI54" i="45" s="1"/>
  <c r="AI53" i="45" s="1"/>
  <c r="AI52" i="45" s="1"/>
  <c r="AI51" i="45" s="1"/>
  <c r="AI50" i="45" s="1"/>
  <c r="AG53" i="45"/>
  <c r="AF53" i="45"/>
  <c r="AE53" i="45"/>
  <c r="F53" i="45"/>
  <c r="E53" i="45"/>
  <c r="D53" i="45"/>
  <c r="C53" i="45"/>
  <c r="B53" i="45"/>
  <c r="A53" i="45"/>
  <c r="AG52" i="45"/>
  <c r="AF52" i="45"/>
  <c r="AE52" i="45"/>
  <c r="F52" i="45"/>
  <c r="E52" i="45"/>
  <c r="D52" i="45"/>
  <c r="C52" i="45"/>
  <c r="B52" i="45"/>
  <c r="A52" i="45"/>
  <c r="AG51" i="45"/>
  <c r="AF51" i="45"/>
  <c r="AE51" i="45"/>
  <c r="F51" i="45"/>
  <c r="E51" i="45"/>
  <c r="D51" i="45"/>
  <c r="C51" i="45"/>
  <c r="B51" i="45"/>
  <c r="A51" i="45"/>
  <c r="AG50" i="45"/>
  <c r="AF50" i="45"/>
  <c r="AE50" i="45"/>
  <c r="F50" i="45"/>
  <c r="E50" i="45"/>
  <c r="D50" i="45"/>
  <c r="C50" i="45"/>
  <c r="B50" i="45"/>
  <c r="A50" i="45"/>
  <c r="AG49" i="45"/>
  <c r="AF49" i="45"/>
  <c r="AE49" i="45"/>
  <c r="AD49" i="45"/>
  <c r="AC49" i="45"/>
  <c r="AB49" i="45"/>
  <c r="AA49" i="45"/>
  <c r="Z49" i="45"/>
  <c r="Y49" i="45"/>
  <c r="X49" i="45"/>
  <c r="W49" i="45"/>
  <c r="V49" i="45"/>
  <c r="U49" i="45"/>
  <c r="T49" i="45"/>
  <c r="S49" i="45"/>
  <c r="R49" i="45"/>
  <c r="Q49" i="45"/>
  <c r="P49" i="45"/>
  <c r="O49" i="45"/>
  <c r="N49" i="45"/>
  <c r="M49" i="45"/>
  <c r="L49" i="45"/>
  <c r="K49" i="45"/>
  <c r="J49" i="45"/>
  <c r="I49" i="45"/>
  <c r="H49" i="45"/>
  <c r="G49" i="45"/>
  <c r="F49" i="45"/>
  <c r="E49" i="45"/>
  <c r="D49" i="45"/>
  <c r="C49" i="45"/>
  <c r="B49" i="45"/>
  <c r="A49" i="45"/>
  <c r="AG48" i="45"/>
  <c r="AF48" i="45"/>
  <c r="AE48" i="45"/>
  <c r="AD48" i="45"/>
  <c r="AC48" i="45"/>
  <c r="AB48" i="45"/>
  <c r="AA48" i="45"/>
  <c r="Z48" i="45"/>
  <c r="Y48" i="45"/>
  <c r="X48" i="45"/>
  <c r="W48" i="45"/>
  <c r="V48" i="45"/>
  <c r="U48" i="45"/>
  <c r="T48" i="45"/>
  <c r="S48" i="45"/>
  <c r="R48" i="45"/>
  <c r="Q48" i="45"/>
  <c r="P48" i="45"/>
  <c r="O48" i="45"/>
  <c r="N48" i="45"/>
  <c r="M48" i="45"/>
  <c r="L48" i="45"/>
  <c r="K48" i="45"/>
  <c r="J48" i="45"/>
  <c r="I48" i="45"/>
  <c r="H48" i="45"/>
  <c r="G48" i="45"/>
  <c r="F48" i="45"/>
  <c r="E48" i="45"/>
  <c r="D48" i="45"/>
  <c r="C48" i="45"/>
  <c r="B48" i="45"/>
  <c r="A48" i="45"/>
  <c r="AG47" i="45"/>
  <c r="AF47" i="45"/>
  <c r="AE47" i="45"/>
  <c r="AD47" i="45"/>
  <c r="AC47" i="45"/>
  <c r="AB47" i="45"/>
  <c r="Z47" i="45"/>
  <c r="Y47" i="45"/>
  <c r="X47" i="45"/>
  <c r="V47" i="45"/>
  <c r="U47" i="45"/>
  <c r="T47" i="45"/>
  <c r="R47" i="45"/>
  <c r="Q47" i="45"/>
  <c r="P47" i="45"/>
  <c r="N47" i="45"/>
  <c r="M47" i="45"/>
  <c r="L47" i="45"/>
  <c r="J47" i="45"/>
  <c r="I47" i="45"/>
  <c r="H47" i="45"/>
  <c r="F47" i="45"/>
  <c r="E47" i="45"/>
  <c r="D47" i="45"/>
  <c r="C47" i="45"/>
  <c r="B47" i="45"/>
  <c r="A47" i="45"/>
  <c r="AD46" i="45"/>
  <c r="AC46" i="45"/>
  <c r="AB46" i="45"/>
  <c r="Y46" i="45"/>
  <c r="X46" i="45"/>
  <c r="U46" i="45"/>
  <c r="T46" i="45"/>
  <c r="Q46" i="45"/>
  <c r="P46" i="45"/>
  <c r="O46" i="45"/>
  <c r="N46" i="45"/>
  <c r="M46" i="45"/>
  <c r="L46" i="45"/>
  <c r="K46" i="45"/>
  <c r="J46" i="45"/>
  <c r="I46" i="45"/>
  <c r="H46" i="45"/>
  <c r="G46" i="45"/>
  <c r="E46" i="45"/>
  <c r="D46" i="45"/>
  <c r="C46" i="45"/>
  <c r="AG45" i="45"/>
  <c r="AF45" i="45"/>
  <c r="AE45" i="45"/>
  <c r="AD45" i="45"/>
  <c r="AC45" i="45"/>
  <c r="AB45" i="45"/>
  <c r="AA45" i="45"/>
  <c r="Z45" i="45"/>
  <c r="Y45" i="45"/>
  <c r="X45" i="45"/>
  <c r="W45" i="45"/>
  <c r="V45" i="45"/>
  <c r="U45" i="45"/>
  <c r="T45" i="45"/>
  <c r="S45" i="45"/>
  <c r="R45" i="45"/>
  <c r="Q45" i="45"/>
  <c r="P45" i="45"/>
  <c r="O45" i="45"/>
  <c r="N45" i="45"/>
  <c r="M45" i="45"/>
  <c r="L45" i="45"/>
  <c r="K45" i="45"/>
  <c r="J45" i="45"/>
  <c r="I45" i="45"/>
  <c r="H45" i="45"/>
  <c r="G45" i="45"/>
  <c r="F45" i="45"/>
  <c r="E45" i="45"/>
  <c r="D45" i="45"/>
  <c r="C45" i="45"/>
  <c r="B45" i="45"/>
  <c r="A45" i="45"/>
  <c r="AG44" i="45"/>
  <c r="AF44" i="45"/>
  <c r="AE44" i="45"/>
  <c r="AD44" i="45"/>
  <c r="AC44" i="45"/>
  <c r="AB44" i="45"/>
  <c r="AA44" i="45"/>
  <c r="Z44" i="45"/>
  <c r="Y44" i="45"/>
  <c r="X44" i="45"/>
  <c r="W44" i="45"/>
  <c r="V44" i="45"/>
  <c r="U44" i="45"/>
  <c r="T44" i="45"/>
  <c r="S44" i="45"/>
  <c r="R44" i="45"/>
  <c r="Q44" i="45"/>
  <c r="P44" i="45"/>
  <c r="O44" i="45"/>
  <c r="N44" i="45"/>
  <c r="M44" i="45"/>
  <c r="L44" i="45"/>
  <c r="K44" i="45"/>
  <c r="J44" i="45"/>
  <c r="I44" i="45"/>
  <c r="H44" i="45"/>
  <c r="G44" i="45"/>
  <c r="F44" i="45"/>
  <c r="E44" i="45"/>
  <c r="D44" i="45"/>
  <c r="C44" i="45"/>
  <c r="B44" i="45"/>
  <c r="A44" i="45"/>
  <c r="AG43" i="45"/>
  <c r="AF43" i="45"/>
  <c r="AE43" i="45"/>
  <c r="AD43" i="45"/>
  <c r="AC43" i="45"/>
  <c r="AB43" i="45"/>
  <c r="AA43" i="45"/>
  <c r="Z43" i="45"/>
  <c r="Y43" i="45"/>
  <c r="X43" i="45"/>
  <c r="V43" i="45"/>
  <c r="U43" i="45"/>
  <c r="T43" i="45"/>
  <c r="S43" i="45"/>
  <c r="Q43" i="45"/>
  <c r="P43" i="45"/>
  <c r="O43" i="45"/>
  <c r="N43" i="45"/>
  <c r="L43" i="45"/>
  <c r="K43" i="45"/>
  <c r="J43" i="45"/>
  <c r="I43" i="45"/>
  <c r="G43" i="45"/>
  <c r="F43" i="45"/>
  <c r="E43" i="45"/>
  <c r="D43" i="45"/>
  <c r="B43" i="45"/>
  <c r="A43" i="45"/>
  <c r="AG42" i="45"/>
  <c r="AF42" i="45"/>
  <c r="AE42" i="45"/>
  <c r="AD42" i="45"/>
  <c r="AC42" i="45"/>
  <c r="AB42" i="45"/>
  <c r="AA42" i="45"/>
  <c r="Z42" i="45"/>
  <c r="Y42" i="45"/>
  <c r="X42" i="45"/>
  <c r="W42" i="45"/>
  <c r="V42" i="45"/>
  <c r="U42" i="45"/>
  <c r="T42" i="45"/>
  <c r="S42" i="45"/>
  <c r="R42" i="45"/>
  <c r="Q42" i="45"/>
  <c r="P42" i="45"/>
  <c r="O42" i="45"/>
  <c r="N42" i="45"/>
  <c r="M42" i="45"/>
  <c r="L42" i="45"/>
  <c r="K42" i="45"/>
  <c r="J42" i="45"/>
  <c r="I42" i="45"/>
  <c r="H42" i="45"/>
  <c r="G42" i="45"/>
  <c r="F42" i="45"/>
  <c r="E42" i="45"/>
  <c r="D42" i="45"/>
  <c r="C42" i="45"/>
  <c r="B42" i="45"/>
  <c r="A42" i="45"/>
  <c r="AG41" i="45"/>
  <c r="AF41" i="45"/>
  <c r="AE41" i="45"/>
  <c r="AD41" i="45"/>
  <c r="AC41" i="45"/>
  <c r="AB41" i="45"/>
  <c r="AA41" i="45"/>
  <c r="Z41" i="45"/>
  <c r="Y41" i="45"/>
  <c r="X41" i="45"/>
  <c r="V41" i="45"/>
  <c r="U41" i="45"/>
  <c r="T41" i="45"/>
  <c r="S41" i="45"/>
  <c r="Q41" i="45"/>
  <c r="P41" i="45"/>
  <c r="O41" i="45"/>
  <c r="N41" i="45"/>
  <c r="L41" i="45"/>
  <c r="K41" i="45"/>
  <c r="J41" i="45"/>
  <c r="I41" i="45"/>
  <c r="G41" i="45"/>
  <c r="F41" i="45"/>
  <c r="E41" i="45"/>
  <c r="D41" i="45"/>
  <c r="B41" i="45"/>
  <c r="A41" i="45"/>
  <c r="AG40" i="45"/>
  <c r="AF40" i="45"/>
  <c r="AE40" i="45"/>
  <c r="AD40" i="45"/>
  <c r="AC40" i="45"/>
  <c r="AB40" i="45"/>
  <c r="AA40" i="45"/>
  <c r="Z40" i="45"/>
  <c r="Y40" i="45"/>
  <c r="X40" i="45"/>
  <c r="W40" i="45"/>
  <c r="V40" i="45"/>
  <c r="U40" i="45"/>
  <c r="T40" i="45"/>
  <c r="S40" i="45"/>
  <c r="R40" i="45"/>
  <c r="Q40" i="45"/>
  <c r="P40" i="45"/>
  <c r="O40" i="45"/>
  <c r="N40" i="45"/>
  <c r="M40" i="45"/>
  <c r="L40" i="45"/>
  <c r="K40" i="45"/>
  <c r="J40" i="45"/>
  <c r="I40" i="45"/>
  <c r="H40" i="45"/>
  <c r="G40" i="45"/>
  <c r="F40" i="45"/>
  <c r="E40" i="45"/>
  <c r="D40" i="45"/>
  <c r="C40" i="45"/>
  <c r="B40" i="45"/>
  <c r="A40" i="45"/>
  <c r="AG39" i="45"/>
  <c r="AF39" i="45"/>
  <c r="AE39" i="45"/>
  <c r="AD39" i="45"/>
  <c r="AC39" i="45"/>
  <c r="AB39" i="45"/>
  <c r="AA39" i="45"/>
  <c r="Z39" i="45"/>
  <c r="Y39" i="45"/>
  <c r="X39" i="45"/>
  <c r="V39" i="45"/>
  <c r="U39" i="45"/>
  <c r="T39" i="45"/>
  <c r="S39" i="45"/>
  <c r="Q39" i="45"/>
  <c r="P39" i="45"/>
  <c r="O39" i="45"/>
  <c r="N39" i="45"/>
  <c r="L39" i="45"/>
  <c r="K39" i="45"/>
  <c r="J39" i="45"/>
  <c r="I39" i="45"/>
  <c r="G39" i="45"/>
  <c r="F39" i="45"/>
  <c r="E39" i="45"/>
  <c r="D39" i="45"/>
  <c r="B39" i="45"/>
  <c r="A39" i="45"/>
  <c r="AG38" i="45"/>
  <c r="AF38" i="45"/>
  <c r="AE38" i="45"/>
  <c r="AD38" i="45"/>
  <c r="AC38" i="45"/>
  <c r="AB38" i="45"/>
  <c r="AA38" i="45"/>
  <c r="Z38" i="45"/>
  <c r="Y38" i="45"/>
  <c r="X38" i="45"/>
  <c r="W38" i="45"/>
  <c r="V38" i="45"/>
  <c r="U38" i="45"/>
  <c r="T38" i="45"/>
  <c r="S38" i="45"/>
  <c r="R38" i="45"/>
  <c r="Q38" i="45"/>
  <c r="P38" i="45"/>
  <c r="O38" i="45"/>
  <c r="N38" i="45"/>
  <c r="M38" i="45"/>
  <c r="L38" i="45"/>
  <c r="K38" i="45"/>
  <c r="J38" i="45"/>
  <c r="I38" i="45"/>
  <c r="H38" i="45"/>
  <c r="G38" i="45"/>
  <c r="F38" i="45"/>
  <c r="E38" i="45"/>
  <c r="D38" i="45"/>
  <c r="C38" i="45"/>
  <c r="B38" i="45"/>
  <c r="A38" i="45"/>
  <c r="AG37" i="45"/>
  <c r="AF37" i="45"/>
  <c r="AE37" i="45"/>
  <c r="AD37" i="45"/>
  <c r="AC37" i="45"/>
  <c r="AB37" i="45"/>
  <c r="AA37" i="45"/>
  <c r="Z37" i="45"/>
  <c r="Y37" i="45"/>
  <c r="X37" i="45"/>
  <c r="V37" i="45"/>
  <c r="U37" i="45"/>
  <c r="T37" i="45"/>
  <c r="S37" i="45"/>
  <c r="Q37" i="45"/>
  <c r="P37" i="45"/>
  <c r="O37" i="45"/>
  <c r="N37" i="45"/>
  <c r="L37" i="45"/>
  <c r="K37" i="45"/>
  <c r="J37" i="45"/>
  <c r="I37" i="45"/>
  <c r="G37" i="45"/>
  <c r="F37" i="45"/>
  <c r="E37" i="45"/>
  <c r="D37" i="45"/>
  <c r="B37" i="45"/>
  <c r="A37" i="45"/>
  <c r="AG36" i="45"/>
  <c r="AF36" i="45"/>
  <c r="AE36" i="45"/>
  <c r="AD36" i="45"/>
  <c r="AC36" i="45"/>
  <c r="AB36" i="45"/>
  <c r="AA36" i="45"/>
  <c r="Z36" i="45"/>
  <c r="Y36" i="45"/>
  <c r="X36" i="45"/>
  <c r="W36" i="45"/>
  <c r="V36" i="45"/>
  <c r="U36" i="45"/>
  <c r="T36" i="45"/>
  <c r="S36" i="45"/>
  <c r="R36" i="45"/>
  <c r="Q36" i="45"/>
  <c r="P36" i="45"/>
  <c r="O36" i="45"/>
  <c r="N36" i="45"/>
  <c r="M36" i="45"/>
  <c r="L36" i="45"/>
  <c r="K36" i="45"/>
  <c r="J36" i="45"/>
  <c r="I36" i="45"/>
  <c r="H36" i="45"/>
  <c r="G36" i="45"/>
  <c r="F36" i="45"/>
  <c r="E36" i="45"/>
  <c r="D36" i="45"/>
  <c r="C36" i="45"/>
  <c r="B36" i="45"/>
  <c r="A36" i="45"/>
  <c r="AG35" i="45"/>
  <c r="AF35" i="45"/>
  <c r="AE35" i="45"/>
  <c r="AD35" i="45"/>
  <c r="AC35" i="45"/>
  <c r="AB35" i="45"/>
  <c r="AA35" i="45"/>
  <c r="Z35" i="45"/>
  <c r="Y35" i="45"/>
  <c r="X35" i="45"/>
  <c r="V35" i="45"/>
  <c r="U35" i="45"/>
  <c r="T35" i="45"/>
  <c r="S35" i="45"/>
  <c r="Q35" i="45"/>
  <c r="P35" i="45"/>
  <c r="O35" i="45"/>
  <c r="N35" i="45"/>
  <c r="L35" i="45"/>
  <c r="K35" i="45"/>
  <c r="J35" i="45"/>
  <c r="I35" i="45"/>
  <c r="G35" i="45"/>
  <c r="F35" i="45"/>
  <c r="E35" i="45"/>
  <c r="D35" i="45"/>
  <c r="B35" i="45"/>
  <c r="A35" i="45"/>
  <c r="B34" i="45"/>
  <c r="A34" i="45"/>
  <c r="A33" i="45"/>
  <c r="Q32" i="45"/>
  <c r="N32" i="45"/>
  <c r="AE30" i="45"/>
  <c r="AC30" i="45"/>
  <c r="D30" i="45"/>
  <c r="AA29" i="45"/>
  <c r="AA58" i="45" s="1"/>
  <c r="W29" i="45"/>
  <c r="W58" i="45" s="1"/>
  <c r="S29" i="45"/>
  <c r="S58" i="45" s="1"/>
  <c r="O29" i="45"/>
  <c r="O58" i="45" s="1"/>
  <c r="K29" i="45"/>
  <c r="K58" i="45" s="1"/>
  <c r="AI27" i="45"/>
  <c r="AI26" i="45"/>
  <c r="AI25" i="45"/>
  <c r="AI24" i="45"/>
  <c r="AI23" i="45" s="1"/>
  <c r="AI22" i="45" s="1"/>
  <c r="AI21" i="45" s="1"/>
  <c r="AA17" i="45"/>
  <c r="Z46" i="45" s="1"/>
  <c r="W17" i="45"/>
  <c r="W46" i="45" s="1"/>
  <c r="S17" i="45"/>
  <c r="S46" i="45" s="1"/>
  <c r="O17" i="45"/>
  <c r="K17" i="45"/>
  <c r="G17" i="45"/>
  <c r="F46" i="45" s="1"/>
  <c r="AQ14" i="45"/>
  <c r="W14" i="45" s="1"/>
  <c r="W43" i="45" s="1"/>
  <c r="AO14" i="45"/>
  <c r="R14" i="45" s="1"/>
  <c r="R43" i="45" s="1"/>
  <c r="AM14" i="45"/>
  <c r="M14" i="45" s="1"/>
  <c r="M43" i="45" s="1"/>
  <c r="AK14" i="45"/>
  <c r="H14" i="45" s="1"/>
  <c r="H43" i="45" s="1"/>
  <c r="AI14" i="45"/>
  <c r="C14" i="45" s="1"/>
  <c r="C43" i="45" s="1"/>
  <c r="AQ12" i="45"/>
  <c r="W12" i="45" s="1"/>
  <c r="W41" i="45" s="1"/>
  <c r="AO12" i="45"/>
  <c r="R12" i="45" s="1"/>
  <c r="R41" i="45" s="1"/>
  <c r="AM12" i="45"/>
  <c r="M12" i="45" s="1"/>
  <c r="M41" i="45" s="1"/>
  <c r="AK12" i="45"/>
  <c r="H12" i="45" s="1"/>
  <c r="H41" i="45" s="1"/>
  <c r="AI12" i="45"/>
  <c r="C12" i="45" s="1"/>
  <c r="C41" i="45" s="1"/>
  <c r="AQ10" i="45"/>
  <c r="W10" i="45" s="1"/>
  <c r="W39" i="45" s="1"/>
  <c r="AO10" i="45"/>
  <c r="R10" i="45" s="1"/>
  <c r="R39" i="45" s="1"/>
  <c r="AM10" i="45"/>
  <c r="M10" i="45" s="1"/>
  <c r="M39" i="45" s="1"/>
  <c r="AK10" i="45"/>
  <c r="H10" i="45" s="1"/>
  <c r="H39" i="45" s="1"/>
  <c r="AI10" i="45"/>
  <c r="C10" i="45" s="1"/>
  <c r="C39" i="45" s="1"/>
  <c r="AQ8" i="45"/>
  <c r="W8" i="45" s="1"/>
  <c r="W37" i="45" s="1"/>
  <c r="AO8" i="45"/>
  <c r="R8" i="45" s="1"/>
  <c r="R37" i="45" s="1"/>
  <c r="AM8" i="45"/>
  <c r="M8" i="45" s="1"/>
  <c r="M37" i="45" s="1"/>
  <c r="AK8" i="45"/>
  <c r="H8" i="45" s="1"/>
  <c r="H37" i="45" s="1"/>
  <c r="AI8" i="45"/>
  <c r="C8" i="45" s="1"/>
  <c r="C37" i="45" s="1"/>
  <c r="AQ6" i="45"/>
  <c r="W6" i="45" s="1"/>
  <c r="W35" i="45" s="1"/>
  <c r="AO6" i="45"/>
  <c r="R6" i="45" s="1"/>
  <c r="R35" i="45" s="1"/>
  <c r="AM6" i="45"/>
  <c r="M6" i="45" s="1"/>
  <c r="M35" i="45" s="1"/>
  <c r="AK6" i="45"/>
  <c r="AI6" i="45"/>
  <c r="A29" i="44"/>
  <c r="B29" i="44"/>
  <c r="C29" i="44"/>
  <c r="D29" i="44"/>
  <c r="K29" i="44"/>
  <c r="AI29" i="44"/>
  <c r="A30" i="44"/>
  <c r="B30" i="44"/>
  <c r="C30" i="44"/>
  <c r="D30" i="44"/>
  <c r="J30" i="44"/>
  <c r="AI30" i="44"/>
  <c r="A31" i="44"/>
  <c r="B31" i="44"/>
  <c r="C31" i="44"/>
  <c r="D31" i="44"/>
  <c r="AI31" i="44"/>
  <c r="A32" i="44"/>
  <c r="B32" i="44"/>
  <c r="C32" i="44"/>
  <c r="AI32" i="44"/>
  <c r="A33" i="44"/>
  <c r="B33" i="44"/>
  <c r="C33" i="44"/>
  <c r="AI33" i="44"/>
  <c r="A34" i="44"/>
  <c r="B34" i="44"/>
  <c r="C34" i="44"/>
  <c r="D34" i="44"/>
  <c r="E34" i="44"/>
  <c r="F34" i="44"/>
  <c r="G34" i="44"/>
  <c r="H34" i="44"/>
  <c r="I34" i="44"/>
  <c r="J34" i="44"/>
  <c r="K34" i="44"/>
  <c r="L34" i="44"/>
  <c r="M34" i="44"/>
  <c r="N34" i="44"/>
  <c r="O34" i="44"/>
  <c r="P34" i="44"/>
  <c r="Q34" i="44"/>
  <c r="R34" i="44"/>
  <c r="S34" i="44"/>
  <c r="T34" i="44"/>
  <c r="U34" i="44"/>
  <c r="V34" i="44"/>
  <c r="W34" i="44"/>
  <c r="X34" i="44"/>
  <c r="Y34" i="44"/>
  <c r="Z34" i="44"/>
  <c r="AA34" i="44"/>
  <c r="AB34" i="44"/>
  <c r="AC34" i="44"/>
  <c r="AD34" i="44"/>
  <c r="AG34" i="44"/>
  <c r="A35" i="44"/>
  <c r="B35" i="44"/>
  <c r="C35" i="44"/>
  <c r="D35" i="44"/>
  <c r="S35" i="44"/>
  <c r="A36" i="44"/>
  <c r="B36" i="44"/>
  <c r="C36" i="44"/>
  <c r="D36" i="44"/>
  <c r="H36" i="44"/>
  <c r="K36" i="44"/>
  <c r="AI36" i="44"/>
  <c r="A37" i="44"/>
  <c r="B37" i="44"/>
  <c r="C37" i="44"/>
  <c r="D37" i="44"/>
  <c r="H37" i="44"/>
  <c r="K37" i="44"/>
  <c r="AI37" i="44"/>
  <c r="A38" i="44"/>
  <c r="B38" i="44"/>
  <c r="C38" i="44"/>
  <c r="D38" i="44"/>
  <c r="AI38" i="44"/>
  <c r="A39" i="44"/>
  <c r="B39" i="44"/>
  <c r="C39" i="44"/>
  <c r="AI39" i="44"/>
  <c r="A40" i="44"/>
  <c r="B40" i="44"/>
  <c r="C40" i="44"/>
  <c r="D40" i="44"/>
  <c r="E40" i="44"/>
  <c r="F40" i="44"/>
  <c r="G40" i="44"/>
  <c r="H40" i="44"/>
  <c r="AE40" i="44"/>
  <c r="AF40" i="44"/>
  <c r="AG40" i="44"/>
  <c r="AH40" i="44"/>
  <c r="AI40" i="44"/>
  <c r="A41" i="44"/>
  <c r="B41" i="44"/>
  <c r="C41" i="44"/>
  <c r="D41" i="44"/>
  <c r="E41" i="44"/>
  <c r="F41" i="44"/>
  <c r="G41" i="44"/>
  <c r="H41" i="44"/>
  <c r="I41" i="44"/>
  <c r="J41" i="44"/>
  <c r="K41" i="44"/>
  <c r="L41" i="44"/>
  <c r="M41" i="44"/>
  <c r="N41" i="44"/>
  <c r="O41" i="44"/>
  <c r="P41" i="44"/>
  <c r="Q41" i="44"/>
  <c r="R41" i="44"/>
  <c r="S41" i="44"/>
  <c r="T41" i="44"/>
  <c r="U41" i="44"/>
  <c r="V41" i="44"/>
  <c r="W41" i="44"/>
  <c r="X41" i="44"/>
  <c r="Y41" i="44"/>
  <c r="Z41" i="44"/>
  <c r="AA41" i="44"/>
  <c r="AB41" i="44"/>
  <c r="AC41" i="44"/>
  <c r="AF41" i="44"/>
  <c r="AI41" i="44"/>
  <c r="A42" i="44"/>
  <c r="B42" i="44"/>
  <c r="C42" i="44"/>
  <c r="D42" i="44"/>
  <c r="K42" i="44"/>
  <c r="AI42" i="44"/>
  <c r="A43" i="44"/>
  <c r="B43" i="44"/>
  <c r="C43" i="44"/>
  <c r="D43" i="44"/>
  <c r="N43" i="44"/>
  <c r="AI43" i="44"/>
  <c r="A44" i="44"/>
  <c r="B44" i="44"/>
  <c r="C44" i="44"/>
  <c r="D44" i="44"/>
  <c r="I44" i="44"/>
  <c r="L44" i="44"/>
  <c r="AI44" i="44"/>
  <c r="A45" i="44"/>
  <c r="B45" i="44"/>
  <c r="C45" i="44"/>
  <c r="D45" i="44"/>
  <c r="AI45" i="44"/>
  <c r="A46" i="44"/>
  <c r="B46" i="44"/>
  <c r="C46" i="44"/>
  <c r="AI46" i="44"/>
  <c r="A47" i="44"/>
  <c r="B47" i="44"/>
  <c r="C47" i="44"/>
  <c r="D47" i="44"/>
  <c r="E47" i="44"/>
  <c r="F47" i="44"/>
  <c r="G47" i="44"/>
  <c r="H47" i="44"/>
  <c r="AE47" i="44"/>
  <c r="AF47" i="44"/>
  <c r="AG47" i="44"/>
  <c r="AH47" i="44"/>
  <c r="AI47" i="44"/>
  <c r="A48" i="44"/>
  <c r="B48" i="44"/>
  <c r="C48" i="44"/>
  <c r="D48" i="44"/>
  <c r="E48" i="44"/>
  <c r="F48" i="44"/>
  <c r="G48" i="44"/>
  <c r="H48" i="44"/>
  <c r="I48" i="44"/>
  <c r="J48" i="44"/>
  <c r="K48" i="44"/>
  <c r="L48" i="44"/>
  <c r="M48" i="44"/>
  <c r="N48" i="44"/>
  <c r="O48" i="44"/>
  <c r="P48" i="44"/>
  <c r="Q48" i="44"/>
  <c r="R48" i="44"/>
  <c r="S48" i="44"/>
  <c r="T48" i="44"/>
  <c r="U48" i="44"/>
  <c r="V48" i="44"/>
  <c r="W48" i="44"/>
  <c r="X48" i="44"/>
  <c r="Y48" i="44"/>
  <c r="Z48" i="44"/>
  <c r="AA48" i="44"/>
  <c r="AB48" i="44"/>
  <c r="AC48" i="44"/>
  <c r="AF48" i="44"/>
  <c r="AI48" i="44"/>
  <c r="B28" i="44"/>
  <c r="C28" i="44"/>
  <c r="D28" i="44"/>
  <c r="O28" i="44"/>
  <c r="AI28" i="44"/>
  <c r="L19" i="44"/>
  <c r="J20" i="44" s="1"/>
  <c r="J44" i="44" s="1"/>
  <c r="M47" i="44" s="1"/>
  <c r="I18" i="44"/>
  <c r="I42" i="44" s="1"/>
  <c r="I46" i="44" s="1"/>
  <c r="I13" i="44"/>
  <c r="I37" i="44" s="1"/>
  <c r="M40" i="44" s="1"/>
  <c r="I12" i="44"/>
  <c r="I36" i="44" s="1"/>
  <c r="M39" i="44" s="1"/>
  <c r="Q11" i="44"/>
  <c r="Q35" i="44" s="1"/>
  <c r="I39" i="44" s="1"/>
  <c r="H6" i="44"/>
  <c r="H30" i="44" s="1"/>
  <c r="Y32" i="44" s="1"/>
  <c r="I5" i="44"/>
  <c r="I29" i="44" s="1"/>
  <c r="M32" i="44" s="1"/>
  <c r="M4" i="44"/>
  <c r="M28" i="44" s="1"/>
  <c r="I32" i="44" s="1"/>
  <c r="AK48" i="44"/>
  <c r="AJ48" i="44"/>
  <c r="AK47" i="44"/>
  <c r="AJ47" i="44"/>
  <c r="AK46" i="44"/>
  <c r="AJ46" i="44"/>
  <c r="AK45" i="44"/>
  <c r="AJ45" i="44"/>
  <c r="AK44" i="44"/>
  <c r="AJ44" i="44"/>
  <c r="AK43" i="44"/>
  <c r="AJ43" i="44"/>
  <c r="AK42" i="44"/>
  <c r="AJ42" i="44"/>
  <c r="AK41" i="44"/>
  <c r="AJ41" i="44"/>
  <c r="AK40" i="44"/>
  <c r="AJ40" i="44"/>
  <c r="AK39" i="44"/>
  <c r="AJ39" i="44"/>
  <c r="AK38" i="44"/>
  <c r="AJ38" i="44"/>
  <c r="AK37" i="44"/>
  <c r="AJ37" i="44"/>
  <c r="AK36" i="44"/>
  <c r="AJ36" i="44"/>
  <c r="AK35" i="44"/>
  <c r="AJ35" i="44"/>
  <c r="AK34" i="44"/>
  <c r="AJ34" i="44"/>
  <c r="AK33" i="44"/>
  <c r="AJ33" i="44"/>
  <c r="AK32" i="44"/>
  <c r="AJ32" i="44"/>
  <c r="AK31" i="44"/>
  <c r="AJ31" i="44"/>
  <c r="AK30" i="44"/>
  <c r="AJ30" i="44"/>
  <c r="AK29" i="44"/>
  <c r="AJ29" i="44"/>
  <c r="AK28" i="44"/>
  <c r="AJ28" i="44"/>
  <c r="A28" i="44"/>
  <c r="T27" i="44"/>
  <c r="Q27" i="44"/>
  <c r="AG25" i="44"/>
  <c r="AE25" i="44"/>
  <c r="D25" i="44"/>
  <c r="M33" i="43"/>
  <c r="A5" i="43"/>
  <c r="A33" i="43" s="1"/>
  <c r="J35" i="43" s="1"/>
  <c r="B33" i="43"/>
  <c r="C33" i="43"/>
  <c r="F33" i="43"/>
  <c r="AI33" i="43"/>
  <c r="A34" i="43"/>
  <c r="B34" i="43"/>
  <c r="C34" i="43"/>
  <c r="A35" i="43"/>
  <c r="B35" i="43"/>
  <c r="C35" i="43"/>
  <c r="D35" i="43"/>
  <c r="E35" i="43"/>
  <c r="F35" i="43"/>
  <c r="G35" i="43"/>
  <c r="R35" i="43"/>
  <c r="S35" i="43"/>
  <c r="T35" i="43"/>
  <c r="U35" i="43"/>
  <c r="V35" i="43"/>
  <c r="W35" i="43"/>
  <c r="X35" i="43"/>
  <c r="Y35" i="43"/>
  <c r="Z35" i="43"/>
  <c r="AA35" i="43"/>
  <c r="AB35" i="43"/>
  <c r="AC35" i="43"/>
  <c r="AD35" i="43"/>
  <c r="AE35" i="43"/>
  <c r="AF35" i="43"/>
  <c r="AG35" i="43"/>
  <c r="AH35" i="43"/>
  <c r="AI35" i="43"/>
  <c r="A36" i="43"/>
  <c r="B36" i="43"/>
  <c r="C36" i="43"/>
  <c r="D36" i="43"/>
  <c r="E36" i="43"/>
  <c r="F36" i="43"/>
  <c r="G36" i="43"/>
  <c r="H36" i="43"/>
  <c r="I36" i="43"/>
  <c r="J36" i="43"/>
  <c r="K36" i="43"/>
  <c r="L36" i="43"/>
  <c r="M36" i="43"/>
  <c r="N36" i="43"/>
  <c r="O36" i="43"/>
  <c r="P36" i="43"/>
  <c r="Q36" i="43"/>
  <c r="R36" i="43"/>
  <c r="S36" i="43"/>
  <c r="T36" i="43"/>
  <c r="U36" i="43"/>
  <c r="V36" i="43"/>
  <c r="W36" i="43"/>
  <c r="X36" i="43"/>
  <c r="Y36" i="43"/>
  <c r="Z36" i="43"/>
  <c r="AA36" i="43"/>
  <c r="AB36" i="43"/>
  <c r="AC36" i="43"/>
  <c r="AF36" i="43"/>
  <c r="A37" i="43"/>
  <c r="B37" i="43"/>
  <c r="C37" i="43"/>
  <c r="D37" i="43"/>
  <c r="Q37" i="43"/>
  <c r="AI37" i="43"/>
  <c r="A38" i="43"/>
  <c r="B38" i="43"/>
  <c r="C38" i="43"/>
  <c r="D38" i="43"/>
  <c r="AI38" i="43"/>
  <c r="A39" i="43"/>
  <c r="B39" i="43"/>
  <c r="C39" i="43"/>
  <c r="D39" i="43"/>
  <c r="L39" i="43"/>
  <c r="AI39" i="43"/>
  <c r="A40" i="43"/>
  <c r="B40" i="43"/>
  <c r="C40" i="43"/>
  <c r="D40" i="43"/>
  <c r="AI40" i="43"/>
  <c r="A41" i="43"/>
  <c r="B41" i="43"/>
  <c r="C41" i="43"/>
  <c r="A42" i="43"/>
  <c r="B42" i="43"/>
  <c r="C42" i="43"/>
  <c r="D42" i="43"/>
  <c r="E42" i="43"/>
  <c r="F42" i="43"/>
  <c r="G42" i="43"/>
  <c r="R42" i="43"/>
  <c r="S42" i="43"/>
  <c r="T42" i="43"/>
  <c r="U42" i="43"/>
  <c r="V42" i="43"/>
  <c r="W42" i="43"/>
  <c r="X42" i="43"/>
  <c r="Y42" i="43"/>
  <c r="Z42" i="43"/>
  <c r="AA42" i="43"/>
  <c r="AB42" i="43"/>
  <c r="AC42" i="43"/>
  <c r="AD42" i="43"/>
  <c r="AE42" i="43"/>
  <c r="AF42" i="43"/>
  <c r="AG42" i="43"/>
  <c r="AH42" i="43"/>
  <c r="AI42" i="43"/>
  <c r="A43" i="43"/>
  <c r="B43" i="43"/>
  <c r="C43" i="43"/>
  <c r="D43" i="43"/>
  <c r="E43" i="43"/>
  <c r="F43" i="43"/>
  <c r="G43" i="43"/>
  <c r="H43" i="43"/>
  <c r="I43" i="43"/>
  <c r="J43" i="43"/>
  <c r="K43" i="43"/>
  <c r="L43" i="43"/>
  <c r="M43" i="43"/>
  <c r="N43" i="43"/>
  <c r="O43" i="43"/>
  <c r="P43" i="43"/>
  <c r="Q43" i="43"/>
  <c r="R43" i="43"/>
  <c r="S43" i="43"/>
  <c r="T43" i="43"/>
  <c r="U43" i="43"/>
  <c r="V43" i="43"/>
  <c r="W43" i="43"/>
  <c r="X43" i="43"/>
  <c r="Y43" i="43"/>
  <c r="Z43" i="43"/>
  <c r="AA43" i="43"/>
  <c r="AB43" i="43"/>
  <c r="AC43" i="43"/>
  <c r="AF43" i="43"/>
  <c r="AI43" i="43"/>
  <c r="A44" i="43"/>
  <c r="B44" i="43"/>
  <c r="C44" i="43"/>
  <c r="D44" i="43"/>
  <c r="Q44" i="43"/>
  <c r="AI44" i="43"/>
  <c r="A45" i="43"/>
  <c r="B45" i="43"/>
  <c r="C45" i="43"/>
  <c r="D45" i="43"/>
  <c r="AI45" i="43"/>
  <c r="A46" i="43"/>
  <c r="B46" i="43"/>
  <c r="C46" i="43"/>
  <c r="D46" i="43"/>
  <c r="L46" i="43"/>
  <c r="A47" i="43"/>
  <c r="B47" i="43"/>
  <c r="C47" i="43"/>
  <c r="D47" i="43"/>
  <c r="AI47" i="43"/>
  <c r="A48" i="43"/>
  <c r="B48" i="43"/>
  <c r="C48" i="43"/>
  <c r="A49" i="43"/>
  <c r="B49" i="43"/>
  <c r="C49" i="43"/>
  <c r="D49" i="43"/>
  <c r="E49" i="43"/>
  <c r="F49" i="43"/>
  <c r="G49" i="43"/>
  <c r="R49" i="43"/>
  <c r="S49" i="43"/>
  <c r="T49" i="43"/>
  <c r="U49" i="43"/>
  <c r="V49" i="43"/>
  <c r="W49" i="43"/>
  <c r="X49" i="43"/>
  <c r="Y49" i="43"/>
  <c r="Z49" i="43"/>
  <c r="AA49" i="43"/>
  <c r="AB49" i="43"/>
  <c r="AC49" i="43"/>
  <c r="AD49" i="43"/>
  <c r="AE49" i="43"/>
  <c r="AF49" i="43"/>
  <c r="AG49" i="43"/>
  <c r="AH49" i="43"/>
  <c r="AI49" i="43"/>
  <c r="A50" i="43"/>
  <c r="B50" i="43"/>
  <c r="C50" i="43"/>
  <c r="D50" i="43"/>
  <c r="E50" i="43"/>
  <c r="F50" i="43"/>
  <c r="G50" i="43"/>
  <c r="H50" i="43"/>
  <c r="I50" i="43"/>
  <c r="J50" i="43"/>
  <c r="K50" i="43"/>
  <c r="L50" i="43"/>
  <c r="M50" i="43"/>
  <c r="N50" i="43"/>
  <c r="O50" i="43"/>
  <c r="P50" i="43"/>
  <c r="Q50" i="43"/>
  <c r="R50" i="43"/>
  <c r="S50" i="43"/>
  <c r="T50" i="43"/>
  <c r="U50" i="43"/>
  <c r="V50" i="43"/>
  <c r="W50" i="43"/>
  <c r="X50" i="43"/>
  <c r="Y50" i="43"/>
  <c r="Z50" i="43"/>
  <c r="AA50" i="43"/>
  <c r="AB50" i="43"/>
  <c r="AF50" i="43"/>
  <c r="AH50" i="43"/>
  <c r="AI50" i="43"/>
  <c r="A51" i="43"/>
  <c r="B51" i="43"/>
  <c r="C51" i="43"/>
  <c r="D51" i="43"/>
  <c r="AI51" i="43"/>
  <c r="A52" i="43"/>
  <c r="B52" i="43"/>
  <c r="C52" i="43"/>
  <c r="F52" i="43"/>
  <c r="Q52" i="43"/>
  <c r="AI52" i="43"/>
  <c r="A53" i="43"/>
  <c r="B53" i="43"/>
  <c r="C53" i="43"/>
  <c r="D53" i="43"/>
  <c r="AI53" i="43"/>
  <c r="A54" i="43"/>
  <c r="B54" i="43"/>
  <c r="C54" i="43"/>
  <c r="A55" i="43"/>
  <c r="B55" i="43"/>
  <c r="C55" i="43"/>
  <c r="D55" i="43"/>
  <c r="E55" i="43"/>
  <c r="F55" i="43"/>
  <c r="G55" i="43"/>
  <c r="R55" i="43"/>
  <c r="S55" i="43"/>
  <c r="T55" i="43"/>
  <c r="U55" i="43"/>
  <c r="V55" i="43"/>
  <c r="W55" i="43"/>
  <c r="X55" i="43"/>
  <c r="Y55" i="43"/>
  <c r="Z55" i="43"/>
  <c r="AA55" i="43"/>
  <c r="AB55" i="43"/>
  <c r="AC55" i="43"/>
  <c r="AD55" i="43"/>
  <c r="AE55" i="43"/>
  <c r="AF55" i="43"/>
  <c r="AG55" i="43"/>
  <c r="AH55" i="43"/>
  <c r="AI55" i="43"/>
  <c r="A56" i="43"/>
  <c r="B56" i="43"/>
  <c r="C56" i="43"/>
  <c r="D56" i="43"/>
  <c r="E56" i="43"/>
  <c r="F56" i="43"/>
  <c r="G56" i="43"/>
  <c r="H56" i="43"/>
  <c r="I56" i="43"/>
  <c r="J56" i="43"/>
  <c r="K56" i="43"/>
  <c r="L56" i="43"/>
  <c r="M56" i="43"/>
  <c r="N56" i="43"/>
  <c r="O56" i="43"/>
  <c r="P56" i="43"/>
  <c r="Q56" i="43"/>
  <c r="R56" i="43"/>
  <c r="S56" i="43"/>
  <c r="T56" i="43"/>
  <c r="U56" i="43"/>
  <c r="V56" i="43"/>
  <c r="W56" i="43"/>
  <c r="X56" i="43"/>
  <c r="Y56" i="43"/>
  <c r="Z56" i="43"/>
  <c r="AA56" i="43"/>
  <c r="AB56" i="43"/>
  <c r="AC56" i="43"/>
  <c r="AF56" i="43"/>
  <c r="AH56" i="43"/>
  <c r="AI56" i="43"/>
  <c r="B32" i="43"/>
  <c r="C32" i="43"/>
  <c r="D32" i="43"/>
  <c r="K32" i="43"/>
  <c r="AI32" i="43"/>
  <c r="O24" i="43"/>
  <c r="O52" i="43" s="1"/>
  <c r="H55" i="43" s="1"/>
  <c r="D24" i="43"/>
  <c r="D52" i="43" s="1"/>
  <c r="L55" i="43" s="1"/>
  <c r="J18" i="43"/>
  <c r="J46" i="43" s="1"/>
  <c r="L49" i="43" s="1"/>
  <c r="O16" i="43"/>
  <c r="O44" i="43" s="1"/>
  <c r="O9" i="43"/>
  <c r="O37" i="43" s="1"/>
  <c r="L42" i="43" s="1"/>
  <c r="D5" i="43"/>
  <c r="D33" i="43" s="1"/>
  <c r="L35" i="43" s="1"/>
  <c r="I4" i="43"/>
  <c r="I32" i="43" s="1"/>
  <c r="H35" i="43" s="1"/>
  <c r="A32" i="43"/>
  <c r="T31" i="43"/>
  <c r="Q31" i="43"/>
  <c r="AG29" i="43"/>
  <c r="AE29" i="43"/>
  <c r="D29" i="43"/>
  <c r="F12" i="42"/>
  <c r="F34" i="42" s="1"/>
  <c r="AK44" i="42"/>
  <c r="AJ44" i="42"/>
  <c r="AI44" i="42"/>
  <c r="AH44" i="42"/>
  <c r="AG44" i="42"/>
  <c r="AF44" i="42"/>
  <c r="AE44" i="42"/>
  <c r="AD44" i="42"/>
  <c r="AC44" i="42"/>
  <c r="AB44" i="42"/>
  <c r="AA44" i="42"/>
  <c r="Z44" i="42"/>
  <c r="Y44" i="42"/>
  <c r="X44" i="42"/>
  <c r="W44" i="42"/>
  <c r="V44" i="42"/>
  <c r="U44" i="42"/>
  <c r="T44" i="42"/>
  <c r="S44" i="42"/>
  <c r="R44" i="42"/>
  <c r="Q44" i="42"/>
  <c r="P44" i="42"/>
  <c r="O44" i="42"/>
  <c r="N44" i="42"/>
  <c r="M44" i="42"/>
  <c r="L44" i="42"/>
  <c r="K44" i="42"/>
  <c r="J44" i="42"/>
  <c r="I44" i="42"/>
  <c r="H44" i="42"/>
  <c r="G44" i="42"/>
  <c r="F44" i="42"/>
  <c r="E44" i="42"/>
  <c r="B44" i="42"/>
  <c r="A44" i="42"/>
  <c r="AK43" i="42"/>
  <c r="AJ43" i="42"/>
  <c r="AI43" i="42"/>
  <c r="AH43" i="42"/>
  <c r="AG43" i="42"/>
  <c r="AF43" i="42"/>
  <c r="AE43" i="42"/>
  <c r="AD43" i="42"/>
  <c r="AC43" i="42"/>
  <c r="AB43" i="42"/>
  <c r="AA43" i="42"/>
  <c r="Z43" i="42"/>
  <c r="Y43" i="42"/>
  <c r="X43" i="42"/>
  <c r="W43" i="42"/>
  <c r="V43" i="42"/>
  <c r="U43" i="42"/>
  <c r="T43" i="42"/>
  <c r="K43" i="42"/>
  <c r="J43" i="42"/>
  <c r="I43" i="42"/>
  <c r="H43" i="42"/>
  <c r="G43" i="42"/>
  <c r="F43" i="42"/>
  <c r="E43" i="42"/>
  <c r="B43" i="42"/>
  <c r="A43" i="42"/>
  <c r="E42" i="42"/>
  <c r="B42" i="42"/>
  <c r="A42" i="42"/>
  <c r="AK41" i="42"/>
  <c r="AJ41" i="42"/>
  <c r="AI41" i="42"/>
  <c r="AH41" i="42"/>
  <c r="AG41" i="42"/>
  <c r="AF41" i="42"/>
  <c r="AE41" i="42"/>
  <c r="AD41" i="42"/>
  <c r="AC41" i="42"/>
  <c r="AB41" i="42"/>
  <c r="AA41" i="42"/>
  <c r="Z41" i="42"/>
  <c r="Y41" i="42"/>
  <c r="X41" i="42"/>
  <c r="W41" i="42"/>
  <c r="V41" i="42"/>
  <c r="U41" i="42"/>
  <c r="T41" i="42"/>
  <c r="K41" i="42"/>
  <c r="J41" i="42"/>
  <c r="I41" i="42"/>
  <c r="H41" i="42"/>
  <c r="G41" i="42"/>
  <c r="F41" i="42"/>
  <c r="E41" i="42"/>
  <c r="B41" i="42"/>
  <c r="A41" i="42"/>
  <c r="E40" i="42"/>
  <c r="B40" i="42"/>
  <c r="A40" i="42"/>
  <c r="AK39" i="42"/>
  <c r="AJ39" i="42"/>
  <c r="AI39" i="42"/>
  <c r="AH39" i="42"/>
  <c r="AG39" i="42"/>
  <c r="AF39" i="42"/>
  <c r="AE39" i="42"/>
  <c r="AD39" i="42"/>
  <c r="AC39" i="42"/>
  <c r="AB39" i="42"/>
  <c r="AA39" i="42"/>
  <c r="Z39" i="42"/>
  <c r="Y39" i="42"/>
  <c r="X39" i="42"/>
  <c r="W39" i="42"/>
  <c r="V39" i="42"/>
  <c r="U39" i="42"/>
  <c r="T39" i="42"/>
  <c r="K39" i="42"/>
  <c r="J39" i="42"/>
  <c r="I39" i="42"/>
  <c r="H39" i="42"/>
  <c r="G39" i="42"/>
  <c r="F39" i="42"/>
  <c r="E39" i="42"/>
  <c r="B39" i="42"/>
  <c r="A39" i="42"/>
  <c r="E38" i="42"/>
  <c r="B38" i="42"/>
  <c r="A38" i="42"/>
  <c r="AK37" i="42"/>
  <c r="AJ37" i="42"/>
  <c r="AI37" i="42"/>
  <c r="AH37" i="42"/>
  <c r="AG37" i="42"/>
  <c r="AF37" i="42"/>
  <c r="AE37" i="42"/>
  <c r="AD37" i="42"/>
  <c r="AC37" i="42"/>
  <c r="AB37" i="42"/>
  <c r="AA37" i="42"/>
  <c r="Z37" i="42"/>
  <c r="Y37" i="42"/>
  <c r="X37" i="42"/>
  <c r="W37" i="42"/>
  <c r="K37" i="42"/>
  <c r="J37" i="42"/>
  <c r="I37" i="42"/>
  <c r="H37" i="42"/>
  <c r="G37" i="42"/>
  <c r="F37" i="42"/>
  <c r="E37" i="42"/>
  <c r="B37" i="42"/>
  <c r="A37" i="42"/>
  <c r="E36" i="42"/>
  <c r="B36" i="42"/>
  <c r="A36" i="42"/>
  <c r="C35" i="42"/>
  <c r="B35" i="42"/>
  <c r="A35" i="42"/>
  <c r="L34" i="42"/>
  <c r="H34" i="42"/>
  <c r="C34" i="42"/>
  <c r="A34" i="42"/>
  <c r="AK33" i="42"/>
  <c r="AJ33" i="42"/>
  <c r="AI33" i="42"/>
  <c r="AH33" i="42"/>
  <c r="AG33" i="42"/>
  <c r="AF33" i="42"/>
  <c r="AE33" i="42"/>
  <c r="AD33" i="42"/>
  <c r="AC33" i="42"/>
  <c r="AB33" i="42"/>
  <c r="AA33" i="42"/>
  <c r="Z33" i="42"/>
  <c r="Y33" i="42"/>
  <c r="X33" i="42"/>
  <c r="W33" i="42"/>
  <c r="V33" i="42"/>
  <c r="U33" i="42"/>
  <c r="T33" i="42"/>
  <c r="S33" i="42"/>
  <c r="R33" i="42"/>
  <c r="Q33" i="42"/>
  <c r="P33" i="42"/>
  <c r="O33" i="42"/>
  <c r="N33" i="42"/>
  <c r="M33" i="42"/>
  <c r="L33" i="42"/>
  <c r="K33" i="42"/>
  <c r="J33" i="42"/>
  <c r="I33" i="42"/>
  <c r="H33" i="42"/>
  <c r="G33" i="42"/>
  <c r="F33" i="42"/>
  <c r="E33" i="42"/>
  <c r="D33" i="42"/>
  <c r="B33" i="42"/>
  <c r="A33" i="42"/>
  <c r="AK32" i="42"/>
  <c r="AJ32" i="42"/>
  <c r="AI32" i="42"/>
  <c r="AH32" i="42"/>
  <c r="AG32" i="42"/>
  <c r="AF32" i="42"/>
  <c r="AE32" i="42"/>
  <c r="AD32" i="42"/>
  <c r="AC32" i="42"/>
  <c r="AB32" i="42"/>
  <c r="AA32" i="42"/>
  <c r="Z32" i="42"/>
  <c r="Y32" i="42"/>
  <c r="X32" i="42"/>
  <c r="W32" i="42"/>
  <c r="V32" i="42"/>
  <c r="U32" i="42"/>
  <c r="T32" i="42"/>
  <c r="S32" i="42"/>
  <c r="R32" i="42"/>
  <c r="Q32" i="42"/>
  <c r="P32" i="42"/>
  <c r="O32" i="42"/>
  <c r="N32" i="42"/>
  <c r="M32" i="42"/>
  <c r="L32" i="42"/>
  <c r="K32" i="42"/>
  <c r="J32" i="42"/>
  <c r="I32" i="42"/>
  <c r="H32" i="42"/>
  <c r="G32" i="42"/>
  <c r="F32" i="42"/>
  <c r="E32" i="42"/>
  <c r="D32" i="42"/>
  <c r="B32" i="42"/>
  <c r="A32" i="42"/>
  <c r="L31" i="42"/>
  <c r="E31" i="42"/>
  <c r="D31" i="42"/>
  <c r="B31" i="42"/>
  <c r="A31" i="42"/>
  <c r="AK30" i="42"/>
  <c r="AJ30" i="42"/>
  <c r="AI30" i="42"/>
  <c r="AH30" i="42"/>
  <c r="AG30" i="42"/>
  <c r="AF30" i="42"/>
  <c r="AE30" i="42"/>
  <c r="AD30" i="42"/>
  <c r="AC30" i="42"/>
  <c r="AB30" i="42"/>
  <c r="AA30" i="42"/>
  <c r="Z30" i="42"/>
  <c r="Y30" i="42"/>
  <c r="X30" i="42"/>
  <c r="W30" i="42"/>
  <c r="V30" i="42"/>
  <c r="U30" i="42"/>
  <c r="T30" i="42"/>
  <c r="S30" i="42"/>
  <c r="R30" i="42"/>
  <c r="Q30" i="42"/>
  <c r="P30" i="42"/>
  <c r="O30" i="42"/>
  <c r="N30" i="42"/>
  <c r="M30" i="42"/>
  <c r="L30" i="42"/>
  <c r="K30" i="42"/>
  <c r="J30" i="42"/>
  <c r="I30" i="42"/>
  <c r="H30" i="42"/>
  <c r="G30" i="42"/>
  <c r="F30" i="42"/>
  <c r="E30" i="42"/>
  <c r="D30" i="42"/>
  <c r="A30" i="42"/>
  <c r="L29" i="42"/>
  <c r="D29" i="42"/>
  <c r="B29" i="42"/>
  <c r="A29" i="42"/>
  <c r="AK28" i="42"/>
  <c r="AJ28" i="42"/>
  <c r="AI28" i="42"/>
  <c r="AH28" i="42"/>
  <c r="AG28" i="42"/>
  <c r="AF28" i="42"/>
  <c r="AE28" i="42"/>
  <c r="AD28" i="42"/>
  <c r="AC28" i="42"/>
  <c r="AB28" i="42"/>
  <c r="AA28" i="42"/>
  <c r="Z28" i="42"/>
  <c r="Y28" i="42"/>
  <c r="X28" i="42"/>
  <c r="W28" i="42"/>
  <c r="V28" i="42"/>
  <c r="U28" i="42"/>
  <c r="T28" i="42"/>
  <c r="S28" i="42"/>
  <c r="R28" i="42"/>
  <c r="Q28" i="42"/>
  <c r="P28" i="42"/>
  <c r="O28" i="42"/>
  <c r="N28" i="42"/>
  <c r="M28" i="42"/>
  <c r="L28" i="42"/>
  <c r="K28" i="42"/>
  <c r="J28" i="42"/>
  <c r="I28" i="42"/>
  <c r="H28" i="42"/>
  <c r="G28" i="42"/>
  <c r="F28" i="42"/>
  <c r="E28" i="42"/>
  <c r="D28" i="42"/>
  <c r="B28" i="42"/>
  <c r="A28" i="42"/>
  <c r="M27" i="42"/>
  <c r="E27" i="42"/>
  <c r="D27" i="42"/>
  <c r="B27" i="42"/>
  <c r="A27" i="42"/>
  <c r="C26" i="42"/>
  <c r="A26" i="42"/>
  <c r="AK25" i="42"/>
  <c r="AJ25" i="42"/>
  <c r="AI25" i="42"/>
  <c r="AH25" i="42"/>
  <c r="AG25" i="42"/>
  <c r="AF25" i="42"/>
  <c r="AE25" i="42"/>
  <c r="AD25" i="42"/>
  <c r="AC25" i="42"/>
  <c r="AB25" i="42"/>
  <c r="AA25" i="42"/>
  <c r="Z25" i="42"/>
  <c r="Y25" i="42"/>
  <c r="X25" i="42"/>
  <c r="W25" i="42"/>
  <c r="V25" i="42"/>
  <c r="U25" i="42"/>
  <c r="T25" i="42"/>
  <c r="S25" i="42"/>
  <c r="R25" i="42"/>
  <c r="Q25" i="42"/>
  <c r="P25" i="42"/>
  <c r="O25" i="42"/>
  <c r="N25" i="42"/>
  <c r="M25" i="42"/>
  <c r="L25" i="42"/>
  <c r="K25" i="42"/>
  <c r="J25" i="42"/>
  <c r="I25" i="42"/>
  <c r="H25" i="42"/>
  <c r="G25" i="42"/>
  <c r="F25" i="42"/>
  <c r="E25" i="42"/>
  <c r="D25" i="42"/>
  <c r="C25" i="42"/>
  <c r="B25" i="42"/>
  <c r="A25" i="42"/>
  <c r="A23" i="42"/>
  <c r="J12" i="42"/>
  <c r="J34" i="42" s="1"/>
  <c r="B8" i="42"/>
  <c r="U24" i="42"/>
  <c r="Q24" i="42"/>
  <c r="AI23" i="42"/>
  <c r="AG23" i="42"/>
  <c r="D23" i="42"/>
  <c r="AC55" i="41"/>
  <c r="AA55" i="41"/>
  <c r="Y55" i="41"/>
  <c r="X55" i="41"/>
  <c r="W55" i="41"/>
  <c r="T55" i="41"/>
  <c r="S55" i="41"/>
  <c r="R55" i="41"/>
  <c r="Q55" i="41"/>
  <c r="P55" i="41"/>
  <c r="O55" i="41"/>
  <c r="N55" i="41"/>
  <c r="M55" i="41"/>
  <c r="L55" i="41"/>
  <c r="H55" i="41"/>
  <c r="AC50" i="41"/>
  <c r="AA50" i="41"/>
  <c r="Y50" i="41"/>
  <c r="X50" i="41"/>
  <c r="W50" i="41"/>
  <c r="T50" i="41"/>
  <c r="S50" i="41"/>
  <c r="R50" i="41"/>
  <c r="Q50" i="41"/>
  <c r="P50" i="41"/>
  <c r="O50" i="41"/>
  <c r="N50" i="41"/>
  <c r="M50" i="41"/>
  <c r="L50" i="41"/>
  <c r="H50" i="41"/>
  <c r="AC45" i="41"/>
  <c r="AA45" i="41"/>
  <c r="Y45" i="41"/>
  <c r="X45" i="41"/>
  <c r="W45" i="41"/>
  <c r="T45" i="41"/>
  <c r="S45" i="41"/>
  <c r="R45" i="41"/>
  <c r="Q45" i="41"/>
  <c r="P45" i="41"/>
  <c r="O45" i="41"/>
  <c r="N45" i="41"/>
  <c r="M45" i="41"/>
  <c r="L45" i="41"/>
  <c r="H45" i="41"/>
  <c r="AC40" i="41"/>
  <c r="AA40" i="41"/>
  <c r="Y40" i="41"/>
  <c r="X40" i="41"/>
  <c r="W40" i="41"/>
  <c r="T40" i="41"/>
  <c r="S40" i="41"/>
  <c r="R40" i="41"/>
  <c r="Q40" i="41"/>
  <c r="P40" i="41"/>
  <c r="O40" i="41"/>
  <c r="N40" i="41"/>
  <c r="M40" i="41"/>
  <c r="L40" i="41"/>
  <c r="H40" i="41"/>
  <c r="Z25" i="41"/>
  <c r="Z53" i="41" s="1"/>
  <c r="AD25" i="41"/>
  <c r="AD53" i="41" s="1"/>
  <c r="I25" i="41"/>
  <c r="K25" i="41"/>
  <c r="K26" i="41" s="1"/>
  <c r="K54" i="41" s="1"/>
  <c r="G25" i="41"/>
  <c r="G53" i="41" s="1"/>
  <c r="AD21" i="41"/>
  <c r="AD49" i="41" s="1"/>
  <c r="AB21" i="41"/>
  <c r="AB20" i="41" s="1"/>
  <c r="AB48" i="41" s="1"/>
  <c r="AD20" i="41"/>
  <c r="AD48" i="41" s="1"/>
  <c r="Z20" i="41"/>
  <c r="Z48" i="41" s="1"/>
  <c r="K21" i="41"/>
  <c r="K49" i="41" s="1"/>
  <c r="I21" i="41"/>
  <c r="I49" i="41" s="1"/>
  <c r="K20" i="41"/>
  <c r="K48" i="41" s="1"/>
  <c r="G20" i="41"/>
  <c r="G48" i="41" s="1"/>
  <c r="AD16" i="41"/>
  <c r="AD44" i="41" s="1"/>
  <c r="AD15" i="41"/>
  <c r="AD43" i="41" s="1"/>
  <c r="AB16" i="41"/>
  <c r="AB15" i="41" s="1"/>
  <c r="AB43" i="41" s="1"/>
  <c r="AD10" i="41"/>
  <c r="AD38" i="41" s="1"/>
  <c r="K10" i="41"/>
  <c r="K11" i="41" s="1"/>
  <c r="K39" i="41" s="1"/>
  <c r="AD5" i="41"/>
  <c r="AD6" i="41" s="1"/>
  <c r="AD34" i="41" s="1"/>
  <c r="K5" i="41"/>
  <c r="K6" i="41" s="1"/>
  <c r="K34" i="41" s="1"/>
  <c r="Z15" i="41"/>
  <c r="Z43" i="41" s="1"/>
  <c r="K15" i="41"/>
  <c r="I15" i="41"/>
  <c r="I43" i="41" s="1"/>
  <c r="I44" i="41"/>
  <c r="G15" i="41"/>
  <c r="G43" i="41" s="1"/>
  <c r="AB10" i="41"/>
  <c r="AB11" i="41" s="1"/>
  <c r="AB39" i="41" s="1"/>
  <c r="AL39" i="41" s="1"/>
  <c r="Z10" i="41"/>
  <c r="Z38" i="41" s="1"/>
  <c r="I10" i="41"/>
  <c r="G10" i="41"/>
  <c r="G38" i="41" s="1"/>
  <c r="AB5" i="41"/>
  <c r="Z5" i="41"/>
  <c r="Z33" i="41" s="1"/>
  <c r="I5" i="41"/>
  <c r="I33" i="41" s="1"/>
  <c r="G5" i="41"/>
  <c r="G33" i="41" s="1"/>
  <c r="AI56" i="41"/>
  <c r="AH56" i="41"/>
  <c r="AG56" i="41"/>
  <c r="AF56" i="41"/>
  <c r="AE56" i="41"/>
  <c r="AD56" i="41"/>
  <c r="AC56" i="41"/>
  <c r="AB56" i="41"/>
  <c r="AA56" i="41"/>
  <c r="Z56" i="41"/>
  <c r="Y56" i="41"/>
  <c r="X56" i="41"/>
  <c r="W56" i="41"/>
  <c r="T56" i="41"/>
  <c r="S56" i="41"/>
  <c r="R56" i="41"/>
  <c r="Q56" i="41"/>
  <c r="P56" i="41"/>
  <c r="O56" i="41"/>
  <c r="N56" i="41"/>
  <c r="M56" i="41"/>
  <c r="L56" i="41"/>
  <c r="K56" i="41"/>
  <c r="J56" i="41"/>
  <c r="I56" i="41"/>
  <c r="H56" i="41"/>
  <c r="G56" i="41"/>
  <c r="F56" i="41"/>
  <c r="E56" i="41"/>
  <c r="D56" i="41"/>
  <c r="B56" i="41"/>
  <c r="A56" i="41"/>
  <c r="AI55" i="41"/>
  <c r="AH55" i="41"/>
  <c r="AG55" i="41"/>
  <c r="AF55" i="41"/>
  <c r="AE55" i="41"/>
  <c r="F55" i="41"/>
  <c r="E55" i="41"/>
  <c r="D55" i="41"/>
  <c r="B55" i="41"/>
  <c r="A55" i="41"/>
  <c r="AI54" i="41"/>
  <c r="AH54" i="41"/>
  <c r="AG54" i="41"/>
  <c r="AF54" i="41"/>
  <c r="AE54" i="41"/>
  <c r="AC54" i="41"/>
  <c r="AA54" i="41"/>
  <c r="Z54" i="41"/>
  <c r="Y54" i="41"/>
  <c r="X54" i="41"/>
  <c r="W54" i="41"/>
  <c r="T54" i="41"/>
  <c r="S54" i="41"/>
  <c r="R54" i="41"/>
  <c r="Q54" i="41"/>
  <c r="P54" i="41"/>
  <c r="O54" i="41"/>
  <c r="N54" i="41"/>
  <c r="M54" i="41"/>
  <c r="L54" i="41"/>
  <c r="J54" i="41"/>
  <c r="H54" i="41"/>
  <c r="G54" i="41"/>
  <c r="F54" i="41"/>
  <c r="E54" i="41"/>
  <c r="D54" i="41"/>
  <c r="A54" i="41"/>
  <c r="AI53" i="41"/>
  <c r="AH53" i="41"/>
  <c r="AG53" i="41"/>
  <c r="AF53" i="41"/>
  <c r="AE53" i="41"/>
  <c r="AC53" i="41"/>
  <c r="AB53" i="41"/>
  <c r="AA53" i="41"/>
  <c r="Y53" i="41"/>
  <c r="X53" i="41"/>
  <c r="W53" i="41"/>
  <c r="T53" i="41"/>
  <c r="S53" i="41"/>
  <c r="R53" i="41"/>
  <c r="Q53" i="41"/>
  <c r="P53" i="41"/>
  <c r="O53" i="41"/>
  <c r="N53" i="41"/>
  <c r="M53" i="41"/>
  <c r="L53" i="41"/>
  <c r="J53" i="41"/>
  <c r="H53" i="41"/>
  <c r="F53" i="41"/>
  <c r="E53" i="41"/>
  <c r="D53" i="41"/>
  <c r="A53" i="41"/>
  <c r="AI52" i="41"/>
  <c r="AH52" i="41"/>
  <c r="AG52" i="41"/>
  <c r="AF52" i="41"/>
  <c r="AE52" i="41"/>
  <c r="AD52" i="41"/>
  <c r="AC52" i="41"/>
  <c r="AB52" i="41"/>
  <c r="AA52" i="41"/>
  <c r="Z52" i="41"/>
  <c r="Y52" i="41"/>
  <c r="X52" i="41"/>
  <c r="W52" i="41"/>
  <c r="T52" i="41"/>
  <c r="S52" i="41"/>
  <c r="R52" i="41"/>
  <c r="Q52" i="41"/>
  <c r="P52" i="41"/>
  <c r="O52" i="41"/>
  <c r="N52" i="41"/>
  <c r="M52" i="41"/>
  <c r="L52" i="41"/>
  <c r="K52" i="41"/>
  <c r="J52" i="41"/>
  <c r="I52" i="41"/>
  <c r="H52" i="41"/>
  <c r="G52" i="41"/>
  <c r="F52" i="41"/>
  <c r="E52" i="41"/>
  <c r="D52" i="41"/>
  <c r="A52" i="41"/>
  <c r="AI51" i="41"/>
  <c r="AH51" i="41"/>
  <c r="AG51" i="41"/>
  <c r="AF51" i="41"/>
  <c r="AE51" i="41"/>
  <c r="AD51" i="41"/>
  <c r="AC51" i="41"/>
  <c r="AB51" i="41"/>
  <c r="AA51" i="41"/>
  <c r="Z51" i="41"/>
  <c r="Y51" i="41"/>
  <c r="X51" i="41"/>
  <c r="W51" i="41"/>
  <c r="T51" i="41"/>
  <c r="S51" i="41"/>
  <c r="R51" i="41"/>
  <c r="Q51" i="41"/>
  <c r="P51" i="41"/>
  <c r="O51" i="41"/>
  <c r="N51" i="41"/>
  <c r="M51" i="41"/>
  <c r="L51" i="41"/>
  <c r="K51" i="41"/>
  <c r="J51" i="41"/>
  <c r="I51" i="41"/>
  <c r="H51" i="41"/>
  <c r="G51" i="41"/>
  <c r="F51" i="41"/>
  <c r="E51" i="41"/>
  <c r="D51" i="41"/>
  <c r="A51" i="41"/>
  <c r="AI50" i="41"/>
  <c r="AH50" i="41"/>
  <c r="AG50" i="41"/>
  <c r="AF50" i="41"/>
  <c r="AE50" i="41"/>
  <c r="F50" i="41"/>
  <c r="E50" i="41"/>
  <c r="D50" i="41"/>
  <c r="A50" i="41"/>
  <c r="AI49" i="41"/>
  <c r="AH49" i="41"/>
  <c r="AG49" i="41"/>
  <c r="AF49" i="41"/>
  <c r="AE49" i="41"/>
  <c r="AC49" i="41"/>
  <c r="AA49" i="41"/>
  <c r="Z49" i="41"/>
  <c r="Y49" i="41"/>
  <c r="X49" i="41"/>
  <c r="W49" i="41"/>
  <c r="T49" i="41"/>
  <c r="S49" i="41"/>
  <c r="R49" i="41"/>
  <c r="Q49" i="41"/>
  <c r="P49" i="41"/>
  <c r="O49" i="41"/>
  <c r="N49" i="41"/>
  <c r="M49" i="41"/>
  <c r="L49" i="41"/>
  <c r="J49" i="41"/>
  <c r="H49" i="41"/>
  <c r="G49" i="41"/>
  <c r="F49" i="41"/>
  <c r="E49" i="41"/>
  <c r="D49" i="41"/>
  <c r="A49" i="41"/>
  <c r="AI48" i="41"/>
  <c r="AH48" i="41"/>
  <c r="AG48" i="41"/>
  <c r="AF48" i="41"/>
  <c r="AE48" i="41"/>
  <c r="AC48" i="41"/>
  <c r="AA48" i="41"/>
  <c r="Y48" i="41"/>
  <c r="X48" i="41"/>
  <c r="W48" i="41"/>
  <c r="T48" i="41"/>
  <c r="S48" i="41"/>
  <c r="R48" i="41"/>
  <c r="Q48" i="41"/>
  <c r="P48" i="41"/>
  <c r="O48" i="41"/>
  <c r="N48" i="41"/>
  <c r="M48" i="41"/>
  <c r="L48" i="41"/>
  <c r="J48" i="41"/>
  <c r="H48" i="41"/>
  <c r="F48" i="41"/>
  <c r="E48" i="41"/>
  <c r="D48" i="41"/>
  <c r="A48" i="41"/>
  <c r="AI47" i="41"/>
  <c r="AH47" i="41"/>
  <c r="AG47" i="41"/>
  <c r="AF47" i="41"/>
  <c r="AE47" i="41"/>
  <c r="AD47" i="41"/>
  <c r="AC47" i="41"/>
  <c r="AB47" i="41"/>
  <c r="AA47" i="41"/>
  <c r="Z47" i="41"/>
  <c r="Y47" i="41"/>
  <c r="X47" i="41"/>
  <c r="W47" i="41"/>
  <c r="T47" i="41"/>
  <c r="S47" i="41"/>
  <c r="R47" i="41"/>
  <c r="Q47" i="41"/>
  <c r="P47" i="41"/>
  <c r="O47" i="41"/>
  <c r="N47" i="41"/>
  <c r="M47" i="41"/>
  <c r="L47" i="41"/>
  <c r="K47" i="41"/>
  <c r="J47" i="41"/>
  <c r="I47" i="41"/>
  <c r="H47" i="41"/>
  <c r="G47" i="41"/>
  <c r="F47" i="41"/>
  <c r="E47" i="41"/>
  <c r="D47" i="41"/>
  <c r="A47" i="41"/>
  <c r="AI46" i="41"/>
  <c r="AH46" i="41"/>
  <c r="AG46" i="41"/>
  <c r="AF46" i="41"/>
  <c r="AE46" i="41"/>
  <c r="AD46" i="41"/>
  <c r="AC46" i="41"/>
  <c r="AB46" i="41"/>
  <c r="AA46" i="41"/>
  <c r="Z46" i="41"/>
  <c r="Y46" i="41"/>
  <c r="X46" i="41"/>
  <c r="W46" i="41"/>
  <c r="T46" i="41"/>
  <c r="S46" i="41"/>
  <c r="R46" i="41"/>
  <c r="Q46" i="41"/>
  <c r="P46" i="41"/>
  <c r="O46" i="41"/>
  <c r="N46" i="41"/>
  <c r="M46" i="41"/>
  <c r="L46" i="41"/>
  <c r="K46" i="41"/>
  <c r="J46" i="41"/>
  <c r="I46" i="41"/>
  <c r="H46" i="41"/>
  <c r="G46" i="41"/>
  <c r="F46" i="41"/>
  <c r="E46" i="41"/>
  <c r="D46" i="41"/>
  <c r="A46" i="41"/>
  <c r="AI45" i="41"/>
  <c r="AH45" i="41"/>
  <c r="AG45" i="41"/>
  <c r="AF45" i="41"/>
  <c r="AE45" i="41"/>
  <c r="F45" i="41"/>
  <c r="E45" i="41"/>
  <c r="D45" i="41"/>
  <c r="A45" i="41"/>
  <c r="AI44" i="41"/>
  <c r="AH44" i="41"/>
  <c r="AG44" i="41"/>
  <c r="AF44" i="41"/>
  <c r="AE44" i="41"/>
  <c r="AC44" i="41"/>
  <c r="AA44" i="41"/>
  <c r="Z44" i="41"/>
  <c r="Y44" i="41"/>
  <c r="X44" i="41"/>
  <c r="W44" i="41"/>
  <c r="T44" i="41"/>
  <c r="S44" i="41"/>
  <c r="R44" i="41"/>
  <c r="Q44" i="41"/>
  <c r="P44" i="41"/>
  <c r="O44" i="41"/>
  <c r="N44" i="41"/>
  <c r="M44" i="41"/>
  <c r="L44" i="41"/>
  <c r="J44" i="41"/>
  <c r="H44" i="41"/>
  <c r="G44" i="41"/>
  <c r="F44" i="41"/>
  <c r="E44" i="41"/>
  <c r="D44" i="41"/>
  <c r="A44" i="41"/>
  <c r="AI43" i="41"/>
  <c r="AH43" i="41"/>
  <c r="AG43" i="41"/>
  <c r="AF43" i="41"/>
  <c r="AE43" i="41"/>
  <c r="AC43" i="41"/>
  <c r="AA43" i="41"/>
  <c r="Y43" i="41"/>
  <c r="X43" i="41"/>
  <c r="W43" i="41"/>
  <c r="T43" i="41"/>
  <c r="S43" i="41"/>
  <c r="R43" i="41"/>
  <c r="Q43" i="41"/>
  <c r="P43" i="41"/>
  <c r="O43" i="41"/>
  <c r="N43" i="41"/>
  <c r="M43" i="41"/>
  <c r="L43" i="41"/>
  <c r="J43" i="41"/>
  <c r="H43" i="41"/>
  <c r="F43" i="41"/>
  <c r="E43" i="41"/>
  <c r="D43" i="41"/>
  <c r="A43" i="41"/>
  <c r="AI42" i="41"/>
  <c r="AH42" i="41"/>
  <c r="AG42" i="41"/>
  <c r="AF42" i="41"/>
  <c r="AE42" i="41"/>
  <c r="AD42" i="41"/>
  <c r="AC42" i="41"/>
  <c r="AB42" i="41"/>
  <c r="AA42" i="41"/>
  <c r="Z42" i="41"/>
  <c r="Y42" i="41"/>
  <c r="X42" i="41"/>
  <c r="W42" i="41"/>
  <c r="T42" i="41"/>
  <c r="S42" i="41"/>
  <c r="R42" i="41"/>
  <c r="Q42" i="41"/>
  <c r="P42" i="41"/>
  <c r="O42" i="41"/>
  <c r="N42" i="41"/>
  <c r="M42" i="41"/>
  <c r="L42" i="41"/>
  <c r="K42" i="41"/>
  <c r="J42" i="41"/>
  <c r="I42" i="41"/>
  <c r="H42" i="41"/>
  <c r="G42" i="41"/>
  <c r="F42" i="41"/>
  <c r="E42" i="41"/>
  <c r="D42" i="41"/>
  <c r="A42" i="41"/>
  <c r="AI41" i="41"/>
  <c r="AH41" i="41"/>
  <c r="AG41" i="41"/>
  <c r="AF41" i="41"/>
  <c r="AE41" i="41"/>
  <c r="AD41" i="41"/>
  <c r="AC41" i="41"/>
  <c r="AB41" i="41"/>
  <c r="AA41" i="41"/>
  <c r="Z41" i="41"/>
  <c r="Y41" i="41"/>
  <c r="X41" i="41"/>
  <c r="W41" i="41"/>
  <c r="T41" i="41"/>
  <c r="S41" i="41"/>
  <c r="R41" i="41"/>
  <c r="Q41" i="41"/>
  <c r="P41" i="41"/>
  <c r="O41" i="41"/>
  <c r="N41" i="41"/>
  <c r="M41" i="41"/>
  <c r="L41" i="41"/>
  <c r="K41" i="41"/>
  <c r="J41" i="41"/>
  <c r="I41" i="41"/>
  <c r="H41" i="41"/>
  <c r="G41" i="41"/>
  <c r="F41" i="41"/>
  <c r="E41" i="41"/>
  <c r="D41" i="41"/>
  <c r="A41" i="41"/>
  <c r="AI40" i="41"/>
  <c r="AH40" i="41"/>
  <c r="AG40" i="41"/>
  <c r="AF40" i="41"/>
  <c r="AE40" i="41"/>
  <c r="F40" i="41"/>
  <c r="E40" i="41"/>
  <c r="D40" i="41"/>
  <c r="A40" i="41"/>
  <c r="AI39" i="41"/>
  <c r="AH39" i="41"/>
  <c r="AG39" i="41"/>
  <c r="AF39" i="41"/>
  <c r="AE39" i="41"/>
  <c r="AC39" i="41"/>
  <c r="AA39" i="41"/>
  <c r="Z39" i="41"/>
  <c r="Y39" i="41"/>
  <c r="X39" i="41"/>
  <c r="W39" i="41"/>
  <c r="T39" i="41"/>
  <c r="S39" i="41"/>
  <c r="R39" i="41"/>
  <c r="Q39" i="41"/>
  <c r="P39" i="41"/>
  <c r="O39" i="41"/>
  <c r="N39" i="41"/>
  <c r="M39" i="41"/>
  <c r="L39" i="41"/>
  <c r="J39" i="41"/>
  <c r="H39" i="41"/>
  <c r="G39" i="41"/>
  <c r="F39" i="41"/>
  <c r="E39" i="41"/>
  <c r="D39" i="41"/>
  <c r="A39" i="41"/>
  <c r="AI38" i="41"/>
  <c r="AH38" i="41"/>
  <c r="AG38" i="41"/>
  <c r="AF38" i="41"/>
  <c r="AE38" i="41"/>
  <c r="AC38" i="41"/>
  <c r="AA38" i="41"/>
  <c r="Y38" i="41"/>
  <c r="X38" i="41"/>
  <c r="W38" i="41"/>
  <c r="T38" i="41"/>
  <c r="S38" i="41"/>
  <c r="R38" i="41"/>
  <c r="Q38" i="41"/>
  <c r="P38" i="41"/>
  <c r="O38" i="41"/>
  <c r="N38" i="41"/>
  <c r="M38" i="41"/>
  <c r="L38" i="41"/>
  <c r="J38" i="41"/>
  <c r="H38" i="41"/>
  <c r="F38" i="41"/>
  <c r="E38" i="41"/>
  <c r="D38" i="41"/>
  <c r="A38" i="41"/>
  <c r="AI37" i="41"/>
  <c r="AH37" i="41"/>
  <c r="AG37" i="41"/>
  <c r="AF37" i="41"/>
  <c r="AE37" i="41"/>
  <c r="AD37" i="41"/>
  <c r="AC37" i="41"/>
  <c r="AB37" i="41"/>
  <c r="AA37" i="41"/>
  <c r="Z37" i="41"/>
  <c r="Y37" i="41"/>
  <c r="X37" i="41"/>
  <c r="W37" i="41"/>
  <c r="T37" i="41"/>
  <c r="S37" i="41"/>
  <c r="R37" i="41"/>
  <c r="Q37" i="41"/>
  <c r="P37" i="41"/>
  <c r="O37" i="41"/>
  <c r="N37" i="41"/>
  <c r="M37" i="41"/>
  <c r="L37" i="41"/>
  <c r="K37" i="41"/>
  <c r="J37" i="41"/>
  <c r="I37" i="41"/>
  <c r="H37" i="41"/>
  <c r="G37" i="41"/>
  <c r="F37" i="41"/>
  <c r="E37" i="41"/>
  <c r="D37" i="41"/>
  <c r="A37" i="41"/>
  <c r="AI36" i="41"/>
  <c r="AH36" i="41"/>
  <c r="AG36" i="41"/>
  <c r="AF36" i="41"/>
  <c r="AE36" i="41"/>
  <c r="AD36" i="41"/>
  <c r="AC36" i="41"/>
  <c r="AB36" i="41"/>
  <c r="AA36" i="41"/>
  <c r="Z36" i="41"/>
  <c r="Y36" i="41"/>
  <c r="X36" i="41"/>
  <c r="W36" i="41"/>
  <c r="T36" i="41"/>
  <c r="S36" i="41"/>
  <c r="R36" i="41"/>
  <c r="Q36" i="41"/>
  <c r="P36" i="41"/>
  <c r="O36" i="41"/>
  <c r="N36" i="41"/>
  <c r="M36" i="41"/>
  <c r="L36" i="41"/>
  <c r="K36" i="41"/>
  <c r="J36" i="41"/>
  <c r="I36" i="41"/>
  <c r="H36" i="41"/>
  <c r="G36" i="41"/>
  <c r="F36" i="41"/>
  <c r="E36" i="41"/>
  <c r="D36" i="41"/>
  <c r="A36" i="41"/>
  <c r="AI35" i="41"/>
  <c r="AH35" i="41"/>
  <c r="AG35" i="41"/>
  <c r="AF35" i="41"/>
  <c r="AE35" i="41"/>
  <c r="AC35" i="41"/>
  <c r="AA35" i="41"/>
  <c r="Y35" i="41"/>
  <c r="X35" i="41"/>
  <c r="W35" i="41"/>
  <c r="T35" i="41"/>
  <c r="S35" i="41"/>
  <c r="R35" i="41"/>
  <c r="Q35" i="41"/>
  <c r="P35" i="41"/>
  <c r="O35" i="41"/>
  <c r="N35" i="41"/>
  <c r="M35" i="41"/>
  <c r="L35" i="41"/>
  <c r="H35" i="41"/>
  <c r="F35" i="41"/>
  <c r="E35" i="41"/>
  <c r="D35" i="41"/>
  <c r="A35" i="41"/>
  <c r="AI34" i="41"/>
  <c r="AH34" i="41"/>
  <c r="AG34" i="41"/>
  <c r="AF34" i="41"/>
  <c r="AE34" i="41"/>
  <c r="AC34" i="41"/>
  <c r="AA34" i="41"/>
  <c r="Z34" i="41"/>
  <c r="Y34" i="41"/>
  <c r="X34" i="41"/>
  <c r="W34" i="41"/>
  <c r="T34" i="41"/>
  <c r="S34" i="41"/>
  <c r="R34" i="41"/>
  <c r="Q34" i="41"/>
  <c r="P34" i="41"/>
  <c r="O34" i="41"/>
  <c r="N34" i="41"/>
  <c r="M34" i="41"/>
  <c r="L34" i="41"/>
  <c r="J34" i="41"/>
  <c r="H34" i="41"/>
  <c r="G34" i="41"/>
  <c r="F34" i="41"/>
  <c r="E34" i="41"/>
  <c r="D34" i="41"/>
  <c r="A34" i="41"/>
  <c r="AI33" i="41"/>
  <c r="AH33" i="41"/>
  <c r="AG33" i="41"/>
  <c r="AF33" i="41"/>
  <c r="AE33" i="41"/>
  <c r="AC33" i="41"/>
  <c r="AA33" i="41"/>
  <c r="Y33" i="41"/>
  <c r="X33" i="41"/>
  <c r="W33" i="41"/>
  <c r="T33" i="41"/>
  <c r="S33" i="41"/>
  <c r="R33" i="41"/>
  <c r="Q33" i="41"/>
  <c r="P33" i="41"/>
  <c r="O33" i="41"/>
  <c r="N33" i="41"/>
  <c r="M33" i="41"/>
  <c r="L33" i="41"/>
  <c r="J33" i="41"/>
  <c r="H33" i="41"/>
  <c r="F33" i="41"/>
  <c r="E33" i="41"/>
  <c r="D33" i="41"/>
  <c r="A33" i="41"/>
  <c r="AI32" i="41"/>
  <c r="AH32" i="41"/>
  <c r="AG32" i="41"/>
  <c r="AF32" i="41"/>
  <c r="AE32" i="41"/>
  <c r="AD32" i="41"/>
  <c r="AC32" i="41"/>
  <c r="AB32" i="41"/>
  <c r="AA32" i="41"/>
  <c r="Z32" i="41"/>
  <c r="Y32" i="41"/>
  <c r="X32" i="41"/>
  <c r="W32" i="41"/>
  <c r="V32" i="41"/>
  <c r="U32" i="41"/>
  <c r="T32" i="41"/>
  <c r="S32" i="41"/>
  <c r="R32" i="41"/>
  <c r="Q32" i="41"/>
  <c r="P32" i="41"/>
  <c r="O32" i="41"/>
  <c r="N32" i="41"/>
  <c r="M32" i="41"/>
  <c r="L32" i="41"/>
  <c r="K32" i="41"/>
  <c r="J32" i="41"/>
  <c r="I32" i="41"/>
  <c r="H32" i="41"/>
  <c r="G32" i="41"/>
  <c r="F32" i="41"/>
  <c r="E32" i="41"/>
  <c r="D32" i="41"/>
  <c r="C32" i="41"/>
  <c r="B32" i="41"/>
  <c r="A32" i="41"/>
  <c r="T31" i="41"/>
  <c r="Q31" i="41"/>
  <c r="AG29" i="41"/>
  <c r="AE29" i="41"/>
  <c r="D29" i="41"/>
  <c r="AB54" i="41"/>
  <c r="AK46" i="40"/>
  <c r="AJ46" i="40"/>
  <c r="AI46" i="40"/>
  <c r="AH46" i="40"/>
  <c r="AG46" i="40"/>
  <c r="AF46" i="40"/>
  <c r="AE46" i="40"/>
  <c r="AD46" i="40"/>
  <c r="AC46" i="40"/>
  <c r="AB46" i="40"/>
  <c r="AA46" i="40"/>
  <c r="Z46" i="40"/>
  <c r="Y46" i="40"/>
  <c r="X46" i="40"/>
  <c r="W46" i="40"/>
  <c r="V46" i="40"/>
  <c r="U46" i="40"/>
  <c r="T46" i="40"/>
  <c r="S46" i="40"/>
  <c r="R46" i="40"/>
  <c r="Q46" i="40"/>
  <c r="P46" i="40"/>
  <c r="O46" i="40"/>
  <c r="N46" i="40"/>
  <c r="M46" i="40"/>
  <c r="K46" i="40"/>
  <c r="I46" i="40"/>
  <c r="C46" i="40"/>
  <c r="B46" i="40"/>
  <c r="A46" i="40"/>
  <c r="AK45" i="40"/>
  <c r="AJ45" i="40"/>
  <c r="AI45" i="40"/>
  <c r="AH45" i="40"/>
  <c r="AG45" i="40"/>
  <c r="AF45" i="40"/>
  <c r="AE45" i="40"/>
  <c r="AD45" i="40"/>
  <c r="AC45" i="40"/>
  <c r="AB45" i="40"/>
  <c r="AA45" i="40"/>
  <c r="Z45" i="40"/>
  <c r="Y45" i="40"/>
  <c r="X45" i="40"/>
  <c r="W45" i="40"/>
  <c r="V45" i="40"/>
  <c r="U45" i="40"/>
  <c r="T45" i="40"/>
  <c r="S45" i="40"/>
  <c r="R45" i="40"/>
  <c r="I45" i="40"/>
  <c r="F45" i="40"/>
  <c r="E45" i="40"/>
  <c r="A45" i="40"/>
  <c r="AK44" i="40"/>
  <c r="AJ44" i="40"/>
  <c r="AI44" i="40"/>
  <c r="AH44" i="40"/>
  <c r="AG44" i="40"/>
  <c r="AF44" i="40"/>
  <c r="AE44" i="40"/>
  <c r="AD44" i="40"/>
  <c r="AC44" i="40"/>
  <c r="AB44" i="40"/>
  <c r="AA44" i="40"/>
  <c r="Z44" i="40"/>
  <c r="Y44" i="40"/>
  <c r="X44" i="40"/>
  <c r="W44" i="40"/>
  <c r="V44" i="40"/>
  <c r="U44" i="40"/>
  <c r="T44" i="40"/>
  <c r="S44" i="40"/>
  <c r="R44" i="40"/>
  <c r="Q44" i="40"/>
  <c r="P44" i="40"/>
  <c r="O44" i="40"/>
  <c r="N44" i="40"/>
  <c r="M44" i="40"/>
  <c r="K44" i="40"/>
  <c r="I44" i="40"/>
  <c r="A44" i="40"/>
  <c r="AK43" i="40"/>
  <c r="AJ43" i="40"/>
  <c r="AI43" i="40"/>
  <c r="AH43" i="40"/>
  <c r="AG43" i="40"/>
  <c r="AF43" i="40"/>
  <c r="AE43" i="40"/>
  <c r="AD43" i="40"/>
  <c r="AC43" i="40"/>
  <c r="AB43" i="40"/>
  <c r="AA43" i="40"/>
  <c r="Z43" i="40"/>
  <c r="Y43" i="40"/>
  <c r="X43" i="40"/>
  <c r="W43" i="40"/>
  <c r="V43" i="40"/>
  <c r="U43" i="40"/>
  <c r="T43" i="40"/>
  <c r="S43" i="40"/>
  <c r="R43" i="40"/>
  <c r="I43" i="40"/>
  <c r="F43" i="40"/>
  <c r="E43" i="40"/>
  <c r="A43" i="40"/>
  <c r="AK42" i="40"/>
  <c r="AJ42" i="40"/>
  <c r="AI42" i="40"/>
  <c r="AH42" i="40"/>
  <c r="AG42" i="40"/>
  <c r="AF42" i="40"/>
  <c r="AE42" i="40"/>
  <c r="AD42" i="40"/>
  <c r="AC42" i="40"/>
  <c r="AB42" i="40"/>
  <c r="AA42" i="40"/>
  <c r="Z42" i="40"/>
  <c r="Y42" i="40"/>
  <c r="X42" i="40"/>
  <c r="W42" i="40"/>
  <c r="V42" i="40"/>
  <c r="U42" i="40"/>
  <c r="T42" i="40"/>
  <c r="S42" i="40"/>
  <c r="R42" i="40"/>
  <c r="Q42" i="40"/>
  <c r="P42" i="40"/>
  <c r="O42" i="40"/>
  <c r="N42" i="40"/>
  <c r="M42" i="40"/>
  <c r="K42" i="40"/>
  <c r="I42" i="40"/>
  <c r="A42" i="40"/>
  <c r="AK41" i="40"/>
  <c r="AJ41" i="40"/>
  <c r="AI41" i="40"/>
  <c r="AH41" i="40"/>
  <c r="AG41" i="40"/>
  <c r="AF41" i="40"/>
  <c r="AE41" i="40"/>
  <c r="AD41" i="40"/>
  <c r="AC41" i="40"/>
  <c r="AB41" i="40"/>
  <c r="AA41" i="40"/>
  <c r="Z41" i="40"/>
  <c r="Y41" i="40"/>
  <c r="X41" i="40"/>
  <c r="W41" i="40"/>
  <c r="V41" i="40"/>
  <c r="U41" i="40"/>
  <c r="L41" i="40"/>
  <c r="I41" i="40"/>
  <c r="G41" i="40"/>
  <c r="E41" i="40"/>
  <c r="A41" i="40"/>
  <c r="AK40" i="40"/>
  <c r="AJ40" i="40"/>
  <c r="AI40" i="40"/>
  <c r="AH40" i="40"/>
  <c r="AG40" i="40"/>
  <c r="AF40" i="40"/>
  <c r="AE40" i="40"/>
  <c r="AD40" i="40"/>
  <c r="AC40" i="40"/>
  <c r="AB40" i="40"/>
  <c r="AA40" i="40"/>
  <c r="Z40" i="40"/>
  <c r="Y40" i="40"/>
  <c r="X40" i="40"/>
  <c r="W40" i="40"/>
  <c r="V40" i="40"/>
  <c r="U40" i="40"/>
  <c r="T40" i="40"/>
  <c r="S40" i="40"/>
  <c r="R40" i="40"/>
  <c r="Q40" i="40"/>
  <c r="P40" i="40"/>
  <c r="O40" i="40"/>
  <c r="N40" i="40"/>
  <c r="K40" i="40"/>
  <c r="I40" i="40"/>
  <c r="A40" i="40"/>
  <c r="AK39" i="40"/>
  <c r="AJ39" i="40"/>
  <c r="AI39" i="40"/>
  <c r="AH39" i="40"/>
  <c r="AG39" i="40"/>
  <c r="AF39" i="40"/>
  <c r="AE39" i="40"/>
  <c r="AD39" i="40"/>
  <c r="AC39" i="40"/>
  <c r="AB39" i="40"/>
  <c r="AA39" i="40"/>
  <c r="Z39" i="40"/>
  <c r="Y39" i="40"/>
  <c r="X39" i="40"/>
  <c r="W39" i="40"/>
  <c r="V39" i="40"/>
  <c r="U39" i="40"/>
  <c r="L39" i="40"/>
  <c r="I39" i="40"/>
  <c r="G39" i="40"/>
  <c r="E39" i="40"/>
  <c r="A39" i="40"/>
  <c r="AK38" i="40"/>
  <c r="AJ38" i="40"/>
  <c r="AI38" i="40"/>
  <c r="AH38" i="40"/>
  <c r="AG38" i="40"/>
  <c r="AF38" i="40"/>
  <c r="AE38" i="40"/>
  <c r="AD38" i="40"/>
  <c r="AC38" i="40"/>
  <c r="AB38" i="40"/>
  <c r="AA38" i="40"/>
  <c r="Z38" i="40"/>
  <c r="Y38" i="40"/>
  <c r="X38" i="40"/>
  <c r="W38" i="40"/>
  <c r="V38" i="40"/>
  <c r="U38" i="40"/>
  <c r="T38" i="40"/>
  <c r="S38" i="40"/>
  <c r="R38" i="40"/>
  <c r="Q38" i="40"/>
  <c r="P38" i="40"/>
  <c r="O38" i="40"/>
  <c r="N38" i="40"/>
  <c r="K38" i="40"/>
  <c r="I38" i="40"/>
  <c r="A38" i="40"/>
  <c r="AK37" i="40"/>
  <c r="AJ37" i="40"/>
  <c r="AI37" i="40"/>
  <c r="AH37" i="40"/>
  <c r="AG37" i="40"/>
  <c r="AF37" i="40"/>
  <c r="AE37" i="40"/>
  <c r="AD37" i="40"/>
  <c r="AC37" i="40"/>
  <c r="AB37" i="40"/>
  <c r="AA37" i="40"/>
  <c r="Z37" i="40"/>
  <c r="Y37" i="40"/>
  <c r="X37" i="40"/>
  <c r="W37" i="40"/>
  <c r="V37" i="40"/>
  <c r="U37" i="40"/>
  <c r="L37" i="40"/>
  <c r="I37" i="40"/>
  <c r="G37" i="40"/>
  <c r="E37" i="40"/>
  <c r="A37" i="40"/>
  <c r="AK36" i="40"/>
  <c r="AJ36" i="40"/>
  <c r="AI36" i="40"/>
  <c r="AH36" i="40"/>
  <c r="AG36" i="40"/>
  <c r="AF36" i="40"/>
  <c r="AE36" i="40"/>
  <c r="AD36" i="40"/>
  <c r="AC36" i="40"/>
  <c r="AB36" i="40"/>
  <c r="AA36" i="40"/>
  <c r="Z36" i="40"/>
  <c r="Y36" i="40"/>
  <c r="X36" i="40"/>
  <c r="W36" i="40"/>
  <c r="V36" i="40"/>
  <c r="U36" i="40"/>
  <c r="T36" i="40"/>
  <c r="S36" i="40"/>
  <c r="R36" i="40"/>
  <c r="Q36" i="40"/>
  <c r="P36" i="40"/>
  <c r="O36" i="40"/>
  <c r="N36" i="40"/>
  <c r="K36" i="40"/>
  <c r="I36" i="40"/>
  <c r="A36" i="40"/>
  <c r="AK35" i="40"/>
  <c r="AJ35" i="40"/>
  <c r="AI35" i="40"/>
  <c r="AH35" i="40"/>
  <c r="AG35" i="40"/>
  <c r="AF35" i="40"/>
  <c r="AE35" i="40"/>
  <c r="AD35" i="40"/>
  <c r="AC35" i="40"/>
  <c r="AB35" i="40"/>
  <c r="AA35" i="40"/>
  <c r="Z35" i="40"/>
  <c r="Y35" i="40"/>
  <c r="X35" i="40"/>
  <c r="W35" i="40"/>
  <c r="V35" i="40"/>
  <c r="U35" i="40"/>
  <c r="L35" i="40"/>
  <c r="I35" i="40"/>
  <c r="G35" i="40"/>
  <c r="E35" i="40"/>
  <c r="A35" i="40"/>
  <c r="AK34" i="40"/>
  <c r="AJ34" i="40"/>
  <c r="AI34" i="40"/>
  <c r="AH34" i="40"/>
  <c r="AG34" i="40"/>
  <c r="AF34" i="40"/>
  <c r="AE34" i="40"/>
  <c r="AD34" i="40"/>
  <c r="AC34" i="40"/>
  <c r="AB34" i="40"/>
  <c r="AA34" i="40"/>
  <c r="Z34" i="40"/>
  <c r="Y34" i="40"/>
  <c r="X34" i="40"/>
  <c r="W34" i="40"/>
  <c r="V34" i="40"/>
  <c r="U34" i="40"/>
  <c r="T34" i="40"/>
  <c r="S34" i="40"/>
  <c r="R34" i="40"/>
  <c r="Q34" i="40"/>
  <c r="P34" i="40"/>
  <c r="O34" i="40"/>
  <c r="N34" i="40"/>
  <c r="K34" i="40"/>
  <c r="I34" i="40"/>
  <c r="A34" i="40"/>
  <c r="AK33" i="40"/>
  <c r="AJ33" i="40"/>
  <c r="AI33" i="40"/>
  <c r="AH33" i="40"/>
  <c r="AG33" i="40"/>
  <c r="AF33" i="40"/>
  <c r="AE33" i="40"/>
  <c r="AD33" i="40"/>
  <c r="AC33" i="40"/>
  <c r="AB33" i="40"/>
  <c r="AA33" i="40"/>
  <c r="Z33" i="40"/>
  <c r="Y33" i="40"/>
  <c r="X33" i="40"/>
  <c r="W33" i="40"/>
  <c r="V33" i="40"/>
  <c r="U33" i="40"/>
  <c r="L33" i="40"/>
  <c r="I33" i="40"/>
  <c r="G33" i="40"/>
  <c r="E33" i="40"/>
  <c r="A33" i="40"/>
  <c r="AK32" i="40"/>
  <c r="AJ32" i="40"/>
  <c r="AI32" i="40"/>
  <c r="AH32" i="40"/>
  <c r="AG32" i="40"/>
  <c r="AF32" i="40"/>
  <c r="AE32" i="40"/>
  <c r="AD32" i="40"/>
  <c r="AC32" i="40"/>
  <c r="AB32" i="40"/>
  <c r="AA32" i="40"/>
  <c r="Z32" i="40"/>
  <c r="Y32" i="40"/>
  <c r="X32" i="40"/>
  <c r="W32" i="40"/>
  <c r="V32" i="40"/>
  <c r="U32" i="40"/>
  <c r="T32" i="40"/>
  <c r="S32" i="40"/>
  <c r="R32" i="40"/>
  <c r="Q32" i="40"/>
  <c r="P32" i="40"/>
  <c r="O32" i="40"/>
  <c r="N32" i="40"/>
  <c r="K32" i="40"/>
  <c r="I32" i="40"/>
  <c r="A32" i="40"/>
  <c r="AK31" i="40"/>
  <c r="AJ31" i="40"/>
  <c r="AI31" i="40"/>
  <c r="AH31" i="40"/>
  <c r="AG31" i="40"/>
  <c r="AF31" i="40"/>
  <c r="AE31" i="40"/>
  <c r="AD31" i="40"/>
  <c r="AC31" i="40"/>
  <c r="AB31" i="40"/>
  <c r="AA31" i="40"/>
  <c r="Z31" i="40"/>
  <c r="Y31" i="40"/>
  <c r="X31" i="40"/>
  <c r="W31" i="40"/>
  <c r="V31" i="40"/>
  <c r="U31" i="40"/>
  <c r="L31" i="40"/>
  <c r="I31" i="40"/>
  <c r="G31" i="40"/>
  <c r="E31" i="40"/>
  <c r="A31" i="40"/>
  <c r="AK30" i="40"/>
  <c r="AJ30" i="40"/>
  <c r="AI30" i="40"/>
  <c r="AH30" i="40"/>
  <c r="AG30" i="40"/>
  <c r="AF30" i="40"/>
  <c r="AE30" i="40"/>
  <c r="AD30" i="40"/>
  <c r="AC30" i="40"/>
  <c r="AB30" i="40"/>
  <c r="AA30" i="40"/>
  <c r="Z30" i="40"/>
  <c r="Y30" i="40"/>
  <c r="X30" i="40"/>
  <c r="W30" i="40"/>
  <c r="V30" i="40"/>
  <c r="U30" i="40"/>
  <c r="T30" i="40"/>
  <c r="S30" i="40"/>
  <c r="R30" i="40"/>
  <c r="Q30" i="40"/>
  <c r="P30" i="40"/>
  <c r="O30" i="40"/>
  <c r="N30" i="40"/>
  <c r="K30" i="40"/>
  <c r="I30" i="40"/>
  <c r="A30" i="40"/>
  <c r="AK29" i="40"/>
  <c r="AJ29" i="40"/>
  <c r="AI29" i="40"/>
  <c r="AH29" i="40"/>
  <c r="AG29" i="40"/>
  <c r="AF29" i="40"/>
  <c r="AE29" i="40"/>
  <c r="AD29" i="40"/>
  <c r="AC29" i="40"/>
  <c r="AB29" i="40"/>
  <c r="AA29" i="40"/>
  <c r="Z29" i="40"/>
  <c r="Y29" i="40"/>
  <c r="X29" i="40"/>
  <c r="W29" i="40"/>
  <c r="V29" i="40"/>
  <c r="U29" i="40"/>
  <c r="L29" i="40"/>
  <c r="I29" i="40"/>
  <c r="G29" i="40"/>
  <c r="E29" i="40"/>
  <c r="A29" i="40"/>
  <c r="AK28" i="40"/>
  <c r="AJ28" i="40"/>
  <c r="AI28" i="40"/>
  <c r="AH28" i="40"/>
  <c r="AG28" i="40"/>
  <c r="AF28" i="40"/>
  <c r="AE28" i="40"/>
  <c r="AD28" i="40"/>
  <c r="AC28" i="40"/>
  <c r="AB28" i="40"/>
  <c r="AA28" i="40"/>
  <c r="Z28" i="40"/>
  <c r="Y28" i="40"/>
  <c r="X28" i="40"/>
  <c r="W28" i="40"/>
  <c r="V28" i="40"/>
  <c r="U28" i="40"/>
  <c r="T28" i="40"/>
  <c r="S28" i="40"/>
  <c r="R28" i="40"/>
  <c r="Q28" i="40"/>
  <c r="P28" i="40"/>
  <c r="O28" i="40"/>
  <c r="N28" i="40"/>
  <c r="K28" i="40"/>
  <c r="I28" i="40"/>
  <c r="A28" i="40"/>
  <c r="AK27" i="40"/>
  <c r="AJ27" i="40"/>
  <c r="AI27" i="40"/>
  <c r="AH27" i="40"/>
  <c r="AG27" i="40"/>
  <c r="AF27" i="40"/>
  <c r="AE27" i="40"/>
  <c r="AD27" i="40"/>
  <c r="AC27" i="40"/>
  <c r="AB27" i="40"/>
  <c r="AA27" i="40"/>
  <c r="Z27" i="40"/>
  <c r="Y27" i="40"/>
  <c r="X27" i="40"/>
  <c r="W27" i="40"/>
  <c r="V27" i="40"/>
  <c r="U27" i="40"/>
  <c r="L27" i="40"/>
  <c r="I27" i="40"/>
  <c r="G27" i="40"/>
  <c r="E27" i="40"/>
  <c r="A27" i="40"/>
  <c r="AK26" i="40"/>
  <c r="AJ26" i="40"/>
  <c r="AI26" i="40"/>
  <c r="AH26" i="40"/>
  <c r="AG26" i="40"/>
  <c r="AF26" i="40"/>
  <c r="AE26" i="40"/>
  <c r="AD26" i="40"/>
  <c r="AC26" i="40"/>
  <c r="AB26" i="40"/>
  <c r="AA26" i="40"/>
  <c r="Z26" i="40"/>
  <c r="Y26" i="40"/>
  <c r="X26" i="40"/>
  <c r="W26" i="40"/>
  <c r="V26" i="40"/>
  <c r="U26" i="40"/>
  <c r="T26" i="40"/>
  <c r="S26" i="40"/>
  <c r="R26" i="40"/>
  <c r="Q26" i="40"/>
  <c r="P26" i="40"/>
  <c r="O26" i="40"/>
  <c r="N26" i="40"/>
  <c r="M26" i="40"/>
  <c r="L26" i="40"/>
  <c r="K26" i="40"/>
  <c r="J26" i="40"/>
  <c r="I26" i="40"/>
  <c r="H26" i="40"/>
  <c r="G26" i="40"/>
  <c r="F26" i="40"/>
  <c r="E26" i="40"/>
  <c r="D26" i="40"/>
  <c r="C26" i="40"/>
  <c r="B26" i="40"/>
  <c r="A26" i="40"/>
  <c r="U25" i="40"/>
  <c r="Q25" i="40"/>
  <c r="AI24" i="40"/>
  <c r="AG24" i="40"/>
  <c r="D24" i="40"/>
  <c r="H22" i="40"/>
  <c r="H45" i="40" s="1"/>
  <c r="F46" i="40" s="1"/>
  <c r="D22" i="40"/>
  <c r="D45" i="40" s="1"/>
  <c r="D46" i="40" s="1"/>
  <c r="H20" i="40"/>
  <c r="H43" i="40" s="1"/>
  <c r="F44" i="40" s="1"/>
  <c r="D20" i="40"/>
  <c r="D43" i="40" s="1"/>
  <c r="D44" i="40" s="1"/>
  <c r="K18" i="40"/>
  <c r="K41" i="40" s="1"/>
  <c r="F42" i="40" s="1"/>
  <c r="F18" i="40"/>
  <c r="F41" i="40" s="1"/>
  <c r="D18" i="40"/>
  <c r="D41" i="40" s="1"/>
  <c r="K16" i="40"/>
  <c r="K39" i="40" s="1"/>
  <c r="F40" i="40" s="1"/>
  <c r="F16" i="40"/>
  <c r="F39" i="40" s="1"/>
  <c r="D16" i="40"/>
  <c r="D39" i="40" s="1"/>
  <c r="K14" i="40"/>
  <c r="K37" i="40" s="1"/>
  <c r="F38" i="40" s="1"/>
  <c r="F14" i="40"/>
  <c r="F37" i="40" s="1"/>
  <c r="D14" i="40"/>
  <c r="D37" i="40" s="1"/>
  <c r="K12" i="40"/>
  <c r="K35" i="40" s="1"/>
  <c r="F36" i="40" s="1"/>
  <c r="F12" i="40"/>
  <c r="F35" i="40" s="1"/>
  <c r="D12" i="40"/>
  <c r="D35" i="40" s="1"/>
  <c r="K10" i="40"/>
  <c r="K33" i="40" s="1"/>
  <c r="F34" i="40" s="1"/>
  <c r="F10" i="40"/>
  <c r="F33" i="40" s="1"/>
  <c r="D10" i="40"/>
  <c r="D33" i="40" s="1"/>
  <c r="K8" i="40"/>
  <c r="K31" i="40" s="1"/>
  <c r="F32" i="40" s="1"/>
  <c r="F8" i="40"/>
  <c r="F31" i="40" s="1"/>
  <c r="D8" i="40"/>
  <c r="D31" i="40" s="1"/>
  <c r="K6" i="40"/>
  <c r="K29" i="40" s="1"/>
  <c r="F30" i="40" s="1"/>
  <c r="F6" i="40"/>
  <c r="F29" i="40" s="1"/>
  <c r="D6" i="40"/>
  <c r="D29" i="40" s="1"/>
  <c r="K4" i="40"/>
  <c r="K27" i="40" s="1"/>
  <c r="F28" i="40" s="1"/>
  <c r="F4" i="40"/>
  <c r="F27" i="40" s="1"/>
  <c r="D4" i="40"/>
  <c r="D27" i="40" s="1"/>
  <c r="AM4" i="39"/>
  <c r="AM5" i="39"/>
  <c r="AM6" i="39"/>
  <c r="AM7" i="39"/>
  <c r="AM8" i="39"/>
  <c r="AM9" i="39"/>
  <c r="AM10" i="39"/>
  <c r="AM11" i="39"/>
  <c r="AM12" i="39"/>
  <c r="AM13" i="39"/>
  <c r="AM14" i="39"/>
  <c r="AM15" i="39"/>
  <c r="AM16" i="39"/>
  <c r="AM17" i="39"/>
  <c r="AM18" i="39"/>
  <c r="AM19" i="39"/>
  <c r="AM20" i="39"/>
  <c r="AM21" i="39"/>
  <c r="AM22" i="39"/>
  <c r="AM23" i="39"/>
  <c r="AM24" i="39"/>
  <c r="AM25" i="39"/>
  <c r="AM26" i="39"/>
  <c r="AM27" i="39"/>
  <c r="AM28" i="39"/>
  <c r="AM29" i="39"/>
  <c r="AM30" i="39"/>
  <c r="AM31" i="39"/>
  <c r="AM32" i="39"/>
  <c r="AM33" i="39"/>
  <c r="AM34" i="39"/>
  <c r="AM35" i="39"/>
  <c r="AM36" i="39"/>
  <c r="AM37" i="39"/>
  <c r="AM38" i="39"/>
  <c r="AM39" i="39"/>
  <c r="AM40" i="39"/>
  <c r="AM41" i="39"/>
  <c r="AM42" i="39"/>
  <c r="AM43" i="39"/>
  <c r="AM44" i="39"/>
  <c r="AM45" i="39"/>
  <c r="AM46" i="39"/>
  <c r="AM47" i="39"/>
  <c r="AQ12" i="39"/>
  <c r="AQ20" i="39"/>
  <c r="AQ27" i="39"/>
  <c r="AQ33" i="39"/>
  <c r="AQ38" i="39"/>
  <c r="AQ42" i="39"/>
  <c r="AQ45" i="39"/>
  <c r="AQ47" i="39"/>
  <c r="AQ3" i="39"/>
  <c r="AP43" i="39"/>
  <c r="AP44" i="39"/>
  <c r="AQ44" i="39" s="1"/>
  <c r="AP46" i="39"/>
  <c r="AQ46" i="39"/>
  <c r="AP4" i="39"/>
  <c r="AM3" i="39"/>
  <c r="G44" i="34"/>
  <c r="G43" i="34"/>
  <c r="G42" i="34"/>
  <c r="G41" i="34"/>
  <c r="G40" i="34"/>
  <c r="G39" i="34"/>
  <c r="G38" i="34"/>
  <c r="G37" i="34"/>
  <c r="G36" i="34"/>
  <c r="G35" i="34"/>
  <c r="A25" i="34"/>
  <c r="E25" i="34"/>
  <c r="F25" i="34"/>
  <c r="I25" i="34"/>
  <c r="J25" i="34"/>
  <c r="Q25" i="34"/>
  <c r="R25" i="34"/>
  <c r="S25" i="34"/>
  <c r="T25" i="34"/>
  <c r="U25" i="34"/>
  <c r="V25" i="34"/>
  <c r="W25" i="34"/>
  <c r="X25" i="34"/>
  <c r="Y25" i="34"/>
  <c r="Z25" i="34"/>
  <c r="AA25" i="34"/>
  <c r="AB25" i="34"/>
  <c r="AC25" i="34"/>
  <c r="AD25" i="34"/>
  <c r="AE25" i="34"/>
  <c r="AF25" i="34"/>
  <c r="AG25" i="34"/>
  <c r="AH25" i="34"/>
  <c r="AI25" i="34"/>
  <c r="AJ25" i="34"/>
  <c r="A26" i="34"/>
  <c r="D26" i="34"/>
  <c r="E26" i="34"/>
  <c r="F26" i="34"/>
  <c r="H26" i="34"/>
  <c r="I26" i="34"/>
  <c r="J26" i="34"/>
  <c r="K26" i="34"/>
  <c r="L26" i="34"/>
  <c r="M26" i="34"/>
  <c r="N26" i="34"/>
  <c r="O26" i="34"/>
  <c r="P26" i="34"/>
  <c r="Q26" i="34"/>
  <c r="R26" i="34"/>
  <c r="S26" i="34"/>
  <c r="T26" i="34"/>
  <c r="U26" i="34"/>
  <c r="V26" i="34"/>
  <c r="W26" i="34"/>
  <c r="X26" i="34"/>
  <c r="Y26" i="34"/>
  <c r="Z26" i="34"/>
  <c r="AA26" i="34"/>
  <c r="AB26" i="34"/>
  <c r="AC26" i="34"/>
  <c r="AD26" i="34"/>
  <c r="AE26" i="34"/>
  <c r="AF26" i="34"/>
  <c r="AG26" i="34"/>
  <c r="AH26" i="34"/>
  <c r="AI26" i="34"/>
  <c r="AJ26" i="34"/>
  <c r="A27" i="34"/>
  <c r="E27" i="34"/>
  <c r="F27" i="34"/>
  <c r="I27" i="34"/>
  <c r="J27" i="34"/>
  <c r="Q27" i="34"/>
  <c r="R27" i="34"/>
  <c r="S27" i="34"/>
  <c r="T27" i="34"/>
  <c r="U27" i="34"/>
  <c r="V27" i="34"/>
  <c r="W27" i="34"/>
  <c r="X27" i="34"/>
  <c r="Y27" i="34"/>
  <c r="Z27" i="34"/>
  <c r="AA27" i="34"/>
  <c r="AB27" i="34"/>
  <c r="AC27" i="34"/>
  <c r="AD27" i="34"/>
  <c r="AE27" i="34"/>
  <c r="AF27" i="34"/>
  <c r="AG27" i="34"/>
  <c r="AH27" i="34"/>
  <c r="AI27" i="34"/>
  <c r="AJ27" i="34"/>
  <c r="A28" i="34"/>
  <c r="D28" i="34"/>
  <c r="E28" i="34"/>
  <c r="F28" i="34"/>
  <c r="H28" i="34"/>
  <c r="I28" i="34"/>
  <c r="J28" i="34"/>
  <c r="K28" i="34"/>
  <c r="L28" i="34"/>
  <c r="M28" i="34"/>
  <c r="N28" i="34"/>
  <c r="O28" i="34"/>
  <c r="P28" i="34"/>
  <c r="Q28" i="34"/>
  <c r="R28" i="34"/>
  <c r="S28" i="34"/>
  <c r="T28" i="34"/>
  <c r="U28" i="34"/>
  <c r="V28" i="34"/>
  <c r="W28" i="34"/>
  <c r="X28" i="34"/>
  <c r="Y28" i="34"/>
  <c r="Z28" i="34"/>
  <c r="AA28" i="34"/>
  <c r="AB28" i="34"/>
  <c r="AC28" i="34"/>
  <c r="AD28" i="34"/>
  <c r="AE28" i="34"/>
  <c r="AF28" i="34"/>
  <c r="AG28" i="34"/>
  <c r="AH28" i="34"/>
  <c r="AI28" i="34"/>
  <c r="AJ28" i="34"/>
  <c r="A29" i="34"/>
  <c r="E29" i="34"/>
  <c r="F29" i="34"/>
  <c r="I29" i="34"/>
  <c r="J29" i="34"/>
  <c r="Q29" i="34"/>
  <c r="R29" i="34"/>
  <c r="S29" i="34"/>
  <c r="T29" i="34"/>
  <c r="U29" i="34"/>
  <c r="V29" i="34"/>
  <c r="W29" i="34"/>
  <c r="X29" i="34"/>
  <c r="Y29" i="34"/>
  <c r="Z29" i="34"/>
  <c r="AA29" i="34"/>
  <c r="AB29" i="34"/>
  <c r="AC29" i="34"/>
  <c r="AD29" i="34"/>
  <c r="AE29" i="34"/>
  <c r="AF29" i="34"/>
  <c r="AG29" i="34"/>
  <c r="AH29" i="34"/>
  <c r="AI29" i="34"/>
  <c r="AJ29" i="34"/>
  <c r="A30" i="34"/>
  <c r="D30" i="34"/>
  <c r="E30" i="34"/>
  <c r="F30" i="34"/>
  <c r="H30" i="34"/>
  <c r="I30" i="34"/>
  <c r="J30" i="34"/>
  <c r="K30" i="34"/>
  <c r="L30" i="34"/>
  <c r="M30" i="34"/>
  <c r="N30" i="34"/>
  <c r="O30" i="34"/>
  <c r="P30" i="34"/>
  <c r="Q30" i="34"/>
  <c r="R30" i="34"/>
  <c r="S30" i="34"/>
  <c r="T30" i="34"/>
  <c r="U30" i="34"/>
  <c r="V30" i="34"/>
  <c r="W30" i="34"/>
  <c r="X30" i="34"/>
  <c r="Y30" i="34"/>
  <c r="Z30" i="34"/>
  <c r="AA30" i="34"/>
  <c r="AB30" i="34"/>
  <c r="AC30" i="34"/>
  <c r="AD30" i="34"/>
  <c r="AE30" i="34"/>
  <c r="AF30" i="34"/>
  <c r="AG30" i="34"/>
  <c r="AH30" i="34"/>
  <c r="AI30" i="34"/>
  <c r="AJ30" i="34"/>
  <c r="A31" i="34"/>
  <c r="E31" i="34"/>
  <c r="F31" i="34"/>
  <c r="I31" i="34"/>
  <c r="J31" i="34"/>
  <c r="Q31" i="34"/>
  <c r="R31" i="34"/>
  <c r="S31" i="34"/>
  <c r="T31" i="34"/>
  <c r="U31" i="34"/>
  <c r="V31" i="34"/>
  <c r="W31" i="34"/>
  <c r="X31" i="34"/>
  <c r="Y31" i="34"/>
  <c r="Z31" i="34"/>
  <c r="AA31" i="34"/>
  <c r="AB31" i="34"/>
  <c r="AC31" i="34"/>
  <c r="AD31" i="34"/>
  <c r="AE31" i="34"/>
  <c r="AF31" i="34"/>
  <c r="AG31" i="34"/>
  <c r="AH31" i="34"/>
  <c r="AI31" i="34"/>
  <c r="AJ31" i="34"/>
  <c r="A32" i="34"/>
  <c r="D32" i="34"/>
  <c r="E32" i="34"/>
  <c r="F32" i="34"/>
  <c r="H32" i="34"/>
  <c r="I32" i="34"/>
  <c r="J32" i="34"/>
  <c r="K32" i="34"/>
  <c r="L32" i="34"/>
  <c r="M32" i="34"/>
  <c r="N32" i="34"/>
  <c r="O32" i="34"/>
  <c r="P32" i="34"/>
  <c r="Q32" i="34"/>
  <c r="R32" i="34"/>
  <c r="S32" i="34"/>
  <c r="T32" i="34"/>
  <c r="U32" i="34"/>
  <c r="V32" i="34"/>
  <c r="W32" i="34"/>
  <c r="X32" i="34"/>
  <c r="Y32" i="34"/>
  <c r="Z32" i="34"/>
  <c r="AA32" i="34"/>
  <c r="AB32" i="34"/>
  <c r="AC32" i="34"/>
  <c r="AD32" i="34"/>
  <c r="AE32" i="34"/>
  <c r="AF32" i="34"/>
  <c r="AG32" i="34"/>
  <c r="AH32" i="34"/>
  <c r="AI32" i="34"/>
  <c r="AJ32" i="34"/>
  <c r="A33" i="34"/>
  <c r="E33" i="34"/>
  <c r="F33" i="34"/>
  <c r="I33" i="34"/>
  <c r="J33" i="34"/>
  <c r="Q33" i="34"/>
  <c r="R33" i="34"/>
  <c r="S33" i="34"/>
  <c r="T33" i="34"/>
  <c r="U33" i="34"/>
  <c r="V33" i="34"/>
  <c r="W33" i="34"/>
  <c r="X33" i="34"/>
  <c r="Y33" i="34"/>
  <c r="Z33" i="34"/>
  <c r="AA33" i="34"/>
  <c r="AB33" i="34"/>
  <c r="AC33" i="34"/>
  <c r="AD33" i="34"/>
  <c r="AE33" i="34"/>
  <c r="AF33" i="34"/>
  <c r="AG33" i="34"/>
  <c r="AH33" i="34"/>
  <c r="AI33" i="34"/>
  <c r="AJ33" i="34"/>
  <c r="A34" i="34"/>
  <c r="D34" i="34"/>
  <c r="E34" i="34"/>
  <c r="F34" i="34"/>
  <c r="H34" i="34"/>
  <c r="I34" i="34"/>
  <c r="J34" i="34"/>
  <c r="K34" i="34"/>
  <c r="L34" i="34"/>
  <c r="M34" i="34"/>
  <c r="N34" i="34"/>
  <c r="O34" i="34"/>
  <c r="P34" i="34"/>
  <c r="Q34" i="34"/>
  <c r="R34" i="34"/>
  <c r="S34" i="34"/>
  <c r="T34" i="34"/>
  <c r="U34" i="34"/>
  <c r="V34" i="34"/>
  <c r="W34" i="34"/>
  <c r="X34" i="34"/>
  <c r="Y34" i="34"/>
  <c r="Z34" i="34"/>
  <c r="AA34" i="34"/>
  <c r="AB34" i="34"/>
  <c r="AC34" i="34"/>
  <c r="AD34" i="34"/>
  <c r="AE34" i="34"/>
  <c r="AF34" i="34"/>
  <c r="AG34" i="34"/>
  <c r="AH34" i="34"/>
  <c r="AI34" i="34"/>
  <c r="AJ34" i="34"/>
  <c r="A35" i="34"/>
  <c r="E35" i="34"/>
  <c r="F35" i="34"/>
  <c r="J35" i="34"/>
  <c r="Q35" i="34"/>
  <c r="R35" i="34"/>
  <c r="S35" i="34"/>
  <c r="T35" i="34"/>
  <c r="U35" i="34"/>
  <c r="V35" i="34"/>
  <c r="W35" i="34"/>
  <c r="X35" i="34"/>
  <c r="Y35" i="34"/>
  <c r="Z35" i="34"/>
  <c r="AA35" i="34"/>
  <c r="AB35" i="34"/>
  <c r="AC35" i="34"/>
  <c r="AD35" i="34"/>
  <c r="AE35" i="34"/>
  <c r="AF35" i="34"/>
  <c r="AG35" i="34"/>
  <c r="AH35" i="34"/>
  <c r="AI35" i="34"/>
  <c r="AJ35" i="34"/>
  <c r="A36" i="34"/>
  <c r="D36" i="34"/>
  <c r="E36" i="34"/>
  <c r="F36" i="34"/>
  <c r="I36" i="34"/>
  <c r="J36" i="34"/>
  <c r="K36" i="34"/>
  <c r="L36" i="34"/>
  <c r="M36" i="34"/>
  <c r="N36" i="34"/>
  <c r="O36" i="34"/>
  <c r="P36" i="34"/>
  <c r="Q36" i="34"/>
  <c r="R36" i="34"/>
  <c r="S36" i="34"/>
  <c r="T36" i="34"/>
  <c r="U36" i="34"/>
  <c r="V36" i="34"/>
  <c r="W36" i="34"/>
  <c r="X36" i="34"/>
  <c r="Y36" i="34"/>
  <c r="Z36" i="34"/>
  <c r="AA36" i="34"/>
  <c r="AB36" i="34"/>
  <c r="AC36" i="34"/>
  <c r="AD36" i="34"/>
  <c r="AE36" i="34"/>
  <c r="AF36" i="34"/>
  <c r="AG36" i="34"/>
  <c r="AH36" i="34"/>
  <c r="AI36" i="34"/>
  <c r="AJ36" i="34"/>
  <c r="A37" i="34"/>
  <c r="E37" i="34"/>
  <c r="F37" i="34"/>
  <c r="J37" i="34"/>
  <c r="Q37" i="34"/>
  <c r="R37" i="34"/>
  <c r="S37" i="34"/>
  <c r="T37" i="34"/>
  <c r="U37" i="34"/>
  <c r="V37" i="34"/>
  <c r="W37" i="34"/>
  <c r="X37" i="34"/>
  <c r="Y37" i="34"/>
  <c r="Z37" i="34"/>
  <c r="AA37" i="34"/>
  <c r="AB37" i="34"/>
  <c r="AC37" i="34"/>
  <c r="AD37" i="34"/>
  <c r="AE37" i="34"/>
  <c r="AF37" i="34"/>
  <c r="AG37" i="34"/>
  <c r="AH37" i="34"/>
  <c r="AI37" i="34"/>
  <c r="AJ37" i="34"/>
  <c r="A38" i="34"/>
  <c r="D38" i="34"/>
  <c r="E38" i="34"/>
  <c r="F38" i="34"/>
  <c r="I38" i="34"/>
  <c r="J38" i="34"/>
  <c r="K38" i="34"/>
  <c r="L38" i="34"/>
  <c r="M38" i="34"/>
  <c r="N38" i="34"/>
  <c r="O38" i="34"/>
  <c r="P38" i="34"/>
  <c r="Q38" i="34"/>
  <c r="R38" i="34"/>
  <c r="S38" i="34"/>
  <c r="T38" i="34"/>
  <c r="U38" i="34"/>
  <c r="V38" i="34"/>
  <c r="W38" i="34"/>
  <c r="X38" i="34"/>
  <c r="Y38" i="34"/>
  <c r="Z38" i="34"/>
  <c r="AA38" i="34"/>
  <c r="AB38" i="34"/>
  <c r="AC38" i="34"/>
  <c r="AD38" i="34"/>
  <c r="AE38" i="34"/>
  <c r="AF38" i="34"/>
  <c r="AG38" i="34"/>
  <c r="AH38" i="34"/>
  <c r="AI38" i="34"/>
  <c r="AJ38" i="34"/>
  <c r="A39" i="34"/>
  <c r="E39" i="34"/>
  <c r="F39" i="34"/>
  <c r="J39" i="34"/>
  <c r="Q39" i="34"/>
  <c r="R39" i="34"/>
  <c r="S39" i="34"/>
  <c r="T39" i="34"/>
  <c r="U39" i="34"/>
  <c r="V39" i="34"/>
  <c r="W39" i="34"/>
  <c r="X39" i="34"/>
  <c r="Y39" i="34"/>
  <c r="Z39" i="34"/>
  <c r="AA39" i="34"/>
  <c r="AB39" i="34"/>
  <c r="AC39" i="34"/>
  <c r="AD39" i="34"/>
  <c r="AE39" i="34"/>
  <c r="AF39" i="34"/>
  <c r="AG39" i="34"/>
  <c r="AH39" i="34"/>
  <c r="AI39" i="34"/>
  <c r="AJ39" i="34"/>
  <c r="A40" i="34"/>
  <c r="D40" i="34"/>
  <c r="E40" i="34"/>
  <c r="F40" i="34"/>
  <c r="I40" i="34"/>
  <c r="J40" i="34"/>
  <c r="K40" i="34"/>
  <c r="L40" i="34"/>
  <c r="M40" i="34"/>
  <c r="N40" i="34"/>
  <c r="O40" i="34"/>
  <c r="P40" i="34"/>
  <c r="Q40" i="34"/>
  <c r="R40" i="34"/>
  <c r="S40" i="34"/>
  <c r="T40" i="34"/>
  <c r="U40" i="34"/>
  <c r="V40" i="34"/>
  <c r="W40" i="34"/>
  <c r="X40" i="34"/>
  <c r="Y40" i="34"/>
  <c r="Z40" i="34"/>
  <c r="AA40" i="34"/>
  <c r="AB40" i="34"/>
  <c r="AC40" i="34"/>
  <c r="AD40" i="34"/>
  <c r="AE40" i="34"/>
  <c r="AF40" i="34"/>
  <c r="AG40" i="34"/>
  <c r="AH40" i="34"/>
  <c r="AI40" i="34"/>
  <c r="AJ40" i="34"/>
  <c r="A41" i="34"/>
  <c r="E41" i="34"/>
  <c r="F41" i="34"/>
  <c r="J41" i="34"/>
  <c r="Q41" i="34"/>
  <c r="R41" i="34"/>
  <c r="S41" i="34"/>
  <c r="T41" i="34"/>
  <c r="U41" i="34"/>
  <c r="V41" i="34"/>
  <c r="W41" i="34"/>
  <c r="X41" i="34"/>
  <c r="Y41" i="34"/>
  <c r="Z41" i="34"/>
  <c r="AA41" i="34"/>
  <c r="AB41" i="34"/>
  <c r="AC41" i="34"/>
  <c r="AD41" i="34"/>
  <c r="AE41" i="34"/>
  <c r="AF41" i="34"/>
  <c r="AG41" i="34"/>
  <c r="AH41" i="34"/>
  <c r="AI41" i="34"/>
  <c r="AJ41" i="34"/>
  <c r="A42" i="34"/>
  <c r="D42" i="34"/>
  <c r="E42" i="34"/>
  <c r="F42" i="34"/>
  <c r="I42" i="34"/>
  <c r="J42" i="34"/>
  <c r="K42" i="34"/>
  <c r="L42" i="34"/>
  <c r="M42" i="34"/>
  <c r="N42" i="34"/>
  <c r="O42" i="34"/>
  <c r="P42" i="34"/>
  <c r="Q42" i="34"/>
  <c r="R42" i="34"/>
  <c r="S42" i="34"/>
  <c r="T42" i="34"/>
  <c r="U42" i="34"/>
  <c r="V42" i="34"/>
  <c r="W42" i="34"/>
  <c r="X42" i="34"/>
  <c r="Y42" i="34"/>
  <c r="Z42" i="34"/>
  <c r="AA42" i="34"/>
  <c r="AB42" i="34"/>
  <c r="AC42" i="34"/>
  <c r="AD42" i="34"/>
  <c r="AE42" i="34"/>
  <c r="AF42" i="34"/>
  <c r="AG42" i="34"/>
  <c r="AH42" i="34"/>
  <c r="AI42" i="34"/>
  <c r="AJ42" i="34"/>
  <c r="A43" i="34"/>
  <c r="E43" i="34"/>
  <c r="F43" i="34"/>
  <c r="J43" i="34"/>
  <c r="Q43" i="34"/>
  <c r="R43" i="34"/>
  <c r="S43" i="34"/>
  <c r="T43" i="34"/>
  <c r="U43" i="34"/>
  <c r="V43" i="34"/>
  <c r="W43" i="34"/>
  <c r="X43" i="34"/>
  <c r="Y43" i="34"/>
  <c r="Z43" i="34"/>
  <c r="AA43" i="34"/>
  <c r="AB43" i="34"/>
  <c r="AC43" i="34"/>
  <c r="AD43" i="34"/>
  <c r="AE43" i="34"/>
  <c r="AF43" i="34"/>
  <c r="AG43" i="34"/>
  <c r="AH43" i="34"/>
  <c r="AI43" i="34"/>
  <c r="AJ43" i="34"/>
  <c r="A44" i="34"/>
  <c r="B44" i="34"/>
  <c r="C44" i="34"/>
  <c r="D44" i="34"/>
  <c r="E44" i="34"/>
  <c r="F44" i="34"/>
  <c r="I44" i="34"/>
  <c r="J44" i="34"/>
  <c r="K44" i="34"/>
  <c r="L44" i="34"/>
  <c r="M44" i="34"/>
  <c r="N44" i="34"/>
  <c r="O44" i="34"/>
  <c r="P44" i="34"/>
  <c r="Q44" i="34"/>
  <c r="R44" i="34"/>
  <c r="S44" i="34"/>
  <c r="T44" i="34"/>
  <c r="U44" i="34"/>
  <c r="V44" i="34"/>
  <c r="W44" i="34"/>
  <c r="X44" i="34"/>
  <c r="Y44" i="34"/>
  <c r="Z44" i="34"/>
  <c r="AA44" i="34"/>
  <c r="AB44" i="34"/>
  <c r="AC44" i="34"/>
  <c r="AD44" i="34"/>
  <c r="AE44" i="34"/>
  <c r="AF44" i="34"/>
  <c r="AG44" i="34"/>
  <c r="AH44" i="34"/>
  <c r="AI44" i="34"/>
  <c r="AJ44" i="34"/>
  <c r="AM4" i="34"/>
  <c r="AM5" i="34"/>
  <c r="AM6" i="34"/>
  <c r="AM7" i="34"/>
  <c r="AM8" i="34"/>
  <c r="AM9" i="34"/>
  <c r="AM10" i="34"/>
  <c r="AM11" i="34"/>
  <c r="AM12" i="34"/>
  <c r="AM13" i="34"/>
  <c r="AM14" i="34"/>
  <c r="AM15" i="34"/>
  <c r="AM16" i="34"/>
  <c r="AM17" i="34"/>
  <c r="AM18" i="34"/>
  <c r="AM19" i="34"/>
  <c r="AM20" i="34"/>
  <c r="AM21" i="34"/>
  <c r="AM22" i="34"/>
  <c r="AM23" i="34"/>
  <c r="AM24" i="34"/>
  <c r="AM25" i="34"/>
  <c r="AM26" i="34"/>
  <c r="AM27" i="34"/>
  <c r="AM28" i="34"/>
  <c r="AM29" i="34"/>
  <c r="AM30" i="34"/>
  <c r="AM31" i="34"/>
  <c r="AM32" i="34"/>
  <c r="AM33" i="34"/>
  <c r="AQ4" i="34"/>
  <c r="AQ6" i="34"/>
  <c r="AQ9" i="34"/>
  <c r="AQ13" i="34"/>
  <c r="AQ19" i="34"/>
  <c r="AQ26" i="34"/>
  <c r="AQ3" i="34"/>
  <c r="AP27" i="34"/>
  <c r="AP20" i="34"/>
  <c r="AQ20" i="34"/>
  <c r="AP7" i="34"/>
  <c r="AP8" i="34"/>
  <c r="AP10" i="34"/>
  <c r="AP11" i="34" s="1"/>
  <c r="AP12" i="34" s="1"/>
  <c r="AQ12" i="34" s="1"/>
  <c r="AP14" i="34"/>
  <c r="AP15" i="34"/>
  <c r="AP16" i="34" s="1"/>
  <c r="AP5" i="34"/>
  <c r="AQ5" i="34"/>
  <c r="AM3" i="34"/>
  <c r="AK44" i="39"/>
  <c r="AJ44" i="39"/>
  <c r="AI44" i="39"/>
  <c r="AH44" i="39"/>
  <c r="AG44" i="39"/>
  <c r="AF44" i="39"/>
  <c r="AE44" i="39"/>
  <c r="AD44" i="39"/>
  <c r="AC44" i="39"/>
  <c r="AB44" i="39"/>
  <c r="AA44" i="39"/>
  <c r="Z44" i="39"/>
  <c r="Y44" i="39"/>
  <c r="X44" i="39"/>
  <c r="W44" i="39"/>
  <c r="V44" i="39"/>
  <c r="U44" i="39"/>
  <c r="T44" i="39"/>
  <c r="S44" i="39"/>
  <c r="R44" i="39"/>
  <c r="Q44" i="39"/>
  <c r="P44" i="39"/>
  <c r="O44" i="39"/>
  <c r="N44" i="39"/>
  <c r="M44" i="39"/>
  <c r="L44" i="39"/>
  <c r="K44" i="39"/>
  <c r="J44" i="39"/>
  <c r="I44" i="39"/>
  <c r="H44" i="39"/>
  <c r="G44" i="39"/>
  <c r="F44" i="39"/>
  <c r="E44" i="39"/>
  <c r="D44" i="39"/>
  <c r="C44" i="39"/>
  <c r="B44" i="39"/>
  <c r="A44" i="39"/>
  <c r="AK43" i="39"/>
  <c r="AJ43" i="39"/>
  <c r="AI43" i="39"/>
  <c r="AH43" i="39"/>
  <c r="AG43" i="39"/>
  <c r="AF43" i="39"/>
  <c r="AE43" i="39"/>
  <c r="AD43" i="39"/>
  <c r="AC43" i="39"/>
  <c r="AB43" i="39"/>
  <c r="AA43" i="39"/>
  <c r="Z43" i="39"/>
  <c r="Y43" i="39"/>
  <c r="X43" i="39"/>
  <c r="W43" i="39"/>
  <c r="V43" i="39"/>
  <c r="U43" i="39"/>
  <c r="T43" i="39"/>
  <c r="S43" i="39"/>
  <c r="R43" i="39"/>
  <c r="K43" i="39"/>
  <c r="J43" i="39"/>
  <c r="H43" i="39"/>
  <c r="G43" i="39"/>
  <c r="F43" i="39"/>
  <c r="E43" i="39"/>
  <c r="A43" i="39"/>
  <c r="AK42" i="39"/>
  <c r="AJ42" i="39"/>
  <c r="AI42" i="39"/>
  <c r="AH42" i="39"/>
  <c r="AG42" i="39"/>
  <c r="AF42" i="39"/>
  <c r="AE42" i="39"/>
  <c r="AD42" i="39"/>
  <c r="AC42" i="39"/>
  <c r="AB42" i="39"/>
  <c r="AA42" i="39"/>
  <c r="Z42" i="39"/>
  <c r="Y42" i="39"/>
  <c r="X42" i="39"/>
  <c r="W42" i="39"/>
  <c r="V42" i="39"/>
  <c r="U42" i="39"/>
  <c r="T42" i="39"/>
  <c r="S42" i="39"/>
  <c r="R42" i="39"/>
  <c r="Q42" i="39"/>
  <c r="P42" i="39"/>
  <c r="O42" i="39"/>
  <c r="N42" i="39"/>
  <c r="M42" i="39"/>
  <c r="L42" i="39"/>
  <c r="K42" i="39"/>
  <c r="J42" i="39"/>
  <c r="I42" i="39"/>
  <c r="H42" i="39"/>
  <c r="G42" i="39"/>
  <c r="F42" i="39"/>
  <c r="E42" i="39"/>
  <c r="D42" i="39"/>
  <c r="A42" i="39"/>
  <c r="AK41" i="39"/>
  <c r="AJ41" i="39"/>
  <c r="AI41" i="39"/>
  <c r="AH41" i="39"/>
  <c r="AG41" i="39"/>
  <c r="AF41" i="39"/>
  <c r="AE41" i="39"/>
  <c r="AD41" i="39"/>
  <c r="AC41" i="39"/>
  <c r="AB41" i="39"/>
  <c r="AA41" i="39"/>
  <c r="Z41" i="39"/>
  <c r="Y41" i="39"/>
  <c r="X41" i="39"/>
  <c r="W41" i="39"/>
  <c r="V41" i="39"/>
  <c r="U41" i="39"/>
  <c r="T41" i="39"/>
  <c r="S41" i="39"/>
  <c r="R41" i="39"/>
  <c r="K41" i="39"/>
  <c r="J41" i="39"/>
  <c r="H41" i="39"/>
  <c r="G41" i="39"/>
  <c r="F41" i="39"/>
  <c r="E41" i="39"/>
  <c r="A41" i="39"/>
  <c r="AK40" i="39"/>
  <c r="AJ40" i="39"/>
  <c r="AI40" i="39"/>
  <c r="AH40" i="39"/>
  <c r="AG40" i="39"/>
  <c r="AF40" i="39"/>
  <c r="AE40" i="39"/>
  <c r="AD40" i="39"/>
  <c r="AC40" i="39"/>
  <c r="AB40" i="39"/>
  <c r="AA40" i="39"/>
  <c r="Z40" i="39"/>
  <c r="Y40" i="39"/>
  <c r="X40" i="39"/>
  <c r="W40" i="39"/>
  <c r="V40" i="39"/>
  <c r="U40" i="39"/>
  <c r="T40" i="39"/>
  <c r="S40" i="39"/>
  <c r="R40" i="39"/>
  <c r="Q40" i="39"/>
  <c r="P40" i="39"/>
  <c r="O40" i="39"/>
  <c r="N40" i="39"/>
  <c r="M40" i="39"/>
  <c r="L40" i="39"/>
  <c r="K40" i="39"/>
  <c r="J40" i="39"/>
  <c r="I40" i="39"/>
  <c r="H40" i="39"/>
  <c r="G40" i="39"/>
  <c r="F40" i="39"/>
  <c r="E40" i="39"/>
  <c r="D40" i="39"/>
  <c r="A40" i="39"/>
  <c r="AK39" i="39"/>
  <c r="AJ39" i="39"/>
  <c r="AI39" i="39"/>
  <c r="AH39" i="39"/>
  <c r="AG39" i="39"/>
  <c r="AF39" i="39"/>
  <c r="AE39" i="39"/>
  <c r="AD39" i="39"/>
  <c r="AC39" i="39"/>
  <c r="AB39" i="39"/>
  <c r="AA39" i="39"/>
  <c r="Z39" i="39"/>
  <c r="Y39" i="39"/>
  <c r="X39" i="39"/>
  <c r="W39" i="39"/>
  <c r="V39" i="39"/>
  <c r="U39" i="39"/>
  <c r="T39" i="39"/>
  <c r="S39" i="39"/>
  <c r="R39" i="39"/>
  <c r="K39" i="39"/>
  <c r="J39" i="39"/>
  <c r="H39" i="39"/>
  <c r="G39" i="39"/>
  <c r="F39" i="39"/>
  <c r="E39" i="39"/>
  <c r="A39" i="39"/>
  <c r="AK38" i="39"/>
  <c r="AJ38" i="39"/>
  <c r="AI38" i="39"/>
  <c r="AH38" i="39"/>
  <c r="AG38" i="39"/>
  <c r="AF38" i="39"/>
  <c r="AE38" i="39"/>
  <c r="AD38" i="39"/>
  <c r="AC38" i="39"/>
  <c r="AB38" i="39"/>
  <c r="AA38" i="39"/>
  <c r="Z38" i="39"/>
  <c r="Y38" i="39"/>
  <c r="X38" i="39"/>
  <c r="W38" i="39"/>
  <c r="V38" i="39"/>
  <c r="U38" i="39"/>
  <c r="T38" i="39"/>
  <c r="S38" i="39"/>
  <c r="R38" i="39"/>
  <c r="Q38" i="39"/>
  <c r="P38" i="39"/>
  <c r="O38" i="39"/>
  <c r="N38" i="39"/>
  <c r="M38" i="39"/>
  <c r="L38" i="39"/>
  <c r="K38" i="39"/>
  <c r="J38" i="39"/>
  <c r="I38" i="39"/>
  <c r="H38" i="39"/>
  <c r="G38" i="39"/>
  <c r="F38" i="39"/>
  <c r="E38" i="39"/>
  <c r="D38" i="39"/>
  <c r="A38" i="39"/>
  <c r="AK37" i="39"/>
  <c r="AJ37" i="39"/>
  <c r="AI37" i="39"/>
  <c r="AH37" i="39"/>
  <c r="AG37" i="39"/>
  <c r="AF37" i="39"/>
  <c r="AE37" i="39"/>
  <c r="AD37" i="39"/>
  <c r="AC37" i="39"/>
  <c r="AB37" i="39"/>
  <c r="AA37" i="39"/>
  <c r="Z37" i="39"/>
  <c r="Y37" i="39"/>
  <c r="X37" i="39"/>
  <c r="W37" i="39"/>
  <c r="V37" i="39"/>
  <c r="U37" i="39"/>
  <c r="T37" i="39"/>
  <c r="S37" i="39"/>
  <c r="R37" i="39"/>
  <c r="K37" i="39"/>
  <c r="J37" i="39"/>
  <c r="H37" i="39"/>
  <c r="G37" i="39"/>
  <c r="F37" i="39"/>
  <c r="E37" i="39"/>
  <c r="A37" i="39"/>
  <c r="AK36" i="39"/>
  <c r="AJ36" i="39"/>
  <c r="AI36" i="39"/>
  <c r="AH36" i="39"/>
  <c r="AG36" i="39"/>
  <c r="AF36" i="39"/>
  <c r="AE36" i="39"/>
  <c r="AD36" i="39"/>
  <c r="AC36" i="39"/>
  <c r="AB36" i="39"/>
  <c r="AA36" i="39"/>
  <c r="Z36" i="39"/>
  <c r="Y36" i="39"/>
  <c r="X36" i="39"/>
  <c r="W36" i="39"/>
  <c r="V36" i="39"/>
  <c r="U36" i="39"/>
  <c r="T36" i="39"/>
  <c r="S36" i="39"/>
  <c r="R36" i="39"/>
  <c r="Q36" i="39"/>
  <c r="P36" i="39"/>
  <c r="O36" i="39"/>
  <c r="N36" i="39"/>
  <c r="M36" i="39"/>
  <c r="L36" i="39"/>
  <c r="K36" i="39"/>
  <c r="J36" i="39"/>
  <c r="I36" i="39"/>
  <c r="H36" i="39"/>
  <c r="G36" i="39"/>
  <c r="F36" i="39"/>
  <c r="E36" i="39"/>
  <c r="D36" i="39"/>
  <c r="A36" i="39"/>
  <c r="AK35" i="39"/>
  <c r="AJ35" i="39"/>
  <c r="AI35" i="39"/>
  <c r="AH35" i="39"/>
  <c r="AG35" i="39"/>
  <c r="AF35" i="39"/>
  <c r="AE35" i="39"/>
  <c r="AD35" i="39"/>
  <c r="AC35" i="39"/>
  <c r="AB35" i="39"/>
  <c r="AA35" i="39"/>
  <c r="Z35" i="39"/>
  <c r="Y35" i="39"/>
  <c r="X35" i="39"/>
  <c r="W35" i="39"/>
  <c r="V35" i="39"/>
  <c r="U35" i="39"/>
  <c r="T35" i="39"/>
  <c r="S35" i="39"/>
  <c r="R35" i="39"/>
  <c r="K35" i="39"/>
  <c r="J35" i="39"/>
  <c r="H35" i="39"/>
  <c r="G35" i="39"/>
  <c r="F35" i="39"/>
  <c r="E35" i="39"/>
  <c r="A35" i="39"/>
  <c r="AK34" i="39"/>
  <c r="AJ34" i="39"/>
  <c r="AI34" i="39"/>
  <c r="AH34" i="39"/>
  <c r="AG34" i="39"/>
  <c r="AF34" i="39"/>
  <c r="AE34" i="39"/>
  <c r="AD34" i="39"/>
  <c r="AC34" i="39"/>
  <c r="AB34" i="39"/>
  <c r="AA34" i="39"/>
  <c r="Z34" i="39"/>
  <c r="Y34" i="39"/>
  <c r="X34" i="39"/>
  <c r="W34" i="39"/>
  <c r="V34" i="39"/>
  <c r="U34" i="39"/>
  <c r="T34" i="39"/>
  <c r="S34" i="39"/>
  <c r="R34" i="39"/>
  <c r="Q34" i="39"/>
  <c r="P34" i="39"/>
  <c r="O34" i="39"/>
  <c r="N34" i="39"/>
  <c r="M34" i="39"/>
  <c r="L34" i="39"/>
  <c r="K34" i="39"/>
  <c r="J34" i="39"/>
  <c r="I34" i="39"/>
  <c r="H34" i="39"/>
  <c r="G34" i="39"/>
  <c r="F34" i="39"/>
  <c r="E34" i="39"/>
  <c r="D34" i="39"/>
  <c r="A34" i="39"/>
  <c r="AK33" i="39"/>
  <c r="AJ33" i="39"/>
  <c r="AI33" i="39"/>
  <c r="AH33" i="39"/>
  <c r="AG33" i="39"/>
  <c r="AF33" i="39"/>
  <c r="AE33" i="39"/>
  <c r="AD33" i="39"/>
  <c r="AC33" i="39"/>
  <c r="AB33" i="39"/>
  <c r="AA33" i="39"/>
  <c r="Z33" i="39"/>
  <c r="Y33" i="39"/>
  <c r="X33" i="39"/>
  <c r="W33" i="39"/>
  <c r="V33" i="39"/>
  <c r="U33" i="39"/>
  <c r="T33" i="39"/>
  <c r="S33" i="39"/>
  <c r="R33" i="39"/>
  <c r="K33" i="39"/>
  <c r="J33" i="39"/>
  <c r="H33" i="39"/>
  <c r="G33" i="39"/>
  <c r="F33" i="39"/>
  <c r="E33" i="39"/>
  <c r="A33" i="39"/>
  <c r="AK32" i="39"/>
  <c r="AJ32" i="39"/>
  <c r="AI32" i="39"/>
  <c r="AH32" i="39"/>
  <c r="AG32" i="39"/>
  <c r="AF32" i="39"/>
  <c r="AE32" i="39"/>
  <c r="AD32" i="39"/>
  <c r="AC32" i="39"/>
  <c r="AB32" i="39"/>
  <c r="AA32" i="39"/>
  <c r="Z32" i="39"/>
  <c r="Y32" i="39"/>
  <c r="X32" i="39"/>
  <c r="W32" i="39"/>
  <c r="V32" i="39"/>
  <c r="U32" i="39"/>
  <c r="T32" i="39"/>
  <c r="S32" i="39"/>
  <c r="R32" i="39"/>
  <c r="Q32" i="39"/>
  <c r="P32" i="39"/>
  <c r="O32" i="39"/>
  <c r="N32" i="39"/>
  <c r="M32" i="39"/>
  <c r="L32" i="39"/>
  <c r="K32" i="39"/>
  <c r="J32" i="39"/>
  <c r="I32" i="39"/>
  <c r="H32" i="39"/>
  <c r="G32" i="39"/>
  <c r="F32" i="39"/>
  <c r="E32" i="39"/>
  <c r="D32" i="39"/>
  <c r="A32" i="39"/>
  <c r="AK31" i="39"/>
  <c r="AJ31" i="39"/>
  <c r="AI31" i="39"/>
  <c r="AH31" i="39"/>
  <c r="AG31" i="39"/>
  <c r="AF31" i="39"/>
  <c r="AE31" i="39"/>
  <c r="AD31" i="39"/>
  <c r="AC31" i="39"/>
  <c r="AB31" i="39"/>
  <c r="AA31" i="39"/>
  <c r="Z31" i="39"/>
  <c r="Y31" i="39"/>
  <c r="X31" i="39"/>
  <c r="W31" i="39"/>
  <c r="V31" i="39"/>
  <c r="U31" i="39"/>
  <c r="T31" i="39"/>
  <c r="S31" i="39"/>
  <c r="R31" i="39"/>
  <c r="K31" i="39"/>
  <c r="J31" i="39"/>
  <c r="H31" i="39"/>
  <c r="G31" i="39"/>
  <c r="F31" i="39"/>
  <c r="E31" i="39"/>
  <c r="A31" i="39"/>
  <c r="AK30" i="39"/>
  <c r="AJ30" i="39"/>
  <c r="AI30" i="39"/>
  <c r="AH30" i="39"/>
  <c r="AG30" i="39"/>
  <c r="AF30" i="39"/>
  <c r="AE30" i="39"/>
  <c r="AD30" i="39"/>
  <c r="AC30" i="39"/>
  <c r="AB30" i="39"/>
  <c r="AA30" i="39"/>
  <c r="Z30" i="39"/>
  <c r="Y30" i="39"/>
  <c r="X30" i="39"/>
  <c r="W30" i="39"/>
  <c r="V30" i="39"/>
  <c r="U30" i="39"/>
  <c r="T30" i="39"/>
  <c r="S30" i="39"/>
  <c r="R30" i="39"/>
  <c r="Q30" i="39"/>
  <c r="P30" i="39"/>
  <c r="O30" i="39"/>
  <c r="N30" i="39"/>
  <c r="M30" i="39"/>
  <c r="L30" i="39"/>
  <c r="K30" i="39"/>
  <c r="J30" i="39"/>
  <c r="I30" i="39"/>
  <c r="H30" i="39"/>
  <c r="G30" i="39"/>
  <c r="F30" i="39"/>
  <c r="E30" i="39"/>
  <c r="D30" i="39"/>
  <c r="A30" i="39"/>
  <c r="AK29" i="39"/>
  <c r="AJ29" i="39"/>
  <c r="AI29" i="39"/>
  <c r="AH29" i="39"/>
  <c r="AG29" i="39"/>
  <c r="AF29" i="39"/>
  <c r="AE29" i="39"/>
  <c r="AD29" i="39"/>
  <c r="AC29" i="39"/>
  <c r="AB29" i="39"/>
  <c r="AA29" i="39"/>
  <c r="Z29" i="39"/>
  <c r="Y29" i="39"/>
  <c r="X29" i="39"/>
  <c r="W29" i="39"/>
  <c r="V29" i="39"/>
  <c r="U29" i="39"/>
  <c r="T29" i="39"/>
  <c r="S29" i="39"/>
  <c r="R29" i="39"/>
  <c r="K29" i="39"/>
  <c r="J29" i="39"/>
  <c r="H29" i="39"/>
  <c r="G29" i="39"/>
  <c r="F29" i="39"/>
  <c r="E29" i="39"/>
  <c r="A29" i="39"/>
  <c r="AK28" i="39"/>
  <c r="AJ28" i="39"/>
  <c r="AI28" i="39"/>
  <c r="AH28" i="39"/>
  <c r="AG28" i="39"/>
  <c r="AF28" i="39"/>
  <c r="AE28" i="39"/>
  <c r="AD28" i="39"/>
  <c r="AC28" i="39"/>
  <c r="AB28" i="39"/>
  <c r="AA28" i="39"/>
  <c r="Z28" i="39"/>
  <c r="Y28" i="39"/>
  <c r="X28" i="39"/>
  <c r="W28" i="39"/>
  <c r="V28" i="39"/>
  <c r="U28" i="39"/>
  <c r="T28" i="39"/>
  <c r="S28" i="39"/>
  <c r="R28" i="39"/>
  <c r="Q28" i="39"/>
  <c r="P28" i="39"/>
  <c r="O28" i="39"/>
  <c r="N28" i="39"/>
  <c r="M28" i="39"/>
  <c r="L28" i="39"/>
  <c r="K28" i="39"/>
  <c r="J28" i="39"/>
  <c r="I28" i="39"/>
  <c r="H28" i="39"/>
  <c r="G28" i="39"/>
  <c r="F28" i="39"/>
  <c r="E28" i="39"/>
  <c r="D28" i="39"/>
  <c r="A28" i="39"/>
  <c r="AK27" i="39"/>
  <c r="AJ27" i="39"/>
  <c r="AI27" i="39"/>
  <c r="AH27" i="39"/>
  <c r="AG27" i="39"/>
  <c r="AF27" i="39"/>
  <c r="AE27" i="39"/>
  <c r="AD27" i="39"/>
  <c r="AC27" i="39"/>
  <c r="AB27" i="39"/>
  <c r="AA27" i="39"/>
  <c r="Z27" i="39"/>
  <c r="Y27" i="39"/>
  <c r="X27" i="39"/>
  <c r="W27" i="39"/>
  <c r="V27" i="39"/>
  <c r="U27" i="39"/>
  <c r="T27" i="39"/>
  <c r="S27" i="39"/>
  <c r="R27" i="39"/>
  <c r="K27" i="39"/>
  <c r="J27" i="39"/>
  <c r="H27" i="39"/>
  <c r="G27" i="39"/>
  <c r="F27" i="39"/>
  <c r="E27" i="39"/>
  <c r="A27" i="39"/>
  <c r="AK26" i="39"/>
  <c r="AJ26" i="39"/>
  <c r="AI26" i="39"/>
  <c r="AH26" i="39"/>
  <c r="AG26" i="39"/>
  <c r="AF26" i="39"/>
  <c r="AE26" i="39"/>
  <c r="AD26" i="39"/>
  <c r="AC26" i="39"/>
  <c r="AB26" i="39"/>
  <c r="AA26" i="39"/>
  <c r="Z26" i="39"/>
  <c r="Y26" i="39"/>
  <c r="X26" i="39"/>
  <c r="W26" i="39"/>
  <c r="V26" i="39"/>
  <c r="U26" i="39"/>
  <c r="T26" i="39"/>
  <c r="S26" i="39"/>
  <c r="R26" i="39"/>
  <c r="Q26" i="39"/>
  <c r="P26" i="39"/>
  <c r="O26" i="39"/>
  <c r="N26" i="39"/>
  <c r="M26" i="39"/>
  <c r="L26" i="39"/>
  <c r="K26" i="39"/>
  <c r="J26" i="39"/>
  <c r="I26" i="39"/>
  <c r="H26" i="39"/>
  <c r="G26" i="39"/>
  <c r="F26" i="39"/>
  <c r="E26" i="39"/>
  <c r="D26" i="39"/>
  <c r="A26" i="39"/>
  <c r="AK25" i="39"/>
  <c r="AJ25" i="39"/>
  <c r="AI25" i="39"/>
  <c r="AH25" i="39"/>
  <c r="AG25" i="39"/>
  <c r="AF25" i="39"/>
  <c r="AE25" i="39"/>
  <c r="AD25" i="39"/>
  <c r="AC25" i="39"/>
  <c r="AB25" i="39"/>
  <c r="AA25" i="39"/>
  <c r="Z25" i="39"/>
  <c r="Y25" i="39"/>
  <c r="X25" i="39"/>
  <c r="W25" i="39"/>
  <c r="V25" i="39"/>
  <c r="U25" i="39"/>
  <c r="T25" i="39"/>
  <c r="S25" i="39"/>
  <c r="R25" i="39"/>
  <c r="K25" i="39"/>
  <c r="J25" i="39"/>
  <c r="H25" i="39"/>
  <c r="G25" i="39"/>
  <c r="F25" i="39"/>
  <c r="E25" i="39"/>
  <c r="A25" i="39"/>
  <c r="U24" i="39"/>
  <c r="Q24" i="39"/>
  <c r="AI23" i="39"/>
  <c r="AG23" i="39"/>
  <c r="D23" i="39"/>
  <c r="AI56" i="38"/>
  <c r="AG56" i="38"/>
  <c r="AA56" i="38"/>
  <c r="Z56" i="38"/>
  <c r="Y56" i="38"/>
  <c r="W56" i="38"/>
  <c r="P56" i="38"/>
  <c r="O56" i="38"/>
  <c r="E56" i="38"/>
  <c r="AI54" i="38"/>
  <c r="AG54" i="38"/>
  <c r="AA54" i="38"/>
  <c r="Z54" i="38"/>
  <c r="Y54" i="38"/>
  <c r="W54" i="38"/>
  <c r="P54" i="38"/>
  <c r="O54" i="38"/>
  <c r="E54" i="38"/>
  <c r="AI52" i="38"/>
  <c r="AG52" i="38"/>
  <c r="AA52" i="38"/>
  <c r="Z52" i="38"/>
  <c r="Y52" i="38"/>
  <c r="W52" i="38"/>
  <c r="P52" i="38"/>
  <c r="O52" i="38"/>
  <c r="E52" i="38"/>
  <c r="B56" i="38"/>
  <c r="A56" i="38"/>
  <c r="AI55" i="38"/>
  <c r="AH55" i="38"/>
  <c r="AG55" i="38"/>
  <c r="AA55" i="38"/>
  <c r="Z55" i="38"/>
  <c r="Y55" i="38"/>
  <c r="X55" i="38"/>
  <c r="W55" i="38"/>
  <c r="P55" i="38"/>
  <c r="O55" i="38"/>
  <c r="N55" i="38"/>
  <c r="M55" i="38"/>
  <c r="L55" i="38"/>
  <c r="K55" i="38"/>
  <c r="J55" i="38"/>
  <c r="I55" i="38"/>
  <c r="H55" i="38"/>
  <c r="G55" i="38"/>
  <c r="F55" i="38"/>
  <c r="B55" i="38"/>
  <c r="A55" i="38"/>
  <c r="B54" i="38"/>
  <c r="A54" i="38"/>
  <c r="AI53" i="38"/>
  <c r="AH53" i="38"/>
  <c r="AG53" i="38"/>
  <c r="AA53" i="38"/>
  <c r="Z53" i="38"/>
  <c r="Y53" i="38"/>
  <c r="X53" i="38"/>
  <c r="W53" i="38"/>
  <c r="P53" i="38"/>
  <c r="O53" i="38"/>
  <c r="N53" i="38"/>
  <c r="M53" i="38"/>
  <c r="L53" i="38"/>
  <c r="K53" i="38"/>
  <c r="J53" i="38"/>
  <c r="I53" i="38"/>
  <c r="H53" i="38"/>
  <c r="G53" i="38"/>
  <c r="F53" i="38"/>
  <c r="B53" i="38"/>
  <c r="A53" i="38"/>
  <c r="B52" i="38"/>
  <c r="A52" i="38"/>
  <c r="AI51" i="38"/>
  <c r="AH51" i="38"/>
  <c r="AG51" i="38"/>
  <c r="AA51" i="38"/>
  <c r="Z51" i="38"/>
  <c r="Y51" i="38"/>
  <c r="X51" i="38"/>
  <c r="W51" i="38"/>
  <c r="P51" i="38"/>
  <c r="O51" i="38"/>
  <c r="N51" i="38"/>
  <c r="M51" i="38"/>
  <c r="L51" i="38"/>
  <c r="K51" i="38"/>
  <c r="J51" i="38"/>
  <c r="I51" i="38"/>
  <c r="H51" i="38"/>
  <c r="G51" i="38"/>
  <c r="F51" i="38"/>
  <c r="B51" i="38"/>
  <c r="A51" i="38"/>
  <c r="AI50" i="38"/>
  <c r="AG50" i="38"/>
  <c r="AA50" i="38"/>
  <c r="Z50" i="38"/>
  <c r="Y50" i="38"/>
  <c r="W50" i="38"/>
  <c r="P50" i="38"/>
  <c r="O50" i="38"/>
  <c r="E50" i="38"/>
  <c r="B50" i="38"/>
  <c r="A50" i="38"/>
  <c r="AI49" i="38"/>
  <c r="AH49" i="38"/>
  <c r="AG49" i="38"/>
  <c r="AF49" i="38"/>
  <c r="AE49" i="38"/>
  <c r="AD49" i="38"/>
  <c r="AC49" i="38"/>
  <c r="AB49" i="38"/>
  <c r="AA49" i="38"/>
  <c r="Z49" i="38"/>
  <c r="Y49" i="38"/>
  <c r="X49" i="38"/>
  <c r="W49" i="38"/>
  <c r="V49" i="38"/>
  <c r="U49" i="38"/>
  <c r="T49" i="38"/>
  <c r="S49" i="38"/>
  <c r="R49" i="38"/>
  <c r="Q49" i="38"/>
  <c r="P49" i="38"/>
  <c r="O49" i="38"/>
  <c r="N49" i="38"/>
  <c r="M49" i="38"/>
  <c r="L49" i="38"/>
  <c r="K49" i="38"/>
  <c r="J49" i="38"/>
  <c r="I49" i="38"/>
  <c r="H49" i="38"/>
  <c r="G49" i="38"/>
  <c r="F49" i="38"/>
  <c r="B49" i="38"/>
  <c r="A49" i="38"/>
  <c r="C48" i="38"/>
  <c r="B48" i="38"/>
  <c r="A48" i="38"/>
  <c r="C47" i="38"/>
  <c r="A47" i="38"/>
  <c r="B46" i="38"/>
  <c r="A46" i="38"/>
  <c r="C45" i="38"/>
  <c r="B45" i="38"/>
  <c r="A45" i="38"/>
  <c r="F44" i="38"/>
  <c r="E44" i="38"/>
  <c r="D44" i="38"/>
  <c r="A44" i="38"/>
  <c r="AI43" i="38"/>
  <c r="AH43" i="38"/>
  <c r="AG43" i="38"/>
  <c r="AF43" i="38"/>
  <c r="AE43" i="38"/>
  <c r="AD43" i="38"/>
  <c r="AC43" i="38"/>
  <c r="AB43" i="38"/>
  <c r="AA43" i="38"/>
  <c r="Z43" i="38"/>
  <c r="Y43" i="38"/>
  <c r="X43" i="38"/>
  <c r="W43" i="38"/>
  <c r="R43" i="38"/>
  <c r="Q43" i="38"/>
  <c r="P43" i="38"/>
  <c r="O43" i="38"/>
  <c r="N43" i="38"/>
  <c r="M43" i="38"/>
  <c r="L43" i="38"/>
  <c r="K43" i="38"/>
  <c r="J43" i="38"/>
  <c r="I43" i="38"/>
  <c r="H43" i="38"/>
  <c r="G43" i="38"/>
  <c r="F43" i="38"/>
  <c r="E43" i="38"/>
  <c r="D43" i="38"/>
  <c r="C43" i="38"/>
  <c r="B43" i="38"/>
  <c r="A43" i="38"/>
  <c r="C42" i="38"/>
  <c r="B42" i="38"/>
  <c r="A42" i="38"/>
  <c r="X41" i="38"/>
  <c r="U41" i="38"/>
  <c r="T41" i="38"/>
  <c r="Q41" i="38"/>
  <c r="N41" i="38"/>
  <c r="M41" i="38"/>
  <c r="L41" i="38"/>
  <c r="I41" i="38"/>
  <c r="F41" i="38"/>
  <c r="E41" i="38"/>
  <c r="D41" i="38"/>
  <c r="C41" i="38"/>
  <c r="A41" i="38"/>
  <c r="AI40" i="38"/>
  <c r="AH40" i="38"/>
  <c r="AG40" i="38"/>
  <c r="AF40" i="38"/>
  <c r="AE40" i="38"/>
  <c r="AD40" i="38"/>
  <c r="AC40" i="38"/>
  <c r="AB40" i="38"/>
  <c r="AA40" i="38"/>
  <c r="Z40" i="38"/>
  <c r="Y40" i="38"/>
  <c r="X40" i="38"/>
  <c r="W40" i="38"/>
  <c r="V40" i="38"/>
  <c r="U40" i="38"/>
  <c r="T40" i="38"/>
  <c r="S40" i="38"/>
  <c r="R40" i="38"/>
  <c r="Q40" i="38"/>
  <c r="P40" i="38"/>
  <c r="O40" i="38"/>
  <c r="N40" i="38"/>
  <c r="M40" i="38"/>
  <c r="L40" i="38"/>
  <c r="K40" i="38"/>
  <c r="J40" i="38"/>
  <c r="I40" i="38"/>
  <c r="H40" i="38"/>
  <c r="G40" i="38"/>
  <c r="F40" i="38"/>
  <c r="E40" i="38"/>
  <c r="B40" i="38"/>
  <c r="A40" i="38"/>
  <c r="AI39" i="38"/>
  <c r="AH39" i="38"/>
  <c r="AG39" i="38"/>
  <c r="AF39" i="38"/>
  <c r="AE39" i="38"/>
  <c r="AD39" i="38"/>
  <c r="AC39" i="38"/>
  <c r="AB39" i="38"/>
  <c r="AA39" i="38"/>
  <c r="Z39" i="38"/>
  <c r="Y39" i="38"/>
  <c r="X39" i="38"/>
  <c r="W39" i="38"/>
  <c r="R39" i="38"/>
  <c r="Q39" i="38"/>
  <c r="P39" i="38"/>
  <c r="O39" i="38"/>
  <c r="N39" i="38"/>
  <c r="M39" i="38"/>
  <c r="L39" i="38"/>
  <c r="K39" i="38"/>
  <c r="J39" i="38"/>
  <c r="I39" i="38"/>
  <c r="H39" i="38"/>
  <c r="G39" i="38"/>
  <c r="F39" i="38"/>
  <c r="B39" i="38"/>
  <c r="A39" i="38"/>
  <c r="AI38" i="38"/>
  <c r="AH38" i="38"/>
  <c r="AG38" i="38"/>
  <c r="AF38" i="38"/>
  <c r="AE38" i="38"/>
  <c r="AD38" i="38"/>
  <c r="AC38" i="38"/>
  <c r="AB38" i="38"/>
  <c r="AA38" i="38"/>
  <c r="Z38" i="38"/>
  <c r="Y38" i="38"/>
  <c r="X38" i="38"/>
  <c r="W38" i="38"/>
  <c r="V38" i="38"/>
  <c r="U38" i="38"/>
  <c r="T38" i="38"/>
  <c r="S38" i="38"/>
  <c r="R38" i="38"/>
  <c r="Q38" i="38"/>
  <c r="P38" i="38"/>
  <c r="O38" i="38"/>
  <c r="N38" i="38"/>
  <c r="M38" i="38"/>
  <c r="L38" i="38"/>
  <c r="K38" i="38"/>
  <c r="J38" i="38"/>
  <c r="I38" i="38"/>
  <c r="H38" i="38"/>
  <c r="G38" i="38"/>
  <c r="F38" i="38"/>
  <c r="E38" i="38"/>
  <c r="B38" i="38"/>
  <c r="A38" i="38"/>
  <c r="AI37" i="38"/>
  <c r="AH37" i="38"/>
  <c r="AG37" i="38"/>
  <c r="AF37" i="38"/>
  <c r="AE37" i="38"/>
  <c r="AD37" i="38"/>
  <c r="AC37" i="38"/>
  <c r="AB37" i="38"/>
  <c r="AA37" i="38"/>
  <c r="Z37" i="38"/>
  <c r="Y37" i="38"/>
  <c r="X37" i="38"/>
  <c r="W37" i="38"/>
  <c r="R37" i="38"/>
  <c r="Q37" i="38"/>
  <c r="P37" i="38"/>
  <c r="O37" i="38"/>
  <c r="N37" i="38"/>
  <c r="M37" i="38"/>
  <c r="L37" i="38"/>
  <c r="K37" i="38"/>
  <c r="J37" i="38"/>
  <c r="I37" i="38"/>
  <c r="H37" i="38"/>
  <c r="G37" i="38"/>
  <c r="F37" i="38"/>
  <c r="B37" i="38"/>
  <c r="A37" i="38"/>
  <c r="AI36" i="38"/>
  <c r="AH36" i="38"/>
  <c r="AG36" i="38"/>
  <c r="AF36" i="38"/>
  <c r="AE36" i="38"/>
  <c r="AD36" i="38"/>
  <c r="AC36" i="38"/>
  <c r="AB36" i="38"/>
  <c r="AA36" i="38"/>
  <c r="Z36" i="38"/>
  <c r="Y36" i="38"/>
  <c r="X36" i="38"/>
  <c r="W36" i="38"/>
  <c r="V36" i="38"/>
  <c r="U36" i="38"/>
  <c r="T36" i="38"/>
  <c r="S36" i="38"/>
  <c r="R36" i="38"/>
  <c r="Q36" i="38"/>
  <c r="P36" i="38"/>
  <c r="O36" i="38"/>
  <c r="N36" i="38"/>
  <c r="M36" i="38"/>
  <c r="L36" i="38"/>
  <c r="K36" i="38"/>
  <c r="J36" i="38"/>
  <c r="I36" i="38"/>
  <c r="H36" i="38"/>
  <c r="G36" i="38"/>
  <c r="F36" i="38"/>
  <c r="E36" i="38"/>
  <c r="B36" i="38"/>
  <c r="A36" i="38"/>
  <c r="AI35" i="38"/>
  <c r="AH35" i="38"/>
  <c r="AG35" i="38"/>
  <c r="AF35" i="38"/>
  <c r="AE35" i="38"/>
  <c r="AD35" i="38"/>
  <c r="AC35" i="38"/>
  <c r="AB35" i="38"/>
  <c r="AA35" i="38"/>
  <c r="Z35" i="38"/>
  <c r="Y35" i="38"/>
  <c r="X35" i="38"/>
  <c r="W35" i="38"/>
  <c r="R35" i="38"/>
  <c r="Q35" i="38"/>
  <c r="P35" i="38"/>
  <c r="O35" i="38"/>
  <c r="N35" i="38"/>
  <c r="M35" i="38"/>
  <c r="L35" i="38"/>
  <c r="K35" i="38"/>
  <c r="J35" i="38"/>
  <c r="I35" i="38"/>
  <c r="H35" i="38"/>
  <c r="G35" i="38"/>
  <c r="F35" i="38"/>
  <c r="B35" i="38"/>
  <c r="A35" i="38"/>
  <c r="AI34" i="38"/>
  <c r="AH34" i="38"/>
  <c r="AG34" i="38"/>
  <c r="AF34" i="38"/>
  <c r="AE34" i="38"/>
  <c r="AD34" i="38"/>
  <c r="AC34" i="38"/>
  <c r="AB34" i="38"/>
  <c r="AA34" i="38"/>
  <c r="Z34" i="38"/>
  <c r="Y34" i="38"/>
  <c r="X34" i="38"/>
  <c r="W34" i="38"/>
  <c r="V34" i="38"/>
  <c r="U34" i="38"/>
  <c r="T34" i="38"/>
  <c r="S34" i="38"/>
  <c r="R34" i="38"/>
  <c r="Q34" i="38"/>
  <c r="P34" i="38"/>
  <c r="O34" i="38"/>
  <c r="N34" i="38"/>
  <c r="M34" i="38"/>
  <c r="L34" i="38"/>
  <c r="K34" i="38"/>
  <c r="J34" i="38"/>
  <c r="I34" i="38"/>
  <c r="H34" i="38"/>
  <c r="G34" i="38"/>
  <c r="F34" i="38"/>
  <c r="E34" i="38"/>
  <c r="B34" i="38"/>
  <c r="A34" i="38"/>
  <c r="AI33" i="38"/>
  <c r="AH33" i="38"/>
  <c r="AG33" i="38"/>
  <c r="AF33" i="38"/>
  <c r="AE33" i="38"/>
  <c r="AD33" i="38"/>
  <c r="AC33" i="38"/>
  <c r="AB33" i="38"/>
  <c r="AA33" i="38"/>
  <c r="Z33" i="38"/>
  <c r="Y33" i="38"/>
  <c r="X33" i="38"/>
  <c r="W33" i="38"/>
  <c r="R33" i="38"/>
  <c r="Q33" i="38"/>
  <c r="P33" i="38"/>
  <c r="O33" i="38"/>
  <c r="N33" i="38"/>
  <c r="M33" i="38"/>
  <c r="L33" i="38"/>
  <c r="K33" i="38"/>
  <c r="J33" i="38"/>
  <c r="I33" i="38"/>
  <c r="H33" i="38"/>
  <c r="G33" i="38"/>
  <c r="F33" i="38"/>
  <c r="B33" i="38"/>
  <c r="A33" i="38"/>
  <c r="C32" i="38"/>
  <c r="A32" i="38"/>
  <c r="E27" i="38"/>
  <c r="E55" i="38" s="1"/>
  <c r="E25" i="38"/>
  <c r="E53" i="38" s="1"/>
  <c r="M54" i="38" s="1"/>
  <c r="X54" i="38" s="1"/>
  <c r="E11" i="38"/>
  <c r="E39" i="38" s="1"/>
  <c r="S39" i="38" s="1"/>
  <c r="E23" i="38"/>
  <c r="E51" i="38" s="1"/>
  <c r="M52" i="38" s="1"/>
  <c r="X52" i="38" s="1"/>
  <c r="AH52" i="38" s="1"/>
  <c r="E21" i="38"/>
  <c r="E49" i="38" s="1"/>
  <c r="C16" i="38"/>
  <c r="C44" i="38" s="1"/>
  <c r="E9" i="38"/>
  <c r="E37" i="38" s="1"/>
  <c r="S37" i="38" s="1"/>
  <c r="E7" i="38"/>
  <c r="E35" i="38" s="1"/>
  <c r="S35" i="38" s="1"/>
  <c r="E5" i="38"/>
  <c r="E33" i="38" s="1"/>
  <c r="S33" i="38" s="1"/>
  <c r="W13" i="38"/>
  <c r="W41" i="38" s="1"/>
  <c r="P13" i="38"/>
  <c r="P41" i="38" s="1"/>
  <c r="H13" i="38"/>
  <c r="H41" i="38" s="1"/>
  <c r="T31" i="38"/>
  <c r="Q31" i="38"/>
  <c r="AG29" i="38"/>
  <c r="AE29" i="38"/>
  <c r="D29" i="38"/>
  <c r="D10" i="10"/>
  <c r="D38" i="10" s="1"/>
  <c r="J40" i="10" s="1"/>
  <c r="D13" i="10"/>
  <c r="D41" i="10" s="1"/>
  <c r="J43" i="10" s="1"/>
  <c r="G41" i="10"/>
  <c r="A33" i="10"/>
  <c r="D33" i="10"/>
  <c r="A34" i="10"/>
  <c r="D34" i="10"/>
  <c r="E34" i="10"/>
  <c r="F34" i="10"/>
  <c r="G34" i="10"/>
  <c r="H34" i="10"/>
  <c r="I34" i="10"/>
  <c r="M34" i="10"/>
  <c r="N34" i="10"/>
  <c r="O34" i="10"/>
  <c r="P34" i="10"/>
  <c r="Q34" i="10"/>
  <c r="R34" i="10"/>
  <c r="S34" i="10"/>
  <c r="T34" i="10"/>
  <c r="U34" i="10"/>
  <c r="V34" i="10"/>
  <c r="W34" i="10"/>
  <c r="X34" i="10"/>
  <c r="Y34" i="10"/>
  <c r="Z34" i="10"/>
  <c r="AA34" i="10"/>
  <c r="AB34" i="10"/>
  <c r="AC34" i="10"/>
  <c r="AD34" i="10"/>
  <c r="AE34" i="10"/>
  <c r="AF34" i="10"/>
  <c r="AG34" i="10"/>
  <c r="AH34" i="10"/>
  <c r="AI34" i="10"/>
  <c r="A35" i="10"/>
  <c r="D35" i="10"/>
  <c r="H35" i="10"/>
  <c r="I35" i="10"/>
  <c r="A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T36" i="10"/>
  <c r="U36" i="10"/>
  <c r="V36" i="10"/>
  <c r="W36" i="10"/>
  <c r="X36" i="10"/>
  <c r="Y36" i="10"/>
  <c r="Z36" i="10"/>
  <c r="AA36" i="10"/>
  <c r="AB36" i="10"/>
  <c r="AC36" i="10"/>
  <c r="AD36" i="10"/>
  <c r="AE36" i="10"/>
  <c r="AF36" i="10"/>
  <c r="AG36" i="10"/>
  <c r="AH36" i="10"/>
  <c r="AI36" i="10"/>
  <c r="A37" i="10"/>
  <c r="D37" i="10"/>
  <c r="E37" i="10"/>
  <c r="F37" i="10"/>
  <c r="G37" i="10"/>
  <c r="H37" i="10"/>
  <c r="I37" i="10"/>
  <c r="M37" i="10"/>
  <c r="N37" i="10"/>
  <c r="O37" i="10"/>
  <c r="P37" i="10"/>
  <c r="Q37" i="10"/>
  <c r="R37" i="10"/>
  <c r="S37" i="10"/>
  <c r="T37" i="10"/>
  <c r="U37" i="10"/>
  <c r="V37" i="10"/>
  <c r="W37" i="10"/>
  <c r="X37" i="10"/>
  <c r="Y37" i="10"/>
  <c r="Z37" i="10"/>
  <c r="AA37" i="10"/>
  <c r="AB37" i="10"/>
  <c r="AC37" i="10"/>
  <c r="AD37" i="10"/>
  <c r="AE37" i="10"/>
  <c r="AF37" i="10"/>
  <c r="AG37" i="10"/>
  <c r="AH37" i="10"/>
  <c r="AI37" i="10"/>
  <c r="A38" i="10"/>
  <c r="E38" i="10"/>
  <c r="F38" i="10"/>
  <c r="G38" i="10"/>
  <c r="I38" i="10"/>
  <c r="J38" i="10"/>
  <c r="K38" i="10"/>
  <c r="A39" i="10"/>
  <c r="D39" i="10"/>
  <c r="E39" i="10"/>
  <c r="F39" i="10"/>
  <c r="G39" i="10"/>
  <c r="H39" i="10"/>
  <c r="J39" i="10"/>
  <c r="K39" i="10"/>
  <c r="L39" i="10"/>
  <c r="M39" i="10"/>
  <c r="N39" i="10"/>
  <c r="O39" i="10"/>
  <c r="P39" i="10"/>
  <c r="Q39" i="10"/>
  <c r="R39" i="10"/>
  <c r="S39" i="10"/>
  <c r="T39" i="10"/>
  <c r="U39" i="10"/>
  <c r="V39" i="10"/>
  <c r="W39" i="10"/>
  <c r="X39" i="10"/>
  <c r="Y39" i="10"/>
  <c r="Z39" i="10"/>
  <c r="AA39" i="10"/>
  <c r="AB39" i="10"/>
  <c r="AC39" i="10"/>
  <c r="AD39" i="10"/>
  <c r="AE39" i="10"/>
  <c r="AF39" i="10"/>
  <c r="AG39" i="10"/>
  <c r="AH39" i="10"/>
  <c r="AI39" i="10"/>
  <c r="A40" i="10"/>
  <c r="D40" i="10"/>
  <c r="E40" i="10"/>
  <c r="F40" i="10"/>
  <c r="G40" i="10"/>
  <c r="H40" i="10"/>
  <c r="I40" i="10"/>
  <c r="O40" i="10"/>
  <c r="P40" i="10"/>
  <c r="Q40" i="10"/>
  <c r="R40" i="10"/>
  <c r="S40" i="10"/>
  <c r="T40" i="10"/>
  <c r="U40" i="10"/>
  <c r="V40" i="10"/>
  <c r="W40" i="10"/>
  <c r="X40" i="10"/>
  <c r="Y40" i="10"/>
  <c r="Z40" i="10"/>
  <c r="AA40" i="10"/>
  <c r="AB40" i="10"/>
  <c r="AC40" i="10"/>
  <c r="AD40" i="10"/>
  <c r="AE40" i="10"/>
  <c r="AF40" i="10"/>
  <c r="AG40" i="10"/>
  <c r="AH40" i="10"/>
  <c r="AI40" i="10"/>
  <c r="A41" i="10"/>
  <c r="E41" i="10"/>
  <c r="F41" i="10"/>
  <c r="A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43" i="10"/>
  <c r="D43" i="10"/>
  <c r="E43" i="10"/>
  <c r="F43" i="10"/>
  <c r="G43" i="10"/>
  <c r="H43" i="10"/>
  <c r="I43" i="10"/>
  <c r="O43" i="10"/>
  <c r="P43" i="10"/>
  <c r="Q43" i="10"/>
  <c r="R43" i="10"/>
  <c r="S43" i="10"/>
  <c r="T43" i="10"/>
  <c r="U43" i="10"/>
  <c r="V43" i="10"/>
  <c r="W43" i="10"/>
  <c r="X43" i="10"/>
  <c r="Y43" i="10"/>
  <c r="Z43" i="10"/>
  <c r="AA43" i="10"/>
  <c r="AB43" i="10"/>
  <c r="AC43" i="10"/>
  <c r="AD43" i="10"/>
  <c r="AE43" i="10"/>
  <c r="AF43" i="10"/>
  <c r="AG43" i="10"/>
  <c r="AH43" i="10"/>
  <c r="AI43" i="10"/>
  <c r="A44" i="10"/>
  <c r="E44" i="10"/>
  <c r="F44" i="10"/>
  <c r="G44" i="10"/>
  <c r="A45" i="10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T45" i="10"/>
  <c r="U45" i="10"/>
  <c r="V45" i="10"/>
  <c r="W45" i="10"/>
  <c r="X45" i="10"/>
  <c r="Y45" i="10"/>
  <c r="Z45" i="10"/>
  <c r="AA45" i="10"/>
  <c r="AB45" i="10"/>
  <c r="AC45" i="10"/>
  <c r="AD45" i="10"/>
  <c r="AE45" i="10"/>
  <c r="AF45" i="10"/>
  <c r="AG45" i="10"/>
  <c r="AH45" i="10"/>
  <c r="AI45" i="10"/>
  <c r="A46" i="10"/>
  <c r="D46" i="10"/>
  <c r="E46" i="10"/>
  <c r="F46" i="10"/>
  <c r="G46" i="10"/>
  <c r="H46" i="10"/>
  <c r="I46" i="10"/>
  <c r="M46" i="10"/>
  <c r="N46" i="10"/>
  <c r="O46" i="10"/>
  <c r="P46" i="10"/>
  <c r="Q46" i="10"/>
  <c r="R46" i="10"/>
  <c r="S46" i="10"/>
  <c r="T46" i="10"/>
  <c r="U46" i="10"/>
  <c r="V46" i="10"/>
  <c r="W46" i="10"/>
  <c r="X46" i="10"/>
  <c r="Y46" i="10"/>
  <c r="Z46" i="10"/>
  <c r="AA46" i="10"/>
  <c r="AB46" i="10"/>
  <c r="AC46" i="10"/>
  <c r="AD46" i="10"/>
  <c r="AE46" i="10"/>
  <c r="AF46" i="10"/>
  <c r="AG46" i="10"/>
  <c r="AH46" i="10"/>
  <c r="AI46" i="10"/>
  <c r="A47" i="10"/>
  <c r="E47" i="10"/>
  <c r="F47" i="10"/>
  <c r="G47" i="10"/>
  <c r="H47" i="10"/>
  <c r="J47" i="10"/>
  <c r="K47" i="10"/>
  <c r="L47" i="10"/>
  <c r="M47" i="10"/>
  <c r="O47" i="10"/>
  <c r="P47" i="10"/>
  <c r="Q47" i="10"/>
  <c r="R47" i="10"/>
  <c r="T47" i="10"/>
  <c r="U47" i="10"/>
  <c r="V47" i="10"/>
  <c r="W47" i="10"/>
  <c r="Y47" i="10"/>
  <c r="Z47" i="10"/>
  <c r="AA47" i="10"/>
  <c r="AB47" i="10"/>
  <c r="AD47" i="10"/>
  <c r="AE47" i="10"/>
  <c r="AF47" i="10"/>
  <c r="AG47" i="10"/>
  <c r="AH47" i="10"/>
  <c r="AI47" i="10"/>
  <c r="A48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49" i="10"/>
  <c r="E49" i="10"/>
  <c r="F49" i="10"/>
  <c r="G49" i="10"/>
  <c r="H49" i="10"/>
  <c r="J49" i="10"/>
  <c r="K49" i="10"/>
  <c r="L49" i="10"/>
  <c r="M49" i="10"/>
  <c r="O49" i="10"/>
  <c r="P49" i="10"/>
  <c r="Q49" i="10"/>
  <c r="R49" i="10"/>
  <c r="T49" i="10"/>
  <c r="U49" i="10"/>
  <c r="V49" i="10"/>
  <c r="W49" i="10"/>
  <c r="Y49" i="10"/>
  <c r="Z49" i="10"/>
  <c r="AA49" i="10"/>
  <c r="AB49" i="10"/>
  <c r="AD49" i="10"/>
  <c r="AE49" i="10"/>
  <c r="AF49" i="10"/>
  <c r="AG49" i="10"/>
  <c r="AH49" i="10"/>
  <c r="AI49" i="10"/>
  <c r="A50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Y50" i="10"/>
  <c r="Z50" i="10"/>
  <c r="AA50" i="10"/>
  <c r="AB50" i="10"/>
  <c r="AC50" i="10"/>
  <c r="AD50" i="10"/>
  <c r="AE50" i="10"/>
  <c r="AF50" i="10"/>
  <c r="AG50" i="10"/>
  <c r="AH50" i="10"/>
  <c r="AI50" i="10"/>
  <c r="A51" i="10"/>
  <c r="E51" i="10"/>
  <c r="F51" i="10"/>
  <c r="G51" i="10"/>
  <c r="H51" i="10"/>
  <c r="J51" i="10"/>
  <c r="K51" i="10"/>
  <c r="L51" i="10"/>
  <c r="M51" i="10"/>
  <c r="O51" i="10"/>
  <c r="P51" i="10"/>
  <c r="Q51" i="10"/>
  <c r="R51" i="10"/>
  <c r="T51" i="10"/>
  <c r="U51" i="10"/>
  <c r="V51" i="10"/>
  <c r="W51" i="10"/>
  <c r="Y51" i="10"/>
  <c r="Z51" i="10"/>
  <c r="AA51" i="10"/>
  <c r="AB51" i="10"/>
  <c r="AD51" i="10"/>
  <c r="AE51" i="10"/>
  <c r="AF51" i="10"/>
  <c r="AG51" i="10"/>
  <c r="AH51" i="10"/>
  <c r="AI51" i="10"/>
  <c r="A52" i="10"/>
  <c r="D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T52" i="10"/>
  <c r="U52" i="10"/>
  <c r="V52" i="10"/>
  <c r="W52" i="10"/>
  <c r="X52" i="10"/>
  <c r="Y52" i="10"/>
  <c r="Z52" i="10"/>
  <c r="AA52" i="10"/>
  <c r="AB52" i="10"/>
  <c r="AC52" i="10"/>
  <c r="AD52" i="10"/>
  <c r="AE52" i="10"/>
  <c r="AF52" i="10"/>
  <c r="AG52" i="10"/>
  <c r="AH52" i="10"/>
  <c r="AI52" i="10"/>
  <c r="A53" i="10"/>
  <c r="E53" i="10"/>
  <c r="F53" i="10"/>
  <c r="G53" i="10"/>
  <c r="H53" i="10"/>
  <c r="J53" i="10"/>
  <c r="K53" i="10"/>
  <c r="L53" i="10"/>
  <c r="M53" i="10"/>
  <c r="O53" i="10"/>
  <c r="P53" i="10"/>
  <c r="Q53" i="10"/>
  <c r="R53" i="10"/>
  <c r="T53" i="10"/>
  <c r="U53" i="10"/>
  <c r="V53" i="10"/>
  <c r="W53" i="10"/>
  <c r="Y53" i="10"/>
  <c r="Z53" i="10"/>
  <c r="AA53" i="10"/>
  <c r="AB53" i="10"/>
  <c r="AD53" i="10"/>
  <c r="AE53" i="10"/>
  <c r="AF53" i="10"/>
  <c r="AG53" i="10"/>
  <c r="AH53" i="10"/>
  <c r="AI53" i="10"/>
  <c r="A54" i="10"/>
  <c r="D54" i="10"/>
  <c r="E54" i="10"/>
  <c r="F54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AF54" i="10"/>
  <c r="AG54" i="10"/>
  <c r="AH54" i="10"/>
  <c r="AI54" i="10"/>
  <c r="A55" i="10"/>
  <c r="E55" i="10"/>
  <c r="F55" i="10"/>
  <c r="G55" i="10"/>
  <c r="H55" i="10"/>
  <c r="J55" i="10"/>
  <c r="K55" i="10"/>
  <c r="L55" i="10"/>
  <c r="M55" i="10"/>
  <c r="O55" i="10"/>
  <c r="P55" i="10"/>
  <c r="Q55" i="10"/>
  <c r="R55" i="10"/>
  <c r="T55" i="10"/>
  <c r="U55" i="10"/>
  <c r="V55" i="10"/>
  <c r="W55" i="10"/>
  <c r="Y55" i="10"/>
  <c r="Z55" i="10"/>
  <c r="AA55" i="10"/>
  <c r="AB55" i="10"/>
  <c r="AD55" i="10"/>
  <c r="AE55" i="10"/>
  <c r="AF55" i="10"/>
  <c r="AG55" i="10"/>
  <c r="AH55" i="10"/>
  <c r="AI55" i="10"/>
  <c r="D32" i="10"/>
  <c r="I32" i="10"/>
  <c r="N32" i="10"/>
  <c r="Q32" i="10"/>
  <c r="D27" i="10"/>
  <c r="D25" i="10"/>
  <c r="D53" i="10" s="1"/>
  <c r="D23" i="10"/>
  <c r="D21" i="10"/>
  <c r="D19" i="10"/>
  <c r="D47" i="10" s="1"/>
  <c r="D16" i="10"/>
  <c r="D44" i="10" s="1"/>
  <c r="J46" i="10" s="1"/>
  <c r="AI49" i="5"/>
  <c r="AH49" i="5"/>
  <c r="AG49" i="5"/>
  <c r="AF49" i="5"/>
  <c r="AE49" i="5"/>
  <c r="AD49" i="5"/>
  <c r="AC49" i="5"/>
  <c r="AB49" i="5"/>
  <c r="AA49" i="5"/>
  <c r="Z49" i="5"/>
  <c r="Y49" i="5"/>
  <c r="X49" i="5"/>
  <c r="AI47" i="5"/>
  <c r="AH47" i="5"/>
  <c r="AG47" i="5"/>
  <c r="AF47" i="5"/>
  <c r="AE47" i="5"/>
  <c r="AD47" i="5"/>
  <c r="AC47" i="5"/>
  <c r="AB47" i="5"/>
  <c r="AA47" i="5"/>
  <c r="Z47" i="5"/>
  <c r="Y47" i="5"/>
  <c r="X47" i="5"/>
  <c r="AI41" i="5"/>
  <c r="AH41" i="5"/>
  <c r="AG41" i="5"/>
  <c r="AF41" i="5"/>
  <c r="AE41" i="5"/>
  <c r="AD41" i="5"/>
  <c r="AC41" i="5"/>
  <c r="AB41" i="5"/>
  <c r="AA41" i="5"/>
  <c r="Z41" i="5"/>
  <c r="Y41" i="5"/>
  <c r="X41" i="5"/>
  <c r="A31" i="5"/>
  <c r="E31" i="5"/>
  <c r="A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33" i="5"/>
  <c r="F33" i="5"/>
  <c r="A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35" i="5"/>
  <c r="E35" i="5"/>
  <c r="G35" i="5"/>
  <c r="H35" i="5"/>
  <c r="J35" i="5"/>
  <c r="M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36" i="5"/>
  <c r="D36" i="5"/>
  <c r="E36" i="5"/>
  <c r="G36" i="5"/>
  <c r="H36" i="5"/>
  <c r="I36" i="5"/>
  <c r="J36" i="5"/>
  <c r="L36" i="5"/>
  <c r="M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37" i="5"/>
  <c r="E37" i="5"/>
  <c r="G37" i="5"/>
  <c r="H37" i="5"/>
  <c r="J37" i="5"/>
  <c r="M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38" i="5"/>
  <c r="D38" i="5"/>
  <c r="E38" i="5"/>
  <c r="G38" i="5"/>
  <c r="H38" i="5"/>
  <c r="I38" i="5"/>
  <c r="J38" i="5"/>
  <c r="K38" i="5"/>
  <c r="L38" i="5"/>
  <c r="M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39" i="5"/>
  <c r="E39" i="5"/>
  <c r="H39" i="5"/>
  <c r="J39" i="5"/>
  <c r="K39" i="5"/>
  <c r="M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40" i="5"/>
  <c r="D40" i="5"/>
  <c r="E40" i="5"/>
  <c r="G40" i="5"/>
  <c r="H40" i="5"/>
  <c r="J40" i="5"/>
  <c r="K40" i="5"/>
  <c r="L40" i="5"/>
  <c r="M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41" i="5"/>
  <c r="E41" i="5"/>
  <c r="H41" i="5"/>
  <c r="J41" i="5"/>
  <c r="K41" i="5"/>
  <c r="M41" i="5"/>
  <c r="A42" i="5"/>
  <c r="D42" i="5"/>
  <c r="E42" i="5"/>
  <c r="G42" i="5"/>
  <c r="H42" i="5"/>
  <c r="J42" i="5"/>
  <c r="K42" i="5"/>
  <c r="L42" i="5"/>
  <c r="M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43" i="5"/>
  <c r="E43" i="5"/>
  <c r="H43" i="5"/>
  <c r="J43" i="5"/>
  <c r="K43" i="5"/>
  <c r="M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44" i="5"/>
  <c r="D44" i="5"/>
  <c r="E44" i="5"/>
  <c r="G44" i="5"/>
  <c r="H44" i="5"/>
  <c r="J44" i="5"/>
  <c r="K44" i="5"/>
  <c r="L44" i="5"/>
  <c r="M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45" i="5"/>
  <c r="E45" i="5"/>
  <c r="H45" i="5"/>
  <c r="J45" i="5"/>
  <c r="K45" i="5"/>
  <c r="M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46" i="5"/>
  <c r="D46" i="5"/>
  <c r="E46" i="5"/>
  <c r="G46" i="5"/>
  <c r="H46" i="5"/>
  <c r="J46" i="5"/>
  <c r="K46" i="5"/>
  <c r="L46" i="5"/>
  <c r="M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47" i="5"/>
  <c r="E47" i="5"/>
  <c r="H47" i="5"/>
  <c r="J47" i="5"/>
  <c r="K47" i="5"/>
  <c r="M47" i="5"/>
  <c r="A48" i="5"/>
  <c r="D48" i="5"/>
  <c r="E48" i="5"/>
  <c r="G48" i="5"/>
  <c r="H48" i="5"/>
  <c r="J48" i="5"/>
  <c r="K48" i="5"/>
  <c r="L48" i="5"/>
  <c r="M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49" i="5"/>
  <c r="E49" i="5"/>
  <c r="H49" i="5"/>
  <c r="J49" i="5"/>
  <c r="K49" i="5"/>
  <c r="M49" i="5"/>
  <c r="A50" i="5"/>
  <c r="D50" i="5"/>
  <c r="E50" i="5"/>
  <c r="G50" i="5"/>
  <c r="H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51" i="5"/>
  <c r="D51" i="5"/>
  <c r="E51" i="5"/>
  <c r="F51" i="5"/>
  <c r="G51" i="5"/>
  <c r="H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52" i="5"/>
  <c r="D52" i="5"/>
  <c r="E52" i="5"/>
  <c r="F52" i="5"/>
  <c r="G52" i="5"/>
  <c r="H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D5" i="5"/>
  <c r="D31" i="5" s="1"/>
  <c r="U31" i="5" s="1"/>
  <c r="D7" i="5"/>
  <c r="D33" i="5" s="1"/>
  <c r="U33" i="5" s="1"/>
  <c r="E7" i="5"/>
  <c r="E33" i="5" s="1"/>
  <c r="X33" i="5" s="1"/>
  <c r="AP6" i="19"/>
  <c r="AP7" i="19"/>
  <c r="AP8" i="19"/>
  <c r="AP9" i="19"/>
  <c r="AP10" i="19"/>
  <c r="AP11" i="19"/>
  <c r="AP12" i="19"/>
  <c r="AP13" i="19"/>
  <c r="AP14" i="19"/>
  <c r="AP15" i="19"/>
  <c r="AP16" i="19"/>
  <c r="AP17" i="19"/>
  <c r="AP18" i="19"/>
  <c r="AP19" i="19"/>
  <c r="AP20" i="19"/>
  <c r="AP21" i="19"/>
  <c r="AP22" i="19"/>
  <c r="AP23" i="19"/>
  <c r="AP24" i="19"/>
  <c r="AP25" i="19"/>
  <c r="AP26" i="19"/>
  <c r="AP27" i="19"/>
  <c r="AP28" i="19"/>
  <c r="AP29" i="19"/>
  <c r="AP30" i="19"/>
  <c r="AP31" i="19"/>
  <c r="AP32" i="19"/>
  <c r="AP33" i="19"/>
  <c r="AP34" i="19"/>
  <c r="AP35" i="19"/>
  <c r="AP36" i="19"/>
  <c r="AP37" i="19"/>
  <c r="AP38" i="19"/>
  <c r="AP39" i="19"/>
  <c r="AP40" i="19"/>
  <c r="AP41" i="19"/>
  <c r="AP42" i="19"/>
  <c r="AP43" i="19"/>
  <c r="AP44" i="19"/>
  <c r="AP45" i="19"/>
  <c r="AP46" i="19"/>
  <c r="AP47" i="19"/>
  <c r="AP48" i="19"/>
  <c r="AP49" i="19"/>
  <c r="AP50" i="19"/>
  <c r="AP51" i="19"/>
  <c r="AP52" i="19"/>
  <c r="AP53" i="19"/>
  <c r="AP54" i="19"/>
  <c r="AP55" i="19"/>
  <c r="AP56" i="19"/>
  <c r="AP57" i="19"/>
  <c r="AP58" i="19"/>
  <c r="AP59" i="19"/>
  <c r="AP60" i="19"/>
  <c r="AP61" i="19"/>
  <c r="AP62" i="19"/>
  <c r="AP63" i="19"/>
  <c r="AP64" i="19"/>
  <c r="AP65" i="19"/>
  <c r="AP66" i="19"/>
  <c r="AP67" i="19"/>
  <c r="AP68" i="19"/>
  <c r="AP69" i="19"/>
  <c r="AP70" i="19"/>
  <c r="AP71" i="19"/>
  <c r="AP72" i="19"/>
  <c r="AP73" i="19"/>
  <c r="AP74" i="19"/>
  <c r="AP75" i="19"/>
  <c r="AP76" i="19"/>
  <c r="AP77" i="19"/>
  <c r="AP78" i="19"/>
  <c r="AP79" i="19"/>
  <c r="AP80" i="19"/>
  <c r="AP81" i="19"/>
  <c r="AP82" i="19"/>
  <c r="AP83" i="19"/>
  <c r="AP84" i="19"/>
  <c r="AP85" i="19"/>
  <c r="AP86" i="19"/>
  <c r="AP87" i="19"/>
  <c r="AP88" i="19"/>
  <c r="AP89" i="19"/>
  <c r="AP90" i="19"/>
  <c r="AP91" i="19"/>
  <c r="AP92" i="19"/>
  <c r="AP93" i="19"/>
  <c r="AP94" i="19"/>
  <c r="AP95" i="19"/>
  <c r="AP96" i="19"/>
  <c r="AP97" i="19"/>
  <c r="AP98" i="19"/>
  <c r="AP99" i="19"/>
  <c r="AP100" i="19"/>
  <c r="AP101" i="19"/>
  <c r="AP102" i="19"/>
  <c r="AP103" i="19"/>
  <c r="AP104" i="19"/>
  <c r="AP105" i="19"/>
  <c r="AP106" i="19"/>
  <c r="AP107" i="19"/>
  <c r="AP108" i="19"/>
  <c r="AP109" i="19"/>
  <c r="AP110" i="19"/>
  <c r="AP111" i="19"/>
  <c r="AP112" i="19"/>
  <c r="AP113" i="19"/>
  <c r="AP114" i="19"/>
  <c r="AP115" i="19"/>
  <c r="AP116" i="19"/>
  <c r="AP117" i="19"/>
  <c r="AP118" i="19"/>
  <c r="AP119" i="19"/>
  <c r="AP120" i="19"/>
  <c r="AP121" i="19"/>
  <c r="AP122" i="19"/>
  <c r="AP123" i="19"/>
  <c r="AP124" i="19"/>
  <c r="AP125" i="19"/>
  <c r="AP126" i="19"/>
  <c r="AP127" i="19"/>
  <c r="AP128" i="19"/>
  <c r="AP129" i="19"/>
  <c r="AP130" i="19"/>
  <c r="AP131" i="19"/>
  <c r="AP132" i="19"/>
  <c r="AP133" i="19"/>
  <c r="AP134" i="19"/>
  <c r="AP135" i="19"/>
  <c r="AP136" i="19"/>
  <c r="AP137" i="19"/>
  <c r="AP138" i="19"/>
  <c r="AP139" i="19"/>
  <c r="AP140" i="19"/>
  <c r="AP141" i="19"/>
  <c r="AP142" i="19"/>
  <c r="AP143" i="19"/>
  <c r="AP144" i="19"/>
  <c r="AP145" i="19"/>
  <c r="AP146" i="19"/>
  <c r="AP147" i="19"/>
  <c r="AP148" i="19"/>
  <c r="AP149" i="19"/>
  <c r="AP150" i="19"/>
  <c r="AP151" i="19"/>
  <c r="AP152" i="19"/>
  <c r="AP153" i="19"/>
  <c r="AP154" i="19"/>
  <c r="AP155" i="19"/>
  <c r="AP156" i="19"/>
  <c r="AP157" i="19"/>
  <c r="AP158" i="19"/>
  <c r="AP159" i="19"/>
  <c r="AP160" i="19"/>
  <c r="AP161" i="19"/>
  <c r="AP162" i="19"/>
  <c r="AP163" i="19"/>
  <c r="AP164" i="19"/>
  <c r="AP165" i="19"/>
  <c r="AP166" i="19"/>
  <c r="AP167" i="19"/>
  <c r="AP168" i="19"/>
  <c r="AP169" i="19"/>
  <c r="AP170" i="19"/>
  <c r="AP171" i="19"/>
  <c r="AP172" i="19"/>
  <c r="AP173" i="19"/>
  <c r="AP174" i="19"/>
  <c r="AP175" i="19"/>
  <c r="AP176" i="19"/>
  <c r="AP177" i="19"/>
  <c r="AP178" i="19"/>
  <c r="AP179" i="19"/>
  <c r="AP180" i="19"/>
  <c r="AP181" i="19"/>
  <c r="AP182" i="19"/>
  <c r="AP183" i="19"/>
  <c r="AP184" i="19"/>
  <c r="AP185" i="19"/>
  <c r="AP186" i="19"/>
  <c r="AP187" i="19"/>
  <c r="AP188" i="19"/>
  <c r="AP189" i="19"/>
  <c r="AP190" i="19"/>
  <c r="AP191" i="19"/>
  <c r="AP192" i="19"/>
  <c r="AP193" i="19"/>
  <c r="AP194" i="19"/>
  <c r="AP195" i="19"/>
  <c r="AP196" i="19"/>
  <c r="AP197" i="19"/>
  <c r="AP198" i="19"/>
  <c r="AP199" i="19"/>
  <c r="AP200" i="19"/>
  <c r="AP201" i="19"/>
  <c r="AP202" i="19"/>
  <c r="AP203" i="19"/>
  <c r="AP204" i="19"/>
  <c r="AP205" i="19"/>
  <c r="AP206" i="19"/>
  <c r="AP207" i="19"/>
  <c r="AP208" i="19"/>
  <c r="AP209" i="19"/>
  <c r="AP210" i="19"/>
  <c r="AP211" i="19"/>
  <c r="AP212" i="19"/>
  <c r="AP213" i="19"/>
  <c r="AP214" i="19"/>
  <c r="AP215" i="19"/>
  <c r="AP216" i="19"/>
  <c r="AP217" i="19"/>
  <c r="AP218" i="19"/>
  <c r="AP219" i="19"/>
  <c r="AP220" i="19"/>
  <c r="AP221" i="19"/>
  <c r="AP222" i="19"/>
  <c r="AP223" i="19"/>
  <c r="AP224" i="19"/>
  <c r="AP225" i="19"/>
  <c r="AP226" i="19"/>
  <c r="AP227" i="19"/>
  <c r="AP228" i="19"/>
  <c r="AP229" i="19"/>
  <c r="AP230" i="19"/>
  <c r="AP231" i="19"/>
  <c r="AP232" i="19"/>
  <c r="AP233" i="19"/>
  <c r="AP234" i="19"/>
  <c r="AP235" i="19"/>
  <c r="AP236" i="19"/>
  <c r="AP237" i="19"/>
  <c r="AP238" i="19"/>
  <c r="AP239" i="19"/>
  <c r="AP240" i="19"/>
  <c r="AP241" i="19"/>
  <c r="AP242" i="19"/>
  <c r="AP243" i="19"/>
  <c r="AP244" i="19"/>
  <c r="AP245" i="19"/>
  <c r="AP246" i="19"/>
  <c r="AP247" i="19"/>
  <c r="AP248" i="19"/>
  <c r="AP249" i="19"/>
  <c r="AP250" i="19"/>
  <c r="AP251" i="19"/>
  <c r="AP252" i="19"/>
  <c r="AP253" i="19"/>
  <c r="AP254" i="19"/>
  <c r="AP255" i="19"/>
  <c r="AP256" i="19"/>
  <c r="AP257" i="19"/>
  <c r="AP258" i="19"/>
  <c r="AP259" i="19"/>
  <c r="AP260" i="19"/>
  <c r="AP261" i="19"/>
  <c r="AP262" i="19"/>
  <c r="AP263" i="19"/>
  <c r="AP264" i="19"/>
  <c r="AP265" i="19"/>
  <c r="AP266" i="19"/>
  <c r="AP267" i="19"/>
  <c r="AP268" i="19"/>
  <c r="AP269" i="19"/>
  <c r="AP270" i="19"/>
  <c r="AP271" i="19"/>
  <c r="AP272" i="19"/>
  <c r="AP273" i="19"/>
  <c r="AP274" i="19"/>
  <c r="AP275" i="19"/>
  <c r="AP276" i="19"/>
  <c r="AP277" i="19"/>
  <c r="AP278" i="19"/>
  <c r="AP279" i="19"/>
  <c r="AP280" i="19"/>
  <c r="AP281" i="19"/>
  <c r="AP282" i="19"/>
  <c r="AP283" i="19"/>
  <c r="AP284" i="19"/>
  <c r="AP285" i="19"/>
  <c r="AP286" i="19"/>
  <c r="AP287" i="19"/>
  <c r="AP288" i="19"/>
  <c r="AP289" i="19"/>
  <c r="AP290" i="19"/>
  <c r="AP291" i="19"/>
  <c r="AP292" i="19"/>
  <c r="AP293" i="19"/>
  <c r="AP294" i="19"/>
  <c r="AP295" i="19"/>
  <c r="AP296" i="19"/>
  <c r="AP297" i="19"/>
  <c r="AP298" i="19"/>
  <c r="AP299" i="19"/>
  <c r="AP300" i="19"/>
  <c r="AP301" i="19"/>
  <c r="AP302" i="19"/>
  <c r="AP303" i="19"/>
  <c r="AP304" i="19"/>
  <c r="AP305" i="19"/>
  <c r="AP306" i="19"/>
  <c r="AP307" i="19"/>
  <c r="AP308" i="19"/>
  <c r="AP309" i="19"/>
  <c r="AP310" i="19"/>
  <c r="AP311" i="19"/>
  <c r="AP312" i="19"/>
  <c r="AP313" i="19"/>
  <c r="AP314" i="19"/>
  <c r="AP315" i="19"/>
  <c r="AP316" i="19"/>
  <c r="AP317" i="19"/>
  <c r="AP318" i="19"/>
  <c r="AP319" i="19"/>
  <c r="AP320" i="19"/>
  <c r="AP321" i="19"/>
  <c r="AP322" i="19"/>
  <c r="AP323" i="19"/>
  <c r="AP324" i="19"/>
  <c r="AP325" i="19"/>
  <c r="AP326" i="19"/>
  <c r="AP327" i="19"/>
  <c r="AP328" i="19"/>
  <c r="AP329" i="19"/>
  <c r="AP330" i="19"/>
  <c r="AP331" i="19"/>
  <c r="AP332" i="19"/>
  <c r="AP333" i="19"/>
  <c r="AP334" i="19"/>
  <c r="AP335" i="19"/>
  <c r="AP336" i="19"/>
  <c r="AP337" i="19"/>
  <c r="AP338" i="19"/>
  <c r="AP339" i="19"/>
  <c r="AP340" i="19"/>
  <c r="AP341" i="19"/>
  <c r="AP342" i="19"/>
  <c r="AP343" i="19"/>
  <c r="AP344" i="19"/>
  <c r="AP345" i="19"/>
  <c r="AP346" i="19"/>
  <c r="AP347" i="19"/>
  <c r="AP348" i="19"/>
  <c r="AP349" i="19"/>
  <c r="AP350" i="19"/>
  <c r="AP351" i="19"/>
  <c r="AP352" i="19"/>
  <c r="AP353" i="19"/>
  <c r="AP354" i="19"/>
  <c r="AP355" i="19"/>
  <c r="AP356" i="19"/>
  <c r="AP357" i="19"/>
  <c r="AP358" i="19"/>
  <c r="AP359" i="19"/>
  <c r="AP360" i="19"/>
  <c r="AP361" i="19"/>
  <c r="AP362" i="19"/>
  <c r="AP363" i="19"/>
  <c r="AP364" i="19"/>
  <c r="AP365" i="19"/>
  <c r="AP366" i="19"/>
  <c r="AP367" i="19"/>
  <c r="AP368" i="19"/>
  <c r="AP369" i="19"/>
  <c r="AP370" i="19"/>
  <c r="AP371" i="19"/>
  <c r="AP372" i="19"/>
  <c r="AP373" i="19"/>
  <c r="AP374" i="19"/>
  <c r="AP375" i="19"/>
  <c r="AP376" i="19"/>
  <c r="AP377" i="19"/>
  <c r="AP378" i="19"/>
  <c r="AP379" i="19"/>
  <c r="AP380" i="19"/>
  <c r="AP381" i="19"/>
  <c r="AP382" i="19"/>
  <c r="AP383" i="19"/>
  <c r="AP384" i="19"/>
  <c r="AP385" i="19"/>
  <c r="AP386" i="19"/>
  <c r="AP387" i="19"/>
  <c r="AP388" i="19"/>
  <c r="AP389" i="19"/>
  <c r="AP390" i="19"/>
  <c r="AP391" i="19"/>
  <c r="AP392" i="19"/>
  <c r="AP393" i="19"/>
  <c r="AP394" i="19"/>
  <c r="AP395" i="19"/>
  <c r="AP396" i="19"/>
  <c r="AP397" i="19"/>
  <c r="AP398" i="19"/>
  <c r="AP399" i="19"/>
  <c r="AP400" i="19"/>
  <c r="AP5" i="19"/>
  <c r="AK6" i="19"/>
  <c r="AK7" i="19"/>
  <c r="AK8" i="19"/>
  <c r="AK9" i="19"/>
  <c r="AK10" i="19"/>
  <c r="AK11" i="19"/>
  <c r="AK12" i="19"/>
  <c r="AK13" i="19"/>
  <c r="AK14" i="19"/>
  <c r="AK15" i="19"/>
  <c r="AK16" i="19"/>
  <c r="AK17" i="19"/>
  <c r="AK18" i="19"/>
  <c r="AK19" i="19"/>
  <c r="AK20" i="19"/>
  <c r="AK21" i="19"/>
  <c r="AK22" i="19"/>
  <c r="AK23" i="19"/>
  <c r="AK24" i="19"/>
  <c r="AK25" i="19"/>
  <c r="AK26" i="19"/>
  <c r="AK27" i="19"/>
  <c r="AK28" i="19"/>
  <c r="AK29" i="19"/>
  <c r="AK30" i="19"/>
  <c r="AK31" i="19"/>
  <c r="AK32" i="19"/>
  <c r="AK33" i="19"/>
  <c r="AK34" i="19"/>
  <c r="AK35" i="19"/>
  <c r="AK36" i="19"/>
  <c r="AK37" i="19"/>
  <c r="AK38" i="19"/>
  <c r="AK39" i="19"/>
  <c r="AK40" i="19"/>
  <c r="AK41" i="19"/>
  <c r="AK42" i="19"/>
  <c r="AK43" i="19"/>
  <c r="AK44" i="19"/>
  <c r="AK45" i="19"/>
  <c r="AK46" i="19"/>
  <c r="AK47" i="19"/>
  <c r="AK48" i="19"/>
  <c r="AK49" i="19"/>
  <c r="AK50" i="19"/>
  <c r="AK51" i="19"/>
  <c r="AK52" i="19"/>
  <c r="AK53" i="19"/>
  <c r="AK54" i="19"/>
  <c r="AK55" i="19"/>
  <c r="AK56" i="19"/>
  <c r="AK57" i="19"/>
  <c r="AK58" i="19"/>
  <c r="AK59" i="19"/>
  <c r="AK60" i="19"/>
  <c r="AK61" i="19"/>
  <c r="AK62" i="19"/>
  <c r="AK63" i="19"/>
  <c r="AK64" i="19"/>
  <c r="AK65" i="19"/>
  <c r="AK66" i="19"/>
  <c r="AK67" i="19"/>
  <c r="AK68" i="19"/>
  <c r="AK69" i="19"/>
  <c r="AK70" i="19"/>
  <c r="AK71" i="19"/>
  <c r="AK72" i="19"/>
  <c r="AK73" i="19"/>
  <c r="AK74" i="19"/>
  <c r="AK75" i="19"/>
  <c r="AK76" i="19"/>
  <c r="AK77" i="19"/>
  <c r="AK78" i="19"/>
  <c r="AK79" i="19"/>
  <c r="AK80" i="19"/>
  <c r="AK81" i="19"/>
  <c r="AK82" i="19"/>
  <c r="AK83" i="19"/>
  <c r="AK84" i="19"/>
  <c r="AK85" i="19"/>
  <c r="AK86" i="19"/>
  <c r="AK87" i="19"/>
  <c r="AK88" i="19"/>
  <c r="AK89" i="19"/>
  <c r="AK90" i="19"/>
  <c r="AK91" i="19"/>
  <c r="AK92" i="19"/>
  <c r="AK93" i="19"/>
  <c r="AK94" i="19"/>
  <c r="AK95" i="19"/>
  <c r="AK96" i="19"/>
  <c r="AK97" i="19"/>
  <c r="AK98" i="19"/>
  <c r="AK99" i="19"/>
  <c r="AK100" i="19"/>
  <c r="AK101" i="19"/>
  <c r="AK102" i="19"/>
  <c r="AK103" i="19"/>
  <c r="AK104" i="19"/>
  <c r="AK105" i="19"/>
  <c r="AK106" i="19"/>
  <c r="AK107" i="19"/>
  <c r="AK108" i="19"/>
  <c r="AK109" i="19"/>
  <c r="AK110" i="19"/>
  <c r="AK111" i="19"/>
  <c r="AK112" i="19"/>
  <c r="AK113" i="19"/>
  <c r="AK114" i="19"/>
  <c r="AK115" i="19"/>
  <c r="AK116" i="19"/>
  <c r="AK117" i="19"/>
  <c r="AK118" i="19"/>
  <c r="AK119" i="19"/>
  <c r="AK120" i="19"/>
  <c r="AK121" i="19"/>
  <c r="AK122" i="19"/>
  <c r="AK123" i="19"/>
  <c r="AK124" i="19"/>
  <c r="AK125" i="19"/>
  <c r="AK126" i="19"/>
  <c r="AK127" i="19"/>
  <c r="AK128" i="19"/>
  <c r="AK129" i="19"/>
  <c r="AK130" i="19"/>
  <c r="AK131" i="19"/>
  <c r="AK132" i="19"/>
  <c r="AK133" i="19"/>
  <c r="AK134" i="19"/>
  <c r="AK135" i="19"/>
  <c r="AK136" i="19"/>
  <c r="AK137" i="19"/>
  <c r="AK138" i="19"/>
  <c r="AK139" i="19"/>
  <c r="AK140" i="19"/>
  <c r="AK141" i="19"/>
  <c r="AK142" i="19"/>
  <c r="AK143" i="19"/>
  <c r="AK144" i="19"/>
  <c r="AK145" i="19"/>
  <c r="AK146" i="19"/>
  <c r="AK147" i="19"/>
  <c r="AK148" i="19"/>
  <c r="AK149" i="19"/>
  <c r="AK150" i="19"/>
  <c r="AK151" i="19"/>
  <c r="AK152" i="19"/>
  <c r="AK153" i="19"/>
  <c r="AK154" i="19"/>
  <c r="AK155" i="19"/>
  <c r="AK156" i="19"/>
  <c r="AK157" i="19"/>
  <c r="AK158" i="19"/>
  <c r="AK159" i="19"/>
  <c r="AK160" i="19"/>
  <c r="AK161" i="19"/>
  <c r="AK162" i="19"/>
  <c r="AK163" i="19"/>
  <c r="AK164" i="19"/>
  <c r="AK165" i="19"/>
  <c r="AK166" i="19"/>
  <c r="AK167" i="19"/>
  <c r="AK168" i="19"/>
  <c r="AK169" i="19"/>
  <c r="AK170" i="19"/>
  <c r="AK171" i="19"/>
  <c r="AK172" i="19"/>
  <c r="AK173" i="19"/>
  <c r="AK174" i="19"/>
  <c r="AK175" i="19"/>
  <c r="AK176" i="19"/>
  <c r="AK177" i="19"/>
  <c r="AK178" i="19"/>
  <c r="AK179" i="19"/>
  <c r="AK180" i="19"/>
  <c r="AK181" i="19"/>
  <c r="AK182" i="19"/>
  <c r="AK183" i="19"/>
  <c r="AK184" i="19"/>
  <c r="AK185" i="19"/>
  <c r="AK186" i="19"/>
  <c r="AK187" i="19"/>
  <c r="AK188" i="19"/>
  <c r="AK189" i="19"/>
  <c r="AK190" i="19"/>
  <c r="AK191" i="19"/>
  <c r="AK192" i="19"/>
  <c r="AK193" i="19"/>
  <c r="AK194" i="19"/>
  <c r="AK195" i="19"/>
  <c r="AK196" i="19"/>
  <c r="AK197" i="19"/>
  <c r="AK198" i="19"/>
  <c r="AK199" i="19"/>
  <c r="AK200" i="19"/>
  <c r="AK201" i="19"/>
  <c r="AK202" i="19"/>
  <c r="AK203" i="19"/>
  <c r="AK204" i="19"/>
  <c r="AK205" i="19"/>
  <c r="AK206" i="19"/>
  <c r="AK207" i="19"/>
  <c r="AK208" i="19"/>
  <c r="AK209" i="19"/>
  <c r="AK210" i="19"/>
  <c r="AK211" i="19"/>
  <c r="AK212" i="19"/>
  <c r="AK213" i="19"/>
  <c r="AK214" i="19"/>
  <c r="AK215" i="19"/>
  <c r="AK216" i="19"/>
  <c r="AK217" i="19"/>
  <c r="AK218" i="19"/>
  <c r="AK219" i="19"/>
  <c r="AK220" i="19"/>
  <c r="AK221" i="19"/>
  <c r="AK222" i="19"/>
  <c r="AK223" i="19"/>
  <c r="AK224" i="19"/>
  <c r="AK225" i="19"/>
  <c r="AK226" i="19"/>
  <c r="AK227" i="19"/>
  <c r="AK228" i="19"/>
  <c r="AK229" i="19"/>
  <c r="AK230" i="19"/>
  <c r="AK231" i="19"/>
  <c r="AK232" i="19"/>
  <c r="AK233" i="19"/>
  <c r="AK234" i="19"/>
  <c r="AK235" i="19"/>
  <c r="AK236" i="19"/>
  <c r="AK237" i="19"/>
  <c r="AK238" i="19"/>
  <c r="AK239" i="19"/>
  <c r="AK240" i="19"/>
  <c r="AK241" i="19"/>
  <c r="AK242" i="19"/>
  <c r="AK243" i="19"/>
  <c r="AK244" i="19"/>
  <c r="AK245" i="19"/>
  <c r="AK246" i="19"/>
  <c r="AK247" i="19"/>
  <c r="AK248" i="19"/>
  <c r="AK249" i="19"/>
  <c r="AK250" i="19"/>
  <c r="AK251" i="19"/>
  <c r="AK252" i="19"/>
  <c r="AK253" i="19"/>
  <c r="AK254" i="19"/>
  <c r="AK255" i="19"/>
  <c r="AK256" i="19"/>
  <c r="AK257" i="19"/>
  <c r="AK258" i="19"/>
  <c r="AK259" i="19"/>
  <c r="AK260" i="19"/>
  <c r="AK261" i="19"/>
  <c r="AK262" i="19"/>
  <c r="AK263" i="19"/>
  <c r="AK264" i="19"/>
  <c r="AK265" i="19"/>
  <c r="AK266" i="19"/>
  <c r="AK267" i="19"/>
  <c r="AK268" i="19"/>
  <c r="AK269" i="19"/>
  <c r="AK270" i="19"/>
  <c r="AK271" i="19"/>
  <c r="AK272" i="19"/>
  <c r="AK273" i="19"/>
  <c r="AK274" i="19"/>
  <c r="AK275" i="19"/>
  <c r="AK276" i="19"/>
  <c r="AK277" i="19"/>
  <c r="AK278" i="19"/>
  <c r="AK279" i="19"/>
  <c r="AK280" i="19"/>
  <c r="AK281" i="19"/>
  <c r="AK282" i="19"/>
  <c r="AK283" i="19"/>
  <c r="AK284" i="19"/>
  <c r="AK285" i="19"/>
  <c r="AK286" i="19"/>
  <c r="AK287" i="19"/>
  <c r="AK288" i="19"/>
  <c r="AK289" i="19"/>
  <c r="AK290" i="19"/>
  <c r="AK291" i="19"/>
  <c r="AK292" i="19"/>
  <c r="AN291" i="19"/>
  <c r="AN288" i="19"/>
  <c r="AN289" i="19"/>
  <c r="AN284" i="19"/>
  <c r="AN285" i="19"/>
  <c r="AN286" i="19" s="1"/>
  <c r="AN279" i="19"/>
  <c r="AN280" i="19" s="1"/>
  <c r="AN281" i="19"/>
  <c r="AN282" i="19" s="1"/>
  <c r="AN273" i="19"/>
  <c r="AN274" i="19" s="1"/>
  <c r="AN275" i="19"/>
  <c r="AN276" i="19"/>
  <c r="AN277" i="19" s="1"/>
  <c r="AN266" i="19"/>
  <c r="AN267" i="19"/>
  <c r="AN268" i="19"/>
  <c r="AN269" i="19"/>
  <c r="AN270" i="19" s="1"/>
  <c r="AN271" i="19" s="1"/>
  <c r="AN258" i="19"/>
  <c r="AN259" i="19" s="1"/>
  <c r="AN260" i="19" s="1"/>
  <c r="AN261" i="19"/>
  <c r="AN262" i="19"/>
  <c r="AN263" i="19" s="1"/>
  <c r="AN264" i="19" s="1"/>
  <c r="AN255" i="19"/>
  <c r="AN252" i="19"/>
  <c r="AN253" i="19" s="1"/>
  <c r="AN248" i="19"/>
  <c r="AN249" i="19"/>
  <c r="AN250" i="19" s="1"/>
  <c r="AN243" i="19"/>
  <c r="AN244" i="19" s="1"/>
  <c r="AN245" i="19"/>
  <c r="AN246" i="19" s="1"/>
  <c r="AN237" i="19"/>
  <c r="AN238" i="19" s="1"/>
  <c r="AN239" i="19"/>
  <c r="AN240" i="19"/>
  <c r="AN241" i="19" s="1"/>
  <c r="AN230" i="19"/>
  <c r="AN231" i="19"/>
  <c r="AN232" i="19"/>
  <c r="AN233" i="19" s="1"/>
  <c r="AN234" i="19" s="1"/>
  <c r="AN235" i="19" s="1"/>
  <c r="AN222" i="19"/>
  <c r="AN223" i="19"/>
  <c r="AN224" i="19" s="1"/>
  <c r="AN225" i="19" s="1"/>
  <c r="AN226" i="19" s="1"/>
  <c r="AN227" i="19" s="1"/>
  <c r="AN228" i="19" s="1"/>
  <c r="AN219" i="19"/>
  <c r="AN216" i="19"/>
  <c r="AN217" i="19"/>
  <c r="AN212" i="19"/>
  <c r="AN213" i="19"/>
  <c r="AN214" i="19"/>
  <c r="AN207" i="19"/>
  <c r="AN208" i="19" s="1"/>
  <c r="AN209" i="19" s="1"/>
  <c r="AN210" i="19" s="1"/>
  <c r="AN201" i="19"/>
  <c r="AN202" i="19" s="1"/>
  <c r="AN203" i="19"/>
  <c r="AN204" i="19" s="1"/>
  <c r="AN205" i="19" s="1"/>
  <c r="AN194" i="19"/>
  <c r="AN195" i="19"/>
  <c r="AN196" i="19" s="1"/>
  <c r="AN197" i="19" s="1"/>
  <c r="AN198" i="19" s="1"/>
  <c r="AN199" i="19" s="1"/>
  <c r="AN186" i="19"/>
  <c r="AN187" i="19" s="1"/>
  <c r="AN188" i="19" s="1"/>
  <c r="AN189" i="19"/>
  <c r="AN190" i="19" s="1"/>
  <c r="AN191" i="19" s="1"/>
  <c r="AN192" i="19" s="1"/>
  <c r="AN183" i="19"/>
  <c r="AN180" i="19"/>
  <c r="AN181" i="19" s="1"/>
  <c r="AN176" i="19"/>
  <c r="AN177" i="19"/>
  <c r="AN178" i="19"/>
  <c r="AN171" i="19"/>
  <c r="AN172" i="19" s="1"/>
  <c r="AN173" i="19" s="1"/>
  <c r="AN174" i="19" s="1"/>
  <c r="AN165" i="19"/>
  <c r="AN166" i="19" s="1"/>
  <c r="AN167" i="19"/>
  <c r="AN168" i="19" s="1"/>
  <c r="AN169" i="19" s="1"/>
  <c r="AN158" i="19"/>
  <c r="AN159" i="19"/>
  <c r="AN160" i="19" s="1"/>
  <c r="AN161" i="19" s="1"/>
  <c r="AN162" i="19" s="1"/>
  <c r="AN163" i="19" s="1"/>
  <c r="AN150" i="19"/>
  <c r="AN151" i="19"/>
  <c r="AN152" i="19" s="1"/>
  <c r="AN153" i="19" s="1"/>
  <c r="AN154" i="19" s="1"/>
  <c r="AN155" i="19" s="1"/>
  <c r="AN156" i="19" s="1"/>
  <c r="AN147" i="19"/>
  <c r="AN144" i="19"/>
  <c r="AN145" i="19" s="1"/>
  <c r="AN140" i="19"/>
  <c r="AN141" i="19"/>
  <c r="AN142" i="19"/>
  <c r="AN135" i="19"/>
  <c r="AN136" i="19" s="1"/>
  <c r="AN137" i="19" s="1"/>
  <c r="AN138" i="19" s="1"/>
  <c r="AN129" i="19"/>
  <c r="AN130" i="19" s="1"/>
  <c r="AN131" i="19" s="1"/>
  <c r="AN132" i="19" s="1"/>
  <c r="AN133" i="19" s="1"/>
  <c r="AN122" i="19"/>
  <c r="AN123" i="19"/>
  <c r="AN124" i="19" s="1"/>
  <c r="AN125" i="19" s="1"/>
  <c r="AN126" i="19" s="1"/>
  <c r="AN127" i="19" s="1"/>
  <c r="AN114" i="19"/>
  <c r="AN115" i="19" s="1"/>
  <c r="AN116" i="19" s="1"/>
  <c r="AN117" i="19" s="1"/>
  <c r="AN118" i="19" s="1"/>
  <c r="AN119" i="19"/>
  <c r="AN120" i="19" s="1"/>
  <c r="AN111" i="19"/>
  <c r="AN108" i="19"/>
  <c r="AN109" i="19" s="1"/>
  <c r="AN104" i="19"/>
  <c r="AN105" i="19"/>
  <c r="AN106" i="19"/>
  <c r="AN99" i="19"/>
  <c r="AN100" i="19" s="1"/>
  <c r="AN101" i="19" s="1"/>
  <c r="AN102" i="19" s="1"/>
  <c r="AN93" i="19"/>
  <c r="AN94" i="19" s="1"/>
  <c r="AN95" i="19" s="1"/>
  <c r="AN96" i="19" s="1"/>
  <c r="AN97" i="19" s="1"/>
  <c r="AN86" i="19"/>
  <c r="AN87" i="19"/>
  <c r="AN88" i="19" s="1"/>
  <c r="AN89" i="19" s="1"/>
  <c r="AN90" i="19" s="1"/>
  <c r="AN91" i="19" s="1"/>
  <c r="AN78" i="19"/>
  <c r="AN79" i="19" s="1"/>
  <c r="AN80" i="19" s="1"/>
  <c r="AN81" i="19" s="1"/>
  <c r="AN82" i="19" s="1"/>
  <c r="AN83" i="19" s="1"/>
  <c r="AN84" i="19" s="1"/>
  <c r="AN75" i="19"/>
  <c r="AN72" i="19"/>
  <c r="AN73" i="19" s="1"/>
  <c r="AN68" i="19"/>
  <c r="AN69" i="19"/>
  <c r="AN70" i="19" s="1"/>
  <c r="AN63" i="19"/>
  <c r="AN64" i="19" s="1"/>
  <c r="AN65" i="19"/>
  <c r="AN66" i="19"/>
  <c r="AN57" i="19"/>
  <c r="AN58" i="19" s="1"/>
  <c r="AN59" i="19" s="1"/>
  <c r="AN60" i="19"/>
  <c r="AN61" i="19" s="1"/>
  <c r="AN50" i="19"/>
  <c r="AN51" i="19"/>
  <c r="AN52" i="19" s="1"/>
  <c r="AN53" i="19" s="1"/>
  <c r="AN54" i="19" s="1"/>
  <c r="AN55" i="19" s="1"/>
  <c r="AN42" i="19"/>
  <c r="AN43" i="19" s="1"/>
  <c r="AN44" i="19" s="1"/>
  <c r="AN45" i="19" s="1"/>
  <c r="AN46" i="19"/>
  <c r="AN47" i="19"/>
  <c r="AN48" i="19" s="1"/>
  <c r="AN27" i="19"/>
  <c r="AN28" i="19" s="1"/>
  <c r="AN29" i="19" s="1"/>
  <c r="AN30" i="19" s="1"/>
  <c r="AN32" i="19"/>
  <c r="AN33" i="19"/>
  <c r="AN34" i="19" s="1"/>
  <c r="AN36" i="19"/>
  <c r="AN37" i="19"/>
  <c r="AN39" i="19"/>
  <c r="AN14" i="19"/>
  <c r="AN15" i="19" s="1"/>
  <c r="AN16" i="19" s="1"/>
  <c r="AN17" i="19" s="1"/>
  <c r="AN18" i="19" s="1"/>
  <c r="AN19" i="19" s="1"/>
  <c r="AN21" i="19"/>
  <c r="AN22" i="19" s="1"/>
  <c r="AN23" i="19" s="1"/>
  <c r="AN24" i="19" s="1"/>
  <c r="AN25" i="19" s="1"/>
  <c r="AN6" i="19"/>
  <c r="AN7" i="19" s="1"/>
  <c r="AN8" i="19" s="1"/>
  <c r="AN9" i="19" s="1"/>
  <c r="AN10" i="19" s="1"/>
  <c r="AN11" i="19" s="1"/>
  <c r="AN12" i="19" s="1"/>
  <c r="AK5" i="19"/>
  <c r="AK6" i="3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5" i="3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Q213" i="1"/>
  <c r="AQ215" i="1"/>
  <c r="AQ217" i="1"/>
  <c r="AQ219" i="1"/>
  <c r="AQ221" i="1"/>
  <c r="AQ223" i="1"/>
  <c r="AQ225" i="1"/>
  <c r="AQ227" i="1"/>
  <c r="AQ186" i="1"/>
  <c r="AQ187" i="1"/>
  <c r="AQ189" i="1"/>
  <c r="AQ190" i="1" s="1"/>
  <c r="AQ192" i="1"/>
  <c r="AQ193" i="1" s="1"/>
  <c r="AQ195" i="1"/>
  <c r="AQ196" i="1" s="1"/>
  <c r="AQ198" i="1"/>
  <c r="AQ199" i="1" s="1"/>
  <c r="AQ201" i="1"/>
  <c r="AQ202" i="1" s="1"/>
  <c r="AQ204" i="1"/>
  <c r="AQ205" i="1"/>
  <c r="AQ207" i="1"/>
  <c r="AQ208" i="1" s="1"/>
  <c r="AQ210" i="1"/>
  <c r="AQ211" i="1"/>
  <c r="AQ166" i="1"/>
  <c r="AQ167" i="1" s="1"/>
  <c r="AQ168" i="1" s="1"/>
  <c r="AQ170" i="1"/>
  <c r="AQ171" i="1" s="1"/>
  <c r="AQ172" i="1" s="1"/>
  <c r="AQ174" i="1"/>
  <c r="AQ175" i="1"/>
  <c r="AQ176" i="1" s="1"/>
  <c r="AQ178" i="1"/>
  <c r="AQ179" i="1"/>
  <c r="AQ180" i="1"/>
  <c r="AQ182" i="1"/>
  <c r="AQ183" i="1" s="1"/>
  <c r="AQ184" i="1" s="1"/>
  <c r="AQ154" i="1"/>
  <c r="AQ155" i="1"/>
  <c r="AQ156" i="1" s="1"/>
  <c r="AQ158" i="1"/>
  <c r="AQ159" i="1" s="1"/>
  <c r="AQ160" i="1" s="1"/>
  <c r="AQ162" i="1"/>
  <c r="AQ163" i="1"/>
  <c r="AQ164" i="1" s="1"/>
  <c r="AQ150" i="1"/>
  <c r="AQ151" i="1" s="1"/>
  <c r="AQ152" i="1"/>
  <c r="AQ138" i="1"/>
  <c r="AQ139" i="1" s="1"/>
  <c r="AQ135" i="1"/>
  <c r="AQ136" i="1"/>
  <c r="AQ132" i="1"/>
  <c r="AQ133" i="1"/>
  <c r="AQ129" i="1"/>
  <c r="AQ130" i="1"/>
  <c r="AQ126" i="1"/>
  <c r="AQ127" i="1" s="1"/>
  <c r="AQ123" i="1"/>
  <c r="AQ124" i="1"/>
  <c r="AQ120" i="1"/>
  <c r="AQ121" i="1"/>
  <c r="AQ117" i="1"/>
  <c r="AQ118" i="1"/>
  <c r="AQ114" i="1"/>
  <c r="AQ115" i="1" s="1"/>
  <c r="AQ41" i="1"/>
  <c r="AQ42" i="1"/>
  <c r="AQ43" i="1" s="1"/>
  <c r="AQ44" i="1" s="1"/>
  <c r="AQ45" i="1" s="1"/>
  <c r="AQ46" i="1" s="1"/>
  <c r="AQ48" i="1"/>
  <c r="AQ49" i="1" s="1"/>
  <c r="AQ50" i="1" s="1"/>
  <c r="AQ51" i="1" s="1"/>
  <c r="AQ52" i="1" s="1"/>
  <c r="AQ53" i="1" s="1"/>
  <c r="AQ55" i="1"/>
  <c r="AQ56" i="1"/>
  <c r="AQ57" i="1" s="1"/>
  <c r="AQ58" i="1" s="1"/>
  <c r="AQ59" i="1" s="1"/>
  <c r="AQ60" i="1" s="1"/>
  <c r="AQ62" i="1"/>
  <c r="AQ63" i="1" s="1"/>
  <c r="AQ64" i="1" s="1"/>
  <c r="AQ65" i="1" s="1"/>
  <c r="AQ66" i="1" s="1"/>
  <c r="AQ67" i="1" s="1"/>
  <c r="AQ69" i="1"/>
  <c r="AQ70" i="1"/>
  <c r="AQ71" i="1" s="1"/>
  <c r="AQ72" i="1" s="1"/>
  <c r="AQ74" i="1"/>
  <c r="AQ75" i="1"/>
  <c r="AQ76" i="1" s="1"/>
  <c r="AQ77" i="1" s="1"/>
  <c r="AQ13" i="1"/>
  <c r="AQ14" i="1"/>
  <c r="AQ15" i="1" s="1"/>
  <c r="AQ16" i="1" s="1"/>
  <c r="AQ17" i="1" s="1"/>
  <c r="AQ18" i="1"/>
  <c r="AQ20" i="1"/>
  <c r="AQ21" i="1" s="1"/>
  <c r="AQ22" i="1" s="1"/>
  <c r="AQ23" i="1" s="1"/>
  <c r="AQ24" i="1" s="1"/>
  <c r="AQ25" i="1" s="1"/>
  <c r="AQ27" i="1"/>
  <c r="AQ28" i="1"/>
  <c r="AQ29" i="1" s="1"/>
  <c r="AQ30" i="1" s="1"/>
  <c r="AQ31" i="1" s="1"/>
  <c r="AQ32" i="1"/>
  <c r="AQ34" i="1"/>
  <c r="AQ35" i="1" s="1"/>
  <c r="AQ36" i="1" s="1"/>
  <c r="AQ37" i="1" s="1"/>
  <c r="AQ38" i="1" s="1"/>
  <c r="AQ39" i="1" s="1"/>
  <c r="AQ6" i="1"/>
  <c r="AQ7" i="1"/>
  <c r="AQ8" i="1" s="1"/>
  <c r="AQ9" i="1"/>
  <c r="AQ10" i="1" s="1"/>
  <c r="AQ11" i="1"/>
  <c r="AN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5" i="1"/>
  <c r="G47" i="27"/>
  <c r="G45" i="27"/>
  <c r="G43" i="27"/>
  <c r="G41" i="27"/>
  <c r="G39" i="27"/>
  <c r="G37" i="27"/>
  <c r="G35" i="27"/>
  <c r="G33" i="27"/>
  <c r="G31" i="27"/>
  <c r="AI6" i="27"/>
  <c r="AI7" i="27"/>
  <c r="AI8" i="27"/>
  <c r="AI9" i="27"/>
  <c r="AI10" i="27"/>
  <c r="AI11" i="27"/>
  <c r="AI12" i="27"/>
  <c r="AI13" i="27"/>
  <c r="AI14" i="27"/>
  <c r="AI15" i="27"/>
  <c r="AI16" i="27"/>
  <c r="AI17" i="27"/>
  <c r="AI18" i="27"/>
  <c r="AI19" i="27"/>
  <c r="AI20" i="27"/>
  <c r="AI21" i="27"/>
  <c r="AI22" i="27"/>
  <c r="AI23" i="27"/>
  <c r="AI24" i="27"/>
  <c r="AI25" i="27"/>
  <c r="AI26" i="27"/>
  <c r="AI27" i="27"/>
  <c r="AI28" i="27"/>
  <c r="AI29" i="27"/>
  <c r="AI30" i="27"/>
  <c r="AI31" i="27"/>
  <c r="AI32" i="27"/>
  <c r="AI33" i="27"/>
  <c r="AI34" i="27"/>
  <c r="AI35" i="27"/>
  <c r="AI36" i="27"/>
  <c r="AI37" i="27"/>
  <c r="AI38" i="27"/>
  <c r="AI39" i="27"/>
  <c r="AI40" i="27"/>
  <c r="AI41" i="27"/>
  <c r="AI42" i="27"/>
  <c r="AI43" i="27"/>
  <c r="AI44" i="27"/>
  <c r="AI45" i="27"/>
  <c r="AI46" i="27"/>
  <c r="AI47" i="27"/>
  <c r="AI48" i="27"/>
  <c r="AI49" i="27"/>
  <c r="AI50" i="27"/>
  <c r="AI51" i="27"/>
  <c r="AI52" i="27"/>
  <c r="AI53" i="27"/>
  <c r="AI54" i="27"/>
  <c r="AI55" i="27"/>
  <c r="AI56" i="27"/>
  <c r="AI57" i="27"/>
  <c r="AI58" i="27"/>
  <c r="AI59" i="27"/>
  <c r="AI60" i="27"/>
  <c r="AI61" i="27"/>
  <c r="AI62" i="27"/>
  <c r="AI63" i="27"/>
  <c r="AI64" i="27"/>
  <c r="AI65" i="27"/>
  <c r="AI66" i="27"/>
  <c r="AI67" i="27"/>
  <c r="AI68" i="27"/>
  <c r="AI69" i="27"/>
  <c r="AI70" i="27"/>
  <c r="AI71" i="27"/>
  <c r="AI72" i="27"/>
  <c r="AI73" i="27"/>
  <c r="AI74" i="27"/>
  <c r="AI75" i="27"/>
  <c r="AI76" i="27"/>
  <c r="AL6" i="27"/>
  <c r="AL7" i="27"/>
  <c r="AL8" i="27"/>
  <c r="AL9" i="27"/>
  <c r="AL10" i="27"/>
  <c r="AL11" i="27"/>
  <c r="AL12" i="27"/>
  <c r="AL13" i="27"/>
  <c r="AL14" i="27"/>
  <c r="AL15" i="27"/>
  <c r="AL16" i="27"/>
  <c r="AL17" i="27"/>
  <c r="AL18" i="27"/>
  <c r="AL19" i="27"/>
  <c r="AL20" i="27"/>
  <c r="AL21" i="27"/>
  <c r="AL22" i="27"/>
  <c r="AL23" i="27"/>
  <c r="AL24" i="27"/>
  <c r="AL25" i="27"/>
  <c r="AL26" i="27"/>
  <c r="AL27" i="27"/>
  <c r="AL28" i="27"/>
  <c r="AL29" i="27"/>
  <c r="AL30" i="27"/>
  <c r="AL31" i="27"/>
  <c r="AL32" i="27"/>
  <c r="AL33" i="27"/>
  <c r="AL34" i="27"/>
  <c r="AL35" i="27"/>
  <c r="AL36" i="27"/>
  <c r="AL37" i="27"/>
  <c r="AL38" i="27"/>
  <c r="AL39" i="27"/>
  <c r="AL40" i="27"/>
  <c r="AL41" i="27"/>
  <c r="AL42" i="27"/>
  <c r="AL43" i="27"/>
  <c r="AL44" i="27"/>
  <c r="AL45" i="27"/>
  <c r="AL46" i="27"/>
  <c r="AL47" i="27"/>
  <c r="AL48" i="27"/>
  <c r="AL49" i="27"/>
  <c r="AL50" i="27"/>
  <c r="AL51" i="27"/>
  <c r="AL52" i="27"/>
  <c r="AL53" i="27"/>
  <c r="AL54" i="27"/>
  <c r="AL55" i="27"/>
  <c r="AL56" i="27"/>
  <c r="AL57" i="27"/>
  <c r="AL58" i="27"/>
  <c r="AL59" i="27"/>
  <c r="AL60" i="27"/>
  <c r="AL61" i="27"/>
  <c r="AL62" i="27"/>
  <c r="AL63" i="27"/>
  <c r="AL64" i="27"/>
  <c r="AL65" i="27"/>
  <c r="AL66" i="27"/>
  <c r="AL67" i="27"/>
  <c r="AL68" i="27"/>
  <c r="AL69" i="27"/>
  <c r="AL70" i="27"/>
  <c r="AL71" i="27"/>
  <c r="AL72" i="27"/>
  <c r="AL73" i="27"/>
  <c r="AL74" i="27"/>
  <c r="AL75" i="27"/>
  <c r="AL76" i="27"/>
  <c r="AL5" i="27"/>
  <c r="AI5" i="27"/>
  <c r="D22" i="35"/>
  <c r="D45" i="35" s="1"/>
  <c r="M45" i="35" s="1"/>
  <c r="D20" i="35"/>
  <c r="D43" i="35" s="1"/>
  <c r="M43" i="35" s="1"/>
  <c r="D18" i="35"/>
  <c r="D41" i="35" s="1"/>
  <c r="L41" i="35" s="1"/>
  <c r="D16" i="35"/>
  <c r="D39" i="35" s="1"/>
  <c r="K39" i="35" s="1"/>
  <c r="Q39" i="35" s="1"/>
  <c r="D14" i="35"/>
  <c r="D37" i="35" s="1"/>
  <c r="I37" i="35" s="1"/>
  <c r="D12" i="35"/>
  <c r="D35" i="35" s="1"/>
  <c r="J35" i="35" s="1"/>
  <c r="D10" i="35"/>
  <c r="D33" i="35" s="1"/>
  <c r="I33" i="35" s="1"/>
  <c r="D28" i="35"/>
  <c r="E28" i="35"/>
  <c r="F28" i="35"/>
  <c r="G28" i="35"/>
  <c r="H28" i="35"/>
  <c r="I28" i="35"/>
  <c r="J28" i="35"/>
  <c r="K28" i="35"/>
  <c r="L28" i="35"/>
  <c r="M28" i="35"/>
  <c r="N28" i="35"/>
  <c r="O28" i="35"/>
  <c r="P28" i="35"/>
  <c r="Q28" i="35"/>
  <c r="R28" i="35"/>
  <c r="S28" i="35"/>
  <c r="T28" i="35"/>
  <c r="U28" i="35"/>
  <c r="V28" i="35"/>
  <c r="W28" i="35"/>
  <c r="X28" i="35"/>
  <c r="Y28" i="35"/>
  <c r="Z28" i="35"/>
  <c r="AA28" i="35"/>
  <c r="AB28" i="35"/>
  <c r="AC28" i="35"/>
  <c r="AD28" i="35"/>
  <c r="AE28" i="35"/>
  <c r="AF28" i="35"/>
  <c r="AG28" i="35"/>
  <c r="AH28" i="35"/>
  <c r="AI28" i="35"/>
  <c r="AJ28" i="35"/>
  <c r="AK28" i="35"/>
  <c r="D29" i="35"/>
  <c r="E29" i="35"/>
  <c r="G29" i="35"/>
  <c r="I29" i="35"/>
  <c r="N29" i="35"/>
  <c r="O29" i="35"/>
  <c r="Q29" i="35"/>
  <c r="R29" i="35"/>
  <c r="S29" i="35"/>
  <c r="T29" i="35"/>
  <c r="U29" i="35"/>
  <c r="V29" i="35"/>
  <c r="W29" i="35"/>
  <c r="X29" i="35"/>
  <c r="Y29" i="35"/>
  <c r="Z29" i="35"/>
  <c r="AA29" i="35"/>
  <c r="AB29" i="35"/>
  <c r="AC29" i="35"/>
  <c r="AD29" i="35"/>
  <c r="AE29" i="35"/>
  <c r="AF29" i="35"/>
  <c r="AG29" i="35"/>
  <c r="AH29" i="35"/>
  <c r="AI29" i="35"/>
  <c r="AJ29" i="35"/>
  <c r="AK29" i="35"/>
  <c r="D30" i="35"/>
  <c r="E30" i="35"/>
  <c r="F30" i="35"/>
  <c r="G30" i="35"/>
  <c r="H30" i="35"/>
  <c r="I30" i="35"/>
  <c r="J30" i="35"/>
  <c r="K30" i="35"/>
  <c r="L30" i="35"/>
  <c r="M30" i="35"/>
  <c r="N30" i="35"/>
  <c r="O30" i="35"/>
  <c r="P30" i="35"/>
  <c r="Q30" i="35"/>
  <c r="R30" i="35"/>
  <c r="S30" i="35"/>
  <c r="T30" i="35"/>
  <c r="U30" i="35"/>
  <c r="V30" i="35"/>
  <c r="W30" i="35"/>
  <c r="X30" i="35"/>
  <c r="Y30" i="35"/>
  <c r="Z30" i="35"/>
  <c r="AA30" i="35"/>
  <c r="AB30" i="35"/>
  <c r="AC30" i="35"/>
  <c r="AD30" i="35"/>
  <c r="AE30" i="35"/>
  <c r="AF30" i="35"/>
  <c r="AG30" i="35"/>
  <c r="AH30" i="35"/>
  <c r="AI30" i="35"/>
  <c r="AJ30" i="35"/>
  <c r="AK30" i="35"/>
  <c r="D31" i="35"/>
  <c r="E31" i="35"/>
  <c r="F31" i="35"/>
  <c r="H31" i="35"/>
  <c r="M31" i="35"/>
  <c r="N31" i="35"/>
  <c r="P31" i="35"/>
  <c r="Q31" i="35"/>
  <c r="R31" i="35"/>
  <c r="S31" i="35"/>
  <c r="T31" i="35"/>
  <c r="U31" i="35"/>
  <c r="V31" i="35"/>
  <c r="W31" i="35"/>
  <c r="X31" i="35"/>
  <c r="Y31" i="35"/>
  <c r="Z31" i="35"/>
  <c r="AA31" i="35"/>
  <c r="AB31" i="35"/>
  <c r="AC31" i="35"/>
  <c r="AD31" i="35"/>
  <c r="AE31" i="35"/>
  <c r="AF31" i="35"/>
  <c r="AG31" i="35"/>
  <c r="AH31" i="35"/>
  <c r="AI31" i="35"/>
  <c r="AJ31" i="35"/>
  <c r="AK31" i="35"/>
  <c r="D32" i="35"/>
  <c r="E32" i="35"/>
  <c r="F32" i="35"/>
  <c r="G32" i="35"/>
  <c r="H32" i="35"/>
  <c r="I32" i="35"/>
  <c r="J32" i="35"/>
  <c r="K32" i="35"/>
  <c r="L32" i="35"/>
  <c r="M32" i="35"/>
  <c r="N32" i="35"/>
  <c r="O32" i="35"/>
  <c r="P32" i="35"/>
  <c r="Q32" i="35"/>
  <c r="R32" i="35"/>
  <c r="S32" i="35"/>
  <c r="T32" i="35"/>
  <c r="U32" i="35"/>
  <c r="V32" i="35"/>
  <c r="W32" i="35"/>
  <c r="X32" i="35"/>
  <c r="Y32" i="35"/>
  <c r="Z32" i="35"/>
  <c r="AA32" i="35"/>
  <c r="AB32" i="35"/>
  <c r="AC32" i="35"/>
  <c r="AD32" i="35"/>
  <c r="AE32" i="35"/>
  <c r="AF32" i="35"/>
  <c r="AG32" i="35"/>
  <c r="AH32" i="35"/>
  <c r="AI32" i="35"/>
  <c r="AJ32" i="35"/>
  <c r="AK32" i="35"/>
  <c r="E33" i="35"/>
  <c r="F33" i="35"/>
  <c r="H33" i="35"/>
  <c r="M33" i="35"/>
  <c r="N33" i="35"/>
  <c r="P33" i="35"/>
  <c r="Q33" i="35"/>
  <c r="R33" i="35"/>
  <c r="S33" i="35"/>
  <c r="T33" i="35"/>
  <c r="U33" i="35"/>
  <c r="V33" i="35"/>
  <c r="W33" i="35"/>
  <c r="X33" i="35"/>
  <c r="Y33" i="35"/>
  <c r="Z33" i="35"/>
  <c r="AA33" i="35"/>
  <c r="AB33" i="35"/>
  <c r="AC33" i="35"/>
  <c r="AD33" i="35"/>
  <c r="AE33" i="35"/>
  <c r="AF33" i="35"/>
  <c r="AG33" i="35"/>
  <c r="AH33" i="35"/>
  <c r="AI33" i="35"/>
  <c r="AJ33" i="35"/>
  <c r="AK33" i="35"/>
  <c r="D34" i="35"/>
  <c r="E34" i="35"/>
  <c r="F34" i="35"/>
  <c r="G34" i="35"/>
  <c r="H34" i="35"/>
  <c r="I34" i="35"/>
  <c r="J34" i="35"/>
  <c r="K34" i="35"/>
  <c r="L34" i="35"/>
  <c r="M34" i="35"/>
  <c r="N34" i="35"/>
  <c r="O34" i="35"/>
  <c r="P34" i="35"/>
  <c r="Q34" i="35"/>
  <c r="R34" i="35"/>
  <c r="S34" i="35"/>
  <c r="T34" i="35"/>
  <c r="U34" i="35"/>
  <c r="V34" i="35"/>
  <c r="W34" i="35"/>
  <c r="X34" i="35"/>
  <c r="Y34" i="35"/>
  <c r="Z34" i="35"/>
  <c r="AA34" i="35"/>
  <c r="AB34" i="35"/>
  <c r="AC34" i="35"/>
  <c r="AD34" i="35"/>
  <c r="AE34" i="35"/>
  <c r="AF34" i="35"/>
  <c r="AG34" i="35"/>
  <c r="AH34" i="35"/>
  <c r="AI34" i="35"/>
  <c r="AJ34" i="35"/>
  <c r="AK34" i="35"/>
  <c r="E35" i="35"/>
  <c r="G35" i="35"/>
  <c r="H35" i="35"/>
  <c r="I35" i="35"/>
  <c r="N35" i="35"/>
  <c r="O35" i="35"/>
  <c r="Q35" i="35"/>
  <c r="R35" i="35"/>
  <c r="S35" i="35"/>
  <c r="T35" i="35"/>
  <c r="U35" i="35"/>
  <c r="V35" i="35"/>
  <c r="W35" i="35"/>
  <c r="X35" i="35"/>
  <c r="Y35" i="35"/>
  <c r="Z35" i="35"/>
  <c r="AA35" i="35"/>
  <c r="AB35" i="35"/>
  <c r="AC35" i="35"/>
  <c r="AD35" i="35"/>
  <c r="AE35" i="35"/>
  <c r="AF35" i="35"/>
  <c r="AG35" i="35"/>
  <c r="AH35" i="35"/>
  <c r="AI35" i="35"/>
  <c r="AJ35" i="35"/>
  <c r="AK35" i="35"/>
  <c r="D36" i="35"/>
  <c r="E36" i="35"/>
  <c r="F36" i="35"/>
  <c r="G36" i="35"/>
  <c r="H36" i="35"/>
  <c r="I36" i="35"/>
  <c r="J36" i="35"/>
  <c r="K36" i="35"/>
  <c r="L36" i="35"/>
  <c r="M36" i="35"/>
  <c r="N36" i="35"/>
  <c r="O36" i="35"/>
  <c r="P36" i="35"/>
  <c r="Q36" i="35"/>
  <c r="R36" i="35"/>
  <c r="S36" i="35"/>
  <c r="T36" i="35"/>
  <c r="U36" i="35"/>
  <c r="V36" i="35"/>
  <c r="W36" i="35"/>
  <c r="X36" i="35"/>
  <c r="Y36" i="35"/>
  <c r="Z36" i="35"/>
  <c r="AA36" i="35"/>
  <c r="AB36" i="35"/>
  <c r="AC36" i="35"/>
  <c r="AD36" i="35"/>
  <c r="AE36" i="35"/>
  <c r="AF36" i="35"/>
  <c r="AG36" i="35"/>
  <c r="AH36" i="35"/>
  <c r="AI36" i="35"/>
  <c r="AJ36" i="35"/>
  <c r="AK36" i="35"/>
  <c r="E37" i="35"/>
  <c r="F37" i="35"/>
  <c r="G37" i="35"/>
  <c r="H37" i="35"/>
  <c r="M37" i="35"/>
  <c r="N37" i="35"/>
  <c r="P37" i="35"/>
  <c r="Q37" i="35"/>
  <c r="R37" i="35"/>
  <c r="S37" i="35"/>
  <c r="T37" i="35"/>
  <c r="U37" i="35"/>
  <c r="V37" i="35"/>
  <c r="W37" i="35"/>
  <c r="X37" i="35"/>
  <c r="Y37" i="35"/>
  <c r="Z37" i="35"/>
  <c r="AA37" i="35"/>
  <c r="AB37" i="35"/>
  <c r="AC37" i="35"/>
  <c r="AD37" i="35"/>
  <c r="AE37" i="35"/>
  <c r="AF37" i="35"/>
  <c r="AG37" i="35"/>
  <c r="AH37" i="35"/>
  <c r="AI37" i="35"/>
  <c r="AJ37" i="35"/>
  <c r="AK37" i="35"/>
  <c r="D38" i="35"/>
  <c r="E38" i="35"/>
  <c r="F38" i="35"/>
  <c r="G38" i="35"/>
  <c r="H38" i="35"/>
  <c r="I38" i="35"/>
  <c r="J38" i="35"/>
  <c r="K38" i="35"/>
  <c r="L38" i="35"/>
  <c r="M38" i="35"/>
  <c r="N38" i="35"/>
  <c r="O38" i="35"/>
  <c r="P38" i="35"/>
  <c r="Q38" i="35"/>
  <c r="R38" i="35"/>
  <c r="S38" i="35"/>
  <c r="T38" i="35"/>
  <c r="U38" i="35"/>
  <c r="V38" i="35"/>
  <c r="W38" i="35"/>
  <c r="X38" i="35"/>
  <c r="Y38" i="35"/>
  <c r="Z38" i="35"/>
  <c r="AA38" i="35"/>
  <c r="AB38" i="35"/>
  <c r="AC38" i="35"/>
  <c r="AD38" i="35"/>
  <c r="AE38" i="35"/>
  <c r="AF38" i="35"/>
  <c r="AG38" i="35"/>
  <c r="AH38" i="35"/>
  <c r="AI38" i="35"/>
  <c r="AJ38" i="35"/>
  <c r="AK38" i="35"/>
  <c r="E39" i="35"/>
  <c r="F39" i="35"/>
  <c r="H39" i="35"/>
  <c r="I39" i="35"/>
  <c r="J39" i="35"/>
  <c r="M39" i="35"/>
  <c r="N39" i="35"/>
  <c r="P39" i="35"/>
  <c r="S39" i="35"/>
  <c r="T39" i="35"/>
  <c r="V39" i="35"/>
  <c r="W39" i="35"/>
  <c r="X39" i="35"/>
  <c r="Y39" i="35"/>
  <c r="Z39" i="35"/>
  <c r="AA39" i="35"/>
  <c r="AB39" i="35"/>
  <c r="AC39" i="35"/>
  <c r="AD39" i="35"/>
  <c r="AE39" i="35"/>
  <c r="AF39" i="35"/>
  <c r="AG39" i="35"/>
  <c r="AH39" i="35"/>
  <c r="AI39" i="35"/>
  <c r="AJ39" i="35"/>
  <c r="AK39" i="35"/>
  <c r="D40" i="35"/>
  <c r="E40" i="35"/>
  <c r="F40" i="35"/>
  <c r="G40" i="35"/>
  <c r="H40" i="35"/>
  <c r="I40" i="35"/>
  <c r="J40" i="35"/>
  <c r="K40" i="35"/>
  <c r="L40" i="35"/>
  <c r="M40" i="35"/>
  <c r="N40" i="35"/>
  <c r="O40" i="35"/>
  <c r="P40" i="35"/>
  <c r="Q40" i="35"/>
  <c r="R40" i="35"/>
  <c r="S40" i="35"/>
  <c r="T40" i="35"/>
  <c r="U40" i="35"/>
  <c r="V40" i="35"/>
  <c r="W40" i="35"/>
  <c r="X40" i="35"/>
  <c r="Y40" i="35"/>
  <c r="Z40" i="35"/>
  <c r="AA40" i="35"/>
  <c r="AB40" i="35"/>
  <c r="AC40" i="35"/>
  <c r="AD40" i="35"/>
  <c r="AE40" i="35"/>
  <c r="AF40" i="35"/>
  <c r="AG40" i="35"/>
  <c r="AH40" i="35"/>
  <c r="AI40" i="35"/>
  <c r="AJ40" i="35"/>
  <c r="AK40" i="35"/>
  <c r="E41" i="35"/>
  <c r="F41" i="35"/>
  <c r="G41" i="35"/>
  <c r="I41" i="35"/>
  <c r="J41" i="35"/>
  <c r="K41" i="35"/>
  <c r="N41" i="35"/>
  <c r="O41" i="35"/>
  <c r="Q41" i="35"/>
  <c r="R41" i="35"/>
  <c r="U41" i="35"/>
  <c r="V41" i="35"/>
  <c r="X41" i="35"/>
  <c r="Y41" i="35"/>
  <c r="Z41" i="35"/>
  <c r="AA41" i="35"/>
  <c r="AB41" i="35"/>
  <c r="AC41" i="35"/>
  <c r="AD41" i="35"/>
  <c r="AE41" i="35"/>
  <c r="AF41" i="35"/>
  <c r="AG41" i="35"/>
  <c r="AH41" i="35"/>
  <c r="AI41" i="35"/>
  <c r="AJ41" i="35"/>
  <c r="D42" i="35"/>
  <c r="E42" i="35"/>
  <c r="F42" i="35"/>
  <c r="G42" i="35"/>
  <c r="H42" i="35"/>
  <c r="I42" i="35"/>
  <c r="J42" i="35"/>
  <c r="K42" i="35"/>
  <c r="L42" i="35"/>
  <c r="M42" i="35"/>
  <c r="N42" i="35"/>
  <c r="O42" i="35"/>
  <c r="P42" i="35"/>
  <c r="Q42" i="35"/>
  <c r="R42" i="35"/>
  <c r="S42" i="35"/>
  <c r="T42" i="35"/>
  <c r="U42" i="35"/>
  <c r="V42" i="35"/>
  <c r="W42" i="35"/>
  <c r="X42" i="35"/>
  <c r="Y42" i="35"/>
  <c r="Z42" i="35"/>
  <c r="AA42" i="35"/>
  <c r="AB42" i="35"/>
  <c r="AC42" i="35"/>
  <c r="AD42" i="35"/>
  <c r="AE42" i="35"/>
  <c r="AF42" i="35"/>
  <c r="AG42" i="35"/>
  <c r="AH42" i="35"/>
  <c r="AI42" i="35"/>
  <c r="AJ42" i="35"/>
  <c r="AK42" i="35"/>
  <c r="E43" i="35"/>
  <c r="F43" i="35"/>
  <c r="G43" i="35"/>
  <c r="H43" i="35"/>
  <c r="J43" i="35"/>
  <c r="K43" i="35"/>
  <c r="L43" i="35"/>
  <c r="O43" i="35"/>
  <c r="P43" i="35"/>
  <c r="Q43" i="35"/>
  <c r="V43" i="35"/>
  <c r="X43" i="35"/>
  <c r="Y43" i="35"/>
  <c r="Z43" i="35"/>
  <c r="AA43" i="35"/>
  <c r="AB43" i="35"/>
  <c r="AC43" i="35"/>
  <c r="AD43" i="35"/>
  <c r="AE43" i="35"/>
  <c r="AF43" i="35"/>
  <c r="AG43" i="35"/>
  <c r="AH43" i="35"/>
  <c r="AI43" i="35"/>
  <c r="AJ43" i="35"/>
  <c r="AK43" i="35"/>
  <c r="D44" i="35"/>
  <c r="E44" i="35"/>
  <c r="F44" i="35"/>
  <c r="G44" i="35"/>
  <c r="H44" i="35"/>
  <c r="J44" i="35"/>
  <c r="K44" i="35"/>
  <c r="L44" i="35"/>
  <c r="M44" i="35"/>
  <c r="N44" i="35"/>
  <c r="O44" i="35"/>
  <c r="P44" i="35"/>
  <c r="Q44" i="35"/>
  <c r="R44" i="35"/>
  <c r="S44" i="35"/>
  <c r="T44" i="35"/>
  <c r="U44" i="35"/>
  <c r="V44" i="35"/>
  <c r="X44" i="35"/>
  <c r="Y44" i="35"/>
  <c r="Z44" i="35"/>
  <c r="AA44" i="35"/>
  <c r="AB44" i="35"/>
  <c r="AC44" i="35"/>
  <c r="AD44" i="35"/>
  <c r="AE44" i="35"/>
  <c r="AF44" i="35"/>
  <c r="AG44" i="35"/>
  <c r="AH44" i="35"/>
  <c r="AI44" i="35"/>
  <c r="AJ44" i="35"/>
  <c r="AK44" i="35"/>
  <c r="E45" i="35"/>
  <c r="F45" i="35"/>
  <c r="G45" i="35"/>
  <c r="H45" i="35"/>
  <c r="J45" i="35"/>
  <c r="K45" i="35"/>
  <c r="L45" i="35"/>
  <c r="O45" i="35"/>
  <c r="P45" i="35"/>
  <c r="Q45" i="35"/>
  <c r="V45" i="35"/>
  <c r="X45" i="35"/>
  <c r="Y45" i="35"/>
  <c r="Z45" i="35"/>
  <c r="AA45" i="35"/>
  <c r="AB45" i="35"/>
  <c r="AC45" i="35"/>
  <c r="AD45" i="35"/>
  <c r="AE45" i="35"/>
  <c r="AF45" i="35"/>
  <c r="AG45" i="35"/>
  <c r="AH45" i="35"/>
  <c r="AI45" i="35"/>
  <c r="AJ45" i="35"/>
  <c r="AK45" i="35"/>
  <c r="E27" i="35"/>
  <c r="F27" i="35"/>
  <c r="H27" i="35"/>
  <c r="I27" i="35"/>
  <c r="L27" i="35"/>
  <c r="M27" i="35"/>
  <c r="N27" i="35"/>
  <c r="P27" i="35"/>
  <c r="Q27" i="35"/>
  <c r="R27" i="35"/>
  <c r="S27" i="35"/>
  <c r="T27" i="35"/>
  <c r="U27" i="35"/>
  <c r="V27" i="35"/>
  <c r="W27" i="35"/>
  <c r="X27" i="35"/>
  <c r="Y27" i="35"/>
  <c r="Z27" i="35"/>
  <c r="AA27" i="35"/>
  <c r="AB27" i="35"/>
  <c r="AC27" i="35"/>
  <c r="AD27" i="35"/>
  <c r="AE27" i="35"/>
  <c r="AF27" i="35"/>
  <c r="AG27" i="35"/>
  <c r="AH27" i="35"/>
  <c r="AI27" i="35"/>
  <c r="AJ27" i="35"/>
  <c r="AK27" i="35"/>
  <c r="D27" i="35"/>
  <c r="D24" i="35"/>
  <c r="AG24" i="35"/>
  <c r="AI24" i="35"/>
  <c r="Q25" i="35"/>
  <c r="U25" i="35"/>
  <c r="A26" i="35"/>
  <c r="B26" i="35"/>
  <c r="C26" i="35"/>
  <c r="D26" i="35"/>
  <c r="E26" i="35"/>
  <c r="F26" i="35"/>
  <c r="G26" i="35"/>
  <c r="H26" i="35"/>
  <c r="I26" i="35"/>
  <c r="J26" i="35"/>
  <c r="K26" i="35"/>
  <c r="L26" i="35"/>
  <c r="M26" i="35"/>
  <c r="N26" i="35"/>
  <c r="O26" i="35"/>
  <c r="P26" i="35"/>
  <c r="Q26" i="35"/>
  <c r="R26" i="35"/>
  <c r="S26" i="35"/>
  <c r="T26" i="35"/>
  <c r="U26" i="35"/>
  <c r="V26" i="35"/>
  <c r="W26" i="35"/>
  <c r="X26" i="35"/>
  <c r="Y26" i="35"/>
  <c r="Z26" i="35"/>
  <c r="AA26" i="35"/>
  <c r="AB26" i="35"/>
  <c r="AC26" i="35"/>
  <c r="AD26" i="35"/>
  <c r="AE26" i="35"/>
  <c r="AF26" i="35"/>
  <c r="AG26" i="35"/>
  <c r="AH26" i="35"/>
  <c r="AI26" i="35"/>
  <c r="AJ26" i="35"/>
  <c r="AK26" i="35"/>
  <c r="A27" i="35"/>
  <c r="A28" i="35"/>
  <c r="A29" i="35"/>
  <c r="A30" i="35"/>
  <c r="A31" i="35"/>
  <c r="A32" i="35"/>
  <c r="A33" i="35"/>
  <c r="A34" i="35"/>
  <c r="A35" i="35"/>
  <c r="A36" i="35"/>
  <c r="A37" i="35"/>
  <c r="A38" i="35"/>
  <c r="A39" i="35"/>
  <c r="A40" i="35"/>
  <c r="A41" i="35"/>
  <c r="A42" i="35"/>
  <c r="A43" i="35"/>
  <c r="A44" i="35"/>
  <c r="A45" i="35"/>
  <c r="A46" i="35"/>
  <c r="B46" i="35"/>
  <c r="C46" i="35"/>
  <c r="D23" i="34"/>
  <c r="AG23" i="34"/>
  <c r="AI23" i="34"/>
  <c r="Q24" i="34"/>
  <c r="U24" i="34"/>
  <c r="AD25" i="33"/>
  <c r="AC55" i="33"/>
  <c r="AB26" i="33"/>
  <c r="AB54" i="33" s="1"/>
  <c r="AA55" i="33"/>
  <c r="Z55" i="33"/>
  <c r="Y55" i="33"/>
  <c r="X55" i="33"/>
  <c r="W55" i="33"/>
  <c r="K25" i="33"/>
  <c r="K26" i="33" s="1"/>
  <c r="K54" i="33" s="1"/>
  <c r="J55" i="33"/>
  <c r="I26" i="33"/>
  <c r="I54" i="33" s="1"/>
  <c r="I55" i="33" s="1"/>
  <c r="H55" i="33"/>
  <c r="G55" i="33"/>
  <c r="F55" i="33"/>
  <c r="E55" i="33"/>
  <c r="D55" i="33"/>
  <c r="AD20" i="33"/>
  <c r="AD21" i="33" s="1"/>
  <c r="AD49" i="33" s="1"/>
  <c r="AC50" i="33"/>
  <c r="AB21" i="33"/>
  <c r="AB49" i="33" s="1"/>
  <c r="AB50" i="33" s="1"/>
  <c r="AA50" i="33"/>
  <c r="Z50" i="33"/>
  <c r="Y50" i="33"/>
  <c r="X50" i="33"/>
  <c r="W50" i="33"/>
  <c r="K20" i="33"/>
  <c r="K21" i="33" s="1"/>
  <c r="K49" i="33" s="1"/>
  <c r="J50" i="33"/>
  <c r="I21" i="33"/>
  <c r="I49" i="33" s="1"/>
  <c r="I50" i="33" s="1"/>
  <c r="H50" i="33"/>
  <c r="G50" i="33"/>
  <c r="F50" i="33"/>
  <c r="E50" i="33"/>
  <c r="D50" i="33"/>
  <c r="AD15" i="33"/>
  <c r="AD43" i="33" s="1"/>
  <c r="AC45" i="33"/>
  <c r="AB16" i="33"/>
  <c r="AB44" i="33" s="1"/>
  <c r="AA45" i="33"/>
  <c r="Z45" i="33"/>
  <c r="Y45" i="33"/>
  <c r="X45" i="33"/>
  <c r="W45" i="33"/>
  <c r="K15" i="33"/>
  <c r="K43" i="33" s="1"/>
  <c r="J45" i="33"/>
  <c r="I16" i="33"/>
  <c r="I44" i="33" s="1"/>
  <c r="H45" i="33"/>
  <c r="G45" i="33"/>
  <c r="F45" i="33"/>
  <c r="E45" i="33"/>
  <c r="D45" i="33"/>
  <c r="AD10" i="33"/>
  <c r="AD38" i="33" s="1"/>
  <c r="AC40" i="33"/>
  <c r="AB11" i="33"/>
  <c r="AB39" i="33" s="1"/>
  <c r="AB40" i="33" s="1"/>
  <c r="AA40" i="33"/>
  <c r="Z40" i="33"/>
  <c r="Y40" i="33"/>
  <c r="X40" i="33"/>
  <c r="W40" i="33"/>
  <c r="K10" i="33"/>
  <c r="J40" i="33"/>
  <c r="I11" i="33"/>
  <c r="I39" i="33" s="1"/>
  <c r="I40" i="33" s="1"/>
  <c r="H40" i="33"/>
  <c r="G40" i="33"/>
  <c r="F40" i="33"/>
  <c r="E40" i="33"/>
  <c r="D40" i="33"/>
  <c r="AD5" i="33"/>
  <c r="AC35" i="33"/>
  <c r="AB6" i="33"/>
  <c r="AB34" i="33" s="1"/>
  <c r="AB35" i="33" s="1"/>
  <c r="AA35" i="33"/>
  <c r="Z35" i="33"/>
  <c r="Y35" i="33"/>
  <c r="X35" i="33"/>
  <c r="W35" i="33"/>
  <c r="I6" i="33"/>
  <c r="I34" i="33" s="1"/>
  <c r="K5" i="33"/>
  <c r="K33" i="33" s="1"/>
  <c r="D29" i="33"/>
  <c r="AE29" i="33"/>
  <c r="AG29" i="33"/>
  <c r="Q31" i="33"/>
  <c r="T31" i="33"/>
  <c r="A32" i="33"/>
  <c r="B32" i="33"/>
  <c r="C32" i="33"/>
  <c r="D32" i="33"/>
  <c r="E32" i="33"/>
  <c r="F32" i="33"/>
  <c r="G32" i="33"/>
  <c r="H32" i="33"/>
  <c r="I32" i="33"/>
  <c r="J32" i="33"/>
  <c r="K32" i="33"/>
  <c r="L32" i="33"/>
  <c r="M32" i="33"/>
  <c r="N32" i="33"/>
  <c r="O32" i="33"/>
  <c r="P32" i="33"/>
  <c r="Q32" i="33"/>
  <c r="R32" i="33"/>
  <c r="S32" i="33"/>
  <c r="T32" i="33"/>
  <c r="U32" i="33"/>
  <c r="V32" i="33"/>
  <c r="W32" i="33"/>
  <c r="X32" i="33"/>
  <c r="Y32" i="33"/>
  <c r="Z32" i="33"/>
  <c r="AA32" i="33"/>
  <c r="AB32" i="33"/>
  <c r="AC32" i="33"/>
  <c r="AD32" i="33"/>
  <c r="AE32" i="33"/>
  <c r="AF32" i="33"/>
  <c r="AG32" i="33"/>
  <c r="AH32" i="33"/>
  <c r="AI32" i="33"/>
  <c r="A33" i="33"/>
  <c r="D33" i="33"/>
  <c r="E33" i="33"/>
  <c r="F33" i="33"/>
  <c r="G33" i="33"/>
  <c r="H33" i="33"/>
  <c r="I33" i="33"/>
  <c r="J33" i="33"/>
  <c r="L33" i="33"/>
  <c r="M33" i="33"/>
  <c r="N33" i="33"/>
  <c r="O33" i="33"/>
  <c r="P33" i="33"/>
  <c r="Q33" i="33"/>
  <c r="R33" i="33"/>
  <c r="S33" i="33"/>
  <c r="T33" i="33"/>
  <c r="W33" i="33"/>
  <c r="X33" i="33"/>
  <c r="Y33" i="33"/>
  <c r="Z33" i="33"/>
  <c r="AA33" i="33"/>
  <c r="AB33" i="33"/>
  <c r="AC33" i="33"/>
  <c r="AE33" i="33"/>
  <c r="AF33" i="33"/>
  <c r="AG33" i="33"/>
  <c r="AH33" i="33"/>
  <c r="AI33" i="33"/>
  <c r="A34" i="33"/>
  <c r="D34" i="33"/>
  <c r="E34" i="33"/>
  <c r="F34" i="33"/>
  <c r="G34" i="33"/>
  <c r="H34" i="33"/>
  <c r="J34" i="33"/>
  <c r="L34" i="33"/>
  <c r="M34" i="33"/>
  <c r="N34" i="33"/>
  <c r="O34" i="33"/>
  <c r="P34" i="33"/>
  <c r="Q34" i="33"/>
  <c r="R34" i="33"/>
  <c r="S34" i="33"/>
  <c r="T34" i="33"/>
  <c r="W34" i="33"/>
  <c r="X34" i="33"/>
  <c r="Y34" i="33"/>
  <c r="Z34" i="33"/>
  <c r="AA34" i="33"/>
  <c r="AC34" i="33"/>
  <c r="AE34" i="33"/>
  <c r="AF34" i="33"/>
  <c r="AG34" i="33"/>
  <c r="AH34" i="33"/>
  <c r="AI34" i="33"/>
  <c r="A35" i="33"/>
  <c r="D35" i="33"/>
  <c r="E35" i="33"/>
  <c r="F35" i="33"/>
  <c r="G35" i="33"/>
  <c r="H35" i="33"/>
  <c r="J35" i="33"/>
  <c r="L35" i="33"/>
  <c r="M35" i="33"/>
  <c r="N35" i="33"/>
  <c r="O35" i="33"/>
  <c r="P35" i="33"/>
  <c r="Q35" i="33"/>
  <c r="R35" i="33"/>
  <c r="S35" i="33"/>
  <c r="T35" i="33"/>
  <c r="AE35" i="33"/>
  <c r="AF35" i="33"/>
  <c r="AG35" i="33"/>
  <c r="AH35" i="33"/>
  <c r="AI35" i="33"/>
  <c r="A36" i="33"/>
  <c r="D36" i="33"/>
  <c r="E36" i="33"/>
  <c r="F36" i="33"/>
  <c r="G36" i="33"/>
  <c r="H36" i="33"/>
  <c r="I36" i="33"/>
  <c r="J36" i="33"/>
  <c r="K36" i="33"/>
  <c r="L36" i="33"/>
  <c r="M36" i="33"/>
  <c r="N36" i="33"/>
  <c r="O36" i="33"/>
  <c r="P36" i="33"/>
  <c r="Q36" i="33"/>
  <c r="R36" i="33"/>
  <c r="S36" i="33"/>
  <c r="T36" i="33"/>
  <c r="W36" i="33"/>
  <c r="X36" i="33"/>
  <c r="Y36" i="33"/>
  <c r="Z36" i="33"/>
  <c r="AA36" i="33"/>
  <c r="AB36" i="33"/>
  <c r="AC36" i="33"/>
  <c r="AD36" i="33"/>
  <c r="AE36" i="33"/>
  <c r="AF36" i="33"/>
  <c r="AG36" i="33"/>
  <c r="AH36" i="33"/>
  <c r="AI36" i="33"/>
  <c r="A37" i="33"/>
  <c r="D37" i="33"/>
  <c r="E37" i="33"/>
  <c r="F37" i="33"/>
  <c r="G37" i="33"/>
  <c r="H37" i="33"/>
  <c r="I37" i="33"/>
  <c r="J37" i="33"/>
  <c r="K37" i="33"/>
  <c r="L37" i="33"/>
  <c r="M37" i="33"/>
  <c r="N37" i="33"/>
  <c r="O37" i="33"/>
  <c r="P37" i="33"/>
  <c r="Q37" i="33"/>
  <c r="R37" i="33"/>
  <c r="S37" i="33"/>
  <c r="T37" i="33"/>
  <c r="W37" i="33"/>
  <c r="X37" i="33"/>
  <c r="Y37" i="33"/>
  <c r="Z37" i="33"/>
  <c r="AA37" i="33"/>
  <c r="AB37" i="33"/>
  <c r="AC37" i="33"/>
  <c r="AD37" i="33"/>
  <c r="AE37" i="33"/>
  <c r="AF37" i="33"/>
  <c r="AG37" i="33"/>
  <c r="AH37" i="33"/>
  <c r="AI37" i="33"/>
  <c r="A38" i="33"/>
  <c r="D38" i="33"/>
  <c r="E38" i="33"/>
  <c r="F38" i="33"/>
  <c r="G38" i="33"/>
  <c r="H38" i="33"/>
  <c r="I38" i="33"/>
  <c r="J38" i="33"/>
  <c r="L38" i="33"/>
  <c r="M38" i="33"/>
  <c r="N38" i="33"/>
  <c r="O38" i="33"/>
  <c r="P38" i="33"/>
  <c r="Q38" i="33"/>
  <c r="R38" i="33"/>
  <c r="S38" i="33"/>
  <c r="T38" i="33"/>
  <c r="W38" i="33"/>
  <c r="X38" i="33"/>
  <c r="Y38" i="33"/>
  <c r="Z38" i="33"/>
  <c r="AA38" i="33"/>
  <c r="AB38" i="33"/>
  <c r="AC38" i="33"/>
  <c r="AE38" i="33"/>
  <c r="AF38" i="33"/>
  <c r="AG38" i="33"/>
  <c r="AH38" i="33"/>
  <c r="AI38" i="33"/>
  <c r="A39" i="33"/>
  <c r="D39" i="33"/>
  <c r="E39" i="33"/>
  <c r="F39" i="33"/>
  <c r="G39" i="33"/>
  <c r="H39" i="33"/>
  <c r="J39" i="33"/>
  <c r="L39" i="33"/>
  <c r="M39" i="33"/>
  <c r="N39" i="33"/>
  <c r="O39" i="33"/>
  <c r="P39" i="33"/>
  <c r="Q39" i="33"/>
  <c r="R39" i="33"/>
  <c r="S39" i="33"/>
  <c r="T39" i="33"/>
  <c r="W39" i="33"/>
  <c r="X39" i="33"/>
  <c r="Y39" i="33"/>
  <c r="Z39" i="33"/>
  <c r="AA39" i="33"/>
  <c r="AC39" i="33"/>
  <c r="AE39" i="33"/>
  <c r="AF39" i="33"/>
  <c r="AG39" i="33"/>
  <c r="AH39" i="33"/>
  <c r="AI39" i="33"/>
  <c r="A40" i="33"/>
  <c r="L40" i="33"/>
  <c r="M40" i="33"/>
  <c r="N40" i="33"/>
  <c r="O40" i="33"/>
  <c r="P40" i="33"/>
  <c r="Q40" i="33"/>
  <c r="R40" i="33"/>
  <c r="S40" i="33"/>
  <c r="T40" i="33"/>
  <c r="AE40" i="33"/>
  <c r="AF40" i="33"/>
  <c r="AG40" i="33"/>
  <c r="AH40" i="33"/>
  <c r="AI40" i="33"/>
  <c r="A41" i="33"/>
  <c r="D41" i="33"/>
  <c r="E41" i="33"/>
  <c r="F41" i="33"/>
  <c r="G41" i="33"/>
  <c r="H41" i="33"/>
  <c r="I41" i="33"/>
  <c r="J41" i="33"/>
  <c r="K41" i="33"/>
  <c r="L41" i="33"/>
  <c r="M41" i="33"/>
  <c r="N41" i="33"/>
  <c r="O41" i="33"/>
  <c r="P41" i="33"/>
  <c r="Q41" i="33"/>
  <c r="R41" i="33"/>
  <c r="S41" i="33"/>
  <c r="T41" i="33"/>
  <c r="W41" i="33"/>
  <c r="X41" i="33"/>
  <c r="Y41" i="33"/>
  <c r="Z41" i="33"/>
  <c r="AA41" i="33"/>
  <c r="AB41" i="33"/>
  <c r="AC41" i="33"/>
  <c r="AD41" i="33"/>
  <c r="AE41" i="33"/>
  <c r="AF41" i="33"/>
  <c r="AG41" i="33"/>
  <c r="AH41" i="33"/>
  <c r="AI41" i="33"/>
  <c r="A42" i="33"/>
  <c r="D42" i="33"/>
  <c r="E42" i="33"/>
  <c r="F42" i="33"/>
  <c r="G42" i="33"/>
  <c r="H42" i="33"/>
  <c r="I42" i="33"/>
  <c r="J42" i="33"/>
  <c r="K42" i="33"/>
  <c r="L42" i="33"/>
  <c r="M42" i="33"/>
  <c r="N42" i="33"/>
  <c r="O42" i="33"/>
  <c r="P42" i="33"/>
  <c r="Q42" i="33"/>
  <c r="R42" i="33"/>
  <c r="S42" i="33"/>
  <c r="T42" i="33"/>
  <c r="W42" i="33"/>
  <c r="X42" i="33"/>
  <c r="Y42" i="33"/>
  <c r="Z42" i="33"/>
  <c r="AA42" i="33"/>
  <c r="AB42" i="33"/>
  <c r="AC42" i="33"/>
  <c r="AD42" i="33"/>
  <c r="AE42" i="33"/>
  <c r="AF42" i="33"/>
  <c r="AG42" i="33"/>
  <c r="AH42" i="33"/>
  <c r="AI42" i="33"/>
  <c r="A43" i="33"/>
  <c r="D43" i="33"/>
  <c r="E43" i="33"/>
  <c r="F43" i="33"/>
  <c r="G43" i="33"/>
  <c r="H43" i="33"/>
  <c r="I43" i="33"/>
  <c r="J43" i="33"/>
  <c r="L43" i="33"/>
  <c r="M43" i="33"/>
  <c r="N43" i="33"/>
  <c r="O43" i="33"/>
  <c r="P43" i="33"/>
  <c r="Q43" i="33"/>
  <c r="R43" i="33"/>
  <c r="S43" i="33"/>
  <c r="T43" i="33"/>
  <c r="W43" i="33"/>
  <c r="X43" i="33"/>
  <c r="Y43" i="33"/>
  <c r="Z43" i="33"/>
  <c r="AA43" i="33"/>
  <c r="AB43" i="33"/>
  <c r="AC43" i="33"/>
  <c r="AE43" i="33"/>
  <c r="AF43" i="33"/>
  <c r="AG43" i="33"/>
  <c r="AH43" i="33"/>
  <c r="AI43" i="33"/>
  <c r="A44" i="33"/>
  <c r="D44" i="33"/>
  <c r="E44" i="33"/>
  <c r="F44" i="33"/>
  <c r="G44" i="33"/>
  <c r="H44" i="33"/>
  <c r="J44" i="33"/>
  <c r="L44" i="33"/>
  <c r="M44" i="33"/>
  <c r="N44" i="33"/>
  <c r="O44" i="33"/>
  <c r="P44" i="33"/>
  <c r="Q44" i="33"/>
  <c r="R44" i="33"/>
  <c r="S44" i="33"/>
  <c r="T44" i="33"/>
  <c r="W44" i="33"/>
  <c r="X44" i="33"/>
  <c r="Y44" i="33"/>
  <c r="Z44" i="33"/>
  <c r="AA44" i="33"/>
  <c r="AC44" i="33"/>
  <c r="AE44" i="33"/>
  <c r="AF44" i="33"/>
  <c r="AG44" i="33"/>
  <c r="AH44" i="33"/>
  <c r="AI44" i="33"/>
  <c r="A45" i="33"/>
  <c r="L45" i="33"/>
  <c r="M45" i="33"/>
  <c r="N45" i="33"/>
  <c r="O45" i="33"/>
  <c r="P45" i="33"/>
  <c r="Q45" i="33"/>
  <c r="R45" i="33"/>
  <c r="S45" i="33"/>
  <c r="T45" i="33"/>
  <c r="AE45" i="33"/>
  <c r="AF45" i="33"/>
  <c r="AG45" i="33"/>
  <c r="AH45" i="33"/>
  <c r="AI45" i="33"/>
  <c r="A46" i="33"/>
  <c r="D46" i="33"/>
  <c r="E46" i="33"/>
  <c r="F46" i="33"/>
  <c r="G46" i="33"/>
  <c r="H46" i="33"/>
  <c r="I46" i="33"/>
  <c r="J46" i="33"/>
  <c r="K46" i="33"/>
  <c r="L46" i="33"/>
  <c r="M46" i="33"/>
  <c r="N46" i="33"/>
  <c r="O46" i="33"/>
  <c r="P46" i="33"/>
  <c r="Q46" i="33"/>
  <c r="R46" i="33"/>
  <c r="S46" i="33"/>
  <c r="T46" i="33"/>
  <c r="W46" i="33"/>
  <c r="X46" i="33"/>
  <c r="Y46" i="33"/>
  <c r="Z46" i="33"/>
  <c r="AA46" i="33"/>
  <c r="AB46" i="33"/>
  <c r="AC46" i="33"/>
  <c r="AD46" i="33"/>
  <c r="AE46" i="33"/>
  <c r="AF46" i="33"/>
  <c r="AG46" i="33"/>
  <c r="AH46" i="33"/>
  <c r="AI46" i="33"/>
  <c r="A47" i="33"/>
  <c r="D47" i="33"/>
  <c r="E47" i="33"/>
  <c r="F47" i="33"/>
  <c r="G47" i="33"/>
  <c r="H47" i="33"/>
  <c r="I47" i="33"/>
  <c r="J47" i="33"/>
  <c r="K47" i="33"/>
  <c r="L47" i="33"/>
  <c r="M47" i="33"/>
  <c r="N47" i="33"/>
  <c r="O47" i="33"/>
  <c r="P47" i="33"/>
  <c r="Q47" i="33"/>
  <c r="R47" i="33"/>
  <c r="S47" i="33"/>
  <c r="T47" i="33"/>
  <c r="W47" i="33"/>
  <c r="X47" i="33"/>
  <c r="Y47" i="33"/>
  <c r="Z47" i="33"/>
  <c r="AA47" i="33"/>
  <c r="AB47" i="33"/>
  <c r="AC47" i="33"/>
  <c r="AD47" i="33"/>
  <c r="AE47" i="33"/>
  <c r="AF47" i="33"/>
  <c r="AG47" i="33"/>
  <c r="AH47" i="33"/>
  <c r="AI47" i="33"/>
  <c r="A48" i="33"/>
  <c r="D48" i="33"/>
  <c r="E48" i="33"/>
  <c r="F48" i="33"/>
  <c r="G48" i="33"/>
  <c r="H48" i="33"/>
  <c r="I48" i="33"/>
  <c r="J48" i="33"/>
  <c r="L48" i="33"/>
  <c r="M48" i="33"/>
  <c r="N48" i="33"/>
  <c r="O48" i="33"/>
  <c r="P48" i="33"/>
  <c r="Q48" i="33"/>
  <c r="R48" i="33"/>
  <c r="S48" i="33"/>
  <c r="T48" i="33"/>
  <c r="W48" i="33"/>
  <c r="X48" i="33"/>
  <c r="Y48" i="33"/>
  <c r="Z48" i="33"/>
  <c r="AA48" i="33"/>
  <c r="AB48" i="33"/>
  <c r="AC48" i="33"/>
  <c r="AE48" i="33"/>
  <c r="AF48" i="33"/>
  <c r="AG48" i="33"/>
  <c r="AH48" i="33"/>
  <c r="AI48" i="33"/>
  <c r="A49" i="33"/>
  <c r="D49" i="33"/>
  <c r="E49" i="33"/>
  <c r="F49" i="33"/>
  <c r="G49" i="33"/>
  <c r="H49" i="33"/>
  <c r="J49" i="33"/>
  <c r="L49" i="33"/>
  <c r="M49" i="33"/>
  <c r="N49" i="33"/>
  <c r="O49" i="33"/>
  <c r="P49" i="33"/>
  <c r="Q49" i="33"/>
  <c r="R49" i="33"/>
  <c r="S49" i="33"/>
  <c r="T49" i="33"/>
  <c r="W49" i="33"/>
  <c r="X49" i="33"/>
  <c r="Y49" i="33"/>
  <c r="Z49" i="33"/>
  <c r="AA49" i="33"/>
  <c r="AC49" i="33"/>
  <c r="AE49" i="33"/>
  <c r="AF49" i="33"/>
  <c r="AG49" i="33"/>
  <c r="AH49" i="33"/>
  <c r="AI49" i="33"/>
  <c r="A50" i="33"/>
  <c r="L50" i="33"/>
  <c r="M50" i="33"/>
  <c r="N50" i="33"/>
  <c r="O50" i="33"/>
  <c r="P50" i="33"/>
  <c r="Q50" i="33"/>
  <c r="R50" i="33"/>
  <c r="S50" i="33"/>
  <c r="T50" i="33"/>
  <c r="AE50" i="33"/>
  <c r="AF50" i="33"/>
  <c r="AG50" i="33"/>
  <c r="AH50" i="33"/>
  <c r="AI50" i="33"/>
  <c r="A51" i="33"/>
  <c r="D51" i="33"/>
  <c r="E51" i="33"/>
  <c r="F51" i="33"/>
  <c r="G51" i="33"/>
  <c r="H51" i="33"/>
  <c r="I51" i="33"/>
  <c r="J51" i="33"/>
  <c r="K51" i="33"/>
  <c r="L51" i="33"/>
  <c r="M51" i="33"/>
  <c r="N51" i="33"/>
  <c r="O51" i="33"/>
  <c r="P51" i="33"/>
  <c r="Q51" i="33"/>
  <c r="R51" i="33"/>
  <c r="S51" i="33"/>
  <c r="T51" i="33"/>
  <c r="W51" i="33"/>
  <c r="X51" i="33"/>
  <c r="Y51" i="33"/>
  <c r="Z51" i="33"/>
  <c r="AA51" i="33"/>
  <c r="AB51" i="33"/>
  <c r="AC51" i="33"/>
  <c r="AD51" i="33"/>
  <c r="AE51" i="33"/>
  <c r="AF51" i="33"/>
  <c r="AG51" i="33"/>
  <c r="AH51" i="33"/>
  <c r="AI51" i="33"/>
  <c r="A52" i="33"/>
  <c r="D52" i="33"/>
  <c r="E52" i="33"/>
  <c r="F52" i="33"/>
  <c r="G52" i="33"/>
  <c r="H52" i="33"/>
  <c r="I52" i="33"/>
  <c r="J52" i="33"/>
  <c r="K52" i="33"/>
  <c r="L52" i="33"/>
  <c r="M52" i="33"/>
  <c r="N52" i="33"/>
  <c r="O52" i="33"/>
  <c r="P52" i="33"/>
  <c r="Q52" i="33"/>
  <c r="R52" i="33"/>
  <c r="S52" i="33"/>
  <c r="T52" i="33"/>
  <c r="W52" i="33"/>
  <c r="X52" i="33"/>
  <c r="Y52" i="33"/>
  <c r="Z52" i="33"/>
  <c r="AA52" i="33"/>
  <c r="AB52" i="33"/>
  <c r="AC52" i="33"/>
  <c r="AD52" i="33"/>
  <c r="AE52" i="33"/>
  <c r="AF52" i="33"/>
  <c r="AG52" i="33"/>
  <c r="AH52" i="33"/>
  <c r="AI52" i="33"/>
  <c r="A53" i="33"/>
  <c r="D53" i="33"/>
  <c r="E53" i="33"/>
  <c r="F53" i="33"/>
  <c r="G53" i="33"/>
  <c r="H53" i="33"/>
  <c r="I53" i="33"/>
  <c r="J53" i="33"/>
  <c r="L53" i="33"/>
  <c r="M53" i="33"/>
  <c r="N53" i="33"/>
  <c r="O53" i="33"/>
  <c r="P53" i="33"/>
  <c r="Q53" i="33"/>
  <c r="R53" i="33"/>
  <c r="S53" i="33"/>
  <c r="T53" i="33"/>
  <c r="W53" i="33"/>
  <c r="X53" i="33"/>
  <c r="Y53" i="33"/>
  <c r="Z53" i="33"/>
  <c r="AA53" i="33"/>
  <c r="AB53" i="33"/>
  <c r="AC53" i="33"/>
  <c r="AE53" i="33"/>
  <c r="AF53" i="33"/>
  <c r="AG53" i="33"/>
  <c r="AH53" i="33"/>
  <c r="AI53" i="33"/>
  <c r="A54" i="33"/>
  <c r="D54" i="33"/>
  <c r="E54" i="33"/>
  <c r="F54" i="33"/>
  <c r="G54" i="33"/>
  <c r="H54" i="33"/>
  <c r="J54" i="33"/>
  <c r="L54" i="33"/>
  <c r="M54" i="33"/>
  <c r="N54" i="33"/>
  <c r="O54" i="33"/>
  <c r="P54" i="33"/>
  <c r="Q54" i="33"/>
  <c r="R54" i="33"/>
  <c r="S54" i="33"/>
  <c r="T54" i="33"/>
  <c r="W54" i="33"/>
  <c r="X54" i="33"/>
  <c r="Y54" i="33"/>
  <c r="Z54" i="33"/>
  <c r="AA54" i="33"/>
  <c r="AC54" i="33"/>
  <c r="AE54" i="33"/>
  <c r="AF54" i="33"/>
  <c r="AG54" i="33"/>
  <c r="AH54" i="33"/>
  <c r="AI54" i="33"/>
  <c r="A55" i="33"/>
  <c r="B55" i="33"/>
  <c r="L55" i="33"/>
  <c r="M55" i="33"/>
  <c r="N55" i="33"/>
  <c r="O55" i="33"/>
  <c r="P55" i="33"/>
  <c r="Q55" i="33"/>
  <c r="R55" i="33"/>
  <c r="S55" i="33"/>
  <c r="T55" i="33"/>
  <c r="AE55" i="33"/>
  <c r="AF55" i="33"/>
  <c r="AG55" i="33"/>
  <c r="AH55" i="33"/>
  <c r="AI55" i="33"/>
  <c r="A56" i="33"/>
  <c r="B56" i="33"/>
  <c r="D56" i="33"/>
  <c r="E56" i="33"/>
  <c r="F56" i="33"/>
  <c r="G56" i="33"/>
  <c r="H56" i="33"/>
  <c r="I56" i="33"/>
  <c r="J56" i="33"/>
  <c r="K56" i="33"/>
  <c r="L56" i="33"/>
  <c r="M56" i="33"/>
  <c r="N56" i="33"/>
  <c r="O56" i="33"/>
  <c r="P56" i="33"/>
  <c r="Q56" i="33"/>
  <c r="R56" i="33"/>
  <c r="S56" i="33"/>
  <c r="T56" i="33"/>
  <c r="W56" i="33"/>
  <c r="X56" i="33"/>
  <c r="Y56" i="33"/>
  <c r="Z56" i="33"/>
  <c r="AA56" i="33"/>
  <c r="AB56" i="33"/>
  <c r="AC56" i="33"/>
  <c r="AD56" i="33"/>
  <c r="AE56" i="33"/>
  <c r="AF56" i="33"/>
  <c r="AG56" i="33"/>
  <c r="AH56" i="33"/>
  <c r="AI56" i="33"/>
  <c r="AD25" i="32"/>
  <c r="AC55" i="32"/>
  <c r="AB25" i="32"/>
  <c r="AB53" i="32" s="1"/>
  <c r="AA55" i="32"/>
  <c r="Z55" i="32"/>
  <c r="Y55" i="32"/>
  <c r="X55" i="32"/>
  <c r="W55" i="32"/>
  <c r="K25" i="32"/>
  <c r="K26" i="32" s="1"/>
  <c r="K54" i="32" s="1"/>
  <c r="J55" i="32"/>
  <c r="I25" i="32"/>
  <c r="I53" i="32" s="1"/>
  <c r="H55" i="32"/>
  <c r="G55" i="32"/>
  <c r="F55" i="32"/>
  <c r="E55" i="32"/>
  <c r="D55" i="32"/>
  <c r="AD20" i="32"/>
  <c r="AD48" i="32" s="1"/>
  <c r="AC50" i="32"/>
  <c r="AB20" i="32"/>
  <c r="AB48" i="32" s="1"/>
  <c r="AA50" i="32"/>
  <c r="Z50" i="32"/>
  <c r="Y50" i="32"/>
  <c r="X50" i="32"/>
  <c r="W50" i="32"/>
  <c r="K20" i="32"/>
  <c r="J50" i="32"/>
  <c r="I20" i="32"/>
  <c r="H50" i="32"/>
  <c r="G50" i="32"/>
  <c r="F50" i="32"/>
  <c r="E50" i="32"/>
  <c r="D50" i="32"/>
  <c r="AD15" i="32"/>
  <c r="AD16" i="32" s="1"/>
  <c r="AD44" i="32" s="1"/>
  <c r="AC45" i="32"/>
  <c r="AB15" i="32"/>
  <c r="AB16" i="32" s="1"/>
  <c r="AB44" i="32" s="1"/>
  <c r="AA45" i="32"/>
  <c r="Z45" i="32"/>
  <c r="Y45" i="32"/>
  <c r="X45" i="32"/>
  <c r="W45" i="32"/>
  <c r="K15" i="32"/>
  <c r="K43" i="32" s="1"/>
  <c r="J45" i="32"/>
  <c r="I15" i="32"/>
  <c r="H45" i="32"/>
  <c r="G45" i="32"/>
  <c r="F45" i="32"/>
  <c r="E45" i="32"/>
  <c r="D45" i="32"/>
  <c r="AD10" i="32"/>
  <c r="AD11" i="32" s="1"/>
  <c r="AD39" i="32" s="1"/>
  <c r="AC40" i="32"/>
  <c r="AB10" i="32"/>
  <c r="AB38" i="32" s="1"/>
  <c r="AA40" i="32"/>
  <c r="Z40" i="32"/>
  <c r="Y40" i="32"/>
  <c r="X40" i="32"/>
  <c r="W40" i="32"/>
  <c r="K10" i="32"/>
  <c r="J40" i="32"/>
  <c r="I10" i="32"/>
  <c r="I11" i="32" s="1"/>
  <c r="I39" i="32" s="1"/>
  <c r="H40" i="32"/>
  <c r="G40" i="32"/>
  <c r="F40" i="32"/>
  <c r="E40" i="32"/>
  <c r="D40" i="32"/>
  <c r="AD5" i="32"/>
  <c r="AC35" i="32"/>
  <c r="AB5" i="32"/>
  <c r="AA35" i="32"/>
  <c r="Z35" i="32"/>
  <c r="Y35" i="32"/>
  <c r="X35" i="32"/>
  <c r="W35" i="32"/>
  <c r="I5" i="32"/>
  <c r="I33" i="32" s="1"/>
  <c r="K5" i="32"/>
  <c r="D29" i="32"/>
  <c r="AE29" i="32"/>
  <c r="AG29" i="32"/>
  <c r="Q31" i="32"/>
  <c r="T31" i="32"/>
  <c r="A32" i="32"/>
  <c r="B32" i="32"/>
  <c r="C32" i="32"/>
  <c r="D32" i="32"/>
  <c r="E32" i="32"/>
  <c r="F32" i="32"/>
  <c r="G32" i="32"/>
  <c r="H32" i="32"/>
  <c r="I32" i="32"/>
  <c r="J32" i="32"/>
  <c r="K32" i="32"/>
  <c r="L32" i="32"/>
  <c r="M32" i="32"/>
  <c r="N32" i="32"/>
  <c r="O32" i="32"/>
  <c r="P32" i="32"/>
  <c r="Q32" i="32"/>
  <c r="R32" i="32"/>
  <c r="S32" i="32"/>
  <c r="T32" i="32"/>
  <c r="U32" i="32"/>
  <c r="V32" i="32"/>
  <c r="W32" i="32"/>
  <c r="X32" i="32"/>
  <c r="Y32" i="32"/>
  <c r="Z32" i="32"/>
  <c r="AA32" i="32"/>
  <c r="AB32" i="32"/>
  <c r="AC32" i="32"/>
  <c r="AD32" i="32"/>
  <c r="AE32" i="32"/>
  <c r="AF32" i="32"/>
  <c r="AG32" i="32"/>
  <c r="AH32" i="32"/>
  <c r="AI32" i="32"/>
  <c r="A33" i="32"/>
  <c r="D33" i="32"/>
  <c r="E33" i="32"/>
  <c r="F33" i="32"/>
  <c r="G33" i="32"/>
  <c r="H33" i="32"/>
  <c r="J33" i="32"/>
  <c r="L33" i="32"/>
  <c r="M33" i="32"/>
  <c r="N33" i="32"/>
  <c r="O33" i="32"/>
  <c r="P33" i="32"/>
  <c r="Q33" i="32"/>
  <c r="R33" i="32"/>
  <c r="S33" i="32"/>
  <c r="T33" i="32"/>
  <c r="W33" i="32"/>
  <c r="X33" i="32"/>
  <c r="Y33" i="32"/>
  <c r="Z33" i="32"/>
  <c r="AA33" i="32"/>
  <c r="AC33" i="32"/>
  <c r="AE33" i="32"/>
  <c r="AF33" i="32"/>
  <c r="AG33" i="32"/>
  <c r="AH33" i="32"/>
  <c r="AI33" i="32"/>
  <c r="A34" i="32"/>
  <c r="D34" i="32"/>
  <c r="E34" i="32"/>
  <c r="F34" i="32"/>
  <c r="G34" i="32"/>
  <c r="H34" i="32"/>
  <c r="J34" i="32"/>
  <c r="L34" i="32"/>
  <c r="M34" i="32"/>
  <c r="N34" i="32"/>
  <c r="O34" i="32"/>
  <c r="P34" i="32"/>
  <c r="Q34" i="32"/>
  <c r="R34" i="32"/>
  <c r="S34" i="32"/>
  <c r="T34" i="32"/>
  <c r="W34" i="32"/>
  <c r="X34" i="32"/>
  <c r="Y34" i="32"/>
  <c r="Z34" i="32"/>
  <c r="AA34" i="32"/>
  <c r="AC34" i="32"/>
  <c r="AE34" i="32"/>
  <c r="AF34" i="32"/>
  <c r="AG34" i="32"/>
  <c r="AH34" i="32"/>
  <c r="AI34" i="32"/>
  <c r="A35" i="32"/>
  <c r="D35" i="32"/>
  <c r="E35" i="32"/>
  <c r="F35" i="32"/>
  <c r="G35" i="32"/>
  <c r="H35" i="32"/>
  <c r="J35" i="32"/>
  <c r="L35" i="32"/>
  <c r="M35" i="32"/>
  <c r="N35" i="32"/>
  <c r="O35" i="32"/>
  <c r="P35" i="32"/>
  <c r="Q35" i="32"/>
  <c r="R35" i="32"/>
  <c r="S35" i="32"/>
  <c r="T35" i="32"/>
  <c r="AE35" i="32"/>
  <c r="AF35" i="32"/>
  <c r="AG35" i="32"/>
  <c r="AH35" i="32"/>
  <c r="AI35" i="32"/>
  <c r="A36" i="32"/>
  <c r="D36" i="32"/>
  <c r="E36" i="32"/>
  <c r="F36" i="32"/>
  <c r="G36" i="32"/>
  <c r="H36" i="32"/>
  <c r="I36" i="32"/>
  <c r="J36" i="32"/>
  <c r="K36" i="32"/>
  <c r="L36" i="32"/>
  <c r="M36" i="32"/>
  <c r="N36" i="32"/>
  <c r="O36" i="32"/>
  <c r="P36" i="32"/>
  <c r="Q36" i="32"/>
  <c r="R36" i="32"/>
  <c r="S36" i="32"/>
  <c r="T36" i="32"/>
  <c r="W36" i="32"/>
  <c r="X36" i="32"/>
  <c r="Y36" i="32"/>
  <c r="Z36" i="32"/>
  <c r="AA36" i="32"/>
  <c r="AB36" i="32"/>
  <c r="AC36" i="32"/>
  <c r="AD36" i="32"/>
  <c r="AE36" i="32"/>
  <c r="AF36" i="32"/>
  <c r="AG36" i="32"/>
  <c r="AH36" i="32"/>
  <c r="AI36" i="32"/>
  <c r="A37" i="32"/>
  <c r="D37" i="32"/>
  <c r="E37" i="32"/>
  <c r="F37" i="32"/>
  <c r="G37" i="32"/>
  <c r="H37" i="32"/>
  <c r="I37" i="32"/>
  <c r="J37" i="32"/>
  <c r="K37" i="32"/>
  <c r="L37" i="32"/>
  <c r="M37" i="32"/>
  <c r="N37" i="32"/>
  <c r="O37" i="32"/>
  <c r="P37" i="32"/>
  <c r="Q37" i="32"/>
  <c r="R37" i="32"/>
  <c r="S37" i="32"/>
  <c r="T37" i="32"/>
  <c r="W37" i="32"/>
  <c r="X37" i="32"/>
  <c r="Y37" i="32"/>
  <c r="Z37" i="32"/>
  <c r="AA37" i="32"/>
  <c r="AB37" i="32"/>
  <c r="AC37" i="32"/>
  <c r="AD37" i="32"/>
  <c r="AE37" i="32"/>
  <c r="AF37" i="32"/>
  <c r="AG37" i="32"/>
  <c r="AH37" i="32"/>
  <c r="AI37" i="32"/>
  <c r="A38" i="32"/>
  <c r="D38" i="32"/>
  <c r="E38" i="32"/>
  <c r="F38" i="32"/>
  <c r="G38" i="32"/>
  <c r="H38" i="32"/>
  <c r="J38" i="32"/>
  <c r="L38" i="32"/>
  <c r="M38" i="32"/>
  <c r="N38" i="32"/>
  <c r="O38" i="32"/>
  <c r="P38" i="32"/>
  <c r="Q38" i="32"/>
  <c r="R38" i="32"/>
  <c r="S38" i="32"/>
  <c r="T38" i="32"/>
  <c r="W38" i="32"/>
  <c r="X38" i="32"/>
  <c r="Y38" i="32"/>
  <c r="Z38" i="32"/>
  <c r="AA38" i="32"/>
  <c r="AC38" i="32"/>
  <c r="AE38" i="32"/>
  <c r="AF38" i="32"/>
  <c r="AG38" i="32"/>
  <c r="AH38" i="32"/>
  <c r="AI38" i="32"/>
  <c r="A39" i="32"/>
  <c r="D39" i="32"/>
  <c r="E39" i="32"/>
  <c r="F39" i="32"/>
  <c r="G39" i="32"/>
  <c r="H39" i="32"/>
  <c r="J39" i="32"/>
  <c r="L39" i="32"/>
  <c r="M39" i="32"/>
  <c r="N39" i="32"/>
  <c r="O39" i="32"/>
  <c r="P39" i="32"/>
  <c r="Q39" i="32"/>
  <c r="R39" i="32"/>
  <c r="S39" i="32"/>
  <c r="T39" i="32"/>
  <c r="W39" i="32"/>
  <c r="X39" i="32"/>
  <c r="Y39" i="32"/>
  <c r="Z39" i="32"/>
  <c r="AA39" i="32"/>
  <c r="AC39" i="32"/>
  <c r="AE39" i="32"/>
  <c r="AF39" i="32"/>
  <c r="AG39" i="32"/>
  <c r="AH39" i="32"/>
  <c r="AI39" i="32"/>
  <c r="A40" i="32"/>
  <c r="L40" i="32"/>
  <c r="M40" i="32"/>
  <c r="N40" i="32"/>
  <c r="O40" i="32"/>
  <c r="P40" i="32"/>
  <c r="Q40" i="32"/>
  <c r="R40" i="32"/>
  <c r="S40" i="32"/>
  <c r="T40" i="32"/>
  <c r="AE40" i="32"/>
  <c r="AF40" i="32"/>
  <c r="AG40" i="32"/>
  <c r="AH40" i="32"/>
  <c r="AI40" i="32"/>
  <c r="A41" i="32"/>
  <c r="D41" i="32"/>
  <c r="E41" i="32"/>
  <c r="F41" i="32"/>
  <c r="G41" i="32"/>
  <c r="H41" i="32"/>
  <c r="I41" i="32"/>
  <c r="J41" i="32"/>
  <c r="K41" i="32"/>
  <c r="L41" i="32"/>
  <c r="M41" i="32"/>
  <c r="N41" i="32"/>
  <c r="O41" i="32"/>
  <c r="P41" i="32"/>
  <c r="Q41" i="32"/>
  <c r="R41" i="32"/>
  <c r="S41" i="32"/>
  <c r="T41" i="32"/>
  <c r="W41" i="32"/>
  <c r="X41" i="32"/>
  <c r="Y41" i="32"/>
  <c r="Z41" i="32"/>
  <c r="AA41" i="32"/>
  <c r="AB41" i="32"/>
  <c r="AC41" i="32"/>
  <c r="AD41" i="32"/>
  <c r="AE41" i="32"/>
  <c r="AF41" i="32"/>
  <c r="AG41" i="32"/>
  <c r="AH41" i="32"/>
  <c r="AI41" i="32"/>
  <c r="A42" i="32"/>
  <c r="D42" i="32"/>
  <c r="E42" i="32"/>
  <c r="F42" i="32"/>
  <c r="G42" i="32"/>
  <c r="H42" i="32"/>
  <c r="I42" i="32"/>
  <c r="J42" i="32"/>
  <c r="K42" i="32"/>
  <c r="L42" i="32"/>
  <c r="M42" i="32"/>
  <c r="N42" i="32"/>
  <c r="O42" i="32"/>
  <c r="P42" i="32"/>
  <c r="Q42" i="32"/>
  <c r="R42" i="32"/>
  <c r="S42" i="32"/>
  <c r="T42" i="32"/>
  <c r="W42" i="32"/>
  <c r="X42" i="32"/>
  <c r="Y42" i="32"/>
  <c r="Z42" i="32"/>
  <c r="AA42" i="32"/>
  <c r="AB42" i="32"/>
  <c r="AC42" i="32"/>
  <c r="AD42" i="32"/>
  <c r="AE42" i="32"/>
  <c r="AF42" i="32"/>
  <c r="AG42" i="32"/>
  <c r="AH42" i="32"/>
  <c r="AI42" i="32"/>
  <c r="A43" i="32"/>
  <c r="D43" i="32"/>
  <c r="E43" i="32"/>
  <c r="F43" i="32"/>
  <c r="G43" i="32"/>
  <c r="H43" i="32"/>
  <c r="J43" i="32"/>
  <c r="L43" i="32"/>
  <c r="M43" i="32"/>
  <c r="N43" i="32"/>
  <c r="O43" i="32"/>
  <c r="P43" i="32"/>
  <c r="Q43" i="32"/>
  <c r="R43" i="32"/>
  <c r="S43" i="32"/>
  <c r="T43" i="32"/>
  <c r="W43" i="32"/>
  <c r="X43" i="32"/>
  <c r="Y43" i="32"/>
  <c r="Z43" i="32"/>
  <c r="AA43" i="32"/>
  <c r="AC43" i="32"/>
  <c r="AE43" i="32"/>
  <c r="AF43" i="32"/>
  <c r="AG43" i="32"/>
  <c r="AH43" i="32"/>
  <c r="AI43" i="32"/>
  <c r="A44" i="32"/>
  <c r="D44" i="32"/>
  <c r="E44" i="32"/>
  <c r="F44" i="32"/>
  <c r="G44" i="32"/>
  <c r="H44" i="32"/>
  <c r="J44" i="32"/>
  <c r="L44" i="32"/>
  <c r="M44" i="32"/>
  <c r="N44" i="32"/>
  <c r="O44" i="32"/>
  <c r="P44" i="32"/>
  <c r="Q44" i="32"/>
  <c r="R44" i="32"/>
  <c r="S44" i="32"/>
  <c r="T44" i="32"/>
  <c r="W44" i="32"/>
  <c r="X44" i="32"/>
  <c r="Y44" i="32"/>
  <c r="Z44" i="32"/>
  <c r="AA44" i="32"/>
  <c r="AC44" i="32"/>
  <c r="AE44" i="32"/>
  <c r="AF44" i="32"/>
  <c r="AG44" i="32"/>
  <c r="AH44" i="32"/>
  <c r="AI44" i="32"/>
  <c r="A45" i="32"/>
  <c r="L45" i="32"/>
  <c r="M45" i="32"/>
  <c r="N45" i="32"/>
  <c r="O45" i="32"/>
  <c r="P45" i="32"/>
  <c r="Q45" i="32"/>
  <c r="R45" i="32"/>
  <c r="S45" i="32"/>
  <c r="T45" i="32"/>
  <c r="AE45" i="32"/>
  <c r="AF45" i="32"/>
  <c r="AG45" i="32"/>
  <c r="AH45" i="32"/>
  <c r="AI45" i="32"/>
  <c r="A46" i="32"/>
  <c r="D46" i="32"/>
  <c r="E46" i="32"/>
  <c r="F46" i="32"/>
  <c r="G46" i="32"/>
  <c r="H46" i="32"/>
  <c r="I46" i="32"/>
  <c r="J46" i="32"/>
  <c r="K46" i="32"/>
  <c r="L46" i="32"/>
  <c r="M46" i="32"/>
  <c r="N46" i="32"/>
  <c r="O46" i="32"/>
  <c r="P46" i="32"/>
  <c r="Q46" i="32"/>
  <c r="R46" i="32"/>
  <c r="S46" i="32"/>
  <c r="T46" i="32"/>
  <c r="W46" i="32"/>
  <c r="X46" i="32"/>
  <c r="Y46" i="32"/>
  <c r="Z46" i="32"/>
  <c r="AA46" i="32"/>
  <c r="AB46" i="32"/>
  <c r="AC46" i="32"/>
  <c r="AD46" i="32"/>
  <c r="AE46" i="32"/>
  <c r="AF46" i="32"/>
  <c r="AG46" i="32"/>
  <c r="AH46" i="32"/>
  <c r="AI46" i="32"/>
  <c r="A47" i="32"/>
  <c r="D47" i="32"/>
  <c r="E47" i="32"/>
  <c r="F47" i="32"/>
  <c r="G47" i="32"/>
  <c r="H47" i="32"/>
  <c r="I47" i="32"/>
  <c r="J47" i="32"/>
  <c r="K47" i="32"/>
  <c r="L47" i="32"/>
  <c r="M47" i="32"/>
  <c r="N47" i="32"/>
  <c r="O47" i="32"/>
  <c r="P47" i="32"/>
  <c r="Q47" i="32"/>
  <c r="R47" i="32"/>
  <c r="S47" i="32"/>
  <c r="T47" i="32"/>
  <c r="W47" i="32"/>
  <c r="X47" i="32"/>
  <c r="Y47" i="32"/>
  <c r="Z47" i="32"/>
  <c r="AA47" i="32"/>
  <c r="AB47" i="32"/>
  <c r="AC47" i="32"/>
  <c r="AD47" i="32"/>
  <c r="AE47" i="32"/>
  <c r="AF47" i="32"/>
  <c r="AG47" i="32"/>
  <c r="AH47" i="32"/>
  <c r="AI47" i="32"/>
  <c r="A48" i="32"/>
  <c r="D48" i="32"/>
  <c r="E48" i="32"/>
  <c r="F48" i="32"/>
  <c r="G48" i="32"/>
  <c r="H48" i="32"/>
  <c r="J48" i="32"/>
  <c r="L48" i="32"/>
  <c r="M48" i="32"/>
  <c r="N48" i="32"/>
  <c r="O48" i="32"/>
  <c r="P48" i="32"/>
  <c r="Q48" i="32"/>
  <c r="R48" i="32"/>
  <c r="S48" i="32"/>
  <c r="T48" i="32"/>
  <c r="W48" i="32"/>
  <c r="X48" i="32"/>
  <c r="Y48" i="32"/>
  <c r="Z48" i="32"/>
  <c r="AA48" i="32"/>
  <c r="AC48" i="32"/>
  <c r="AE48" i="32"/>
  <c r="AF48" i="32"/>
  <c r="AG48" i="32"/>
  <c r="AH48" i="32"/>
  <c r="AI48" i="32"/>
  <c r="A49" i="32"/>
  <c r="D49" i="32"/>
  <c r="E49" i="32"/>
  <c r="F49" i="32"/>
  <c r="G49" i="32"/>
  <c r="H49" i="32"/>
  <c r="J49" i="32"/>
  <c r="L49" i="32"/>
  <c r="M49" i="32"/>
  <c r="N49" i="32"/>
  <c r="O49" i="32"/>
  <c r="P49" i="32"/>
  <c r="Q49" i="32"/>
  <c r="R49" i="32"/>
  <c r="S49" i="32"/>
  <c r="T49" i="32"/>
  <c r="W49" i="32"/>
  <c r="X49" i="32"/>
  <c r="Y49" i="32"/>
  <c r="Z49" i="32"/>
  <c r="AA49" i="32"/>
  <c r="AC49" i="32"/>
  <c r="AE49" i="32"/>
  <c r="AF49" i="32"/>
  <c r="AG49" i="32"/>
  <c r="AH49" i="32"/>
  <c r="AI49" i="32"/>
  <c r="A50" i="32"/>
  <c r="L50" i="32"/>
  <c r="M50" i="32"/>
  <c r="N50" i="32"/>
  <c r="O50" i="32"/>
  <c r="P50" i="32"/>
  <c r="Q50" i="32"/>
  <c r="R50" i="32"/>
  <c r="S50" i="32"/>
  <c r="T50" i="32"/>
  <c r="AE50" i="32"/>
  <c r="AF50" i="32"/>
  <c r="AG50" i="32"/>
  <c r="AH50" i="32"/>
  <c r="AI50" i="32"/>
  <c r="A51" i="32"/>
  <c r="D51" i="32"/>
  <c r="E51" i="32"/>
  <c r="F51" i="32"/>
  <c r="G51" i="32"/>
  <c r="H51" i="32"/>
  <c r="I51" i="32"/>
  <c r="J51" i="32"/>
  <c r="K51" i="32"/>
  <c r="L51" i="32"/>
  <c r="M51" i="32"/>
  <c r="N51" i="32"/>
  <c r="O51" i="32"/>
  <c r="P51" i="32"/>
  <c r="Q51" i="32"/>
  <c r="R51" i="32"/>
  <c r="S51" i="32"/>
  <c r="T51" i="32"/>
  <c r="W51" i="32"/>
  <c r="X51" i="32"/>
  <c r="Y51" i="32"/>
  <c r="Z51" i="32"/>
  <c r="AA51" i="32"/>
  <c r="AB51" i="32"/>
  <c r="AC51" i="32"/>
  <c r="AD51" i="32"/>
  <c r="AE51" i="32"/>
  <c r="AF51" i="32"/>
  <c r="AG51" i="32"/>
  <c r="AH51" i="32"/>
  <c r="AI51" i="32"/>
  <c r="A52" i="32"/>
  <c r="D52" i="32"/>
  <c r="E52" i="32"/>
  <c r="F52" i="32"/>
  <c r="G52" i="32"/>
  <c r="H52" i="32"/>
  <c r="I52" i="32"/>
  <c r="J52" i="32"/>
  <c r="K52" i="32"/>
  <c r="L52" i="32"/>
  <c r="M52" i="32"/>
  <c r="N52" i="32"/>
  <c r="O52" i="32"/>
  <c r="P52" i="32"/>
  <c r="Q52" i="32"/>
  <c r="R52" i="32"/>
  <c r="S52" i="32"/>
  <c r="T52" i="32"/>
  <c r="W52" i="32"/>
  <c r="X52" i="32"/>
  <c r="Y52" i="32"/>
  <c r="Z52" i="32"/>
  <c r="AA52" i="32"/>
  <c r="AB52" i="32"/>
  <c r="AC52" i="32"/>
  <c r="AD52" i="32"/>
  <c r="AE52" i="32"/>
  <c r="AF52" i="32"/>
  <c r="AG52" i="32"/>
  <c r="AH52" i="32"/>
  <c r="AI52" i="32"/>
  <c r="A53" i="32"/>
  <c r="D53" i="32"/>
  <c r="E53" i="32"/>
  <c r="F53" i="32"/>
  <c r="G53" i="32"/>
  <c r="H53" i="32"/>
  <c r="J53" i="32"/>
  <c r="L53" i="32"/>
  <c r="M53" i="32"/>
  <c r="N53" i="32"/>
  <c r="O53" i="32"/>
  <c r="P53" i="32"/>
  <c r="Q53" i="32"/>
  <c r="R53" i="32"/>
  <c r="S53" i="32"/>
  <c r="T53" i="32"/>
  <c r="W53" i="32"/>
  <c r="X53" i="32"/>
  <c r="Y53" i="32"/>
  <c r="Z53" i="32"/>
  <c r="AA53" i="32"/>
  <c r="AC53" i="32"/>
  <c r="AE53" i="32"/>
  <c r="AF53" i="32"/>
  <c r="AG53" i="32"/>
  <c r="AH53" i="32"/>
  <c r="AI53" i="32"/>
  <c r="A54" i="32"/>
  <c r="D54" i="32"/>
  <c r="E54" i="32"/>
  <c r="F54" i="32"/>
  <c r="G54" i="32"/>
  <c r="H54" i="32"/>
  <c r="J54" i="32"/>
  <c r="L54" i="32"/>
  <c r="M54" i="32"/>
  <c r="N54" i="32"/>
  <c r="O54" i="32"/>
  <c r="P54" i="32"/>
  <c r="Q54" i="32"/>
  <c r="R54" i="32"/>
  <c r="S54" i="32"/>
  <c r="T54" i="32"/>
  <c r="W54" i="32"/>
  <c r="X54" i="32"/>
  <c r="Y54" i="32"/>
  <c r="Z54" i="32"/>
  <c r="AA54" i="32"/>
  <c r="AC54" i="32"/>
  <c r="AE54" i="32"/>
  <c r="AF54" i="32"/>
  <c r="AG54" i="32"/>
  <c r="AH54" i="32"/>
  <c r="AI54" i="32"/>
  <c r="A55" i="32"/>
  <c r="B55" i="32"/>
  <c r="L55" i="32"/>
  <c r="M55" i="32"/>
  <c r="N55" i="32"/>
  <c r="O55" i="32"/>
  <c r="P55" i="32"/>
  <c r="Q55" i="32"/>
  <c r="R55" i="32"/>
  <c r="S55" i="32"/>
  <c r="T55" i="32"/>
  <c r="AE55" i="32"/>
  <c r="AF55" i="32"/>
  <c r="AG55" i="32"/>
  <c r="AH55" i="32"/>
  <c r="AI55" i="32"/>
  <c r="A56" i="32"/>
  <c r="B56" i="32"/>
  <c r="D56" i="32"/>
  <c r="E56" i="32"/>
  <c r="F56" i="32"/>
  <c r="G56" i="32"/>
  <c r="H56" i="32"/>
  <c r="I56" i="32"/>
  <c r="J56" i="32"/>
  <c r="K56" i="32"/>
  <c r="L56" i="32"/>
  <c r="M56" i="32"/>
  <c r="N56" i="32"/>
  <c r="O56" i="32"/>
  <c r="P56" i="32"/>
  <c r="Q56" i="32"/>
  <c r="R56" i="32"/>
  <c r="S56" i="32"/>
  <c r="T56" i="32"/>
  <c r="W56" i="32"/>
  <c r="X56" i="32"/>
  <c r="Y56" i="32"/>
  <c r="Z56" i="32"/>
  <c r="AA56" i="32"/>
  <c r="AB56" i="32"/>
  <c r="AC56" i="32"/>
  <c r="AD56" i="32"/>
  <c r="AE56" i="32"/>
  <c r="AF56" i="32"/>
  <c r="AG56" i="32"/>
  <c r="AH56" i="32"/>
  <c r="AI56" i="32"/>
  <c r="AD25" i="13"/>
  <c r="AD53" i="13" s="1"/>
  <c r="AC55" i="13"/>
  <c r="AB25" i="13"/>
  <c r="K25" i="13"/>
  <c r="K26" i="13" s="1"/>
  <c r="K54" i="13" s="1"/>
  <c r="J55" i="13"/>
  <c r="I25" i="13"/>
  <c r="I53" i="13" s="1"/>
  <c r="AD20" i="13"/>
  <c r="AC50" i="13"/>
  <c r="AB20" i="13"/>
  <c r="K20" i="13"/>
  <c r="K21" i="13" s="1"/>
  <c r="K49" i="13" s="1"/>
  <c r="J50" i="13"/>
  <c r="I20" i="13"/>
  <c r="I21" i="13" s="1"/>
  <c r="I49" i="13" s="1"/>
  <c r="AD15" i="13"/>
  <c r="AD16" i="13" s="1"/>
  <c r="AD44" i="13" s="1"/>
  <c r="AC45" i="13"/>
  <c r="AB15" i="13"/>
  <c r="AB43" i="13" s="1"/>
  <c r="K15" i="13"/>
  <c r="K16" i="13" s="1"/>
  <c r="K44" i="13" s="1"/>
  <c r="J45" i="13"/>
  <c r="I15" i="13"/>
  <c r="AD10" i="13"/>
  <c r="AD11" i="13" s="1"/>
  <c r="AD39" i="13" s="1"/>
  <c r="AC40" i="13"/>
  <c r="AB10" i="13"/>
  <c r="K10" i="13"/>
  <c r="K11" i="13" s="1"/>
  <c r="K39" i="13" s="1"/>
  <c r="J40" i="13"/>
  <c r="I10" i="13"/>
  <c r="I38" i="13" s="1"/>
  <c r="AD5" i="13"/>
  <c r="AD6" i="13" s="1"/>
  <c r="AD34" i="13" s="1"/>
  <c r="AC35" i="13"/>
  <c r="AB5" i="13"/>
  <c r="I5" i="13"/>
  <c r="K5" i="13"/>
  <c r="D33" i="13"/>
  <c r="E33" i="13"/>
  <c r="F33" i="13"/>
  <c r="G33" i="13"/>
  <c r="H33" i="13"/>
  <c r="J33" i="13"/>
  <c r="L33" i="13"/>
  <c r="M33" i="13"/>
  <c r="N33" i="13"/>
  <c r="O33" i="13"/>
  <c r="P33" i="13"/>
  <c r="Q33" i="13"/>
  <c r="R33" i="13"/>
  <c r="S33" i="13"/>
  <c r="T33" i="13"/>
  <c r="W33" i="13"/>
  <c r="X33" i="13"/>
  <c r="Y33" i="13"/>
  <c r="Z33" i="13"/>
  <c r="AA33" i="13"/>
  <c r="AC33" i="13"/>
  <c r="AE33" i="13"/>
  <c r="AF33" i="13"/>
  <c r="AG33" i="13"/>
  <c r="AH33" i="13"/>
  <c r="AI33" i="13"/>
  <c r="D34" i="13"/>
  <c r="E34" i="13"/>
  <c r="F34" i="13"/>
  <c r="G34" i="13"/>
  <c r="H34" i="13"/>
  <c r="J34" i="13"/>
  <c r="L34" i="13"/>
  <c r="M34" i="13"/>
  <c r="N34" i="13"/>
  <c r="O34" i="13"/>
  <c r="P34" i="13"/>
  <c r="Q34" i="13"/>
  <c r="R34" i="13"/>
  <c r="S34" i="13"/>
  <c r="T34" i="13"/>
  <c r="W34" i="13"/>
  <c r="X34" i="13"/>
  <c r="Y34" i="13"/>
  <c r="Z34" i="13"/>
  <c r="AA34" i="13"/>
  <c r="AC34" i="13"/>
  <c r="AE34" i="13"/>
  <c r="AF34" i="13"/>
  <c r="AG34" i="13"/>
  <c r="AH34" i="13"/>
  <c r="AI34" i="13"/>
  <c r="D35" i="13"/>
  <c r="E35" i="13"/>
  <c r="F35" i="13"/>
  <c r="G35" i="13"/>
  <c r="H35" i="13"/>
  <c r="J35" i="13"/>
  <c r="L35" i="13"/>
  <c r="M35" i="13"/>
  <c r="N35" i="13"/>
  <c r="O35" i="13"/>
  <c r="P35" i="13"/>
  <c r="Q35" i="13"/>
  <c r="R35" i="13"/>
  <c r="S35" i="13"/>
  <c r="T35" i="13"/>
  <c r="W35" i="13"/>
  <c r="X35" i="13"/>
  <c r="Y35" i="13"/>
  <c r="Z35" i="13"/>
  <c r="AA35" i="13"/>
  <c r="AE35" i="13"/>
  <c r="AF35" i="13"/>
  <c r="AG35" i="13"/>
  <c r="AH35" i="13"/>
  <c r="AI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D37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R37" i="13"/>
  <c r="S37" i="13"/>
  <c r="T37" i="13"/>
  <c r="W37" i="13"/>
  <c r="X37" i="13"/>
  <c r="Y37" i="13"/>
  <c r="Z37" i="13"/>
  <c r="AA37" i="13"/>
  <c r="AB37" i="13"/>
  <c r="AC37" i="13"/>
  <c r="AD37" i="13"/>
  <c r="AE37" i="13"/>
  <c r="AF37" i="13"/>
  <c r="AG37" i="13"/>
  <c r="AH37" i="13"/>
  <c r="AI37" i="13"/>
  <c r="D38" i="13"/>
  <c r="E38" i="13"/>
  <c r="F38" i="13"/>
  <c r="G38" i="13"/>
  <c r="H38" i="13"/>
  <c r="J38" i="13"/>
  <c r="L38" i="13"/>
  <c r="M38" i="13"/>
  <c r="N38" i="13"/>
  <c r="O38" i="13"/>
  <c r="P38" i="13"/>
  <c r="Q38" i="13"/>
  <c r="R38" i="13"/>
  <c r="S38" i="13"/>
  <c r="T38" i="13"/>
  <c r="W38" i="13"/>
  <c r="X38" i="13"/>
  <c r="Y38" i="13"/>
  <c r="Z38" i="13"/>
  <c r="AA38" i="13"/>
  <c r="AC38" i="13"/>
  <c r="AE38" i="13"/>
  <c r="AF38" i="13"/>
  <c r="AG38" i="13"/>
  <c r="AH38" i="13"/>
  <c r="AI38" i="13"/>
  <c r="D39" i="13"/>
  <c r="E39" i="13"/>
  <c r="F39" i="13"/>
  <c r="G39" i="13"/>
  <c r="H39" i="13"/>
  <c r="J39" i="13"/>
  <c r="L39" i="13"/>
  <c r="M39" i="13"/>
  <c r="N39" i="13"/>
  <c r="O39" i="13"/>
  <c r="P39" i="13"/>
  <c r="Q39" i="13"/>
  <c r="R39" i="13"/>
  <c r="S39" i="13"/>
  <c r="T39" i="13"/>
  <c r="W39" i="13"/>
  <c r="X39" i="13"/>
  <c r="Y39" i="13"/>
  <c r="Z39" i="13"/>
  <c r="AA39" i="13"/>
  <c r="AC39" i="13"/>
  <c r="AE39" i="13"/>
  <c r="AF39" i="13"/>
  <c r="AG39" i="13"/>
  <c r="AH39" i="13"/>
  <c r="AI39" i="13"/>
  <c r="D40" i="13"/>
  <c r="E40" i="13"/>
  <c r="F40" i="13"/>
  <c r="G40" i="13"/>
  <c r="H40" i="13"/>
  <c r="L40" i="13"/>
  <c r="M40" i="13"/>
  <c r="N40" i="13"/>
  <c r="O40" i="13"/>
  <c r="P40" i="13"/>
  <c r="Q40" i="13"/>
  <c r="R40" i="13"/>
  <c r="S40" i="13"/>
  <c r="T40" i="13"/>
  <c r="W40" i="13"/>
  <c r="X40" i="13"/>
  <c r="Y40" i="13"/>
  <c r="Z40" i="13"/>
  <c r="AA40" i="13"/>
  <c r="AE40" i="13"/>
  <c r="AF40" i="13"/>
  <c r="AG40" i="13"/>
  <c r="AH40" i="13"/>
  <c r="AI40" i="13"/>
  <c r="D4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D42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R42" i="13"/>
  <c r="S42" i="13"/>
  <c r="T42" i="13"/>
  <c r="W42" i="13"/>
  <c r="X42" i="13"/>
  <c r="Y42" i="13"/>
  <c r="Z42" i="13"/>
  <c r="AA42" i="13"/>
  <c r="AB42" i="13"/>
  <c r="AC42" i="13"/>
  <c r="AD42" i="13"/>
  <c r="AE42" i="13"/>
  <c r="AF42" i="13"/>
  <c r="AG42" i="13"/>
  <c r="AH42" i="13"/>
  <c r="AI42" i="13"/>
  <c r="D43" i="13"/>
  <c r="E43" i="13"/>
  <c r="F43" i="13"/>
  <c r="G43" i="13"/>
  <c r="H43" i="13"/>
  <c r="J43" i="13"/>
  <c r="L43" i="13"/>
  <c r="M43" i="13"/>
  <c r="N43" i="13"/>
  <c r="O43" i="13"/>
  <c r="P43" i="13"/>
  <c r="Q43" i="13"/>
  <c r="R43" i="13"/>
  <c r="S43" i="13"/>
  <c r="T43" i="13"/>
  <c r="W43" i="13"/>
  <c r="X43" i="13"/>
  <c r="Y43" i="13"/>
  <c r="Z43" i="13"/>
  <c r="AA43" i="13"/>
  <c r="AC43" i="13"/>
  <c r="AE43" i="13"/>
  <c r="AF43" i="13"/>
  <c r="AG43" i="13"/>
  <c r="AH43" i="13"/>
  <c r="AI43" i="13"/>
  <c r="D44" i="13"/>
  <c r="E44" i="13"/>
  <c r="F44" i="13"/>
  <c r="G44" i="13"/>
  <c r="H44" i="13"/>
  <c r="J44" i="13"/>
  <c r="L44" i="13"/>
  <c r="M44" i="13"/>
  <c r="N44" i="13"/>
  <c r="O44" i="13"/>
  <c r="P44" i="13"/>
  <c r="Q44" i="13"/>
  <c r="R44" i="13"/>
  <c r="S44" i="13"/>
  <c r="T44" i="13"/>
  <c r="W44" i="13"/>
  <c r="X44" i="13"/>
  <c r="Y44" i="13"/>
  <c r="Z44" i="13"/>
  <c r="AA44" i="13"/>
  <c r="AC44" i="13"/>
  <c r="AE44" i="13"/>
  <c r="AF44" i="13"/>
  <c r="AG44" i="13"/>
  <c r="AH44" i="13"/>
  <c r="AI44" i="13"/>
  <c r="D45" i="13"/>
  <c r="E45" i="13"/>
  <c r="F45" i="13"/>
  <c r="G45" i="13"/>
  <c r="H45" i="13"/>
  <c r="L45" i="13"/>
  <c r="M45" i="13"/>
  <c r="N45" i="13"/>
  <c r="O45" i="13"/>
  <c r="P45" i="13"/>
  <c r="Q45" i="13"/>
  <c r="R45" i="13"/>
  <c r="S45" i="13"/>
  <c r="T45" i="13"/>
  <c r="W45" i="13"/>
  <c r="X45" i="13"/>
  <c r="Y45" i="13"/>
  <c r="Z45" i="13"/>
  <c r="AA45" i="13"/>
  <c r="AE45" i="13"/>
  <c r="AF45" i="13"/>
  <c r="AG45" i="13"/>
  <c r="AH45" i="13"/>
  <c r="AI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R46" i="13"/>
  <c r="S46" i="13"/>
  <c r="T46" i="13"/>
  <c r="W46" i="13"/>
  <c r="X46" i="13"/>
  <c r="Y46" i="13"/>
  <c r="Z46" i="13"/>
  <c r="AA46" i="13"/>
  <c r="AB46" i="13"/>
  <c r="AC46" i="13"/>
  <c r="AD46" i="13"/>
  <c r="AE46" i="13"/>
  <c r="AF46" i="13"/>
  <c r="AG46" i="13"/>
  <c r="AH46" i="13"/>
  <c r="AI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R47" i="13"/>
  <c r="S47" i="13"/>
  <c r="T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D48" i="13"/>
  <c r="E48" i="13"/>
  <c r="F48" i="13"/>
  <c r="G48" i="13"/>
  <c r="H48" i="13"/>
  <c r="J48" i="13"/>
  <c r="L48" i="13"/>
  <c r="M48" i="13"/>
  <c r="N48" i="13"/>
  <c r="O48" i="13"/>
  <c r="P48" i="13"/>
  <c r="Q48" i="13"/>
  <c r="R48" i="13"/>
  <c r="S48" i="13"/>
  <c r="T48" i="13"/>
  <c r="W48" i="13"/>
  <c r="X48" i="13"/>
  <c r="Y48" i="13"/>
  <c r="Z48" i="13"/>
  <c r="AA48" i="13"/>
  <c r="AC48" i="13"/>
  <c r="AE48" i="13"/>
  <c r="AF48" i="13"/>
  <c r="AG48" i="13"/>
  <c r="AH48" i="13"/>
  <c r="AI48" i="13"/>
  <c r="D49" i="13"/>
  <c r="E49" i="13"/>
  <c r="F49" i="13"/>
  <c r="G49" i="13"/>
  <c r="H49" i="13"/>
  <c r="J49" i="13"/>
  <c r="L49" i="13"/>
  <c r="M49" i="13"/>
  <c r="N49" i="13"/>
  <c r="O49" i="13"/>
  <c r="P49" i="13"/>
  <c r="Q49" i="13"/>
  <c r="R49" i="13"/>
  <c r="S49" i="13"/>
  <c r="T49" i="13"/>
  <c r="W49" i="13"/>
  <c r="X49" i="13"/>
  <c r="Y49" i="13"/>
  <c r="Z49" i="13"/>
  <c r="AA49" i="13"/>
  <c r="AC49" i="13"/>
  <c r="AE49" i="13"/>
  <c r="AF49" i="13"/>
  <c r="AG49" i="13"/>
  <c r="AH49" i="13"/>
  <c r="AI49" i="13"/>
  <c r="D50" i="13"/>
  <c r="E50" i="13"/>
  <c r="F50" i="13"/>
  <c r="G50" i="13"/>
  <c r="H50" i="13"/>
  <c r="L50" i="13"/>
  <c r="M50" i="13"/>
  <c r="N50" i="13"/>
  <c r="O50" i="13"/>
  <c r="P50" i="13"/>
  <c r="Q50" i="13"/>
  <c r="R50" i="13"/>
  <c r="S50" i="13"/>
  <c r="T50" i="13"/>
  <c r="W50" i="13"/>
  <c r="X50" i="13"/>
  <c r="Y50" i="13"/>
  <c r="Z50" i="13"/>
  <c r="AA50" i="13"/>
  <c r="AE50" i="13"/>
  <c r="AF50" i="13"/>
  <c r="AG50" i="13"/>
  <c r="AH50" i="13"/>
  <c r="AI50" i="13"/>
  <c r="D51" i="13"/>
  <c r="E51" i="13"/>
  <c r="F51" i="13"/>
  <c r="G51" i="13"/>
  <c r="H51" i="13"/>
  <c r="I51" i="13"/>
  <c r="J51" i="13"/>
  <c r="K51" i="13"/>
  <c r="L51" i="13"/>
  <c r="M51" i="13"/>
  <c r="N51" i="13"/>
  <c r="O51" i="13"/>
  <c r="P51" i="13"/>
  <c r="Q51" i="13"/>
  <c r="R51" i="13"/>
  <c r="S51" i="13"/>
  <c r="T51" i="13"/>
  <c r="W51" i="13"/>
  <c r="X51" i="13"/>
  <c r="Y51" i="13"/>
  <c r="Z51" i="13"/>
  <c r="AA51" i="13"/>
  <c r="AB51" i="13"/>
  <c r="AC51" i="13"/>
  <c r="AD51" i="13"/>
  <c r="AE51" i="13"/>
  <c r="AF51" i="13"/>
  <c r="AG51" i="13"/>
  <c r="AH51" i="13"/>
  <c r="AI51" i="13"/>
  <c r="D52" i="13"/>
  <c r="E52" i="13"/>
  <c r="F52" i="13"/>
  <c r="G52" i="13"/>
  <c r="H52" i="13"/>
  <c r="I52" i="13"/>
  <c r="J52" i="13"/>
  <c r="K52" i="13"/>
  <c r="L52" i="13"/>
  <c r="M52" i="13"/>
  <c r="N52" i="13"/>
  <c r="O52" i="13"/>
  <c r="P52" i="13"/>
  <c r="Q52" i="13"/>
  <c r="R52" i="13"/>
  <c r="S52" i="13"/>
  <c r="T52" i="13"/>
  <c r="W52" i="13"/>
  <c r="X52" i="13"/>
  <c r="Y52" i="13"/>
  <c r="Z52" i="13"/>
  <c r="AA52" i="13"/>
  <c r="AB52" i="13"/>
  <c r="AC52" i="13"/>
  <c r="AD52" i="13"/>
  <c r="AE52" i="13"/>
  <c r="AF52" i="13"/>
  <c r="AG52" i="13"/>
  <c r="AH52" i="13"/>
  <c r="AI52" i="13"/>
  <c r="D53" i="13"/>
  <c r="E53" i="13"/>
  <c r="F53" i="13"/>
  <c r="G53" i="13"/>
  <c r="H53" i="13"/>
  <c r="J53" i="13"/>
  <c r="L53" i="13"/>
  <c r="M53" i="13"/>
  <c r="N53" i="13"/>
  <c r="O53" i="13"/>
  <c r="P53" i="13"/>
  <c r="Q53" i="13"/>
  <c r="R53" i="13"/>
  <c r="S53" i="13"/>
  <c r="T53" i="13"/>
  <c r="W53" i="13"/>
  <c r="X53" i="13"/>
  <c r="Y53" i="13"/>
  <c r="Z53" i="13"/>
  <c r="AA53" i="13"/>
  <c r="AC53" i="13"/>
  <c r="AE53" i="13"/>
  <c r="AF53" i="13"/>
  <c r="AG53" i="13"/>
  <c r="AH53" i="13"/>
  <c r="AI53" i="13"/>
  <c r="D54" i="13"/>
  <c r="E54" i="13"/>
  <c r="F54" i="13"/>
  <c r="G54" i="13"/>
  <c r="H54" i="13"/>
  <c r="J54" i="13"/>
  <c r="L54" i="13"/>
  <c r="M54" i="13"/>
  <c r="N54" i="13"/>
  <c r="O54" i="13"/>
  <c r="P54" i="13"/>
  <c r="Q54" i="13"/>
  <c r="R54" i="13"/>
  <c r="S54" i="13"/>
  <c r="T54" i="13"/>
  <c r="W54" i="13"/>
  <c r="X54" i="13"/>
  <c r="Y54" i="13"/>
  <c r="Z54" i="13"/>
  <c r="AA54" i="13"/>
  <c r="AC54" i="13"/>
  <c r="AE54" i="13"/>
  <c r="AF54" i="13"/>
  <c r="AG54" i="13"/>
  <c r="AH54" i="13"/>
  <c r="AI54" i="13"/>
  <c r="D55" i="13"/>
  <c r="E55" i="13"/>
  <c r="F55" i="13"/>
  <c r="G55" i="13"/>
  <c r="H55" i="13"/>
  <c r="L55" i="13"/>
  <c r="M55" i="13"/>
  <c r="N55" i="13"/>
  <c r="O55" i="13"/>
  <c r="P55" i="13"/>
  <c r="Q55" i="13"/>
  <c r="R55" i="13"/>
  <c r="S55" i="13"/>
  <c r="T55" i="13"/>
  <c r="W55" i="13"/>
  <c r="X55" i="13"/>
  <c r="Y55" i="13"/>
  <c r="Z55" i="13"/>
  <c r="AA55" i="13"/>
  <c r="AE55" i="13"/>
  <c r="AF55" i="13"/>
  <c r="AG55" i="13"/>
  <c r="AH55" i="13"/>
  <c r="AI55" i="13"/>
  <c r="D56" i="13"/>
  <c r="E56" i="13"/>
  <c r="F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R32" i="13"/>
  <c r="S32" i="13"/>
  <c r="T32" i="13"/>
  <c r="U32" i="13"/>
  <c r="V32" i="13"/>
  <c r="W32" i="13"/>
  <c r="X32" i="13"/>
  <c r="Y32" i="13"/>
  <c r="Z32" i="13"/>
  <c r="AA32" i="13"/>
  <c r="AB32" i="13"/>
  <c r="AC32" i="13"/>
  <c r="AD32" i="13"/>
  <c r="AE32" i="13"/>
  <c r="AF32" i="13"/>
  <c r="AG32" i="13"/>
  <c r="AH32" i="13"/>
  <c r="AI32" i="13"/>
  <c r="AB25" i="31"/>
  <c r="AB54" i="31" s="1"/>
  <c r="AB26" i="31"/>
  <c r="AB55" i="31" s="1"/>
  <c r="AB27" i="31"/>
  <c r="AB56" i="31" s="1"/>
  <c r="Z25" i="31"/>
  <c r="Z54" i="31" s="1"/>
  <c r="Z26" i="31"/>
  <c r="Z55" i="31" s="1"/>
  <c r="Y57" i="31"/>
  <c r="W57" i="31"/>
  <c r="AA56" i="31"/>
  <c r="Y56" i="31"/>
  <c r="X56" i="31"/>
  <c r="W56" i="31"/>
  <c r="AA55" i="31"/>
  <c r="Y55" i="31"/>
  <c r="X55" i="31"/>
  <c r="W55" i="31"/>
  <c r="AA54" i="31"/>
  <c r="Y54" i="31"/>
  <c r="X54" i="31"/>
  <c r="W54" i="31"/>
  <c r="AB53" i="31"/>
  <c r="AA53" i="31"/>
  <c r="Y53" i="31"/>
  <c r="X53" i="31"/>
  <c r="W53" i="31"/>
  <c r="I25" i="31"/>
  <c r="I54" i="31" s="1"/>
  <c r="I26" i="31"/>
  <c r="I55" i="31" s="1"/>
  <c r="I27" i="31"/>
  <c r="I56" i="31" s="1"/>
  <c r="G25" i="31"/>
  <c r="G54" i="31" s="1"/>
  <c r="G26" i="31"/>
  <c r="G55" i="31" s="1"/>
  <c r="F57" i="31"/>
  <c r="D57" i="31"/>
  <c r="H56" i="31"/>
  <c r="F56" i="31"/>
  <c r="E56" i="31"/>
  <c r="D56" i="31"/>
  <c r="H55" i="31"/>
  <c r="F55" i="31"/>
  <c r="E55" i="31"/>
  <c r="D55" i="31"/>
  <c r="H54" i="31"/>
  <c r="F54" i="31"/>
  <c r="E54" i="31"/>
  <c r="D54" i="31"/>
  <c r="I53" i="31"/>
  <c r="H53" i="31"/>
  <c r="F53" i="31"/>
  <c r="E53" i="31"/>
  <c r="D53" i="31"/>
  <c r="AB20" i="31"/>
  <c r="AB49" i="31" s="1"/>
  <c r="AB21" i="31"/>
  <c r="AB50" i="31" s="1"/>
  <c r="AB22" i="31"/>
  <c r="AB51" i="31" s="1"/>
  <c r="Z20" i="31"/>
  <c r="Z49" i="31" s="1"/>
  <c r="Z21" i="31"/>
  <c r="Z50" i="31" s="1"/>
  <c r="Y52" i="31"/>
  <c r="W52" i="31"/>
  <c r="AA51" i="31"/>
  <c r="Y51" i="31"/>
  <c r="X51" i="31"/>
  <c r="W51" i="31"/>
  <c r="AA50" i="31"/>
  <c r="Y50" i="31"/>
  <c r="X50" i="31"/>
  <c r="W50" i="31"/>
  <c r="AA49" i="31"/>
  <c r="Y49" i="31"/>
  <c r="X49" i="31"/>
  <c r="W49" i="31"/>
  <c r="AB48" i="31"/>
  <c r="AA48" i="31"/>
  <c r="Y48" i="31"/>
  <c r="X48" i="31"/>
  <c r="W48" i="31"/>
  <c r="I20" i="31"/>
  <c r="I49" i="31" s="1"/>
  <c r="I21" i="31"/>
  <c r="I50" i="31" s="1"/>
  <c r="I22" i="31"/>
  <c r="I51" i="31" s="1"/>
  <c r="G20" i="31"/>
  <c r="G21" i="31"/>
  <c r="G50" i="31" s="1"/>
  <c r="F52" i="31"/>
  <c r="D52" i="31"/>
  <c r="H51" i="31"/>
  <c r="F51" i="31"/>
  <c r="E51" i="31"/>
  <c r="D51" i="31"/>
  <c r="H50" i="31"/>
  <c r="F50" i="31"/>
  <c r="E50" i="31"/>
  <c r="D50" i="31"/>
  <c r="H49" i="31"/>
  <c r="F49" i="31"/>
  <c r="E49" i="31"/>
  <c r="D49" i="31"/>
  <c r="I48" i="31"/>
  <c r="H48" i="31"/>
  <c r="F48" i="31"/>
  <c r="E48" i="31"/>
  <c r="D48" i="31"/>
  <c r="AB15" i="31"/>
  <c r="AB44" i="31" s="1"/>
  <c r="AB16" i="31"/>
  <c r="AB45" i="31" s="1"/>
  <c r="AB17" i="31"/>
  <c r="AB46" i="31" s="1"/>
  <c r="Z15" i="31"/>
  <c r="Z16" i="31"/>
  <c r="Z45" i="31" s="1"/>
  <c r="Y47" i="31"/>
  <c r="W47" i="31"/>
  <c r="AA46" i="31"/>
  <c r="Y46" i="31"/>
  <c r="X46" i="31"/>
  <c r="W46" i="31"/>
  <c r="AA45" i="31"/>
  <c r="Y45" i="31"/>
  <c r="X45" i="31"/>
  <c r="W45" i="31"/>
  <c r="AA44" i="31"/>
  <c r="Y44" i="31"/>
  <c r="X44" i="31"/>
  <c r="W44" i="31"/>
  <c r="AB43" i="31"/>
  <c r="AA43" i="31"/>
  <c r="Y43" i="31"/>
  <c r="X43" i="31"/>
  <c r="W43" i="31"/>
  <c r="I15" i="31"/>
  <c r="I44" i="31" s="1"/>
  <c r="I16" i="31"/>
  <c r="I45" i="31" s="1"/>
  <c r="I17" i="31"/>
  <c r="I46" i="31" s="1"/>
  <c r="G15" i="31"/>
  <c r="G44" i="31" s="1"/>
  <c r="G16" i="31"/>
  <c r="G45" i="31" s="1"/>
  <c r="F47" i="31"/>
  <c r="D47" i="31"/>
  <c r="H46" i="31"/>
  <c r="F46" i="31"/>
  <c r="E46" i="31"/>
  <c r="D46" i="31"/>
  <c r="H45" i="31"/>
  <c r="F45" i="31"/>
  <c r="E45" i="31"/>
  <c r="D45" i="31"/>
  <c r="H44" i="31"/>
  <c r="F44" i="31"/>
  <c r="E44" i="31"/>
  <c r="D44" i="31"/>
  <c r="I43" i="31"/>
  <c r="H43" i="31"/>
  <c r="F43" i="31"/>
  <c r="E43" i="31"/>
  <c r="D43" i="31"/>
  <c r="AB10" i="31"/>
  <c r="AB39" i="31" s="1"/>
  <c r="AB11" i="31"/>
  <c r="AB40" i="31" s="1"/>
  <c r="AB12" i="31"/>
  <c r="AB41" i="31" s="1"/>
  <c r="Z10" i="31"/>
  <c r="Z11" i="31"/>
  <c r="Z40" i="31" s="1"/>
  <c r="Y42" i="31"/>
  <c r="W42" i="31"/>
  <c r="AA41" i="31"/>
  <c r="Y41" i="31"/>
  <c r="X41" i="31"/>
  <c r="W41" i="31"/>
  <c r="AA40" i="31"/>
  <c r="Y40" i="31"/>
  <c r="X40" i="31"/>
  <c r="W40" i="31"/>
  <c r="AA39" i="31"/>
  <c r="Y39" i="31"/>
  <c r="X39" i="31"/>
  <c r="W39" i="31"/>
  <c r="AB38" i="31"/>
  <c r="AA38" i="31"/>
  <c r="Y38" i="31"/>
  <c r="X38" i="31"/>
  <c r="W38" i="31"/>
  <c r="I10" i="31"/>
  <c r="I39" i="31" s="1"/>
  <c r="I11" i="31"/>
  <c r="I40" i="31" s="1"/>
  <c r="I12" i="31"/>
  <c r="I41" i="31" s="1"/>
  <c r="G10" i="31"/>
  <c r="G39" i="31" s="1"/>
  <c r="G11" i="31"/>
  <c r="G40" i="31" s="1"/>
  <c r="F42" i="31"/>
  <c r="D42" i="31"/>
  <c r="H41" i="31"/>
  <c r="F41" i="31"/>
  <c r="E41" i="31"/>
  <c r="D41" i="31"/>
  <c r="H40" i="31"/>
  <c r="F40" i="31"/>
  <c r="E40" i="31"/>
  <c r="D40" i="31"/>
  <c r="H39" i="31"/>
  <c r="F39" i="31"/>
  <c r="E39" i="31"/>
  <c r="D39" i="31"/>
  <c r="I38" i="31"/>
  <c r="H38" i="31"/>
  <c r="F38" i="31"/>
  <c r="E38" i="31"/>
  <c r="D38" i="31"/>
  <c r="AB5" i="31"/>
  <c r="AB34" i="31" s="1"/>
  <c r="AB6" i="31"/>
  <c r="AB35" i="31" s="1"/>
  <c r="AB7" i="31"/>
  <c r="AB36" i="31" s="1"/>
  <c r="Z5" i="31"/>
  <c r="Z34" i="31" s="1"/>
  <c r="Z6" i="31"/>
  <c r="Z35" i="31" s="1"/>
  <c r="Y37" i="31"/>
  <c r="W37" i="31"/>
  <c r="AA36" i="31"/>
  <c r="Y36" i="31"/>
  <c r="X36" i="31"/>
  <c r="W36" i="31"/>
  <c r="AA35" i="31"/>
  <c r="Y35" i="31"/>
  <c r="X35" i="31"/>
  <c r="W35" i="31"/>
  <c r="AA34" i="31"/>
  <c r="Y34" i="31"/>
  <c r="X34" i="31"/>
  <c r="W34" i="31"/>
  <c r="AB33" i="31"/>
  <c r="AA33" i="31"/>
  <c r="Y33" i="31"/>
  <c r="X33" i="31"/>
  <c r="W33" i="31"/>
  <c r="I5" i="31"/>
  <c r="I34" i="31" s="1"/>
  <c r="I6" i="31"/>
  <c r="I35" i="31" s="1"/>
  <c r="I7" i="31"/>
  <c r="I36" i="31" s="1"/>
  <c r="G5" i="31"/>
  <c r="G34" i="31" s="1"/>
  <c r="G6" i="31"/>
  <c r="G35" i="31" s="1"/>
  <c r="D34" i="31"/>
  <c r="E34" i="31"/>
  <c r="F34" i="31"/>
  <c r="H34" i="31"/>
  <c r="J34" i="31"/>
  <c r="K34" i="31"/>
  <c r="L34" i="31"/>
  <c r="M34" i="31"/>
  <c r="N34" i="31"/>
  <c r="O34" i="31"/>
  <c r="P34" i="31"/>
  <c r="Q34" i="31"/>
  <c r="R34" i="31"/>
  <c r="S34" i="31"/>
  <c r="T34" i="31"/>
  <c r="AC34" i="31"/>
  <c r="AD34" i="31"/>
  <c r="AE34" i="31"/>
  <c r="AF34" i="31"/>
  <c r="AG34" i="31"/>
  <c r="AH34" i="31"/>
  <c r="AI34" i="31"/>
  <c r="D35" i="31"/>
  <c r="E35" i="31"/>
  <c r="F35" i="31"/>
  <c r="H35" i="31"/>
  <c r="J35" i="31"/>
  <c r="K35" i="31"/>
  <c r="L35" i="31"/>
  <c r="M35" i="31"/>
  <c r="N35" i="31"/>
  <c r="O35" i="31"/>
  <c r="P35" i="31"/>
  <c r="Q35" i="31"/>
  <c r="R35" i="31"/>
  <c r="S35" i="31"/>
  <c r="T35" i="31"/>
  <c r="AC35" i="31"/>
  <c r="AD35" i="31"/>
  <c r="AE35" i="31"/>
  <c r="AF35" i="31"/>
  <c r="AG35" i="31"/>
  <c r="AH35" i="31"/>
  <c r="AI35" i="31"/>
  <c r="D36" i="31"/>
  <c r="E36" i="31"/>
  <c r="F36" i="31"/>
  <c r="H36" i="31"/>
  <c r="J36" i="31"/>
  <c r="K36" i="31"/>
  <c r="L36" i="31"/>
  <c r="M36" i="31"/>
  <c r="N36" i="31"/>
  <c r="O36" i="31"/>
  <c r="P36" i="31"/>
  <c r="Q36" i="31"/>
  <c r="R36" i="31"/>
  <c r="S36" i="31"/>
  <c r="T36" i="31"/>
  <c r="AC36" i="31"/>
  <c r="AD36" i="31"/>
  <c r="AE36" i="31"/>
  <c r="AF36" i="31"/>
  <c r="AG36" i="31"/>
  <c r="AH36" i="31"/>
  <c r="AI36" i="31"/>
  <c r="D37" i="31"/>
  <c r="F37" i="31"/>
  <c r="J37" i="31"/>
  <c r="K37" i="31"/>
  <c r="L37" i="31"/>
  <c r="M37" i="31"/>
  <c r="N37" i="31"/>
  <c r="O37" i="31"/>
  <c r="P37" i="31"/>
  <c r="Q37" i="31"/>
  <c r="R37" i="31"/>
  <c r="S37" i="31"/>
  <c r="T37" i="31"/>
  <c r="AC37" i="31"/>
  <c r="AD37" i="31"/>
  <c r="AE37" i="31"/>
  <c r="AF37" i="31"/>
  <c r="AG37" i="31"/>
  <c r="AH37" i="31"/>
  <c r="AI37" i="31"/>
  <c r="J38" i="31"/>
  <c r="K38" i="31"/>
  <c r="L38" i="31"/>
  <c r="M38" i="31"/>
  <c r="N38" i="31"/>
  <c r="O38" i="31"/>
  <c r="P38" i="31"/>
  <c r="Q38" i="31"/>
  <c r="R38" i="31"/>
  <c r="S38" i="31"/>
  <c r="T38" i="31"/>
  <c r="AC38" i="31"/>
  <c r="AD38" i="31"/>
  <c r="AE38" i="31"/>
  <c r="AF38" i="31"/>
  <c r="AG38" i="31"/>
  <c r="AH38" i="31"/>
  <c r="AI38" i="31"/>
  <c r="J39" i="31"/>
  <c r="K39" i="31"/>
  <c r="L39" i="31"/>
  <c r="M39" i="31"/>
  <c r="N39" i="31"/>
  <c r="O39" i="31"/>
  <c r="P39" i="31"/>
  <c r="Q39" i="31"/>
  <c r="R39" i="31"/>
  <c r="S39" i="31"/>
  <c r="T39" i="31"/>
  <c r="AC39" i="31"/>
  <c r="AD39" i="31"/>
  <c r="AE39" i="31"/>
  <c r="AF39" i="31"/>
  <c r="AG39" i="31"/>
  <c r="AH39" i="31"/>
  <c r="AI39" i="31"/>
  <c r="J40" i="31"/>
  <c r="K40" i="31"/>
  <c r="L40" i="31"/>
  <c r="M40" i="31"/>
  <c r="N40" i="31"/>
  <c r="O40" i="31"/>
  <c r="P40" i="31"/>
  <c r="Q40" i="31"/>
  <c r="R40" i="31"/>
  <c r="S40" i="31"/>
  <c r="T40" i="31"/>
  <c r="AC40" i="31"/>
  <c r="AD40" i="31"/>
  <c r="AE40" i="31"/>
  <c r="AF40" i="31"/>
  <c r="AG40" i="31"/>
  <c r="AH40" i="31"/>
  <c r="AI40" i="31"/>
  <c r="J41" i="31"/>
  <c r="K41" i="31"/>
  <c r="L41" i="31"/>
  <c r="M41" i="31"/>
  <c r="N41" i="31"/>
  <c r="O41" i="31"/>
  <c r="P41" i="31"/>
  <c r="Q41" i="31"/>
  <c r="R41" i="31"/>
  <c r="S41" i="31"/>
  <c r="T41" i="31"/>
  <c r="AC41" i="31"/>
  <c r="AD41" i="31"/>
  <c r="AE41" i="31"/>
  <c r="AF41" i="31"/>
  <c r="AG41" i="31"/>
  <c r="AH41" i="31"/>
  <c r="AI41" i="31"/>
  <c r="J42" i="31"/>
  <c r="K42" i="31"/>
  <c r="L42" i="31"/>
  <c r="M42" i="31"/>
  <c r="N42" i="31"/>
  <c r="O42" i="31"/>
  <c r="P42" i="31"/>
  <c r="Q42" i="31"/>
  <c r="R42" i="31"/>
  <c r="S42" i="31"/>
  <c r="T42" i="31"/>
  <c r="AC42" i="31"/>
  <c r="AD42" i="31"/>
  <c r="AE42" i="31"/>
  <c r="AF42" i="31"/>
  <c r="AG42" i="31"/>
  <c r="AH42" i="31"/>
  <c r="AI42" i="31"/>
  <c r="J43" i="31"/>
  <c r="K43" i="31"/>
  <c r="L43" i="31"/>
  <c r="M43" i="31"/>
  <c r="N43" i="31"/>
  <c r="O43" i="31"/>
  <c r="P43" i="31"/>
  <c r="Q43" i="31"/>
  <c r="R43" i="31"/>
  <c r="S43" i="31"/>
  <c r="T43" i="31"/>
  <c r="AC43" i="31"/>
  <c r="AD43" i="31"/>
  <c r="AE43" i="31"/>
  <c r="AF43" i="31"/>
  <c r="AG43" i="31"/>
  <c r="AH43" i="31"/>
  <c r="AI43" i="31"/>
  <c r="J44" i="31"/>
  <c r="K44" i="31"/>
  <c r="L44" i="31"/>
  <c r="M44" i="31"/>
  <c r="N44" i="31"/>
  <c r="O44" i="31"/>
  <c r="P44" i="31"/>
  <c r="Q44" i="31"/>
  <c r="R44" i="31"/>
  <c r="S44" i="31"/>
  <c r="T44" i="31"/>
  <c r="AC44" i="31"/>
  <c r="AD44" i="31"/>
  <c r="AE44" i="31"/>
  <c r="AF44" i="31"/>
  <c r="AG44" i="31"/>
  <c r="AH44" i="31"/>
  <c r="AI44" i="31"/>
  <c r="J45" i="31"/>
  <c r="K45" i="31"/>
  <c r="L45" i="31"/>
  <c r="M45" i="31"/>
  <c r="N45" i="31"/>
  <c r="O45" i="31"/>
  <c r="P45" i="31"/>
  <c r="Q45" i="31"/>
  <c r="R45" i="31"/>
  <c r="S45" i="31"/>
  <c r="T45" i="31"/>
  <c r="AC45" i="31"/>
  <c r="AD45" i="31"/>
  <c r="AE45" i="31"/>
  <c r="AF45" i="31"/>
  <c r="AG45" i="31"/>
  <c r="AH45" i="31"/>
  <c r="AI45" i="31"/>
  <c r="J46" i="31"/>
  <c r="K46" i="31"/>
  <c r="L46" i="31"/>
  <c r="M46" i="31"/>
  <c r="N46" i="31"/>
  <c r="O46" i="31"/>
  <c r="P46" i="31"/>
  <c r="Q46" i="31"/>
  <c r="R46" i="31"/>
  <c r="S46" i="31"/>
  <c r="T46" i="31"/>
  <c r="AC46" i="31"/>
  <c r="AD46" i="31"/>
  <c r="AE46" i="31"/>
  <c r="AF46" i="31"/>
  <c r="AG46" i="31"/>
  <c r="AH46" i="31"/>
  <c r="AI46" i="31"/>
  <c r="J47" i="31"/>
  <c r="K47" i="31"/>
  <c r="L47" i="31"/>
  <c r="M47" i="31"/>
  <c r="N47" i="31"/>
  <c r="O47" i="31"/>
  <c r="P47" i="31"/>
  <c r="Q47" i="31"/>
  <c r="R47" i="31"/>
  <c r="S47" i="31"/>
  <c r="T47" i="31"/>
  <c r="AC47" i="31"/>
  <c r="AD47" i="31"/>
  <c r="AE47" i="31"/>
  <c r="AF47" i="31"/>
  <c r="AG47" i="31"/>
  <c r="AH47" i="31"/>
  <c r="AI47" i="31"/>
  <c r="J48" i="31"/>
  <c r="K48" i="31"/>
  <c r="L48" i="31"/>
  <c r="M48" i="31"/>
  <c r="N48" i="31"/>
  <c r="O48" i="31"/>
  <c r="P48" i="31"/>
  <c r="Q48" i="31"/>
  <c r="R48" i="31"/>
  <c r="S48" i="31"/>
  <c r="T48" i="31"/>
  <c r="AC48" i="31"/>
  <c r="AD48" i="31"/>
  <c r="AE48" i="31"/>
  <c r="AF48" i="31"/>
  <c r="AG48" i="31"/>
  <c r="AH48" i="31"/>
  <c r="AI48" i="31"/>
  <c r="J49" i="31"/>
  <c r="K49" i="31"/>
  <c r="L49" i="31"/>
  <c r="M49" i="31"/>
  <c r="N49" i="31"/>
  <c r="O49" i="31"/>
  <c r="P49" i="31"/>
  <c r="Q49" i="31"/>
  <c r="R49" i="31"/>
  <c r="S49" i="31"/>
  <c r="T49" i="31"/>
  <c r="AC49" i="31"/>
  <c r="AD49" i="31"/>
  <c r="AE49" i="31"/>
  <c r="AF49" i="31"/>
  <c r="AG49" i="31"/>
  <c r="AH49" i="31"/>
  <c r="AI49" i="31"/>
  <c r="J50" i="31"/>
  <c r="K50" i="31"/>
  <c r="L50" i="31"/>
  <c r="M50" i="31"/>
  <c r="N50" i="31"/>
  <c r="O50" i="31"/>
  <c r="P50" i="31"/>
  <c r="Q50" i="31"/>
  <c r="R50" i="31"/>
  <c r="S50" i="31"/>
  <c r="T50" i="31"/>
  <c r="AC50" i="31"/>
  <c r="AD50" i="31"/>
  <c r="AE50" i="31"/>
  <c r="AF50" i="31"/>
  <c r="AG50" i="31"/>
  <c r="AH50" i="31"/>
  <c r="AI50" i="31"/>
  <c r="J51" i="31"/>
  <c r="K51" i="31"/>
  <c r="L51" i="31"/>
  <c r="M51" i="31"/>
  <c r="N51" i="31"/>
  <c r="O51" i="31"/>
  <c r="P51" i="31"/>
  <c r="Q51" i="31"/>
  <c r="R51" i="31"/>
  <c r="S51" i="31"/>
  <c r="T51" i="31"/>
  <c r="AC51" i="31"/>
  <c r="AD51" i="31"/>
  <c r="AE51" i="31"/>
  <c r="AF51" i="31"/>
  <c r="AG51" i="31"/>
  <c r="AH51" i="31"/>
  <c r="AI51" i="31"/>
  <c r="J52" i="31"/>
  <c r="K52" i="31"/>
  <c r="L52" i="31"/>
  <c r="M52" i="31"/>
  <c r="N52" i="31"/>
  <c r="O52" i="31"/>
  <c r="P52" i="31"/>
  <c r="Q52" i="31"/>
  <c r="R52" i="31"/>
  <c r="S52" i="31"/>
  <c r="T52" i="31"/>
  <c r="AC52" i="31"/>
  <c r="AD52" i="31"/>
  <c r="AE52" i="31"/>
  <c r="AF52" i="31"/>
  <c r="AG52" i="31"/>
  <c r="AH52" i="31"/>
  <c r="AI52" i="31"/>
  <c r="J53" i="31"/>
  <c r="K53" i="31"/>
  <c r="L53" i="31"/>
  <c r="M53" i="31"/>
  <c r="N53" i="31"/>
  <c r="O53" i="31"/>
  <c r="P53" i="31"/>
  <c r="Q53" i="31"/>
  <c r="R53" i="31"/>
  <c r="S53" i="31"/>
  <c r="T53" i="31"/>
  <c r="AC53" i="31"/>
  <c r="AD53" i="31"/>
  <c r="AE53" i="31"/>
  <c r="AF53" i="31"/>
  <c r="AG53" i="31"/>
  <c r="AH53" i="31"/>
  <c r="AI53" i="31"/>
  <c r="J54" i="31"/>
  <c r="K54" i="31"/>
  <c r="L54" i="31"/>
  <c r="M54" i="31"/>
  <c r="N54" i="31"/>
  <c r="O54" i="31"/>
  <c r="P54" i="31"/>
  <c r="Q54" i="31"/>
  <c r="R54" i="31"/>
  <c r="S54" i="31"/>
  <c r="T54" i="31"/>
  <c r="AC54" i="31"/>
  <c r="AD54" i="31"/>
  <c r="AE54" i="31"/>
  <c r="AF54" i="31"/>
  <c r="AG54" i="31"/>
  <c r="AH54" i="31"/>
  <c r="AI54" i="31"/>
  <c r="J55" i="31"/>
  <c r="K55" i="31"/>
  <c r="L55" i="31"/>
  <c r="M55" i="31"/>
  <c r="N55" i="31"/>
  <c r="O55" i="31"/>
  <c r="P55" i="31"/>
  <c r="Q55" i="31"/>
  <c r="R55" i="31"/>
  <c r="S55" i="31"/>
  <c r="T55" i="31"/>
  <c r="AC55" i="31"/>
  <c r="AD55" i="31"/>
  <c r="AE55" i="31"/>
  <c r="AF55" i="31"/>
  <c r="AG55" i="31"/>
  <c r="AH55" i="31"/>
  <c r="AI55" i="31"/>
  <c r="J56" i="31"/>
  <c r="K56" i="31"/>
  <c r="L56" i="31"/>
  <c r="M56" i="31"/>
  <c r="N56" i="31"/>
  <c r="O56" i="31"/>
  <c r="P56" i="31"/>
  <c r="Q56" i="31"/>
  <c r="R56" i="31"/>
  <c r="S56" i="31"/>
  <c r="T56" i="31"/>
  <c r="AC56" i="31"/>
  <c r="AD56" i="31"/>
  <c r="AE56" i="31"/>
  <c r="AF56" i="31"/>
  <c r="AG56" i="31"/>
  <c r="AH56" i="31"/>
  <c r="AI56" i="31"/>
  <c r="J57" i="31"/>
  <c r="K57" i="31"/>
  <c r="L57" i="31"/>
  <c r="M57" i="31"/>
  <c r="N57" i="31"/>
  <c r="O57" i="31"/>
  <c r="P57" i="31"/>
  <c r="Q57" i="31"/>
  <c r="R57" i="31"/>
  <c r="S57" i="31"/>
  <c r="T57" i="31"/>
  <c r="AC57" i="31"/>
  <c r="AD57" i="31"/>
  <c r="AE57" i="31"/>
  <c r="AF57" i="31"/>
  <c r="AG57" i="31"/>
  <c r="AH57" i="31"/>
  <c r="AI57" i="31"/>
  <c r="E33" i="31"/>
  <c r="F33" i="31"/>
  <c r="H33" i="31"/>
  <c r="I33" i="31"/>
  <c r="J33" i="31"/>
  <c r="K33" i="31"/>
  <c r="L33" i="31"/>
  <c r="M33" i="31"/>
  <c r="N33" i="31"/>
  <c r="O33" i="31"/>
  <c r="P33" i="31"/>
  <c r="Q33" i="31"/>
  <c r="R33" i="31"/>
  <c r="S33" i="31"/>
  <c r="T33" i="31"/>
  <c r="U33" i="31"/>
  <c r="V33" i="31"/>
  <c r="AC33" i="31"/>
  <c r="AD33" i="31"/>
  <c r="AE33" i="31"/>
  <c r="AF33" i="31"/>
  <c r="AG33" i="31"/>
  <c r="AH33" i="31"/>
  <c r="AI33" i="31"/>
  <c r="D30" i="31"/>
  <c r="AE30" i="31"/>
  <c r="AG30" i="31"/>
  <c r="Q32" i="31"/>
  <c r="T32" i="31"/>
  <c r="A33" i="31"/>
  <c r="B33" i="31"/>
  <c r="C33" i="31"/>
  <c r="D33" i="31"/>
  <c r="A34" i="31"/>
  <c r="A35" i="31"/>
  <c r="A36" i="31"/>
  <c r="A37" i="31"/>
  <c r="A38" i="31"/>
  <c r="A39" i="31"/>
  <c r="A40" i="31"/>
  <c r="A41" i="31"/>
  <c r="A42" i="31"/>
  <c r="A43" i="31"/>
  <c r="A44" i="31"/>
  <c r="A45" i="31"/>
  <c r="A46" i="31"/>
  <c r="A47" i="31"/>
  <c r="A48" i="31"/>
  <c r="A49" i="31"/>
  <c r="A50" i="31"/>
  <c r="A51" i="31"/>
  <c r="A52" i="31"/>
  <c r="A53" i="31"/>
  <c r="A54" i="31"/>
  <c r="A55" i="31"/>
  <c r="A56" i="31"/>
  <c r="A57" i="31"/>
  <c r="B57" i="31"/>
  <c r="AB20" i="30"/>
  <c r="AB49" i="30" s="1"/>
  <c r="Z20" i="30"/>
  <c r="Z49" i="30" s="1"/>
  <c r="I20" i="30"/>
  <c r="G20" i="30"/>
  <c r="G49" i="30" s="1"/>
  <c r="AB15" i="30"/>
  <c r="Z15" i="30"/>
  <c r="Z44" i="30" s="1"/>
  <c r="I15" i="30"/>
  <c r="G15" i="30"/>
  <c r="AB10" i="30"/>
  <c r="AB39" i="30" s="1"/>
  <c r="Z10" i="30"/>
  <c r="Z39" i="30" s="1"/>
  <c r="I10" i="30"/>
  <c r="I39" i="30" s="1"/>
  <c r="G10" i="30"/>
  <c r="G39" i="30" s="1"/>
  <c r="AB5" i="30"/>
  <c r="AB6" i="30" s="1"/>
  <c r="AB35" i="30" s="1"/>
  <c r="Z5" i="30"/>
  <c r="Z6" i="30" s="1"/>
  <c r="Z35" i="30" s="1"/>
  <c r="G5" i="30"/>
  <c r="G34" i="30" s="1"/>
  <c r="AB25" i="30"/>
  <c r="AB54" i="30" s="1"/>
  <c r="AA56" i="30"/>
  <c r="Y56" i="30"/>
  <c r="I25" i="30"/>
  <c r="H56" i="30"/>
  <c r="F56" i="30"/>
  <c r="AA51" i="30"/>
  <c r="Y51" i="30"/>
  <c r="H51" i="30"/>
  <c r="F51" i="30"/>
  <c r="AA46" i="30"/>
  <c r="Y46" i="30"/>
  <c r="H46" i="30"/>
  <c r="F46" i="30"/>
  <c r="AA41" i="30"/>
  <c r="Y41" i="30"/>
  <c r="H41" i="30"/>
  <c r="F41" i="30"/>
  <c r="AA36" i="30"/>
  <c r="Y36" i="30"/>
  <c r="I5" i="30"/>
  <c r="D30" i="30"/>
  <c r="AE30" i="30"/>
  <c r="AG30" i="30"/>
  <c r="Q32" i="30"/>
  <c r="T32" i="30"/>
  <c r="A33" i="30"/>
  <c r="B33" i="30"/>
  <c r="C33" i="30"/>
  <c r="D33" i="30"/>
  <c r="E33" i="30"/>
  <c r="F33" i="30"/>
  <c r="G33" i="30"/>
  <c r="H33" i="30"/>
  <c r="I33" i="30"/>
  <c r="J33" i="30"/>
  <c r="K33" i="30"/>
  <c r="L33" i="30"/>
  <c r="M33" i="30"/>
  <c r="N33" i="30"/>
  <c r="O33" i="30"/>
  <c r="P33" i="30"/>
  <c r="Q33" i="30"/>
  <c r="R33" i="30"/>
  <c r="S33" i="30"/>
  <c r="T33" i="30"/>
  <c r="U33" i="30"/>
  <c r="V33" i="30"/>
  <c r="W33" i="30"/>
  <c r="X33" i="30"/>
  <c r="Y33" i="30"/>
  <c r="Z33" i="30"/>
  <c r="AA33" i="30"/>
  <c r="AB33" i="30"/>
  <c r="AC33" i="30"/>
  <c r="AD33" i="30"/>
  <c r="AE33" i="30"/>
  <c r="AF33" i="30"/>
  <c r="AG33" i="30"/>
  <c r="AH33" i="30"/>
  <c r="AI33" i="30"/>
  <c r="A34" i="30"/>
  <c r="D34" i="30"/>
  <c r="E34" i="30"/>
  <c r="F34" i="30"/>
  <c r="H34" i="30"/>
  <c r="J34" i="30"/>
  <c r="K34" i="30"/>
  <c r="L34" i="30"/>
  <c r="M34" i="30"/>
  <c r="N34" i="30"/>
  <c r="O34" i="30"/>
  <c r="P34" i="30"/>
  <c r="Q34" i="30"/>
  <c r="R34" i="30"/>
  <c r="S34" i="30"/>
  <c r="T34" i="30"/>
  <c r="W34" i="30"/>
  <c r="X34" i="30"/>
  <c r="Y34" i="30"/>
  <c r="AA34" i="30"/>
  <c r="AC34" i="30"/>
  <c r="AD34" i="30"/>
  <c r="AE34" i="30"/>
  <c r="AF34" i="30"/>
  <c r="AG34" i="30"/>
  <c r="AH34" i="30"/>
  <c r="AI34" i="30"/>
  <c r="A35" i="30"/>
  <c r="D35" i="30"/>
  <c r="E35" i="30"/>
  <c r="F35" i="30"/>
  <c r="H35" i="30"/>
  <c r="J35" i="30"/>
  <c r="K35" i="30"/>
  <c r="L35" i="30"/>
  <c r="M35" i="30"/>
  <c r="N35" i="30"/>
  <c r="O35" i="30"/>
  <c r="P35" i="30"/>
  <c r="Q35" i="30"/>
  <c r="R35" i="30"/>
  <c r="S35" i="30"/>
  <c r="T35" i="30"/>
  <c r="W35" i="30"/>
  <c r="X35" i="30"/>
  <c r="Y35" i="30"/>
  <c r="AA35" i="30"/>
  <c r="AC35" i="30"/>
  <c r="AD35" i="30"/>
  <c r="AE35" i="30"/>
  <c r="AF35" i="30"/>
  <c r="AG35" i="30"/>
  <c r="AH35" i="30"/>
  <c r="AI35" i="30"/>
  <c r="A36" i="30"/>
  <c r="D36" i="30"/>
  <c r="F36" i="30"/>
  <c r="H36" i="30"/>
  <c r="J36" i="30"/>
  <c r="K36" i="30"/>
  <c r="L36" i="30"/>
  <c r="M36" i="30"/>
  <c r="N36" i="30"/>
  <c r="O36" i="30"/>
  <c r="P36" i="30"/>
  <c r="Q36" i="30"/>
  <c r="R36" i="30"/>
  <c r="S36" i="30"/>
  <c r="T36" i="30"/>
  <c r="W36" i="30"/>
  <c r="AC36" i="30"/>
  <c r="AD36" i="30"/>
  <c r="AE36" i="30"/>
  <c r="AF36" i="30"/>
  <c r="AG36" i="30"/>
  <c r="AH36" i="30"/>
  <c r="AI36" i="30"/>
  <c r="A37" i="30"/>
  <c r="D37" i="30"/>
  <c r="E37" i="30"/>
  <c r="F37" i="30"/>
  <c r="G37" i="30"/>
  <c r="H37" i="30"/>
  <c r="I37" i="30"/>
  <c r="J37" i="30"/>
  <c r="K37" i="30"/>
  <c r="L37" i="30"/>
  <c r="M37" i="30"/>
  <c r="N37" i="30"/>
  <c r="O37" i="30"/>
  <c r="P37" i="30"/>
  <c r="Q37" i="30"/>
  <c r="R37" i="30"/>
  <c r="S37" i="30"/>
  <c r="T37" i="30"/>
  <c r="W37" i="30"/>
  <c r="X37" i="30"/>
  <c r="Y37" i="30"/>
  <c r="Z37" i="30"/>
  <c r="AA37" i="30"/>
  <c r="AB37" i="30"/>
  <c r="AC37" i="30"/>
  <c r="AD37" i="30"/>
  <c r="AE37" i="30"/>
  <c r="AF37" i="30"/>
  <c r="AG37" i="30"/>
  <c r="AH37" i="30"/>
  <c r="AI37" i="30"/>
  <c r="A38" i="30"/>
  <c r="D38" i="30"/>
  <c r="E38" i="30"/>
  <c r="F38" i="30"/>
  <c r="G38" i="30"/>
  <c r="H38" i="30"/>
  <c r="I38" i="30"/>
  <c r="J38" i="30"/>
  <c r="K38" i="30"/>
  <c r="L38" i="30"/>
  <c r="M38" i="30"/>
  <c r="N38" i="30"/>
  <c r="O38" i="30"/>
  <c r="P38" i="30"/>
  <c r="Q38" i="30"/>
  <c r="R38" i="30"/>
  <c r="S38" i="30"/>
  <c r="T38" i="30"/>
  <c r="W38" i="30"/>
  <c r="X38" i="30"/>
  <c r="Y38" i="30"/>
  <c r="Z38" i="30"/>
  <c r="AA38" i="30"/>
  <c r="AB38" i="30"/>
  <c r="AC38" i="30"/>
  <c r="AD38" i="30"/>
  <c r="AE38" i="30"/>
  <c r="AF38" i="30"/>
  <c r="AG38" i="30"/>
  <c r="AH38" i="30"/>
  <c r="AI38" i="30"/>
  <c r="A39" i="30"/>
  <c r="D39" i="30"/>
  <c r="E39" i="30"/>
  <c r="F39" i="30"/>
  <c r="H39" i="30"/>
  <c r="J39" i="30"/>
  <c r="K39" i="30"/>
  <c r="L39" i="30"/>
  <c r="M39" i="30"/>
  <c r="N39" i="30"/>
  <c r="O39" i="30"/>
  <c r="P39" i="30"/>
  <c r="Q39" i="30"/>
  <c r="R39" i="30"/>
  <c r="S39" i="30"/>
  <c r="T39" i="30"/>
  <c r="W39" i="30"/>
  <c r="X39" i="30"/>
  <c r="Y39" i="30"/>
  <c r="AA39" i="30"/>
  <c r="AC39" i="30"/>
  <c r="AD39" i="30"/>
  <c r="AE39" i="30"/>
  <c r="AF39" i="30"/>
  <c r="AG39" i="30"/>
  <c r="AH39" i="30"/>
  <c r="AI39" i="30"/>
  <c r="A40" i="30"/>
  <c r="D40" i="30"/>
  <c r="E40" i="30"/>
  <c r="F40" i="30"/>
  <c r="H40" i="30"/>
  <c r="J40" i="30"/>
  <c r="K40" i="30"/>
  <c r="L40" i="30"/>
  <c r="M40" i="30"/>
  <c r="N40" i="30"/>
  <c r="O40" i="30"/>
  <c r="P40" i="30"/>
  <c r="Q40" i="30"/>
  <c r="R40" i="30"/>
  <c r="S40" i="30"/>
  <c r="T40" i="30"/>
  <c r="W40" i="30"/>
  <c r="X40" i="30"/>
  <c r="Y40" i="30"/>
  <c r="AA40" i="30"/>
  <c r="AC40" i="30"/>
  <c r="AD40" i="30"/>
  <c r="AE40" i="30"/>
  <c r="AF40" i="30"/>
  <c r="AG40" i="30"/>
  <c r="AH40" i="30"/>
  <c r="AI40" i="30"/>
  <c r="A41" i="30"/>
  <c r="D41" i="30"/>
  <c r="J41" i="30"/>
  <c r="K41" i="30"/>
  <c r="L41" i="30"/>
  <c r="M41" i="30"/>
  <c r="N41" i="30"/>
  <c r="O41" i="30"/>
  <c r="P41" i="30"/>
  <c r="Q41" i="30"/>
  <c r="R41" i="30"/>
  <c r="S41" i="30"/>
  <c r="T41" i="30"/>
  <c r="W41" i="30"/>
  <c r="AC41" i="30"/>
  <c r="AD41" i="30"/>
  <c r="AE41" i="30"/>
  <c r="AF41" i="30"/>
  <c r="AG41" i="30"/>
  <c r="AH41" i="30"/>
  <c r="AI41" i="30"/>
  <c r="A42" i="30"/>
  <c r="D42" i="30"/>
  <c r="E42" i="30"/>
  <c r="F42" i="30"/>
  <c r="G42" i="30"/>
  <c r="H42" i="30"/>
  <c r="I42" i="30"/>
  <c r="J42" i="30"/>
  <c r="K42" i="30"/>
  <c r="L42" i="30"/>
  <c r="M42" i="30"/>
  <c r="N42" i="30"/>
  <c r="O42" i="30"/>
  <c r="P42" i="30"/>
  <c r="Q42" i="30"/>
  <c r="R42" i="30"/>
  <c r="S42" i="30"/>
  <c r="T42" i="30"/>
  <c r="W42" i="30"/>
  <c r="X42" i="30"/>
  <c r="Y42" i="30"/>
  <c r="Z42" i="30"/>
  <c r="AA42" i="30"/>
  <c r="AB42" i="30"/>
  <c r="AC42" i="30"/>
  <c r="AD42" i="30"/>
  <c r="AE42" i="30"/>
  <c r="AF42" i="30"/>
  <c r="AG42" i="30"/>
  <c r="AH42" i="30"/>
  <c r="AI42" i="30"/>
  <c r="A43" i="30"/>
  <c r="D43" i="30"/>
  <c r="E43" i="30"/>
  <c r="F43" i="30"/>
  <c r="G43" i="30"/>
  <c r="H43" i="30"/>
  <c r="I43" i="30"/>
  <c r="J43" i="30"/>
  <c r="K43" i="30"/>
  <c r="L43" i="30"/>
  <c r="M43" i="30"/>
  <c r="N43" i="30"/>
  <c r="O43" i="30"/>
  <c r="P43" i="30"/>
  <c r="Q43" i="30"/>
  <c r="R43" i="30"/>
  <c r="S43" i="30"/>
  <c r="T43" i="30"/>
  <c r="W43" i="30"/>
  <c r="X43" i="30"/>
  <c r="Y43" i="30"/>
  <c r="Z43" i="30"/>
  <c r="AA43" i="30"/>
  <c r="AB43" i="30"/>
  <c r="AC43" i="30"/>
  <c r="AD43" i="30"/>
  <c r="AE43" i="30"/>
  <c r="AF43" i="30"/>
  <c r="AG43" i="30"/>
  <c r="AH43" i="30"/>
  <c r="AI43" i="30"/>
  <c r="A44" i="30"/>
  <c r="D44" i="30"/>
  <c r="E44" i="30"/>
  <c r="F44" i="30"/>
  <c r="H44" i="30"/>
  <c r="J44" i="30"/>
  <c r="K44" i="30"/>
  <c r="L44" i="30"/>
  <c r="M44" i="30"/>
  <c r="N44" i="30"/>
  <c r="O44" i="30"/>
  <c r="P44" i="30"/>
  <c r="Q44" i="30"/>
  <c r="R44" i="30"/>
  <c r="S44" i="30"/>
  <c r="T44" i="30"/>
  <c r="W44" i="30"/>
  <c r="X44" i="30"/>
  <c r="Y44" i="30"/>
  <c r="AA44" i="30"/>
  <c r="AC44" i="30"/>
  <c r="AD44" i="30"/>
  <c r="AE44" i="30"/>
  <c r="AF44" i="30"/>
  <c r="AG44" i="30"/>
  <c r="AH44" i="30"/>
  <c r="AI44" i="30"/>
  <c r="A45" i="30"/>
  <c r="D45" i="30"/>
  <c r="E45" i="30"/>
  <c r="F45" i="30"/>
  <c r="H45" i="30"/>
  <c r="J45" i="30"/>
  <c r="K45" i="30"/>
  <c r="L45" i="30"/>
  <c r="M45" i="30"/>
  <c r="N45" i="30"/>
  <c r="O45" i="30"/>
  <c r="P45" i="30"/>
  <c r="Q45" i="30"/>
  <c r="R45" i="30"/>
  <c r="S45" i="30"/>
  <c r="T45" i="30"/>
  <c r="W45" i="30"/>
  <c r="X45" i="30"/>
  <c r="Y45" i="30"/>
  <c r="AA45" i="30"/>
  <c r="AC45" i="30"/>
  <c r="AD45" i="30"/>
  <c r="AE45" i="30"/>
  <c r="AF45" i="30"/>
  <c r="AG45" i="30"/>
  <c r="AH45" i="30"/>
  <c r="AI45" i="30"/>
  <c r="A46" i="30"/>
  <c r="D46" i="30"/>
  <c r="J46" i="30"/>
  <c r="K46" i="30"/>
  <c r="L46" i="30"/>
  <c r="M46" i="30"/>
  <c r="N46" i="30"/>
  <c r="O46" i="30"/>
  <c r="P46" i="30"/>
  <c r="Q46" i="30"/>
  <c r="R46" i="30"/>
  <c r="S46" i="30"/>
  <c r="T46" i="30"/>
  <c r="W46" i="30"/>
  <c r="AC46" i="30"/>
  <c r="AD46" i="30"/>
  <c r="AE46" i="30"/>
  <c r="AF46" i="30"/>
  <c r="AG46" i="30"/>
  <c r="AH46" i="30"/>
  <c r="AI46" i="30"/>
  <c r="A47" i="30"/>
  <c r="D47" i="30"/>
  <c r="E47" i="30"/>
  <c r="F47" i="30"/>
  <c r="G47" i="30"/>
  <c r="H47" i="30"/>
  <c r="I47" i="30"/>
  <c r="J47" i="30"/>
  <c r="K47" i="30"/>
  <c r="L47" i="30"/>
  <c r="M47" i="30"/>
  <c r="N47" i="30"/>
  <c r="O47" i="30"/>
  <c r="P47" i="30"/>
  <c r="Q47" i="30"/>
  <c r="R47" i="30"/>
  <c r="S47" i="30"/>
  <c r="T47" i="30"/>
  <c r="W47" i="30"/>
  <c r="X47" i="30"/>
  <c r="Y47" i="30"/>
  <c r="Z47" i="30"/>
  <c r="AA47" i="30"/>
  <c r="AB47" i="30"/>
  <c r="AC47" i="30"/>
  <c r="AD47" i="30"/>
  <c r="AE47" i="30"/>
  <c r="AF47" i="30"/>
  <c r="AG47" i="30"/>
  <c r="AH47" i="30"/>
  <c r="AI47" i="30"/>
  <c r="A48" i="30"/>
  <c r="D48" i="30"/>
  <c r="E48" i="30"/>
  <c r="F48" i="30"/>
  <c r="G48" i="30"/>
  <c r="H48" i="30"/>
  <c r="I48" i="30"/>
  <c r="J48" i="30"/>
  <c r="K48" i="30"/>
  <c r="L48" i="30"/>
  <c r="M48" i="30"/>
  <c r="N48" i="30"/>
  <c r="O48" i="30"/>
  <c r="P48" i="30"/>
  <c r="Q48" i="30"/>
  <c r="R48" i="30"/>
  <c r="S48" i="30"/>
  <c r="T48" i="30"/>
  <c r="W48" i="30"/>
  <c r="X48" i="30"/>
  <c r="Y48" i="30"/>
  <c r="Z48" i="30"/>
  <c r="AA48" i="30"/>
  <c r="AB48" i="30"/>
  <c r="AC48" i="30"/>
  <c r="AD48" i="30"/>
  <c r="AE48" i="30"/>
  <c r="AF48" i="30"/>
  <c r="AG48" i="30"/>
  <c r="AH48" i="30"/>
  <c r="AI48" i="30"/>
  <c r="A49" i="30"/>
  <c r="D49" i="30"/>
  <c r="E49" i="30"/>
  <c r="F49" i="30"/>
  <c r="H49" i="30"/>
  <c r="J49" i="30"/>
  <c r="K49" i="30"/>
  <c r="L49" i="30"/>
  <c r="M49" i="30"/>
  <c r="N49" i="30"/>
  <c r="O49" i="30"/>
  <c r="P49" i="30"/>
  <c r="Q49" i="30"/>
  <c r="R49" i="30"/>
  <c r="S49" i="30"/>
  <c r="T49" i="30"/>
  <c r="W49" i="30"/>
  <c r="X49" i="30"/>
  <c r="Y49" i="30"/>
  <c r="AA49" i="30"/>
  <c r="AC49" i="30"/>
  <c r="AD49" i="30"/>
  <c r="AE49" i="30"/>
  <c r="AF49" i="30"/>
  <c r="AG49" i="30"/>
  <c r="AH49" i="30"/>
  <c r="AI49" i="30"/>
  <c r="A50" i="30"/>
  <c r="D50" i="30"/>
  <c r="E50" i="30"/>
  <c r="F50" i="30"/>
  <c r="H50" i="30"/>
  <c r="J50" i="30"/>
  <c r="K50" i="30"/>
  <c r="L50" i="30"/>
  <c r="M50" i="30"/>
  <c r="N50" i="30"/>
  <c r="O50" i="30"/>
  <c r="P50" i="30"/>
  <c r="Q50" i="30"/>
  <c r="R50" i="30"/>
  <c r="S50" i="30"/>
  <c r="T50" i="30"/>
  <c r="W50" i="30"/>
  <c r="X50" i="30"/>
  <c r="Y50" i="30"/>
  <c r="AA50" i="30"/>
  <c r="AC50" i="30"/>
  <c r="AD50" i="30"/>
  <c r="AE50" i="30"/>
  <c r="AF50" i="30"/>
  <c r="AG50" i="30"/>
  <c r="AH50" i="30"/>
  <c r="AI50" i="30"/>
  <c r="A51" i="30"/>
  <c r="D51" i="30"/>
  <c r="J51" i="30"/>
  <c r="K51" i="30"/>
  <c r="L51" i="30"/>
  <c r="M51" i="30"/>
  <c r="N51" i="30"/>
  <c r="O51" i="30"/>
  <c r="P51" i="30"/>
  <c r="Q51" i="30"/>
  <c r="R51" i="30"/>
  <c r="S51" i="30"/>
  <c r="T51" i="30"/>
  <c r="W51" i="30"/>
  <c r="AC51" i="30"/>
  <c r="AD51" i="30"/>
  <c r="AE51" i="30"/>
  <c r="AF51" i="30"/>
  <c r="AG51" i="30"/>
  <c r="AH51" i="30"/>
  <c r="AI51" i="30"/>
  <c r="A52" i="30"/>
  <c r="D52" i="30"/>
  <c r="E52" i="30"/>
  <c r="F52" i="30"/>
  <c r="G52" i="30"/>
  <c r="H52" i="30"/>
  <c r="I52" i="30"/>
  <c r="J52" i="30"/>
  <c r="K52" i="30"/>
  <c r="L52" i="30"/>
  <c r="M52" i="30"/>
  <c r="N52" i="30"/>
  <c r="O52" i="30"/>
  <c r="P52" i="30"/>
  <c r="Q52" i="30"/>
  <c r="R52" i="30"/>
  <c r="S52" i="30"/>
  <c r="T52" i="30"/>
  <c r="W52" i="30"/>
  <c r="X52" i="30"/>
  <c r="Y52" i="30"/>
  <c r="Z52" i="30"/>
  <c r="AA52" i="30"/>
  <c r="AB52" i="30"/>
  <c r="AC52" i="30"/>
  <c r="AD52" i="30"/>
  <c r="AE52" i="30"/>
  <c r="AF52" i="30"/>
  <c r="AG52" i="30"/>
  <c r="AH52" i="30"/>
  <c r="AI52" i="30"/>
  <c r="A53" i="30"/>
  <c r="D53" i="30"/>
  <c r="E53" i="30"/>
  <c r="F53" i="30"/>
  <c r="G53" i="30"/>
  <c r="H53" i="30"/>
  <c r="I53" i="30"/>
  <c r="J53" i="30"/>
  <c r="K53" i="30"/>
  <c r="L53" i="30"/>
  <c r="M53" i="30"/>
  <c r="N53" i="30"/>
  <c r="O53" i="30"/>
  <c r="P53" i="30"/>
  <c r="Q53" i="30"/>
  <c r="R53" i="30"/>
  <c r="S53" i="30"/>
  <c r="T53" i="30"/>
  <c r="W53" i="30"/>
  <c r="X53" i="30"/>
  <c r="Y53" i="30"/>
  <c r="Z53" i="30"/>
  <c r="AA53" i="30"/>
  <c r="AB53" i="30"/>
  <c r="AC53" i="30"/>
  <c r="AD53" i="30"/>
  <c r="AE53" i="30"/>
  <c r="AF53" i="30"/>
  <c r="AG53" i="30"/>
  <c r="AH53" i="30"/>
  <c r="AI53" i="30"/>
  <c r="A54" i="30"/>
  <c r="D54" i="30"/>
  <c r="E54" i="30"/>
  <c r="F54" i="30"/>
  <c r="G54" i="30"/>
  <c r="G56" i="30"/>
  <c r="H54" i="30"/>
  <c r="J54" i="30"/>
  <c r="K54" i="30"/>
  <c r="L54" i="30"/>
  <c r="M54" i="30"/>
  <c r="N54" i="30"/>
  <c r="O54" i="30"/>
  <c r="P54" i="30"/>
  <c r="Q54" i="30"/>
  <c r="R54" i="30"/>
  <c r="S54" i="30"/>
  <c r="T54" i="30"/>
  <c r="W54" i="30"/>
  <c r="X54" i="30"/>
  <c r="Y54" i="30"/>
  <c r="Z54" i="30"/>
  <c r="AA54" i="30"/>
  <c r="AC54" i="30"/>
  <c r="AD54" i="30"/>
  <c r="AE54" i="30"/>
  <c r="AF54" i="30"/>
  <c r="AG54" i="30"/>
  <c r="AH54" i="30"/>
  <c r="AI54" i="30"/>
  <c r="A55" i="30"/>
  <c r="D55" i="30"/>
  <c r="E55" i="30"/>
  <c r="F55" i="30"/>
  <c r="G55" i="30"/>
  <c r="H55" i="30"/>
  <c r="J55" i="30"/>
  <c r="K55" i="30"/>
  <c r="L55" i="30"/>
  <c r="M55" i="30"/>
  <c r="N55" i="30"/>
  <c r="O55" i="30"/>
  <c r="P55" i="30"/>
  <c r="Q55" i="30"/>
  <c r="R55" i="30"/>
  <c r="S55" i="30"/>
  <c r="T55" i="30"/>
  <c r="W55" i="30"/>
  <c r="X55" i="30"/>
  <c r="Y55" i="30"/>
  <c r="Z55" i="30"/>
  <c r="Z56" i="30" s="1"/>
  <c r="AA55" i="30"/>
  <c r="AC55" i="30"/>
  <c r="AD55" i="30"/>
  <c r="AE55" i="30"/>
  <c r="AF55" i="30"/>
  <c r="AG55" i="30"/>
  <c r="AH55" i="30"/>
  <c r="AI55" i="30"/>
  <c r="A56" i="30"/>
  <c r="D56" i="30"/>
  <c r="J56" i="30"/>
  <c r="K56" i="30"/>
  <c r="L56" i="30"/>
  <c r="M56" i="30"/>
  <c r="N56" i="30"/>
  <c r="O56" i="30"/>
  <c r="P56" i="30"/>
  <c r="Q56" i="30"/>
  <c r="R56" i="30"/>
  <c r="S56" i="30"/>
  <c r="T56" i="30"/>
  <c r="W56" i="30"/>
  <c r="AC56" i="30"/>
  <c r="AD56" i="30"/>
  <c r="AE56" i="30"/>
  <c r="AF56" i="30"/>
  <c r="AG56" i="30"/>
  <c r="AH56" i="30"/>
  <c r="AI56" i="30"/>
  <c r="A57" i="30"/>
  <c r="B57" i="30"/>
  <c r="D57" i="30"/>
  <c r="E57" i="30"/>
  <c r="F57" i="30"/>
  <c r="G57" i="30"/>
  <c r="H57" i="30"/>
  <c r="I57" i="30"/>
  <c r="J57" i="30"/>
  <c r="K57" i="30"/>
  <c r="L57" i="30"/>
  <c r="M57" i="30"/>
  <c r="N57" i="30"/>
  <c r="O57" i="30"/>
  <c r="P57" i="30"/>
  <c r="Q57" i="30"/>
  <c r="R57" i="30"/>
  <c r="S57" i="30"/>
  <c r="T57" i="30"/>
  <c r="W57" i="30"/>
  <c r="X57" i="30"/>
  <c r="Y57" i="30"/>
  <c r="Z57" i="30"/>
  <c r="AA57" i="30"/>
  <c r="AB57" i="30"/>
  <c r="AC57" i="30"/>
  <c r="AD57" i="30"/>
  <c r="AE57" i="30"/>
  <c r="AF57" i="30"/>
  <c r="AG57" i="30"/>
  <c r="AH57" i="30"/>
  <c r="AI57" i="30"/>
  <c r="AB25" i="12"/>
  <c r="AA56" i="12"/>
  <c r="Z25" i="12"/>
  <c r="Y56" i="12"/>
  <c r="I25" i="12"/>
  <c r="H56" i="12"/>
  <c r="G25" i="12"/>
  <c r="F56" i="12"/>
  <c r="AB20" i="12"/>
  <c r="AB49" i="12" s="1"/>
  <c r="AA51" i="12"/>
  <c r="Z20" i="12"/>
  <c r="Z49" i="12" s="1"/>
  <c r="Y51" i="12"/>
  <c r="I20" i="12"/>
  <c r="I21" i="12" s="1"/>
  <c r="I50" i="12" s="1"/>
  <c r="H51" i="12"/>
  <c r="G20" i="12"/>
  <c r="F51" i="12"/>
  <c r="AB15" i="12"/>
  <c r="AB44" i="12" s="1"/>
  <c r="AA46" i="12"/>
  <c r="Z15" i="12"/>
  <c r="Z16" i="12" s="1"/>
  <c r="Z45" i="12" s="1"/>
  <c r="Y46" i="12"/>
  <c r="I15" i="12"/>
  <c r="H46" i="12"/>
  <c r="G15" i="12"/>
  <c r="F46" i="12"/>
  <c r="AB10" i="12"/>
  <c r="AB11" i="12" s="1"/>
  <c r="AB40" i="12" s="1"/>
  <c r="AA41" i="12"/>
  <c r="Z10" i="12"/>
  <c r="Y41" i="12"/>
  <c r="I10" i="12"/>
  <c r="I39" i="12" s="1"/>
  <c r="H41" i="12"/>
  <c r="G10" i="12"/>
  <c r="G11" i="12" s="1"/>
  <c r="G40" i="12" s="1"/>
  <c r="F41" i="12"/>
  <c r="AB5" i="12"/>
  <c r="AB34" i="12" s="1"/>
  <c r="AA36" i="12"/>
  <c r="Z5" i="12"/>
  <c r="Z6" i="12" s="1"/>
  <c r="Z35" i="12" s="1"/>
  <c r="Y36" i="12"/>
  <c r="G5" i="12"/>
  <c r="G6" i="12" s="1"/>
  <c r="G35" i="12" s="1"/>
  <c r="I5" i="12"/>
  <c r="I34" i="12" s="1"/>
  <c r="D34" i="12"/>
  <c r="E34" i="12"/>
  <c r="F34" i="12"/>
  <c r="H34" i="12"/>
  <c r="J34" i="12"/>
  <c r="K34" i="12"/>
  <c r="L34" i="12"/>
  <c r="M34" i="12"/>
  <c r="N34" i="12"/>
  <c r="O34" i="12"/>
  <c r="P34" i="12"/>
  <c r="Q34" i="12"/>
  <c r="R34" i="12"/>
  <c r="S34" i="12"/>
  <c r="T34" i="12"/>
  <c r="W34" i="12"/>
  <c r="X34" i="12"/>
  <c r="Y34" i="12"/>
  <c r="AA34" i="12"/>
  <c r="AC34" i="12"/>
  <c r="AD34" i="12"/>
  <c r="AE34" i="12"/>
  <c r="AF34" i="12"/>
  <c r="AG34" i="12"/>
  <c r="AH34" i="12"/>
  <c r="AI34" i="12"/>
  <c r="D35" i="12"/>
  <c r="E35" i="12"/>
  <c r="F35" i="12"/>
  <c r="H35" i="12"/>
  <c r="J35" i="12"/>
  <c r="K35" i="12"/>
  <c r="L35" i="12"/>
  <c r="M35" i="12"/>
  <c r="N35" i="12"/>
  <c r="O35" i="12"/>
  <c r="P35" i="12"/>
  <c r="Q35" i="12"/>
  <c r="R35" i="12"/>
  <c r="S35" i="12"/>
  <c r="T35" i="12"/>
  <c r="W35" i="12"/>
  <c r="X35" i="12"/>
  <c r="Y35" i="12"/>
  <c r="AA35" i="12"/>
  <c r="AC35" i="12"/>
  <c r="AD35" i="12"/>
  <c r="AE35" i="12"/>
  <c r="AF35" i="12"/>
  <c r="AG35" i="12"/>
  <c r="AH35" i="12"/>
  <c r="AI35" i="12"/>
  <c r="D36" i="12"/>
  <c r="F36" i="12"/>
  <c r="H36" i="12"/>
  <c r="J36" i="12"/>
  <c r="K36" i="12"/>
  <c r="L36" i="12"/>
  <c r="M36" i="12"/>
  <c r="N36" i="12"/>
  <c r="O36" i="12"/>
  <c r="P36" i="12"/>
  <c r="Q36" i="12"/>
  <c r="R36" i="12"/>
  <c r="S36" i="12"/>
  <c r="T36" i="12"/>
  <c r="W36" i="12"/>
  <c r="AC36" i="12"/>
  <c r="AD36" i="12"/>
  <c r="AE36" i="12"/>
  <c r="AF36" i="12"/>
  <c r="AG36" i="12"/>
  <c r="AH36" i="12"/>
  <c r="AI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D39" i="12"/>
  <c r="E39" i="12"/>
  <c r="F39" i="12"/>
  <c r="H39" i="12"/>
  <c r="J39" i="12"/>
  <c r="K39" i="12"/>
  <c r="L39" i="12"/>
  <c r="M39" i="12"/>
  <c r="N39" i="12"/>
  <c r="O39" i="12"/>
  <c r="P39" i="12"/>
  <c r="Q39" i="12"/>
  <c r="R39" i="12"/>
  <c r="S39" i="12"/>
  <c r="T39" i="12"/>
  <c r="W39" i="12"/>
  <c r="X39" i="12"/>
  <c r="Y39" i="12"/>
  <c r="AA39" i="12"/>
  <c r="AC39" i="12"/>
  <c r="AD39" i="12"/>
  <c r="AE39" i="12"/>
  <c r="AF39" i="12"/>
  <c r="AG39" i="12"/>
  <c r="AH39" i="12"/>
  <c r="AI39" i="12"/>
  <c r="D40" i="12"/>
  <c r="E40" i="12"/>
  <c r="F40" i="12"/>
  <c r="H40" i="12"/>
  <c r="J40" i="12"/>
  <c r="K40" i="12"/>
  <c r="L40" i="12"/>
  <c r="M40" i="12"/>
  <c r="N40" i="12"/>
  <c r="O40" i="12"/>
  <c r="P40" i="12"/>
  <c r="Q40" i="12"/>
  <c r="R40" i="12"/>
  <c r="S40" i="12"/>
  <c r="T40" i="12"/>
  <c r="W40" i="12"/>
  <c r="X40" i="12"/>
  <c r="Y40" i="12"/>
  <c r="AA40" i="12"/>
  <c r="AC40" i="12"/>
  <c r="AD40" i="12"/>
  <c r="AE40" i="12"/>
  <c r="AF40" i="12"/>
  <c r="AG40" i="12"/>
  <c r="AH40" i="12"/>
  <c r="AI40" i="12"/>
  <c r="D41" i="12"/>
  <c r="J41" i="12"/>
  <c r="K41" i="12"/>
  <c r="L41" i="12"/>
  <c r="M41" i="12"/>
  <c r="N41" i="12"/>
  <c r="O41" i="12"/>
  <c r="P41" i="12"/>
  <c r="Q41" i="12"/>
  <c r="R41" i="12"/>
  <c r="S41" i="12"/>
  <c r="T41" i="12"/>
  <c r="W41" i="12"/>
  <c r="AC41" i="12"/>
  <c r="AD41" i="12"/>
  <c r="AE41" i="12"/>
  <c r="AF41" i="12"/>
  <c r="AG41" i="12"/>
  <c r="AH41" i="12"/>
  <c r="AI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D44" i="12"/>
  <c r="E44" i="12"/>
  <c r="F44" i="12"/>
  <c r="H44" i="12"/>
  <c r="J44" i="12"/>
  <c r="K44" i="12"/>
  <c r="L44" i="12"/>
  <c r="M44" i="12"/>
  <c r="N44" i="12"/>
  <c r="O44" i="12"/>
  <c r="P44" i="12"/>
  <c r="Q44" i="12"/>
  <c r="R44" i="12"/>
  <c r="S44" i="12"/>
  <c r="T44" i="12"/>
  <c r="W44" i="12"/>
  <c r="X44" i="12"/>
  <c r="Y44" i="12"/>
  <c r="AA44" i="12"/>
  <c r="AC44" i="12"/>
  <c r="AD44" i="12"/>
  <c r="AE44" i="12"/>
  <c r="AF44" i="12"/>
  <c r="AG44" i="12"/>
  <c r="AH44" i="12"/>
  <c r="AI44" i="12"/>
  <c r="D45" i="12"/>
  <c r="E45" i="12"/>
  <c r="F45" i="12"/>
  <c r="H45" i="12"/>
  <c r="J45" i="12"/>
  <c r="K45" i="12"/>
  <c r="L45" i="12"/>
  <c r="M45" i="12"/>
  <c r="N45" i="12"/>
  <c r="O45" i="12"/>
  <c r="P45" i="12"/>
  <c r="Q45" i="12"/>
  <c r="R45" i="12"/>
  <c r="S45" i="12"/>
  <c r="T45" i="12"/>
  <c r="W45" i="12"/>
  <c r="X45" i="12"/>
  <c r="Y45" i="12"/>
  <c r="AA45" i="12"/>
  <c r="AC45" i="12"/>
  <c r="AD45" i="12"/>
  <c r="AE45" i="12"/>
  <c r="AF45" i="12"/>
  <c r="AG45" i="12"/>
  <c r="AH45" i="12"/>
  <c r="AI45" i="12"/>
  <c r="D46" i="12"/>
  <c r="J46" i="12"/>
  <c r="K46" i="12"/>
  <c r="L46" i="12"/>
  <c r="M46" i="12"/>
  <c r="N46" i="12"/>
  <c r="O46" i="12"/>
  <c r="P46" i="12"/>
  <c r="Q46" i="12"/>
  <c r="R46" i="12"/>
  <c r="S46" i="12"/>
  <c r="T46" i="12"/>
  <c r="W46" i="12"/>
  <c r="AC46" i="12"/>
  <c r="AD46" i="12"/>
  <c r="AE46" i="12"/>
  <c r="AF46" i="12"/>
  <c r="AG46" i="12"/>
  <c r="AH46" i="12"/>
  <c r="AI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D49" i="12"/>
  <c r="E49" i="12"/>
  <c r="F49" i="12"/>
  <c r="H49" i="12"/>
  <c r="J49" i="12"/>
  <c r="K49" i="12"/>
  <c r="L49" i="12"/>
  <c r="M49" i="12"/>
  <c r="N49" i="12"/>
  <c r="O49" i="12"/>
  <c r="P49" i="12"/>
  <c r="Q49" i="12"/>
  <c r="R49" i="12"/>
  <c r="S49" i="12"/>
  <c r="T49" i="12"/>
  <c r="W49" i="12"/>
  <c r="X49" i="12"/>
  <c r="Y49" i="12"/>
  <c r="AA49" i="12"/>
  <c r="AC49" i="12"/>
  <c r="AD49" i="12"/>
  <c r="AE49" i="12"/>
  <c r="AF49" i="12"/>
  <c r="AG49" i="12"/>
  <c r="AH49" i="12"/>
  <c r="AI49" i="12"/>
  <c r="D50" i="12"/>
  <c r="E50" i="12"/>
  <c r="F50" i="12"/>
  <c r="H50" i="12"/>
  <c r="J50" i="12"/>
  <c r="K50" i="12"/>
  <c r="L50" i="12"/>
  <c r="M50" i="12"/>
  <c r="N50" i="12"/>
  <c r="O50" i="12"/>
  <c r="P50" i="12"/>
  <c r="Q50" i="12"/>
  <c r="R50" i="12"/>
  <c r="S50" i="12"/>
  <c r="T50" i="12"/>
  <c r="W50" i="12"/>
  <c r="X50" i="12"/>
  <c r="Y50" i="12"/>
  <c r="AA50" i="12"/>
  <c r="AC50" i="12"/>
  <c r="AD50" i="12"/>
  <c r="AE50" i="12"/>
  <c r="AF50" i="12"/>
  <c r="AG50" i="12"/>
  <c r="AH50" i="12"/>
  <c r="AI50" i="12"/>
  <c r="D51" i="12"/>
  <c r="J51" i="12"/>
  <c r="K51" i="12"/>
  <c r="L51" i="12"/>
  <c r="M51" i="12"/>
  <c r="N51" i="12"/>
  <c r="O51" i="12"/>
  <c r="P51" i="12"/>
  <c r="Q51" i="12"/>
  <c r="R51" i="12"/>
  <c r="S51" i="12"/>
  <c r="T51" i="12"/>
  <c r="W51" i="12"/>
  <c r="AC51" i="12"/>
  <c r="AD51" i="12"/>
  <c r="AE51" i="12"/>
  <c r="AF51" i="12"/>
  <c r="AG51" i="12"/>
  <c r="AH51" i="12"/>
  <c r="AI51" i="12"/>
  <c r="D52" i="12"/>
  <c r="E52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D53" i="12"/>
  <c r="E53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D54" i="12"/>
  <c r="E54" i="12"/>
  <c r="F54" i="12"/>
  <c r="H54" i="12"/>
  <c r="J54" i="12"/>
  <c r="K54" i="12"/>
  <c r="L54" i="12"/>
  <c r="M54" i="12"/>
  <c r="N54" i="12"/>
  <c r="O54" i="12"/>
  <c r="P54" i="12"/>
  <c r="Q54" i="12"/>
  <c r="R54" i="12"/>
  <c r="S54" i="12"/>
  <c r="T54" i="12"/>
  <c r="W54" i="12"/>
  <c r="X54" i="12"/>
  <c r="Y54" i="12"/>
  <c r="AA54" i="12"/>
  <c r="AC54" i="12"/>
  <c r="AD54" i="12"/>
  <c r="AE54" i="12"/>
  <c r="AF54" i="12"/>
  <c r="AG54" i="12"/>
  <c r="AH54" i="12"/>
  <c r="AI54" i="12"/>
  <c r="D55" i="12"/>
  <c r="E55" i="12"/>
  <c r="F55" i="12"/>
  <c r="H55" i="12"/>
  <c r="J55" i="12"/>
  <c r="K55" i="12"/>
  <c r="L55" i="12"/>
  <c r="M55" i="12"/>
  <c r="N55" i="12"/>
  <c r="O55" i="12"/>
  <c r="P55" i="12"/>
  <c r="Q55" i="12"/>
  <c r="R55" i="12"/>
  <c r="S55" i="12"/>
  <c r="T55" i="12"/>
  <c r="W55" i="12"/>
  <c r="X55" i="12"/>
  <c r="Y55" i="12"/>
  <c r="AA55" i="12"/>
  <c r="AC55" i="12"/>
  <c r="AD55" i="12"/>
  <c r="AE55" i="12"/>
  <c r="AF55" i="12"/>
  <c r="AG55" i="12"/>
  <c r="AH55" i="12"/>
  <c r="AI55" i="12"/>
  <c r="D56" i="12"/>
  <c r="J56" i="12"/>
  <c r="K56" i="12"/>
  <c r="L56" i="12"/>
  <c r="M56" i="12"/>
  <c r="N56" i="12"/>
  <c r="O56" i="12"/>
  <c r="P56" i="12"/>
  <c r="Q56" i="12"/>
  <c r="R56" i="12"/>
  <c r="S56" i="12"/>
  <c r="T56" i="12"/>
  <c r="W56" i="12"/>
  <c r="AC56" i="12"/>
  <c r="AD56" i="12"/>
  <c r="AE56" i="12"/>
  <c r="AF56" i="12"/>
  <c r="AG56" i="12"/>
  <c r="AH56" i="12"/>
  <c r="AI56" i="12"/>
  <c r="D57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E13" i="11"/>
  <c r="E37" i="11" s="1"/>
  <c r="D13" i="11"/>
  <c r="D37" i="11" s="1"/>
  <c r="E11" i="11"/>
  <c r="D11" i="11"/>
  <c r="D35" i="11" s="1"/>
  <c r="E9" i="11"/>
  <c r="E33" i="11" s="1"/>
  <c r="F43" i="19"/>
  <c r="F41" i="19"/>
  <c r="F39" i="19"/>
  <c r="F35" i="19"/>
  <c r="F29" i="19"/>
  <c r="C30" i="19"/>
  <c r="D30" i="19"/>
  <c r="E30" i="19"/>
  <c r="F30" i="19"/>
  <c r="G30" i="19"/>
  <c r="H30" i="19"/>
  <c r="I30" i="19"/>
  <c r="J30" i="19"/>
  <c r="K30" i="19"/>
  <c r="L30" i="19"/>
  <c r="M30" i="19"/>
  <c r="N30" i="19"/>
  <c r="O30" i="19"/>
  <c r="P30" i="19"/>
  <c r="Q30" i="19"/>
  <c r="R30" i="19"/>
  <c r="S30" i="19"/>
  <c r="T30" i="19"/>
  <c r="U30" i="19"/>
  <c r="V30" i="19"/>
  <c r="W30" i="19"/>
  <c r="X30" i="19"/>
  <c r="Y30" i="19"/>
  <c r="Z30" i="19"/>
  <c r="AA30" i="19"/>
  <c r="AB30" i="19"/>
  <c r="AC30" i="19"/>
  <c r="AD30" i="19"/>
  <c r="AE30" i="19"/>
  <c r="AF30" i="19"/>
  <c r="AG30" i="19"/>
  <c r="AH30" i="19"/>
  <c r="AI30" i="19"/>
  <c r="C31" i="19"/>
  <c r="D31" i="19"/>
  <c r="G31" i="19"/>
  <c r="H31" i="19"/>
  <c r="N31" i="19"/>
  <c r="O31" i="19"/>
  <c r="P31" i="19"/>
  <c r="Q31" i="19"/>
  <c r="R31" i="19"/>
  <c r="S31" i="19"/>
  <c r="T31" i="19"/>
  <c r="U31" i="19"/>
  <c r="V31" i="19"/>
  <c r="W31" i="19"/>
  <c r="X31" i="19"/>
  <c r="Y31" i="19"/>
  <c r="Z31" i="19"/>
  <c r="AA31" i="19"/>
  <c r="AB31" i="19"/>
  <c r="AC31" i="19"/>
  <c r="AD31" i="19"/>
  <c r="AE31" i="19"/>
  <c r="AF31" i="19"/>
  <c r="AG31" i="19"/>
  <c r="AH31" i="19"/>
  <c r="AI31" i="19"/>
  <c r="C32" i="19"/>
  <c r="D32" i="19"/>
  <c r="E32" i="19"/>
  <c r="F32" i="19"/>
  <c r="G32" i="19"/>
  <c r="H32" i="19"/>
  <c r="I32" i="19"/>
  <c r="J32" i="19"/>
  <c r="K32" i="19"/>
  <c r="L32" i="19"/>
  <c r="M32" i="19"/>
  <c r="N32" i="19"/>
  <c r="O32" i="19"/>
  <c r="P32" i="19"/>
  <c r="Q32" i="19"/>
  <c r="R32" i="19"/>
  <c r="S32" i="19"/>
  <c r="T32" i="19"/>
  <c r="U32" i="19"/>
  <c r="V32" i="19"/>
  <c r="W32" i="19"/>
  <c r="X32" i="19"/>
  <c r="Y32" i="19"/>
  <c r="Z32" i="19"/>
  <c r="AA32" i="19"/>
  <c r="AB32" i="19"/>
  <c r="AC32" i="19"/>
  <c r="AD32" i="19"/>
  <c r="AE32" i="19"/>
  <c r="AF32" i="19"/>
  <c r="AG32" i="19"/>
  <c r="AH32" i="19"/>
  <c r="AI32" i="19"/>
  <c r="C33" i="19"/>
  <c r="D33" i="19"/>
  <c r="G33" i="19"/>
  <c r="H33" i="19"/>
  <c r="N33" i="19"/>
  <c r="O33" i="19"/>
  <c r="P33" i="19"/>
  <c r="Q33" i="19"/>
  <c r="R33" i="19"/>
  <c r="S33" i="19"/>
  <c r="T33" i="19"/>
  <c r="U33" i="19"/>
  <c r="V33" i="19"/>
  <c r="W33" i="19"/>
  <c r="X33" i="19"/>
  <c r="Y33" i="19"/>
  <c r="Z33" i="19"/>
  <c r="AA33" i="19"/>
  <c r="AB33" i="19"/>
  <c r="AC33" i="19"/>
  <c r="AD33" i="19"/>
  <c r="AE33" i="19"/>
  <c r="AF33" i="19"/>
  <c r="AG33" i="19"/>
  <c r="AH33" i="19"/>
  <c r="AI33" i="19"/>
  <c r="C34" i="19"/>
  <c r="D34" i="19"/>
  <c r="E34" i="19"/>
  <c r="F34" i="19"/>
  <c r="G34" i="19"/>
  <c r="H34" i="19"/>
  <c r="I34" i="19"/>
  <c r="J34" i="19"/>
  <c r="K34" i="19"/>
  <c r="L34" i="19"/>
  <c r="M34" i="19"/>
  <c r="N34" i="19"/>
  <c r="O34" i="19"/>
  <c r="P34" i="19"/>
  <c r="Q34" i="19"/>
  <c r="R34" i="19"/>
  <c r="S34" i="19"/>
  <c r="T34" i="19"/>
  <c r="U34" i="19"/>
  <c r="V34" i="19"/>
  <c r="W34" i="19"/>
  <c r="X34" i="19"/>
  <c r="Y34" i="19"/>
  <c r="Z34" i="19"/>
  <c r="AA34" i="19"/>
  <c r="AB34" i="19"/>
  <c r="AC34" i="19"/>
  <c r="AD34" i="19"/>
  <c r="AE34" i="19"/>
  <c r="AF34" i="19"/>
  <c r="AG34" i="19"/>
  <c r="AH34" i="19"/>
  <c r="AI34" i="19"/>
  <c r="C35" i="19"/>
  <c r="D35" i="19"/>
  <c r="G35" i="19"/>
  <c r="H35" i="19"/>
  <c r="N35" i="19"/>
  <c r="O35" i="19"/>
  <c r="P35" i="19"/>
  <c r="Q35" i="19"/>
  <c r="R35" i="19"/>
  <c r="S35" i="19"/>
  <c r="T35" i="19"/>
  <c r="U35" i="19"/>
  <c r="V35" i="19"/>
  <c r="W35" i="19"/>
  <c r="X35" i="19"/>
  <c r="Y35" i="19"/>
  <c r="Z35" i="19"/>
  <c r="AA35" i="19"/>
  <c r="AB35" i="19"/>
  <c r="AC35" i="19"/>
  <c r="AD35" i="19"/>
  <c r="AE35" i="19"/>
  <c r="AF35" i="19"/>
  <c r="AG35" i="19"/>
  <c r="AH35" i="19"/>
  <c r="AI35" i="19"/>
  <c r="C36" i="19"/>
  <c r="D36" i="19"/>
  <c r="E36" i="19"/>
  <c r="F36" i="19"/>
  <c r="G36" i="19"/>
  <c r="H36" i="19"/>
  <c r="I36" i="19"/>
  <c r="J36" i="19"/>
  <c r="K36" i="19"/>
  <c r="L36" i="19"/>
  <c r="M36" i="19"/>
  <c r="N36" i="19"/>
  <c r="O36" i="19"/>
  <c r="P36" i="19"/>
  <c r="Q36" i="19"/>
  <c r="R36" i="19"/>
  <c r="S36" i="19"/>
  <c r="T36" i="19"/>
  <c r="U36" i="19"/>
  <c r="V36" i="19"/>
  <c r="W36" i="19"/>
  <c r="X36" i="19"/>
  <c r="Y36" i="19"/>
  <c r="Z36" i="19"/>
  <c r="AA36" i="19"/>
  <c r="AB36" i="19"/>
  <c r="AC36" i="19"/>
  <c r="AD36" i="19"/>
  <c r="AE36" i="19"/>
  <c r="AF36" i="19"/>
  <c r="AG36" i="19"/>
  <c r="AH36" i="19"/>
  <c r="AI36" i="19"/>
  <c r="C37" i="19"/>
  <c r="D37" i="19"/>
  <c r="G37" i="19"/>
  <c r="H37" i="19"/>
  <c r="N37" i="19"/>
  <c r="O37" i="19"/>
  <c r="P37" i="19"/>
  <c r="Q37" i="19"/>
  <c r="R37" i="19"/>
  <c r="S37" i="19"/>
  <c r="T37" i="19"/>
  <c r="U37" i="19"/>
  <c r="V37" i="19"/>
  <c r="W37" i="19"/>
  <c r="X37" i="19"/>
  <c r="Y37" i="19"/>
  <c r="Z37" i="19"/>
  <c r="AA37" i="19"/>
  <c r="AB37" i="19"/>
  <c r="AC37" i="19"/>
  <c r="AD37" i="19"/>
  <c r="AE37" i="19"/>
  <c r="AF37" i="19"/>
  <c r="AG37" i="19"/>
  <c r="AH37" i="19"/>
  <c r="AI37" i="19"/>
  <c r="C38" i="19"/>
  <c r="D38" i="19"/>
  <c r="E38" i="19"/>
  <c r="F38" i="19"/>
  <c r="G38" i="19"/>
  <c r="H38" i="19"/>
  <c r="I38" i="19"/>
  <c r="J38" i="19"/>
  <c r="K38" i="19"/>
  <c r="L38" i="19"/>
  <c r="M38" i="19"/>
  <c r="N38" i="19"/>
  <c r="O38" i="19"/>
  <c r="P38" i="19"/>
  <c r="Q38" i="19"/>
  <c r="R38" i="19"/>
  <c r="S38" i="19"/>
  <c r="T38" i="19"/>
  <c r="U38" i="19"/>
  <c r="V38" i="19"/>
  <c r="W38" i="19"/>
  <c r="X38" i="19"/>
  <c r="Y38" i="19"/>
  <c r="Z38" i="19"/>
  <c r="AA38" i="19"/>
  <c r="AB38" i="19"/>
  <c r="AC38" i="19"/>
  <c r="AD38" i="19"/>
  <c r="AE38" i="19"/>
  <c r="AF38" i="19"/>
  <c r="AG38" i="19"/>
  <c r="AH38" i="19"/>
  <c r="AI38" i="19"/>
  <c r="C39" i="19"/>
  <c r="D39" i="19"/>
  <c r="G39" i="19"/>
  <c r="H39" i="19"/>
  <c r="N39" i="19"/>
  <c r="O39" i="19"/>
  <c r="P39" i="19"/>
  <c r="Q39" i="19"/>
  <c r="R39" i="19"/>
  <c r="S39" i="19"/>
  <c r="T39" i="19"/>
  <c r="U39" i="19"/>
  <c r="V39" i="19"/>
  <c r="W39" i="19"/>
  <c r="X39" i="19"/>
  <c r="Y39" i="19"/>
  <c r="Z39" i="19"/>
  <c r="AA39" i="19"/>
  <c r="AB39" i="19"/>
  <c r="AC39" i="19"/>
  <c r="AD39" i="19"/>
  <c r="AE39" i="19"/>
  <c r="AF39" i="19"/>
  <c r="AG39" i="19"/>
  <c r="AH39" i="19"/>
  <c r="AI39" i="19"/>
  <c r="C40" i="19"/>
  <c r="D40" i="19"/>
  <c r="E40" i="19"/>
  <c r="F40" i="19"/>
  <c r="G40" i="19"/>
  <c r="H40" i="19"/>
  <c r="I40" i="19"/>
  <c r="J40" i="19"/>
  <c r="K40" i="19"/>
  <c r="L40" i="19"/>
  <c r="M40" i="19"/>
  <c r="N40" i="19"/>
  <c r="O40" i="19"/>
  <c r="P40" i="19"/>
  <c r="Q40" i="19"/>
  <c r="R40" i="19"/>
  <c r="S40" i="19"/>
  <c r="T40" i="19"/>
  <c r="U40" i="19"/>
  <c r="V40" i="19"/>
  <c r="W40" i="19"/>
  <c r="X40" i="19"/>
  <c r="Y40" i="19"/>
  <c r="Z40" i="19"/>
  <c r="AA40" i="19"/>
  <c r="AB40" i="19"/>
  <c r="AC40" i="19"/>
  <c r="AD40" i="19"/>
  <c r="AE40" i="19"/>
  <c r="AF40" i="19"/>
  <c r="AG40" i="19"/>
  <c r="AH40" i="19"/>
  <c r="AI40" i="19"/>
  <c r="C41" i="19"/>
  <c r="D41" i="19"/>
  <c r="G41" i="19"/>
  <c r="H41" i="19"/>
  <c r="N41" i="19"/>
  <c r="O41" i="19"/>
  <c r="P41" i="19"/>
  <c r="Q41" i="19"/>
  <c r="R41" i="19"/>
  <c r="S41" i="19"/>
  <c r="T41" i="19"/>
  <c r="U41" i="19"/>
  <c r="V41" i="19"/>
  <c r="W41" i="19"/>
  <c r="X41" i="19"/>
  <c r="Y41" i="19"/>
  <c r="Z41" i="19"/>
  <c r="AA41" i="19"/>
  <c r="AB41" i="19"/>
  <c r="AC41" i="19"/>
  <c r="AD41" i="19"/>
  <c r="AE41" i="19"/>
  <c r="AF41" i="19"/>
  <c r="AG41" i="19"/>
  <c r="AH41" i="19"/>
  <c r="AI41" i="19"/>
  <c r="C42" i="19"/>
  <c r="D42" i="19"/>
  <c r="E42" i="19"/>
  <c r="F42" i="19"/>
  <c r="G42" i="19"/>
  <c r="H42" i="19"/>
  <c r="I42" i="19"/>
  <c r="J42" i="19"/>
  <c r="K42" i="19"/>
  <c r="L42" i="19"/>
  <c r="M42" i="19"/>
  <c r="N42" i="19"/>
  <c r="O42" i="19"/>
  <c r="P42" i="19"/>
  <c r="Q42" i="19"/>
  <c r="R42" i="19"/>
  <c r="S42" i="19"/>
  <c r="T42" i="19"/>
  <c r="U42" i="19"/>
  <c r="V42" i="19"/>
  <c r="W42" i="19"/>
  <c r="X42" i="19"/>
  <c r="Y42" i="19"/>
  <c r="Z42" i="19"/>
  <c r="AA42" i="19"/>
  <c r="AB42" i="19"/>
  <c r="AC42" i="19"/>
  <c r="AD42" i="19"/>
  <c r="AE42" i="19"/>
  <c r="AF42" i="19"/>
  <c r="AG42" i="19"/>
  <c r="AH42" i="19"/>
  <c r="AI42" i="19"/>
  <c r="C43" i="19"/>
  <c r="D43" i="19"/>
  <c r="G43" i="19"/>
  <c r="H43" i="19"/>
  <c r="O43" i="19"/>
  <c r="P43" i="19"/>
  <c r="Q43" i="19"/>
  <c r="R43" i="19"/>
  <c r="S43" i="19"/>
  <c r="T43" i="19"/>
  <c r="U43" i="19"/>
  <c r="V43" i="19"/>
  <c r="W43" i="19"/>
  <c r="X43" i="19"/>
  <c r="Y43" i="19"/>
  <c r="Z43" i="19"/>
  <c r="AA43" i="19"/>
  <c r="AB43" i="19"/>
  <c r="AC43" i="19"/>
  <c r="AD43" i="19"/>
  <c r="AE43" i="19"/>
  <c r="AF43" i="19"/>
  <c r="AG43" i="19"/>
  <c r="AH43" i="19"/>
  <c r="AI43" i="19"/>
  <c r="C44" i="19"/>
  <c r="D44" i="19"/>
  <c r="E44" i="19"/>
  <c r="F44" i="19"/>
  <c r="G44" i="19"/>
  <c r="H44" i="19"/>
  <c r="I44" i="19"/>
  <c r="J44" i="19"/>
  <c r="K44" i="19"/>
  <c r="L44" i="19"/>
  <c r="M44" i="19"/>
  <c r="N44" i="19"/>
  <c r="O44" i="19"/>
  <c r="P44" i="19"/>
  <c r="Q44" i="19"/>
  <c r="R44" i="19"/>
  <c r="S44" i="19"/>
  <c r="T44" i="19"/>
  <c r="U44" i="19"/>
  <c r="V44" i="19"/>
  <c r="W44" i="19"/>
  <c r="X44" i="19"/>
  <c r="Y44" i="19"/>
  <c r="Z44" i="19"/>
  <c r="AA44" i="19"/>
  <c r="AB44" i="19"/>
  <c r="AC44" i="19"/>
  <c r="AD44" i="19"/>
  <c r="AE44" i="19"/>
  <c r="AF44" i="19"/>
  <c r="AG44" i="19"/>
  <c r="AH44" i="19"/>
  <c r="AI44" i="19"/>
  <c r="C45" i="19"/>
  <c r="D45" i="19"/>
  <c r="G45" i="19"/>
  <c r="H45" i="19"/>
  <c r="O45" i="19"/>
  <c r="P45" i="19"/>
  <c r="Q45" i="19"/>
  <c r="R45" i="19"/>
  <c r="S45" i="19"/>
  <c r="T45" i="19"/>
  <c r="U45" i="19"/>
  <c r="V45" i="19"/>
  <c r="W45" i="19"/>
  <c r="X45" i="19"/>
  <c r="Y45" i="19"/>
  <c r="Z45" i="19"/>
  <c r="AA45" i="19"/>
  <c r="AB45" i="19"/>
  <c r="AC45" i="19"/>
  <c r="AD45" i="19"/>
  <c r="AE45" i="19"/>
  <c r="AF45" i="19"/>
  <c r="AG45" i="19"/>
  <c r="AH45" i="19"/>
  <c r="AI45" i="19"/>
  <c r="C46" i="19"/>
  <c r="D46" i="19"/>
  <c r="E46" i="19"/>
  <c r="F46" i="19"/>
  <c r="G46" i="19"/>
  <c r="H46" i="19"/>
  <c r="I46" i="19"/>
  <c r="J46" i="19"/>
  <c r="K46" i="19"/>
  <c r="L46" i="19"/>
  <c r="M46" i="19"/>
  <c r="N46" i="19"/>
  <c r="O46" i="19"/>
  <c r="P46" i="19"/>
  <c r="Q46" i="19"/>
  <c r="R46" i="19"/>
  <c r="S46" i="19"/>
  <c r="T46" i="19"/>
  <c r="U46" i="19"/>
  <c r="V46" i="19"/>
  <c r="W46" i="19"/>
  <c r="X46" i="19"/>
  <c r="Y46" i="19"/>
  <c r="Z46" i="19"/>
  <c r="AA46" i="19"/>
  <c r="AB46" i="19"/>
  <c r="AC46" i="19"/>
  <c r="AD46" i="19"/>
  <c r="AE46" i="19"/>
  <c r="AF46" i="19"/>
  <c r="AG46" i="19"/>
  <c r="AH46" i="19"/>
  <c r="AI46" i="19"/>
  <c r="D47" i="19"/>
  <c r="G47" i="19"/>
  <c r="H47" i="19"/>
  <c r="O47" i="19"/>
  <c r="P47" i="19"/>
  <c r="Q47" i="19"/>
  <c r="R47" i="19"/>
  <c r="S47" i="19"/>
  <c r="T47" i="19"/>
  <c r="U47" i="19"/>
  <c r="V47" i="19"/>
  <c r="W47" i="19"/>
  <c r="X47" i="19"/>
  <c r="Y47" i="19"/>
  <c r="Z47" i="19"/>
  <c r="AA47" i="19"/>
  <c r="AB47" i="19"/>
  <c r="AC47" i="19"/>
  <c r="AD47" i="19"/>
  <c r="AE47" i="19"/>
  <c r="AF47" i="19"/>
  <c r="AG47" i="19"/>
  <c r="AH47" i="19"/>
  <c r="AI47" i="19"/>
  <c r="C48" i="19"/>
  <c r="D48" i="19"/>
  <c r="E48" i="19"/>
  <c r="F48" i="19"/>
  <c r="G48" i="19"/>
  <c r="H48" i="19"/>
  <c r="I48" i="19"/>
  <c r="J48" i="19"/>
  <c r="K48" i="19"/>
  <c r="L48" i="19"/>
  <c r="M48" i="19"/>
  <c r="N48" i="19"/>
  <c r="O48" i="19"/>
  <c r="P48" i="19"/>
  <c r="Q48" i="19"/>
  <c r="R48" i="19"/>
  <c r="S48" i="19"/>
  <c r="T48" i="19"/>
  <c r="U48" i="19"/>
  <c r="V48" i="19"/>
  <c r="W48" i="19"/>
  <c r="X48" i="19"/>
  <c r="Y48" i="19"/>
  <c r="Z48" i="19"/>
  <c r="AA48" i="19"/>
  <c r="AB48" i="19"/>
  <c r="AC48" i="19"/>
  <c r="AD48" i="19"/>
  <c r="AE48" i="19"/>
  <c r="AF48" i="19"/>
  <c r="AG48" i="19"/>
  <c r="AH48" i="19"/>
  <c r="AI48" i="19"/>
  <c r="D29" i="19"/>
  <c r="G29" i="19"/>
  <c r="H29" i="19"/>
  <c r="N29" i="19"/>
  <c r="O29" i="19"/>
  <c r="P29" i="19"/>
  <c r="Q29" i="19"/>
  <c r="R29" i="19"/>
  <c r="S29" i="19"/>
  <c r="T29" i="19"/>
  <c r="U29" i="19"/>
  <c r="V29" i="19"/>
  <c r="W29" i="19"/>
  <c r="X29" i="19"/>
  <c r="Y29" i="19"/>
  <c r="Z29" i="19"/>
  <c r="AA29" i="19"/>
  <c r="AB29" i="19"/>
  <c r="AC29" i="19"/>
  <c r="AD29" i="19"/>
  <c r="AE29" i="19"/>
  <c r="AF29" i="19"/>
  <c r="AG29" i="19"/>
  <c r="AH29" i="19"/>
  <c r="AI29" i="19"/>
  <c r="E45" i="3"/>
  <c r="E39" i="3"/>
  <c r="E31" i="3"/>
  <c r="D25" i="27"/>
  <c r="AC25" i="27"/>
  <c r="AE25" i="27"/>
  <c r="N27" i="27"/>
  <c r="Q27" i="27"/>
  <c r="A28" i="27"/>
  <c r="B28" i="27"/>
  <c r="C28" i="27"/>
  <c r="D28" i="27"/>
  <c r="E28" i="27"/>
  <c r="F28" i="27"/>
  <c r="G28" i="27"/>
  <c r="H28" i="27"/>
  <c r="I28" i="27"/>
  <c r="J28" i="27"/>
  <c r="K28" i="27"/>
  <c r="L28" i="27"/>
  <c r="M28" i="27"/>
  <c r="N28" i="27"/>
  <c r="O28" i="27"/>
  <c r="P28" i="27"/>
  <c r="Q28" i="27"/>
  <c r="R28" i="27"/>
  <c r="S28" i="27"/>
  <c r="T28" i="27"/>
  <c r="U28" i="27"/>
  <c r="V28" i="27"/>
  <c r="W28" i="27"/>
  <c r="X28" i="27"/>
  <c r="Y28" i="27"/>
  <c r="Z28" i="27"/>
  <c r="AA28" i="27"/>
  <c r="AB28" i="27"/>
  <c r="AC28" i="27"/>
  <c r="AD28" i="27"/>
  <c r="AE28" i="27"/>
  <c r="AF28" i="27"/>
  <c r="AG28" i="27"/>
  <c r="A29" i="27"/>
  <c r="D29" i="27"/>
  <c r="G29" i="27"/>
  <c r="O29" i="27"/>
  <c r="P29" i="27"/>
  <c r="Q29" i="27"/>
  <c r="R29" i="27"/>
  <c r="S29" i="27"/>
  <c r="T29" i="27"/>
  <c r="U29" i="27"/>
  <c r="V29" i="27"/>
  <c r="W29" i="27"/>
  <c r="X29" i="27"/>
  <c r="Y29" i="27"/>
  <c r="Z29" i="27"/>
  <c r="AA29" i="27"/>
  <c r="AB29" i="27"/>
  <c r="AC29" i="27"/>
  <c r="AD29" i="27"/>
  <c r="AE29" i="27"/>
  <c r="AF29" i="27"/>
  <c r="AG29" i="27"/>
  <c r="A30" i="27"/>
  <c r="B30" i="27"/>
  <c r="C30" i="27"/>
  <c r="D30" i="27"/>
  <c r="E30" i="27"/>
  <c r="F30" i="27"/>
  <c r="G30" i="27"/>
  <c r="I30" i="27"/>
  <c r="J30" i="27"/>
  <c r="K30" i="27"/>
  <c r="L30" i="27"/>
  <c r="M30" i="27"/>
  <c r="N30" i="27"/>
  <c r="O30" i="27"/>
  <c r="P30" i="27"/>
  <c r="Q30" i="27"/>
  <c r="R30" i="27"/>
  <c r="S30" i="27"/>
  <c r="T30" i="27"/>
  <c r="U30" i="27"/>
  <c r="V30" i="27"/>
  <c r="W30" i="27"/>
  <c r="X30" i="27"/>
  <c r="Y30" i="27"/>
  <c r="Z30" i="27"/>
  <c r="AA30" i="27"/>
  <c r="AB30" i="27"/>
  <c r="AC30" i="27"/>
  <c r="AD30" i="27"/>
  <c r="AE30" i="27"/>
  <c r="AF30" i="27"/>
  <c r="AG30" i="27"/>
  <c r="A31" i="27"/>
  <c r="D31" i="27"/>
  <c r="O31" i="27"/>
  <c r="P31" i="27"/>
  <c r="Q31" i="27"/>
  <c r="R31" i="27"/>
  <c r="S31" i="27"/>
  <c r="T31" i="27"/>
  <c r="U31" i="27"/>
  <c r="V31" i="27"/>
  <c r="W31" i="27"/>
  <c r="X31" i="27"/>
  <c r="Y31" i="27"/>
  <c r="Z31" i="27"/>
  <c r="AA31" i="27"/>
  <c r="AB31" i="27"/>
  <c r="AC31" i="27"/>
  <c r="AD31" i="27"/>
  <c r="AE31" i="27"/>
  <c r="AF31" i="27"/>
  <c r="AG31" i="27"/>
  <c r="A32" i="27"/>
  <c r="D32" i="27"/>
  <c r="E32" i="27"/>
  <c r="F32" i="27"/>
  <c r="G32" i="27"/>
  <c r="I32" i="27"/>
  <c r="J32" i="27"/>
  <c r="K32" i="27"/>
  <c r="L32" i="27"/>
  <c r="M32" i="27"/>
  <c r="N32" i="27"/>
  <c r="O32" i="27"/>
  <c r="P32" i="27"/>
  <c r="Q32" i="27"/>
  <c r="R32" i="27"/>
  <c r="S32" i="27"/>
  <c r="T32" i="27"/>
  <c r="U32" i="27"/>
  <c r="V32" i="27"/>
  <c r="W32" i="27"/>
  <c r="X32" i="27"/>
  <c r="Y32" i="27"/>
  <c r="Z32" i="27"/>
  <c r="AA32" i="27"/>
  <c r="AB32" i="27"/>
  <c r="AC32" i="27"/>
  <c r="AD32" i="27"/>
  <c r="AE32" i="27"/>
  <c r="AF32" i="27"/>
  <c r="AG32" i="27"/>
  <c r="A33" i="27"/>
  <c r="D33" i="27"/>
  <c r="O33" i="27"/>
  <c r="P33" i="27"/>
  <c r="Q33" i="27"/>
  <c r="R33" i="27"/>
  <c r="S33" i="27"/>
  <c r="T33" i="27"/>
  <c r="U33" i="27"/>
  <c r="V33" i="27"/>
  <c r="W33" i="27"/>
  <c r="X33" i="27"/>
  <c r="Y33" i="27"/>
  <c r="Z33" i="27"/>
  <c r="AA33" i="27"/>
  <c r="AB33" i="27"/>
  <c r="AC33" i="27"/>
  <c r="AD33" i="27"/>
  <c r="AE33" i="27"/>
  <c r="AF33" i="27"/>
  <c r="AG33" i="27"/>
  <c r="A34" i="27"/>
  <c r="D34" i="27"/>
  <c r="E34" i="27"/>
  <c r="F34" i="27"/>
  <c r="G34" i="27"/>
  <c r="I34" i="27"/>
  <c r="J34" i="27"/>
  <c r="K34" i="27"/>
  <c r="L34" i="27"/>
  <c r="M34" i="27"/>
  <c r="N34" i="27"/>
  <c r="O34" i="27"/>
  <c r="P34" i="27"/>
  <c r="Q34" i="27"/>
  <c r="R34" i="27"/>
  <c r="S34" i="27"/>
  <c r="T34" i="27"/>
  <c r="U34" i="27"/>
  <c r="V34" i="27"/>
  <c r="W34" i="27"/>
  <c r="X34" i="27"/>
  <c r="Y34" i="27"/>
  <c r="Z34" i="27"/>
  <c r="AA34" i="27"/>
  <c r="AB34" i="27"/>
  <c r="AC34" i="27"/>
  <c r="AD34" i="27"/>
  <c r="AE34" i="27"/>
  <c r="AF34" i="27"/>
  <c r="AG34" i="27"/>
  <c r="A35" i="27"/>
  <c r="D35" i="27"/>
  <c r="O35" i="27"/>
  <c r="P35" i="27"/>
  <c r="Q35" i="27"/>
  <c r="R35" i="27"/>
  <c r="S35" i="27"/>
  <c r="T35" i="27"/>
  <c r="U35" i="27"/>
  <c r="V35" i="27"/>
  <c r="W35" i="27"/>
  <c r="X35" i="27"/>
  <c r="Y35" i="27"/>
  <c r="Z35" i="27"/>
  <c r="AA35" i="27"/>
  <c r="AB35" i="27"/>
  <c r="AC35" i="27"/>
  <c r="AD35" i="27"/>
  <c r="AE35" i="27"/>
  <c r="AF35" i="27"/>
  <c r="AG35" i="27"/>
  <c r="A36" i="27"/>
  <c r="D36" i="27"/>
  <c r="E36" i="27"/>
  <c r="F36" i="27"/>
  <c r="G36" i="27"/>
  <c r="I36" i="27"/>
  <c r="J36" i="27"/>
  <c r="K36" i="27"/>
  <c r="L36" i="27"/>
  <c r="M36" i="27"/>
  <c r="N36" i="27"/>
  <c r="O36" i="27"/>
  <c r="P36" i="27"/>
  <c r="Q36" i="27"/>
  <c r="R36" i="27"/>
  <c r="S36" i="27"/>
  <c r="T36" i="27"/>
  <c r="U36" i="27"/>
  <c r="V36" i="27"/>
  <c r="W36" i="27"/>
  <c r="X36" i="27"/>
  <c r="Y36" i="27"/>
  <c r="Z36" i="27"/>
  <c r="AA36" i="27"/>
  <c r="AB36" i="27"/>
  <c r="AC36" i="27"/>
  <c r="AD36" i="27"/>
  <c r="AE36" i="27"/>
  <c r="AF36" i="27"/>
  <c r="AG36" i="27"/>
  <c r="A37" i="27"/>
  <c r="D37" i="27"/>
  <c r="O37" i="27"/>
  <c r="P37" i="27"/>
  <c r="Q37" i="27"/>
  <c r="R37" i="27"/>
  <c r="S37" i="27"/>
  <c r="T37" i="27"/>
  <c r="U37" i="27"/>
  <c r="V37" i="27"/>
  <c r="W37" i="27"/>
  <c r="X37" i="27"/>
  <c r="Y37" i="27"/>
  <c r="Z37" i="27"/>
  <c r="AA37" i="27"/>
  <c r="AB37" i="27"/>
  <c r="AC37" i="27"/>
  <c r="AD37" i="27"/>
  <c r="AE37" i="27"/>
  <c r="AF37" i="27"/>
  <c r="AG37" i="27"/>
  <c r="A38" i="27"/>
  <c r="D38" i="27"/>
  <c r="E38" i="27"/>
  <c r="F38" i="27"/>
  <c r="G38" i="27"/>
  <c r="I38" i="27"/>
  <c r="J38" i="27"/>
  <c r="K38" i="27"/>
  <c r="L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AE38" i="27"/>
  <c r="AF38" i="27"/>
  <c r="AG38" i="27"/>
  <c r="A39" i="27"/>
  <c r="D39" i="27"/>
  <c r="O39" i="27"/>
  <c r="P39" i="27"/>
  <c r="Q39" i="27"/>
  <c r="R39" i="27"/>
  <c r="S39" i="27"/>
  <c r="T39" i="27"/>
  <c r="U39" i="27"/>
  <c r="V39" i="27"/>
  <c r="W39" i="27"/>
  <c r="X39" i="27"/>
  <c r="Y39" i="27"/>
  <c r="Z39" i="27"/>
  <c r="AA39" i="27"/>
  <c r="AB39" i="27"/>
  <c r="AC39" i="27"/>
  <c r="AD39" i="27"/>
  <c r="AE39" i="27"/>
  <c r="AF39" i="27"/>
  <c r="AG39" i="27"/>
  <c r="A40" i="27"/>
  <c r="D40" i="27"/>
  <c r="E40" i="27"/>
  <c r="F40" i="27"/>
  <c r="G40" i="27"/>
  <c r="I40" i="27"/>
  <c r="J40" i="27"/>
  <c r="K40" i="27"/>
  <c r="L40" i="27"/>
  <c r="M40" i="27"/>
  <c r="N40" i="27"/>
  <c r="O40" i="27"/>
  <c r="P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AF40" i="27"/>
  <c r="AG40" i="27"/>
  <c r="A41" i="27"/>
  <c r="D41" i="27"/>
  <c r="O41" i="27"/>
  <c r="P41" i="27"/>
  <c r="Q41" i="27"/>
  <c r="R41" i="27"/>
  <c r="S41" i="27"/>
  <c r="T41" i="27"/>
  <c r="U41" i="27"/>
  <c r="V41" i="27"/>
  <c r="W41" i="27"/>
  <c r="X41" i="27"/>
  <c r="Y41" i="27"/>
  <c r="Z41" i="27"/>
  <c r="AA41" i="27"/>
  <c r="AB41" i="27"/>
  <c r="AC41" i="27"/>
  <c r="AD41" i="27"/>
  <c r="AE41" i="27"/>
  <c r="AF41" i="27"/>
  <c r="AG41" i="27"/>
  <c r="A42" i="27"/>
  <c r="D42" i="27"/>
  <c r="E42" i="27"/>
  <c r="F42" i="27"/>
  <c r="G42" i="27"/>
  <c r="I42" i="27"/>
  <c r="J42" i="27"/>
  <c r="K42" i="27"/>
  <c r="L42" i="27"/>
  <c r="M42" i="27"/>
  <c r="N42" i="27"/>
  <c r="O42" i="27"/>
  <c r="P42" i="27"/>
  <c r="Q42" i="27"/>
  <c r="R42" i="27"/>
  <c r="S42" i="27"/>
  <c r="T42" i="27"/>
  <c r="U42" i="27"/>
  <c r="V42" i="27"/>
  <c r="W42" i="27"/>
  <c r="X42" i="27"/>
  <c r="Y42" i="27"/>
  <c r="Z42" i="27"/>
  <c r="AA42" i="27"/>
  <c r="AB42" i="27"/>
  <c r="AC42" i="27"/>
  <c r="AD42" i="27"/>
  <c r="AE42" i="27"/>
  <c r="AF42" i="27"/>
  <c r="AG42" i="27"/>
  <c r="A43" i="27"/>
  <c r="D43" i="27"/>
  <c r="O43" i="27"/>
  <c r="P43" i="27"/>
  <c r="Q43" i="27"/>
  <c r="R43" i="27"/>
  <c r="S43" i="27"/>
  <c r="T43" i="27"/>
  <c r="U43" i="27"/>
  <c r="V43" i="27"/>
  <c r="W43" i="27"/>
  <c r="X43" i="27"/>
  <c r="Y43" i="27"/>
  <c r="Z43" i="27"/>
  <c r="AA43" i="27"/>
  <c r="AB43" i="27"/>
  <c r="AC43" i="27"/>
  <c r="AD43" i="27"/>
  <c r="AE43" i="27"/>
  <c r="AF43" i="27"/>
  <c r="AG43" i="27"/>
  <c r="A44" i="27"/>
  <c r="D44" i="27"/>
  <c r="E44" i="27"/>
  <c r="F44" i="27"/>
  <c r="G44" i="27"/>
  <c r="I44" i="27"/>
  <c r="J44" i="27"/>
  <c r="K44" i="27"/>
  <c r="L44" i="27"/>
  <c r="M44" i="27"/>
  <c r="N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AF44" i="27"/>
  <c r="AG44" i="27"/>
  <c r="A45" i="27"/>
  <c r="D45" i="27"/>
  <c r="O45" i="27"/>
  <c r="P45" i="27"/>
  <c r="Q45" i="27"/>
  <c r="R45" i="27"/>
  <c r="S45" i="27"/>
  <c r="T45" i="27"/>
  <c r="U45" i="27"/>
  <c r="V45" i="27"/>
  <c r="W45" i="27"/>
  <c r="X45" i="27"/>
  <c r="Y45" i="27"/>
  <c r="Z45" i="27"/>
  <c r="AA45" i="27"/>
  <c r="AB45" i="27"/>
  <c r="AC45" i="27"/>
  <c r="AD45" i="27"/>
  <c r="AE45" i="27"/>
  <c r="AF45" i="27"/>
  <c r="AG45" i="27"/>
  <c r="A46" i="27"/>
  <c r="D46" i="27"/>
  <c r="E46" i="27"/>
  <c r="F46" i="27"/>
  <c r="G46" i="27"/>
  <c r="I46" i="27"/>
  <c r="J46" i="27"/>
  <c r="K46" i="27"/>
  <c r="L46" i="27"/>
  <c r="M46" i="27"/>
  <c r="N46" i="27"/>
  <c r="O46" i="27"/>
  <c r="P46" i="27"/>
  <c r="Q46" i="27"/>
  <c r="R46" i="27"/>
  <c r="S46" i="27"/>
  <c r="T46" i="27"/>
  <c r="U46" i="27"/>
  <c r="V46" i="27"/>
  <c r="W46" i="27"/>
  <c r="X46" i="27"/>
  <c r="Y46" i="27"/>
  <c r="Z46" i="27"/>
  <c r="AA46" i="27"/>
  <c r="AB46" i="27"/>
  <c r="AC46" i="27"/>
  <c r="AD46" i="27"/>
  <c r="AE46" i="27"/>
  <c r="AF46" i="27"/>
  <c r="AG46" i="27"/>
  <c r="A47" i="27"/>
  <c r="D47" i="27"/>
  <c r="O47" i="27"/>
  <c r="P47" i="27"/>
  <c r="Q47" i="27"/>
  <c r="R47" i="27"/>
  <c r="S47" i="27"/>
  <c r="T47" i="27"/>
  <c r="U47" i="27"/>
  <c r="V47" i="27"/>
  <c r="W47" i="27"/>
  <c r="X47" i="27"/>
  <c r="Y47" i="27"/>
  <c r="Z47" i="27"/>
  <c r="AA47" i="27"/>
  <c r="AB47" i="27"/>
  <c r="AC47" i="27"/>
  <c r="AD47" i="27"/>
  <c r="AE47" i="27"/>
  <c r="AF47" i="27"/>
  <c r="AG47" i="27"/>
  <c r="A48" i="27"/>
  <c r="B48" i="27"/>
  <c r="C48" i="27"/>
  <c r="D48" i="27"/>
  <c r="E48" i="27"/>
  <c r="F48" i="27"/>
  <c r="G48" i="27"/>
  <c r="H48" i="27"/>
  <c r="I48" i="27"/>
  <c r="J48" i="27"/>
  <c r="K48" i="27"/>
  <c r="L48" i="27"/>
  <c r="M48" i="27"/>
  <c r="N48" i="27"/>
  <c r="O48" i="27"/>
  <c r="P48" i="27"/>
  <c r="Q48" i="27"/>
  <c r="R48" i="27"/>
  <c r="S48" i="27"/>
  <c r="T48" i="27"/>
  <c r="U48" i="27"/>
  <c r="V48" i="27"/>
  <c r="W48" i="27"/>
  <c r="X48" i="27"/>
  <c r="Y48" i="27"/>
  <c r="Z48" i="27"/>
  <c r="AA48" i="27"/>
  <c r="AB48" i="27"/>
  <c r="AC48" i="27"/>
  <c r="AD48" i="27"/>
  <c r="AE48" i="27"/>
  <c r="AF48" i="27"/>
  <c r="AG48" i="27"/>
  <c r="F45" i="1"/>
  <c r="F43" i="1"/>
  <c r="F37" i="1"/>
  <c r="D30" i="1"/>
  <c r="E30" i="1"/>
  <c r="F30" i="1"/>
  <c r="D31" i="1"/>
  <c r="D32" i="1"/>
  <c r="E32" i="1"/>
  <c r="F32" i="1"/>
  <c r="D33" i="1"/>
  <c r="D34" i="1"/>
  <c r="E34" i="1"/>
  <c r="F34" i="1"/>
  <c r="D35" i="1"/>
  <c r="D36" i="1"/>
  <c r="E36" i="1"/>
  <c r="F36" i="1"/>
  <c r="D37" i="1"/>
  <c r="D38" i="1"/>
  <c r="E38" i="1"/>
  <c r="F38" i="1"/>
  <c r="D39" i="1"/>
  <c r="D40" i="1"/>
  <c r="E40" i="1"/>
  <c r="F40" i="1"/>
  <c r="D41" i="1"/>
  <c r="D42" i="1"/>
  <c r="E42" i="1"/>
  <c r="F42" i="1"/>
  <c r="D43" i="1"/>
  <c r="D44" i="1"/>
  <c r="E44" i="1"/>
  <c r="F44" i="1"/>
  <c r="D45" i="1"/>
  <c r="D46" i="1"/>
  <c r="E46" i="1"/>
  <c r="F46" i="1"/>
  <c r="D47" i="1"/>
  <c r="AJ53" i="9"/>
  <c r="AK53" i="9"/>
  <c r="AA25" i="9"/>
  <c r="AA53" i="9" s="1"/>
  <c r="Z55" i="9"/>
  <c r="Y25" i="9"/>
  <c r="Y53" i="9" s="1"/>
  <c r="Y55" i="9" s="1"/>
  <c r="H25" i="9"/>
  <c r="H26" i="9" s="1"/>
  <c r="H54" i="9" s="1"/>
  <c r="G55" i="9"/>
  <c r="F25" i="9"/>
  <c r="F53" i="9" s="1"/>
  <c r="F55" i="9" s="1"/>
  <c r="AA20" i="9"/>
  <c r="AA48" i="9" s="1"/>
  <c r="Z50" i="9"/>
  <c r="Y20" i="9"/>
  <c r="H20" i="9"/>
  <c r="H21" i="9" s="1"/>
  <c r="H49" i="9" s="1"/>
  <c r="G50" i="9"/>
  <c r="F20" i="9"/>
  <c r="F21" i="9" s="1"/>
  <c r="F49" i="9" s="1"/>
  <c r="AA15" i="9"/>
  <c r="Z45" i="9"/>
  <c r="Y15" i="9"/>
  <c r="Y43" i="9" s="1"/>
  <c r="H15" i="9"/>
  <c r="H16" i="9" s="1"/>
  <c r="H44" i="9" s="1"/>
  <c r="G45" i="9"/>
  <c r="F15" i="9"/>
  <c r="F16" i="9" s="1"/>
  <c r="F44" i="9" s="1"/>
  <c r="AA10" i="9"/>
  <c r="Z40" i="9"/>
  <c r="Y10" i="9"/>
  <c r="H10" i="9"/>
  <c r="H38" i="9" s="1"/>
  <c r="G40" i="9"/>
  <c r="F10" i="9"/>
  <c r="F38" i="9" s="1"/>
  <c r="AA5" i="9"/>
  <c r="Z35" i="9"/>
  <c r="Y5" i="9"/>
  <c r="Y6" i="9" s="1"/>
  <c r="Y34" i="9" s="1"/>
  <c r="F5" i="9"/>
  <c r="F6" i="9" s="1"/>
  <c r="F34" i="9" s="1"/>
  <c r="H5" i="9"/>
  <c r="H33" i="9" s="1"/>
  <c r="G35" i="9"/>
  <c r="AA25" i="8"/>
  <c r="AA26" i="8" s="1"/>
  <c r="AA54" i="8" s="1"/>
  <c r="H25" i="8"/>
  <c r="H26" i="8" s="1"/>
  <c r="H54" i="8" s="1"/>
  <c r="Y25" i="8"/>
  <c r="Y53" i="8" s="1"/>
  <c r="Y55" i="8" s="1"/>
  <c r="F25" i="8"/>
  <c r="F53" i="8" s="1"/>
  <c r="F55" i="8" s="1"/>
  <c r="AA20" i="8"/>
  <c r="AA48" i="8" s="1"/>
  <c r="Y20" i="8"/>
  <c r="H20" i="8"/>
  <c r="H21" i="8" s="1"/>
  <c r="H49" i="8" s="1"/>
  <c r="F20" i="8"/>
  <c r="AA15" i="8"/>
  <c r="Y15" i="8"/>
  <c r="Y16" i="8" s="1"/>
  <c r="Y44" i="8" s="1"/>
  <c r="H15" i="8"/>
  <c r="F15" i="8"/>
  <c r="F43" i="8" s="1"/>
  <c r="AA10" i="8"/>
  <c r="AA38" i="8" s="1"/>
  <c r="Y10" i="8"/>
  <c r="Y11" i="8" s="1"/>
  <c r="Y39" i="8" s="1"/>
  <c r="H10" i="8"/>
  <c r="F10" i="8"/>
  <c r="F38" i="8" s="1"/>
  <c r="AA5" i="8"/>
  <c r="AA33" i="8" s="1"/>
  <c r="Y5" i="8"/>
  <c r="Y6" i="8" s="1"/>
  <c r="Y34" i="8" s="1"/>
  <c r="H5" i="8"/>
  <c r="H33" i="8" s="1"/>
  <c r="F5" i="8"/>
  <c r="F33" i="8" s="1"/>
  <c r="AA25" i="6"/>
  <c r="H25" i="6"/>
  <c r="H53" i="6" s="1"/>
  <c r="Y26" i="7"/>
  <c r="Y54" i="7" s="1"/>
  <c r="AA25" i="7"/>
  <c r="F25" i="7"/>
  <c r="F53" i="7" s="1"/>
  <c r="H25" i="7"/>
  <c r="H53" i="7" s="1"/>
  <c r="H26" i="7"/>
  <c r="H54" i="7" s="1"/>
  <c r="G55" i="7"/>
  <c r="G54" i="7"/>
  <c r="F54" i="7"/>
  <c r="G53" i="7"/>
  <c r="AA20" i="7"/>
  <c r="AA48" i="7" s="1"/>
  <c r="Y20" i="7"/>
  <c r="Y48" i="7" s="1"/>
  <c r="H20" i="7"/>
  <c r="H21" i="7" s="1"/>
  <c r="H49" i="7" s="1"/>
  <c r="F20" i="7"/>
  <c r="F48" i="7" s="1"/>
  <c r="AA15" i="7"/>
  <c r="AA43" i="7" s="1"/>
  <c r="Y15" i="7"/>
  <c r="Y16" i="7" s="1"/>
  <c r="Y44" i="7" s="1"/>
  <c r="H15" i="7"/>
  <c r="H16" i="7" s="1"/>
  <c r="H44" i="7" s="1"/>
  <c r="F15" i="7"/>
  <c r="AA10" i="7"/>
  <c r="Y10" i="7"/>
  <c r="H10" i="7"/>
  <c r="F10" i="7"/>
  <c r="F11" i="7" s="1"/>
  <c r="F39" i="7" s="1"/>
  <c r="AA5" i="7"/>
  <c r="AA6" i="7" s="1"/>
  <c r="AA34" i="7" s="1"/>
  <c r="Y5" i="7"/>
  <c r="Y6" i="7" s="1"/>
  <c r="Y34" i="7" s="1"/>
  <c r="H5" i="7"/>
  <c r="H6" i="7" s="1"/>
  <c r="H34" i="7" s="1"/>
  <c r="F5" i="7"/>
  <c r="F6" i="7" s="1"/>
  <c r="F34" i="7" s="1"/>
  <c r="Y26" i="6"/>
  <c r="Y54" i="6" s="1"/>
  <c r="Y55" i="6" s="1"/>
  <c r="F25" i="6"/>
  <c r="F53" i="6" s="1"/>
  <c r="F55" i="6" s="1"/>
  <c r="AA20" i="6"/>
  <c r="Y20" i="6"/>
  <c r="Y21" i="6" s="1"/>
  <c r="Y49" i="6" s="1"/>
  <c r="H20" i="6"/>
  <c r="H48" i="6" s="1"/>
  <c r="F20" i="6"/>
  <c r="F21" i="6" s="1"/>
  <c r="F49" i="6" s="1"/>
  <c r="AA15" i="6"/>
  <c r="Y15" i="6"/>
  <c r="Y43" i="6" s="1"/>
  <c r="H15" i="6"/>
  <c r="F15" i="6"/>
  <c r="F43" i="6" s="1"/>
  <c r="AA10" i="6"/>
  <c r="Y10" i="6"/>
  <c r="Y38" i="6" s="1"/>
  <c r="H10" i="6"/>
  <c r="H11" i="6" s="1"/>
  <c r="H39" i="6" s="1"/>
  <c r="F10" i="6"/>
  <c r="F11" i="6" s="1"/>
  <c r="F39" i="6" s="1"/>
  <c r="AA5" i="6"/>
  <c r="AA33" i="6" s="1"/>
  <c r="Y5" i="6"/>
  <c r="Y6" i="6" s="1"/>
  <c r="Y34" i="6" s="1"/>
  <c r="H5" i="6"/>
  <c r="H33" i="6" s="1"/>
  <c r="F5" i="6"/>
  <c r="F6" i="6" s="1"/>
  <c r="F34" i="6" s="1"/>
  <c r="AE29" i="13"/>
  <c r="AE30" i="12"/>
  <c r="AE25" i="11"/>
  <c r="AE29" i="10"/>
  <c r="AE29" i="9"/>
  <c r="AE29" i="8"/>
  <c r="AE29" i="7"/>
  <c r="AE29" i="6"/>
  <c r="AE27" i="5"/>
  <c r="AE25" i="19"/>
  <c r="AE25" i="3"/>
  <c r="AE25" i="1"/>
  <c r="AC25" i="1"/>
  <c r="L5" i="10"/>
  <c r="L4" i="10" s="1"/>
  <c r="L32" i="10" s="1"/>
  <c r="H4" i="10"/>
  <c r="H32" i="10" s="1"/>
  <c r="P4" i="10"/>
  <c r="P32" i="10" s="1"/>
  <c r="T31" i="10"/>
  <c r="G7" i="10"/>
  <c r="G35" i="10" s="1"/>
  <c r="J37" i="10" s="1"/>
  <c r="I11" i="10"/>
  <c r="I39" i="10" s="1"/>
  <c r="D29" i="10"/>
  <c r="AG29" i="10"/>
  <c r="Q31" i="10"/>
  <c r="A32" i="10"/>
  <c r="AJ33" i="10"/>
  <c r="AK33" i="10"/>
  <c r="AJ34" i="10"/>
  <c r="AK34" i="10"/>
  <c r="AJ36" i="10"/>
  <c r="AK36" i="10"/>
  <c r="AJ37" i="10"/>
  <c r="AK37" i="10"/>
  <c r="AJ39" i="10"/>
  <c r="AK39" i="10"/>
  <c r="AJ40" i="10"/>
  <c r="AK40" i="10"/>
  <c r="AJ42" i="10"/>
  <c r="AK42" i="10"/>
  <c r="AJ43" i="10"/>
  <c r="AK43" i="10"/>
  <c r="AJ44" i="10"/>
  <c r="AK44" i="10"/>
  <c r="AJ46" i="10"/>
  <c r="AK46" i="10"/>
  <c r="AJ47" i="10"/>
  <c r="AK47" i="10"/>
  <c r="AJ48" i="10"/>
  <c r="AK48" i="10"/>
  <c r="AJ49" i="10"/>
  <c r="AK49" i="10"/>
  <c r="AJ50" i="10"/>
  <c r="AK50" i="10"/>
  <c r="AJ51" i="10"/>
  <c r="AK51" i="10"/>
  <c r="AJ52" i="10"/>
  <c r="AK52" i="10"/>
  <c r="AJ53" i="10"/>
  <c r="AK53" i="10"/>
  <c r="AJ54" i="10"/>
  <c r="AK54" i="10"/>
  <c r="AJ55" i="10"/>
  <c r="AK55" i="10"/>
  <c r="AJ56" i="10"/>
  <c r="AK56" i="10"/>
  <c r="Q27" i="1"/>
  <c r="D25" i="1"/>
  <c r="N27" i="1"/>
  <c r="A28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29" i="1"/>
  <c r="D29" i="1"/>
  <c r="G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30" i="1"/>
  <c r="B30" i="1"/>
  <c r="C30" i="1"/>
  <c r="G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31" i="1"/>
  <c r="G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32" i="1"/>
  <c r="G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33" i="1"/>
  <c r="G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34" i="1"/>
  <c r="G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35" i="1"/>
  <c r="G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36" i="1"/>
  <c r="G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37" i="1"/>
  <c r="G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38" i="1"/>
  <c r="G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39" i="1"/>
  <c r="G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40" i="1"/>
  <c r="G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41" i="1"/>
  <c r="G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42" i="1"/>
  <c r="G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43" i="1"/>
  <c r="G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44" i="1"/>
  <c r="G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45" i="1"/>
  <c r="G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46" i="1"/>
  <c r="G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47" i="1"/>
  <c r="G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48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T27" i="3"/>
  <c r="E29" i="3"/>
  <c r="D25" i="3"/>
  <c r="AG25" i="3"/>
  <c r="Q27" i="3"/>
  <c r="A29" i="3"/>
  <c r="C29" i="3"/>
  <c r="F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30" i="3"/>
  <c r="C30" i="3"/>
  <c r="D30" i="3"/>
  <c r="E30" i="3"/>
  <c r="F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31" i="3"/>
  <c r="C31" i="3"/>
  <c r="F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32" i="3"/>
  <c r="C32" i="3"/>
  <c r="D32" i="3"/>
  <c r="E32" i="3"/>
  <c r="F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33" i="3"/>
  <c r="C33" i="3"/>
  <c r="F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34" i="3"/>
  <c r="C34" i="3"/>
  <c r="D34" i="3"/>
  <c r="E34" i="3"/>
  <c r="F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35" i="3"/>
  <c r="C35" i="3"/>
  <c r="F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36" i="3"/>
  <c r="C36" i="3"/>
  <c r="D36" i="3"/>
  <c r="E36" i="3"/>
  <c r="F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37" i="3"/>
  <c r="C37" i="3"/>
  <c r="F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38" i="3"/>
  <c r="C38" i="3"/>
  <c r="D38" i="3"/>
  <c r="E38" i="3"/>
  <c r="F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39" i="3"/>
  <c r="C39" i="3"/>
  <c r="F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40" i="3"/>
  <c r="C40" i="3"/>
  <c r="D40" i="3"/>
  <c r="E40" i="3"/>
  <c r="F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41" i="3"/>
  <c r="C41" i="3"/>
  <c r="F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42" i="3"/>
  <c r="C42" i="3"/>
  <c r="D42" i="3"/>
  <c r="E42" i="3"/>
  <c r="F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43" i="3"/>
  <c r="C43" i="3"/>
  <c r="F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44" i="3"/>
  <c r="C44" i="3"/>
  <c r="D44" i="3"/>
  <c r="E44" i="3"/>
  <c r="F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45" i="3"/>
  <c r="C45" i="3"/>
  <c r="F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46" i="3"/>
  <c r="C46" i="3"/>
  <c r="D46" i="3"/>
  <c r="E46" i="3"/>
  <c r="F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47" i="3"/>
  <c r="F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48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T27" i="19"/>
  <c r="D25" i="19"/>
  <c r="AG25" i="19"/>
  <c r="Q27" i="19"/>
  <c r="A29" i="19"/>
  <c r="C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B48" i="19"/>
  <c r="T31" i="6"/>
  <c r="D29" i="6"/>
  <c r="AG29" i="6"/>
  <c r="Q31" i="6"/>
  <c r="A32" i="6"/>
  <c r="B32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33" i="6"/>
  <c r="C33" i="6"/>
  <c r="E33" i="6"/>
  <c r="G33" i="6"/>
  <c r="I33" i="6"/>
  <c r="J33" i="6"/>
  <c r="K33" i="6"/>
  <c r="L33" i="6"/>
  <c r="M33" i="6"/>
  <c r="N33" i="6"/>
  <c r="O33" i="6"/>
  <c r="P33" i="6"/>
  <c r="Q33" i="6"/>
  <c r="R33" i="6"/>
  <c r="S33" i="6"/>
  <c r="T33" i="6"/>
  <c r="V33" i="6"/>
  <c r="X33" i="6"/>
  <c r="Z33" i="6"/>
  <c r="AB33" i="6"/>
  <c r="AC33" i="6"/>
  <c r="AD33" i="6"/>
  <c r="AE33" i="6"/>
  <c r="AF33" i="6"/>
  <c r="AG33" i="6"/>
  <c r="AH33" i="6"/>
  <c r="AI33" i="6"/>
  <c r="AJ33" i="6"/>
  <c r="AK33" i="6"/>
  <c r="A34" i="6"/>
  <c r="C34" i="6"/>
  <c r="E34" i="6"/>
  <c r="G34" i="6"/>
  <c r="I34" i="6"/>
  <c r="J34" i="6"/>
  <c r="K34" i="6"/>
  <c r="L34" i="6"/>
  <c r="M34" i="6"/>
  <c r="N34" i="6"/>
  <c r="O34" i="6"/>
  <c r="P34" i="6"/>
  <c r="Q34" i="6"/>
  <c r="R34" i="6"/>
  <c r="S34" i="6"/>
  <c r="T34" i="6"/>
  <c r="V34" i="6"/>
  <c r="X34" i="6"/>
  <c r="Z34" i="6"/>
  <c r="AB34" i="6"/>
  <c r="AC34" i="6"/>
  <c r="AD34" i="6"/>
  <c r="AE34" i="6"/>
  <c r="AF34" i="6"/>
  <c r="AG34" i="6"/>
  <c r="AH34" i="6"/>
  <c r="AI34" i="6"/>
  <c r="AJ34" i="6"/>
  <c r="AK34" i="6"/>
  <c r="A35" i="6"/>
  <c r="C35" i="6"/>
  <c r="E35" i="6"/>
  <c r="G35" i="6"/>
  <c r="I35" i="6"/>
  <c r="J35" i="6"/>
  <c r="K35" i="6"/>
  <c r="L35" i="6"/>
  <c r="M35" i="6"/>
  <c r="N35" i="6"/>
  <c r="O35" i="6"/>
  <c r="P35" i="6"/>
  <c r="Q35" i="6"/>
  <c r="R35" i="6"/>
  <c r="S35" i="6"/>
  <c r="T35" i="6"/>
  <c r="V35" i="6"/>
  <c r="X35" i="6"/>
  <c r="Z35" i="6"/>
  <c r="AB35" i="6"/>
  <c r="AC35" i="6"/>
  <c r="AD35" i="6"/>
  <c r="AE35" i="6"/>
  <c r="AF35" i="6"/>
  <c r="AG35" i="6"/>
  <c r="AH35" i="6"/>
  <c r="AI35" i="6"/>
  <c r="AJ35" i="6"/>
  <c r="AK35" i="6"/>
  <c r="A36" i="6"/>
  <c r="C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V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37" i="6"/>
  <c r="C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V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38" i="6"/>
  <c r="C38" i="6"/>
  <c r="E38" i="6"/>
  <c r="G38" i="6"/>
  <c r="I38" i="6"/>
  <c r="J38" i="6"/>
  <c r="K38" i="6"/>
  <c r="L38" i="6"/>
  <c r="M38" i="6"/>
  <c r="N38" i="6"/>
  <c r="O38" i="6"/>
  <c r="P38" i="6"/>
  <c r="Q38" i="6"/>
  <c r="R38" i="6"/>
  <c r="S38" i="6"/>
  <c r="T38" i="6"/>
  <c r="V38" i="6"/>
  <c r="X38" i="6"/>
  <c r="Z38" i="6"/>
  <c r="AB38" i="6"/>
  <c r="AC38" i="6"/>
  <c r="AD38" i="6"/>
  <c r="AE38" i="6"/>
  <c r="AF38" i="6"/>
  <c r="AG38" i="6"/>
  <c r="AH38" i="6"/>
  <c r="AI38" i="6"/>
  <c r="AJ38" i="6"/>
  <c r="AK38" i="6"/>
  <c r="A39" i="6"/>
  <c r="C39" i="6"/>
  <c r="E39" i="6"/>
  <c r="G39" i="6"/>
  <c r="I39" i="6"/>
  <c r="J39" i="6"/>
  <c r="K39" i="6"/>
  <c r="L39" i="6"/>
  <c r="M39" i="6"/>
  <c r="N39" i="6"/>
  <c r="O39" i="6"/>
  <c r="P39" i="6"/>
  <c r="Q39" i="6"/>
  <c r="R39" i="6"/>
  <c r="S39" i="6"/>
  <c r="T39" i="6"/>
  <c r="V39" i="6"/>
  <c r="X39" i="6"/>
  <c r="Z39" i="6"/>
  <c r="AB39" i="6"/>
  <c r="AC39" i="6"/>
  <c r="AD39" i="6"/>
  <c r="AE39" i="6"/>
  <c r="AF39" i="6"/>
  <c r="AG39" i="6"/>
  <c r="AH39" i="6"/>
  <c r="AI39" i="6"/>
  <c r="AJ39" i="6"/>
  <c r="AK39" i="6"/>
  <c r="A40" i="6"/>
  <c r="C40" i="6"/>
  <c r="E40" i="6"/>
  <c r="G40" i="6"/>
  <c r="I40" i="6"/>
  <c r="J40" i="6"/>
  <c r="K40" i="6"/>
  <c r="L40" i="6"/>
  <c r="M40" i="6"/>
  <c r="N40" i="6"/>
  <c r="O40" i="6"/>
  <c r="P40" i="6"/>
  <c r="Q40" i="6"/>
  <c r="R40" i="6"/>
  <c r="S40" i="6"/>
  <c r="T40" i="6"/>
  <c r="V40" i="6"/>
  <c r="X40" i="6"/>
  <c r="Z40" i="6"/>
  <c r="AB40" i="6"/>
  <c r="AC40" i="6"/>
  <c r="AD40" i="6"/>
  <c r="AE40" i="6"/>
  <c r="AF40" i="6"/>
  <c r="AG40" i="6"/>
  <c r="AH40" i="6"/>
  <c r="AI40" i="6"/>
  <c r="AK40" i="6"/>
  <c r="A41" i="6"/>
  <c r="C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V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42" i="6"/>
  <c r="C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V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43" i="6"/>
  <c r="C43" i="6"/>
  <c r="E43" i="6"/>
  <c r="G43" i="6"/>
  <c r="I43" i="6"/>
  <c r="J43" i="6"/>
  <c r="K43" i="6"/>
  <c r="L43" i="6"/>
  <c r="M43" i="6"/>
  <c r="N43" i="6"/>
  <c r="O43" i="6"/>
  <c r="P43" i="6"/>
  <c r="Q43" i="6"/>
  <c r="R43" i="6"/>
  <c r="S43" i="6"/>
  <c r="T43" i="6"/>
  <c r="V43" i="6"/>
  <c r="X43" i="6"/>
  <c r="Z43" i="6"/>
  <c r="AB43" i="6"/>
  <c r="AC43" i="6"/>
  <c r="AD43" i="6"/>
  <c r="AE43" i="6"/>
  <c r="AF43" i="6"/>
  <c r="AG43" i="6"/>
  <c r="AH43" i="6"/>
  <c r="AI43" i="6"/>
  <c r="AJ43" i="6"/>
  <c r="AK43" i="6"/>
  <c r="A44" i="6"/>
  <c r="C44" i="6"/>
  <c r="E44" i="6"/>
  <c r="G44" i="6"/>
  <c r="I44" i="6"/>
  <c r="J44" i="6"/>
  <c r="K44" i="6"/>
  <c r="L44" i="6"/>
  <c r="M44" i="6"/>
  <c r="N44" i="6"/>
  <c r="O44" i="6"/>
  <c r="P44" i="6"/>
  <c r="Q44" i="6"/>
  <c r="R44" i="6"/>
  <c r="S44" i="6"/>
  <c r="T44" i="6"/>
  <c r="V44" i="6"/>
  <c r="X44" i="6"/>
  <c r="Z44" i="6"/>
  <c r="AB44" i="6"/>
  <c r="AC44" i="6"/>
  <c r="AD44" i="6"/>
  <c r="AE44" i="6"/>
  <c r="AF44" i="6"/>
  <c r="AG44" i="6"/>
  <c r="AH44" i="6"/>
  <c r="AI44" i="6"/>
  <c r="AJ44" i="6"/>
  <c r="AK44" i="6"/>
  <c r="A45" i="6"/>
  <c r="C45" i="6"/>
  <c r="E45" i="6"/>
  <c r="G45" i="6"/>
  <c r="I45" i="6"/>
  <c r="J45" i="6"/>
  <c r="K45" i="6"/>
  <c r="L45" i="6"/>
  <c r="M45" i="6"/>
  <c r="N45" i="6"/>
  <c r="O45" i="6"/>
  <c r="P45" i="6"/>
  <c r="Q45" i="6"/>
  <c r="R45" i="6"/>
  <c r="S45" i="6"/>
  <c r="T45" i="6"/>
  <c r="V45" i="6"/>
  <c r="X45" i="6"/>
  <c r="Z45" i="6"/>
  <c r="AB45" i="6"/>
  <c r="AC45" i="6"/>
  <c r="AD45" i="6"/>
  <c r="AE45" i="6"/>
  <c r="AF45" i="6"/>
  <c r="AG45" i="6"/>
  <c r="AH45" i="6"/>
  <c r="AI45" i="6"/>
  <c r="AJ45" i="6"/>
  <c r="AK45" i="6"/>
  <c r="A46" i="6"/>
  <c r="C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V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47" i="6"/>
  <c r="C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V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48" i="6"/>
  <c r="C48" i="6"/>
  <c r="E48" i="6"/>
  <c r="G48" i="6"/>
  <c r="I48" i="6"/>
  <c r="J48" i="6"/>
  <c r="K48" i="6"/>
  <c r="L48" i="6"/>
  <c r="M48" i="6"/>
  <c r="N48" i="6"/>
  <c r="O48" i="6"/>
  <c r="P48" i="6"/>
  <c r="Q48" i="6"/>
  <c r="R48" i="6"/>
  <c r="S48" i="6"/>
  <c r="T48" i="6"/>
  <c r="V48" i="6"/>
  <c r="X48" i="6"/>
  <c r="Z48" i="6"/>
  <c r="AB48" i="6"/>
  <c r="AC48" i="6"/>
  <c r="AD48" i="6"/>
  <c r="AE48" i="6"/>
  <c r="AF48" i="6"/>
  <c r="AG48" i="6"/>
  <c r="AH48" i="6"/>
  <c r="AI48" i="6"/>
  <c r="AJ48" i="6"/>
  <c r="AK48" i="6"/>
  <c r="A49" i="6"/>
  <c r="C49" i="6"/>
  <c r="E49" i="6"/>
  <c r="G49" i="6"/>
  <c r="I49" i="6"/>
  <c r="J49" i="6"/>
  <c r="K49" i="6"/>
  <c r="L49" i="6"/>
  <c r="M49" i="6"/>
  <c r="N49" i="6"/>
  <c r="O49" i="6"/>
  <c r="P49" i="6"/>
  <c r="Q49" i="6"/>
  <c r="R49" i="6"/>
  <c r="S49" i="6"/>
  <c r="T49" i="6"/>
  <c r="V49" i="6"/>
  <c r="X49" i="6"/>
  <c r="Z49" i="6"/>
  <c r="AB49" i="6"/>
  <c r="AC49" i="6"/>
  <c r="AD49" i="6"/>
  <c r="AE49" i="6"/>
  <c r="AF49" i="6"/>
  <c r="AG49" i="6"/>
  <c r="AH49" i="6"/>
  <c r="AI49" i="6"/>
  <c r="AJ49" i="6"/>
  <c r="AK49" i="6"/>
  <c r="A50" i="6"/>
  <c r="C50" i="6"/>
  <c r="E50" i="6"/>
  <c r="G50" i="6"/>
  <c r="I50" i="6"/>
  <c r="J50" i="6"/>
  <c r="K50" i="6"/>
  <c r="L50" i="6"/>
  <c r="M50" i="6"/>
  <c r="N50" i="6"/>
  <c r="O50" i="6"/>
  <c r="P50" i="6"/>
  <c r="Q50" i="6"/>
  <c r="R50" i="6"/>
  <c r="S50" i="6"/>
  <c r="T50" i="6"/>
  <c r="V50" i="6"/>
  <c r="X50" i="6"/>
  <c r="Z50" i="6"/>
  <c r="AB50" i="6"/>
  <c r="AC50" i="6"/>
  <c r="AD50" i="6"/>
  <c r="AE50" i="6"/>
  <c r="AF50" i="6"/>
  <c r="AG50" i="6"/>
  <c r="AH50" i="6"/>
  <c r="AI50" i="6"/>
  <c r="AJ50" i="6"/>
  <c r="AK50" i="6"/>
  <c r="A51" i="6"/>
  <c r="C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V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52" i="6"/>
  <c r="C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V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53" i="6"/>
  <c r="C53" i="6"/>
  <c r="E53" i="6"/>
  <c r="G53" i="6"/>
  <c r="I53" i="6"/>
  <c r="J53" i="6"/>
  <c r="K53" i="6"/>
  <c r="L53" i="6"/>
  <c r="M53" i="6"/>
  <c r="N53" i="6"/>
  <c r="O53" i="6"/>
  <c r="P53" i="6"/>
  <c r="Q53" i="6"/>
  <c r="R53" i="6"/>
  <c r="S53" i="6"/>
  <c r="T53" i="6"/>
  <c r="X53" i="6"/>
  <c r="Z53" i="6"/>
  <c r="AB53" i="6"/>
  <c r="AC53" i="6"/>
  <c r="AD53" i="6"/>
  <c r="AE53" i="6"/>
  <c r="AF53" i="6"/>
  <c r="AG53" i="6"/>
  <c r="AH53" i="6"/>
  <c r="AI53" i="6"/>
  <c r="AJ53" i="6"/>
  <c r="AK53" i="6"/>
  <c r="A54" i="6"/>
  <c r="C54" i="6"/>
  <c r="E54" i="6"/>
  <c r="G54" i="6"/>
  <c r="I54" i="6"/>
  <c r="J54" i="6"/>
  <c r="K54" i="6"/>
  <c r="L54" i="6"/>
  <c r="M54" i="6"/>
  <c r="N54" i="6"/>
  <c r="O54" i="6"/>
  <c r="P54" i="6"/>
  <c r="Q54" i="6"/>
  <c r="R54" i="6"/>
  <c r="S54" i="6"/>
  <c r="T54" i="6"/>
  <c r="V54" i="6"/>
  <c r="X54" i="6"/>
  <c r="Z54" i="6"/>
  <c r="AB54" i="6"/>
  <c r="AC54" i="6"/>
  <c r="AD54" i="6"/>
  <c r="AE54" i="6"/>
  <c r="AF54" i="6"/>
  <c r="AG54" i="6"/>
  <c r="AH54" i="6"/>
  <c r="AI54" i="6"/>
  <c r="AK54" i="6"/>
  <c r="A55" i="6"/>
  <c r="C55" i="6"/>
  <c r="D55" i="6"/>
  <c r="E55" i="6"/>
  <c r="G55" i="6"/>
  <c r="I55" i="6"/>
  <c r="J55" i="6"/>
  <c r="K55" i="6"/>
  <c r="L55" i="6"/>
  <c r="M55" i="6"/>
  <c r="N55" i="6"/>
  <c r="O55" i="6"/>
  <c r="P55" i="6"/>
  <c r="Q55" i="6"/>
  <c r="R55" i="6"/>
  <c r="S55" i="6"/>
  <c r="T55" i="6"/>
  <c r="V55" i="6"/>
  <c r="X55" i="6"/>
  <c r="Z55" i="6"/>
  <c r="AB55" i="6"/>
  <c r="AC55" i="6"/>
  <c r="AD55" i="6"/>
  <c r="AE55" i="6"/>
  <c r="AF55" i="6"/>
  <c r="AG55" i="6"/>
  <c r="AH55" i="6"/>
  <c r="AI55" i="6"/>
  <c r="AK55" i="6"/>
  <c r="A56" i="6"/>
  <c r="B56" i="6"/>
  <c r="C56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K56" i="6"/>
  <c r="T31" i="7"/>
  <c r="D29" i="7"/>
  <c r="AG29" i="7"/>
  <c r="Q31" i="7"/>
  <c r="A32" i="7"/>
  <c r="B32" i="7"/>
  <c r="C32" i="7"/>
  <c r="D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33" i="7"/>
  <c r="C33" i="7"/>
  <c r="G33" i="7"/>
  <c r="I33" i="7"/>
  <c r="J33" i="7"/>
  <c r="K33" i="7"/>
  <c r="L33" i="7"/>
  <c r="M33" i="7"/>
  <c r="N33" i="7"/>
  <c r="O33" i="7"/>
  <c r="P33" i="7"/>
  <c r="Q33" i="7"/>
  <c r="R33" i="7"/>
  <c r="S33" i="7"/>
  <c r="T33" i="7"/>
  <c r="V33" i="7"/>
  <c r="Z33" i="7"/>
  <c r="AB33" i="7"/>
  <c r="AC33" i="7"/>
  <c r="AD33" i="7"/>
  <c r="AE33" i="7"/>
  <c r="AF33" i="7"/>
  <c r="AG33" i="7"/>
  <c r="AH33" i="7"/>
  <c r="AI33" i="7"/>
  <c r="AJ33" i="7"/>
  <c r="AK33" i="7"/>
  <c r="A34" i="7"/>
  <c r="C34" i="7"/>
  <c r="G34" i="7"/>
  <c r="I34" i="7"/>
  <c r="J34" i="7"/>
  <c r="K34" i="7"/>
  <c r="L34" i="7"/>
  <c r="M34" i="7"/>
  <c r="N34" i="7"/>
  <c r="O34" i="7"/>
  <c r="P34" i="7"/>
  <c r="Q34" i="7"/>
  <c r="R34" i="7"/>
  <c r="S34" i="7"/>
  <c r="T34" i="7"/>
  <c r="V34" i="7"/>
  <c r="Z34" i="7"/>
  <c r="AB34" i="7"/>
  <c r="AC34" i="7"/>
  <c r="AD34" i="7"/>
  <c r="AE34" i="7"/>
  <c r="AF34" i="7"/>
  <c r="AG34" i="7"/>
  <c r="AH34" i="7"/>
  <c r="AI34" i="7"/>
  <c r="AJ34" i="7"/>
  <c r="AK34" i="7"/>
  <c r="A35" i="7"/>
  <c r="C35" i="7"/>
  <c r="G35" i="7"/>
  <c r="I35" i="7"/>
  <c r="J35" i="7"/>
  <c r="K35" i="7"/>
  <c r="L35" i="7"/>
  <c r="M35" i="7"/>
  <c r="N35" i="7"/>
  <c r="O35" i="7"/>
  <c r="P35" i="7"/>
  <c r="Q35" i="7"/>
  <c r="R35" i="7"/>
  <c r="S35" i="7"/>
  <c r="T35" i="7"/>
  <c r="V35" i="7"/>
  <c r="Z35" i="7"/>
  <c r="AB35" i="7"/>
  <c r="AC35" i="7"/>
  <c r="AD35" i="7"/>
  <c r="AE35" i="7"/>
  <c r="AF35" i="7"/>
  <c r="AG35" i="7"/>
  <c r="AH35" i="7"/>
  <c r="AI35" i="7"/>
  <c r="AJ35" i="7"/>
  <c r="AK35" i="7"/>
  <c r="A36" i="7"/>
  <c r="C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V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37" i="7"/>
  <c r="C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V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38" i="7"/>
  <c r="C38" i="7"/>
  <c r="G38" i="7"/>
  <c r="I38" i="7"/>
  <c r="J38" i="7"/>
  <c r="K38" i="7"/>
  <c r="L38" i="7"/>
  <c r="M38" i="7"/>
  <c r="N38" i="7"/>
  <c r="O38" i="7"/>
  <c r="P38" i="7"/>
  <c r="Q38" i="7"/>
  <c r="R38" i="7"/>
  <c r="S38" i="7"/>
  <c r="T38" i="7"/>
  <c r="V38" i="7"/>
  <c r="Z38" i="7"/>
  <c r="AB38" i="7"/>
  <c r="AC38" i="7"/>
  <c r="AD38" i="7"/>
  <c r="AE38" i="7"/>
  <c r="AF38" i="7"/>
  <c r="AG38" i="7"/>
  <c r="AH38" i="7"/>
  <c r="AI38" i="7"/>
  <c r="AJ38" i="7"/>
  <c r="AK38" i="7"/>
  <c r="A39" i="7"/>
  <c r="C39" i="7"/>
  <c r="G39" i="7"/>
  <c r="I39" i="7"/>
  <c r="J39" i="7"/>
  <c r="K39" i="7"/>
  <c r="L39" i="7"/>
  <c r="M39" i="7"/>
  <c r="N39" i="7"/>
  <c r="O39" i="7"/>
  <c r="P39" i="7"/>
  <c r="Q39" i="7"/>
  <c r="R39" i="7"/>
  <c r="S39" i="7"/>
  <c r="T39" i="7"/>
  <c r="V39" i="7"/>
  <c r="Z39" i="7"/>
  <c r="AB39" i="7"/>
  <c r="AC39" i="7"/>
  <c r="AD39" i="7"/>
  <c r="AE39" i="7"/>
  <c r="AF39" i="7"/>
  <c r="AG39" i="7"/>
  <c r="AH39" i="7"/>
  <c r="AI39" i="7"/>
  <c r="AJ39" i="7"/>
  <c r="AK39" i="7"/>
  <c r="A40" i="7"/>
  <c r="C40" i="7"/>
  <c r="G40" i="7"/>
  <c r="I40" i="7"/>
  <c r="J40" i="7"/>
  <c r="K40" i="7"/>
  <c r="L40" i="7"/>
  <c r="M40" i="7"/>
  <c r="N40" i="7"/>
  <c r="O40" i="7"/>
  <c r="P40" i="7"/>
  <c r="Q40" i="7"/>
  <c r="R40" i="7"/>
  <c r="S40" i="7"/>
  <c r="T40" i="7"/>
  <c r="V40" i="7"/>
  <c r="Z40" i="7"/>
  <c r="AB40" i="7"/>
  <c r="AC40" i="7"/>
  <c r="AD40" i="7"/>
  <c r="AE40" i="7"/>
  <c r="AF40" i="7"/>
  <c r="AG40" i="7"/>
  <c r="AH40" i="7"/>
  <c r="AI40" i="7"/>
  <c r="AJ40" i="7"/>
  <c r="AK40" i="7"/>
  <c r="A41" i="7"/>
  <c r="C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V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42" i="7"/>
  <c r="C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V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AK42" i="7"/>
  <c r="A43" i="7"/>
  <c r="C43" i="7"/>
  <c r="G43" i="7"/>
  <c r="I43" i="7"/>
  <c r="J43" i="7"/>
  <c r="K43" i="7"/>
  <c r="L43" i="7"/>
  <c r="M43" i="7"/>
  <c r="N43" i="7"/>
  <c r="O43" i="7"/>
  <c r="P43" i="7"/>
  <c r="Q43" i="7"/>
  <c r="R43" i="7"/>
  <c r="S43" i="7"/>
  <c r="T43" i="7"/>
  <c r="V43" i="7"/>
  <c r="Z43" i="7"/>
  <c r="AB43" i="7"/>
  <c r="AC43" i="7"/>
  <c r="AD43" i="7"/>
  <c r="AE43" i="7"/>
  <c r="AF43" i="7"/>
  <c r="AG43" i="7"/>
  <c r="AH43" i="7"/>
  <c r="AI43" i="7"/>
  <c r="AJ43" i="7"/>
  <c r="AK43" i="7"/>
  <c r="A44" i="7"/>
  <c r="C44" i="7"/>
  <c r="G44" i="7"/>
  <c r="I44" i="7"/>
  <c r="J44" i="7"/>
  <c r="K44" i="7"/>
  <c r="L44" i="7"/>
  <c r="M44" i="7"/>
  <c r="N44" i="7"/>
  <c r="O44" i="7"/>
  <c r="P44" i="7"/>
  <c r="Q44" i="7"/>
  <c r="R44" i="7"/>
  <c r="S44" i="7"/>
  <c r="T44" i="7"/>
  <c r="V44" i="7"/>
  <c r="Z44" i="7"/>
  <c r="AB44" i="7"/>
  <c r="AC44" i="7"/>
  <c r="AD44" i="7"/>
  <c r="AE44" i="7"/>
  <c r="AF44" i="7"/>
  <c r="AG44" i="7"/>
  <c r="AH44" i="7"/>
  <c r="AI44" i="7"/>
  <c r="AJ44" i="7"/>
  <c r="AK44" i="7"/>
  <c r="A45" i="7"/>
  <c r="C45" i="7"/>
  <c r="G45" i="7"/>
  <c r="I45" i="7"/>
  <c r="J45" i="7"/>
  <c r="K45" i="7"/>
  <c r="L45" i="7"/>
  <c r="M45" i="7"/>
  <c r="N45" i="7"/>
  <c r="O45" i="7"/>
  <c r="P45" i="7"/>
  <c r="Q45" i="7"/>
  <c r="R45" i="7"/>
  <c r="S45" i="7"/>
  <c r="T45" i="7"/>
  <c r="V45" i="7"/>
  <c r="Z45" i="7"/>
  <c r="AB45" i="7"/>
  <c r="AC45" i="7"/>
  <c r="AD45" i="7"/>
  <c r="AE45" i="7"/>
  <c r="AF45" i="7"/>
  <c r="AG45" i="7"/>
  <c r="AH45" i="7"/>
  <c r="AI45" i="7"/>
  <c r="AJ45" i="7"/>
  <c r="AK45" i="7"/>
  <c r="A46" i="7"/>
  <c r="C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V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47" i="7"/>
  <c r="C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V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48" i="7"/>
  <c r="C48" i="7"/>
  <c r="G48" i="7"/>
  <c r="I48" i="7"/>
  <c r="J48" i="7"/>
  <c r="K48" i="7"/>
  <c r="L48" i="7"/>
  <c r="M48" i="7"/>
  <c r="N48" i="7"/>
  <c r="O48" i="7"/>
  <c r="P48" i="7"/>
  <c r="Q48" i="7"/>
  <c r="R48" i="7"/>
  <c r="S48" i="7"/>
  <c r="T48" i="7"/>
  <c r="V48" i="7"/>
  <c r="Z48" i="7"/>
  <c r="AB48" i="7"/>
  <c r="AC48" i="7"/>
  <c r="AD48" i="7"/>
  <c r="AE48" i="7"/>
  <c r="AF48" i="7"/>
  <c r="AG48" i="7"/>
  <c r="AH48" i="7"/>
  <c r="AI48" i="7"/>
  <c r="AJ48" i="7"/>
  <c r="AK48" i="7"/>
  <c r="A49" i="7"/>
  <c r="C49" i="7"/>
  <c r="G49" i="7"/>
  <c r="I49" i="7"/>
  <c r="J49" i="7"/>
  <c r="K49" i="7"/>
  <c r="L49" i="7"/>
  <c r="M49" i="7"/>
  <c r="N49" i="7"/>
  <c r="O49" i="7"/>
  <c r="P49" i="7"/>
  <c r="Q49" i="7"/>
  <c r="R49" i="7"/>
  <c r="S49" i="7"/>
  <c r="T49" i="7"/>
  <c r="V49" i="7"/>
  <c r="Z49" i="7"/>
  <c r="AB49" i="7"/>
  <c r="AC49" i="7"/>
  <c r="AD49" i="7"/>
  <c r="AE49" i="7"/>
  <c r="AF49" i="7"/>
  <c r="AG49" i="7"/>
  <c r="AH49" i="7"/>
  <c r="AI49" i="7"/>
  <c r="AJ49" i="7"/>
  <c r="AK49" i="7"/>
  <c r="A50" i="7"/>
  <c r="C50" i="7"/>
  <c r="G50" i="7"/>
  <c r="I50" i="7"/>
  <c r="J50" i="7"/>
  <c r="K50" i="7"/>
  <c r="L50" i="7"/>
  <c r="M50" i="7"/>
  <c r="N50" i="7"/>
  <c r="O50" i="7"/>
  <c r="P50" i="7"/>
  <c r="Q50" i="7"/>
  <c r="R50" i="7"/>
  <c r="S50" i="7"/>
  <c r="T50" i="7"/>
  <c r="V50" i="7"/>
  <c r="Z50" i="7"/>
  <c r="AB50" i="7"/>
  <c r="AC50" i="7"/>
  <c r="AD50" i="7"/>
  <c r="AE50" i="7"/>
  <c r="AF50" i="7"/>
  <c r="AG50" i="7"/>
  <c r="AH50" i="7"/>
  <c r="AI50" i="7"/>
  <c r="AJ50" i="7"/>
  <c r="AK50" i="7"/>
  <c r="A51" i="7"/>
  <c r="C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V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52" i="7"/>
  <c r="C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V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53" i="7"/>
  <c r="C53" i="7"/>
  <c r="I53" i="7"/>
  <c r="J53" i="7"/>
  <c r="K53" i="7"/>
  <c r="L53" i="7"/>
  <c r="M53" i="7"/>
  <c r="N53" i="7"/>
  <c r="O53" i="7"/>
  <c r="P53" i="7"/>
  <c r="Q53" i="7"/>
  <c r="R53" i="7"/>
  <c r="S53" i="7"/>
  <c r="T53" i="7"/>
  <c r="Z53" i="7"/>
  <c r="AB53" i="7"/>
  <c r="AC53" i="7"/>
  <c r="AD53" i="7"/>
  <c r="AE53" i="7"/>
  <c r="AF53" i="7"/>
  <c r="AG53" i="7"/>
  <c r="AH53" i="7"/>
  <c r="AI53" i="7"/>
  <c r="AJ53" i="7"/>
  <c r="AK53" i="7"/>
  <c r="A54" i="7"/>
  <c r="C54" i="7"/>
  <c r="I54" i="7"/>
  <c r="J54" i="7"/>
  <c r="K54" i="7"/>
  <c r="L54" i="7"/>
  <c r="M54" i="7"/>
  <c r="N54" i="7"/>
  <c r="O54" i="7"/>
  <c r="P54" i="7"/>
  <c r="Q54" i="7"/>
  <c r="R54" i="7"/>
  <c r="S54" i="7"/>
  <c r="T54" i="7"/>
  <c r="V54" i="7"/>
  <c r="Z54" i="7"/>
  <c r="AB54" i="7"/>
  <c r="AC54" i="7"/>
  <c r="AD54" i="7"/>
  <c r="AE54" i="7"/>
  <c r="AF54" i="7"/>
  <c r="AG54" i="7"/>
  <c r="AH54" i="7"/>
  <c r="AI54" i="7"/>
  <c r="AJ54" i="7"/>
  <c r="AK54" i="7"/>
  <c r="A55" i="7"/>
  <c r="B55" i="7"/>
  <c r="C55" i="7"/>
  <c r="I55" i="7"/>
  <c r="J55" i="7"/>
  <c r="K55" i="7"/>
  <c r="L55" i="7"/>
  <c r="M55" i="7"/>
  <c r="N55" i="7"/>
  <c r="O55" i="7"/>
  <c r="P55" i="7"/>
  <c r="Q55" i="7"/>
  <c r="R55" i="7"/>
  <c r="S55" i="7"/>
  <c r="T55" i="7"/>
  <c r="V55" i="7"/>
  <c r="Z55" i="7"/>
  <c r="AB55" i="7"/>
  <c r="AC55" i="7"/>
  <c r="AD55" i="7"/>
  <c r="AE55" i="7"/>
  <c r="AF55" i="7"/>
  <c r="AG55" i="7"/>
  <c r="AH55" i="7"/>
  <c r="AI55" i="7"/>
  <c r="AJ55" i="7"/>
  <c r="AK55" i="7"/>
  <c r="A56" i="7"/>
  <c r="B56" i="7"/>
  <c r="C56" i="7"/>
  <c r="D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T31" i="8"/>
  <c r="D29" i="8"/>
  <c r="AG29" i="8"/>
  <c r="Q31" i="8"/>
  <c r="A32" i="8"/>
  <c r="B32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33" i="8"/>
  <c r="C33" i="8"/>
  <c r="D33" i="8"/>
  <c r="E33" i="8"/>
  <c r="G33" i="8"/>
  <c r="I33" i="8"/>
  <c r="J33" i="8"/>
  <c r="K33" i="8"/>
  <c r="L33" i="8"/>
  <c r="M33" i="8"/>
  <c r="N33" i="8"/>
  <c r="O33" i="8"/>
  <c r="P33" i="8"/>
  <c r="Q33" i="8"/>
  <c r="R33" i="8"/>
  <c r="S33" i="8"/>
  <c r="T33" i="8"/>
  <c r="V33" i="8"/>
  <c r="W33" i="8"/>
  <c r="X33" i="8"/>
  <c r="Z33" i="8"/>
  <c r="AB33" i="8"/>
  <c r="AC33" i="8"/>
  <c r="AD33" i="8"/>
  <c r="AE33" i="8"/>
  <c r="AF33" i="8"/>
  <c r="AG33" i="8"/>
  <c r="AH33" i="8"/>
  <c r="AI33" i="8"/>
  <c r="AJ33" i="8"/>
  <c r="AK33" i="8"/>
  <c r="A34" i="8"/>
  <c r="C34" i="8"/>
  <c r="E34" i="8"/>
  <c r="G34" i="8"/>
  <c r="I34" i="8"/>
  <c r="J34" i="8"/>
  <c r="K34" i="8"/>
  <c r="L34" i="8"/>
  <c r="M34" i="8"/>
  <c r="N34" i="8"/>
  <c r="O34" i="8"/>
  <c r="P34" i="8"/>
  <c r="Q34" i="8"/>
  <c r="R34" i="8"/>
  <c r="S34" i="8"/>
  <c r="T34" i="8"/>
  <c r="V34" i="8"/>
  <c r="X34" i="8"/>
  <c r="Z34" i="8"/>
  <c r="AB34" i="8"/>
  <c r="AC34" i="8"/>
  <c r="AD34" i="8"/>
  <c r="AE34" i="8"/>
  <c r="AF34" i="8"/>
  <c r="AG34" i="8"/>
  <c r="AH34" i="8"/>
  <c r="AI34" i="8"/>
  <c r="AJ34" i="8"/>
  <c r="AK34" i="8"/>
  <c r="A35" i="8"/>
  <c r="C35" i="8"/>
  <c r="E35" i="8"/>
  <c r="G35" i="8"/>
  <c r="I35" i="8"/>
  <c r="J35" i="8"/>
  <c r="K35" i="8"/>
  <c r="L35" i="8"/>
  <c r="M35" i="8"/>
  <c r="N35" i="8"/>
  <c r="O35" i="8"/>
  <c r="P35" i="8"/>
  <c r="Q35" i="8"/>
  <c r="R35" i="8"/>
  <c r="S35" i="8"/>
  <c r="T35" i="8"/>
  <c r="V35" i="8"/>
  <c r="X35" i="8"/>
  <c r="Z35" i="8"/>
  <c r="AB35" i="8"/>
  <c r="AC35" i="8"/>
  <c r="AD35" i="8"/>
  <c r="AE35" i="8"/>
  <c r="AF35" i="8"/>
  <c r="AG35" i="8"/>
  <c r="AH35" i="8"/>
  <c r="AI35" i="8"/>
  <c r="AJ35" i="8"/>
  <c r="AK35" i="8"/>
  <c r="A36" i="8"/>
  <c r="C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V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37" i="8"/>
  <c r="C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V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38" i="8"/>
  <c r="C38" i="8"/>
  <c r="E38" i="8"/>
  <c r="G38" i="8"/>
  <c r="I38" i="8"/>
  <c r="J38" i="8"/>
  <c r="K38" i="8"/>
  <c r="L38" i="8"/>
  <c r="M38" i="8"/>
  <c r="N38" i="8"/>
  <c r="O38" i="8"/>
  <c r="P38" i="8"/>
  <c r="Q38" i="8"/>
  <c r="R38" i="8"/>
  <c r="S38" i="8"/>
  <c r="T38" i="8"/>
  <c r="V38" i="8"/>
  <c r="X38" i="8"/>
  <c r="Z38" i="8"/>
  <c r="AB38" i="8"/>
  <c r="AC38" i="8"/>
  <c r="AD38" i="8"/>
  <c r="AE38" i="8"/>
  <c r="AF38" i="8"/>
  <c r="AG38" i="8"/>
  <c r="AH38" i="8"/>
  <c r="AI38" i="8"/>
  <c r="AJ38" i="8"/>
  <c r="AK38" i="8"/>
  <c r="A39" i="8"/>
  <c r="C39" i="8"/>
  <c r="E39" i="8"/>
  <c r="G39" i="8"/>
  <c r="I39" i="8"/>
  <c r="J39" i="8"/>
  <c r="K39" i="8"/>
  <c r="L39" i="8"/>
  <c r="M39" i="8"/>
  <c r="N39" i="8"/>
  <c r="O39" i="8"/>
  <c r="P39" i="8"/>
  <c r="Q39" i="8"/>
  <c r="R39" i="8"/>
  <c r="S39" i="8"/>
  <c r="T39" i="8"/>
  <c r="V39" i="8"/>
  <c r="X39" i="8"/>
  <c r="Z39" i="8"/>
  <c r="AB39" i="8"/>
  <c r="AC39" i="8"/>
  <c r="AD39" i="8"/>
  <c r="AE39" i="8"/>
  <c r="AF39" i="8"/>
  <c r="AG39" i="8"/>
  <c r="AH39" i="8"/>
  <c r="AI39" i="8"/>
  <c r="AJ39" i="8"/>
  <c r="AK39" i="8"/>
  <c r="A40" i="8"/>
  <c r="C40" i="8"/>
  <c r="E40" i="8"/>
  <c r="G40" i="8"/>
  <c r="I40" i="8"/>
  <c r="J40" i="8"/>
  <c r="K40" i="8"/>
  <c r="L40" i="8"/>
  <c r="M40" i="8"/>
  <c r="N40" i="8"/>
  <c r="O40" i="8"/>
  <c r="P40" i="8"/>
  <c r="Q40" i="8"/>
  <c r="R40" i="8"/>
  <c r="S40" i="8"/>
  <c r="T40" i="8"/>
  <c r="V40" i="8"/>
  <c r="X40" i="8"/>
  <c r="Z40" i="8"/>
  <c r="AB40" i="8"/>
  <c r="AC40" i="8"/>
  <c r="AD40" i="8"/>
  <c r="AE40" i="8"/>
  <c r="AF40" i="8"/>
  <c r="AG40" i="8"/>
  <c r="AH40" i="8"/>
  <c r="AI40" i="8"/>
  <c r="AJ40" i="8"/>
  <c r="AK40" i="8"/>
  <c r="A42" i="8"/>
  <c r="C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V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43" i="8"/>
  <c r="C43" i="8"/>
  <c r="E43" i="8"/>
  <c r="G43" i="8"/>
  <c r="I43" i="8"/>
  <c r="J43" i="8"/>
  <c r="K43" i="8"/>
  <c r="L43" i="8"/>
  <c r="M43" i="8"/>
  <c r="N43" i="8"/>
  <c r="O43" i="8"/>
  <c r="P43" i="8"/>
  <c r="Q43" i="8"/>
  <c r="R43" i="8"/>
  <c r="S43" i="8"/>
  <c r="T43" i="8"/>
  <c r="V43" i="8"/>
  <c r="X43" i="8"/>
  <c r="Z43" i="8"/>
  <c r="AB43" i="8"/>
  <c r="AC43" i="8"/>
  <c r="AD43" i="8"/>
  <c r="AE43" i="8"/>
  <c r="AF43" i="8"/>
  <c r="AG43" i="8"/>
  <c r="AH43" i="8"/>
  <c r="AI43" i="8"/>
  <c r="AJ43" i="8"/>
  <c r="AK43" i="8"/>
  <c r="A44" i="8"/>
  <c r="C44" i="8"/>
  <c r="E44" i="8"/>
  <c r="G44" i="8"/>
  <c r="I44" i="8"/>
  <c r="J44" i="8"/>
  <c r="K44" i="8"/>
  <c r="L44" i="8"/>
  <c r="M44" i="8"/>
  <c r="N44" i="8"/>
  <c r="O44" i="8"/>
  <c r="P44" i="8"/>
  <c r="Q44" i="8"/>
  <c r="R44" i="8"/>
  <c r="S44" i="8"/>
  <c r="T44" i="8"/>
  <c r="V44" i="8"/>
  <c r="X44" i="8"/>
  <c r="Z44" i="8"/>
  <c r="AB44" i="8"/>
  <c r="AC44" i="8"/>
  <c r="AD44" i="8"/>
  <c r="AE44" i="8"/>
  <c r="AF44" i="8"/>
  <c r="AG44" i="8"/>
  <c r="AH44" i="8"/>
  <c r="AI44" i="8"/>
  <c r="AJ44" i="8"/>
  <c r="AK44" i="8"/>
  <c r="A45" i="8"/>
  <c r="C45" i="8"/>
  <c r="E45" i="8"/>
  <c r="G45" i="8"/>
  <c r="I45" i="8"/>
  <c r="J45" i="8"/>
  <c r="K45" i="8"/>
  <c r="L45" i="8"/>
  <c r="M45" i="8"/>
  <c r="N45" i="8"/>
  <c r="O45" i="8"/>
  <c r="P45" i="8"/>
  <c r="Q45" i="8"/>
  <c r="R45" i="8"/>
  <c r="S45" i="8"/>
  <c r="T45" i="8"/>
  <c r="V45" i="8"/>
  <c r="X45" i="8"/>
  <c r="Z45" i="8"/>
  <c r="AB45" i="8"/>
  <c r="AC45" i="8"/>
  <c r="AD45" i="8"/>
  <c r="AE45" i="8"/>
  <c r="AF45" i="8"/>
  <c r="AG45" i="8"/>
  <c r="AH45" i="8"/>
  <c r="AI45" i="8"/>
  <c r="AJ45" i="8"/>
  <c r="AK45" i="8"/>
  <c r="A46" i="8"/>
  <c r="C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V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47" i="8"/>
  <c r="C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V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48" i="8"/>
  <c r="C48" i="8"/>
  <c r="E48" i="8"/>
  <c r="G48" i="8"/>
  <c r="I48" i="8"/>
  <c r="J48" i="8"/>
  <c r="K48" i="8"/>
  <c r="L48" i="8"/>
  <c r="M48" i="8"/>
  <c r="N48" i="8"/>
  <c r="O48" i="8"/>
  <c r="P48" i="8"/>
  <c r="Q48" i="8"/>
  <c r="R48" i="8"/>
  <c r="S48" i="8"/>
  <c r="T48" i="8"/>
  <c r="V48" i="8"/>
  <c r="X48" i="8"/>
  <c r="Z48" i="8"/>
  <c r="AB48" i="8"/>
  <c r="AC48" i="8"/>
  <c r="AD48" i="8"/>
  <c r="AE48" i="8"/>
  <c r="AF48" i="8"/>
  <c r="AG48" i="8"/>
  <c r="AH48" i="8"/>
  <c r="AI48" i="8"/>
  <c r="AJ48" i="8"/>
  <c r="AK48" i="8"/>
  <c r="A49" i="8"/>
  <c r="C49" i="8"/>
  <c r="E49" i="8"/>
  <c r="G49" i="8"/>
  <c r="I49" i="8"/>
  <c r="J49" i="8"/>
  <c r="K49" i="8"/>
  <c r="L49" i="8"/>
  <c r="M49" i="8"/>
  <c r="N49" i="8"/>
  <c r="O49" i="8"/>
  <c r="P49" i="8"/>
  <c r="Q49" i="8"/>
  <c r="R49" i="8"/>
  <c r="S49" i="8"/>
  <c r="T49" i="8"/>
  <c r="V49" i="8"/>
  <c r="X49" i="8"/>
  <c r="Z49" i="8"/>
  <c r="AB49" i="8"/>
  <c r="AC49" i="8"/>
  <c r="AD49" i="8"/>
  <c r="AE49" i="8"/>
  <c r="AF49" i="8"/>
  <c r="AG49" i="8"/>
  <c r="AH49" i="8"/>
  <c r="AI49" i="8"/>
  <c r="AJ49" i="8"/>
  <c r="AK49" i="8"/>
  <c r="A50" i="8"/>
  <c r="C50" i="8"/>
  <c r="E50" i="8"/>
  <c r="G50" i="8"/>
  <c r="I50" i="8"/>
  <c r="J50" i="8"/>
  <c r="K50" i="8"/>
  <c r="L50" i="8"/>
  <c r="M50" i="8"/>
  <c r="N50" i="8"/>
  <c r="O50" i="8"/>
  <c r="P50" i="8"/>
  <c r="Q50" i="8"/>
  <c r="R50" i="8"/>
  <c r="S50" i="8"/>
  <c r="T50" i="8"/>
  <c r="V50" i="8"/>
  <c r="X50" i="8"/>
  <c r="Z50" i="8"/>
  <c r="AB50" i="8"/>
  <c r="AC50" i="8"/>
  <c r="AD50" i="8"/>
  <c r="AE50" i="8"/>
  <c r="AF50" i="8"/>
  <c r="AG50" i="8"/>
  <c r="AH50" i="8"/>
  <c r="AI50" i="8"/>
  <c r="AJ50" i="8"/>
  <c r="AK50" i="8"/>
  <c r="A51" i="8"/>
  <c r="C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V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52" i="8"/>
  <c r="C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V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53" i="8"/>
  <c r="C53" i="8"/>
  <c r="E53" i="8"/>
  <c r="G53" i="8"/>
  <c r="I53" i="8"/>
  <c r="J53" i="8"/>
  <c r="K53" i="8"/>
  <c r="L53" i="8"/>
  <c r="M53" i="8"/>
  <c r="N53" i="8"/>
  <c r="O53" i="8"/>
  <c r="P53" i="8"/>
  <c r="Q53" i="8"/>
  <c r="R53" i="8"/>
  <c r="S53" i="8"/>
  <c r="T53" i="8"/>
  <c r="X53" i="8"/>
  <c r="Z53" i="8"/>
  <c r="AB53" i="8"/>
  <c r="AC53" i="8"/>
  <c r="AD53" i="8"/>
  <c r="AE53" i="8"/>
  <c r="AF53" i="8"/>
  <c r="AG53" i="8"/>
  <c r="AH53" i="8"/>
  <c r="AI53" i="8"/>
  <c r="AJ53" i="8"/>
  <c r="AK53" i="8"/>
  <c r="A54" i="8"/>
  <c r="C54" i="8"/>
  <c r="E54" i="8"/>
  <c r="G54" i="8"/>
  <c r="I54" i="8"/>
  <c r="J54" i="8"/>
  <c r="K54" i="8"/>
  <c r="L54" i="8"/>
  <c r="M54" i="8"/>
  <c r="N54" i="8"/>
  <c r="O54" i="8"/>
  <c r="P54" i="8"/>
  <c r="Q54" i="8"/>
  <c r="R54" i="8"/>
  <c r="S54" i="8"/>
  <c r="T54" i="8"/>
  <c r="V54" i="8"/>
  <c r="X54" i="8"/>
  <c r="Z54" i="8"/>
  <c r="AB54" i="8"/>
  <c r="AC54" i="8"/>
  <c r="AD54" i="8"/>
  <c r="AE54" i="8"/>
  <c r="AF54" i="8"/>
  <c r="AG54" i="8"/>
  <c r="AH54" i="8"/>
  <c r="AI54" i="8"/>
  <c r="AK54" i="8"/>
  <c r="A55" i="8"/>
  <c r="B55" i="8"/>
  <c r="C55" i="8"/>
  <c r="E55" i="8"/>
  <c r="G55" i="8"/>
  <c r="I55" i="8"/>
  <c r="J55" i="8"/>
  <c r="K55" i="8"/>
  <c r="L55" i="8"/>
  <c r="M55" i="8"/>
  <c r="N55" i="8"/>
  <c r="O55" i="8"/>
  <c r="P55" i="8"/>
  <c r="Q55" i="8"/>
  <c r="R55" i="8"/>
  <c r="S55" i="8"/>
  <c r="T55" i="8"/>
  <c r="V55" i="8"/>
  <c r="X55" i="8"/>
  <c r="Z55" i="8"/>
  <c r="AB55" i="8"/>
  <c r="AC55" i="8"/>
  <c r="AD55" i="8"/>
  <c r="AE55" i="8"/>
  <c r="AF55" i="8"/>
  <c r="AG55" i="8"/>
  <c r="AH55" i="8"/>
  <c r="AI55" i="8"/>
  <c r="AJ55" i="8"/>
  <c r="AK55" i="8"/>
  <c r="A56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V56" i="8"/>
  <c r="W56" i="8"/>
  <c r="X56" i="8"/>
  <c r="Y56" i="8"/>
  <c r="Z56" i="8"/>
  <c r="AA56" i="8"/>
  <c r="AB56" i="8"/>
  <c r="AC56" i="8"/>
  <c r="AD56" i="8"/>
  <c r="AE56" i="8"/>
  <c r="AG56" i="8"/>
  <c r="AH56" i="8"/>
  <c r="AI56" i="8"/>
  <c r="AJ56" i="8"/>
  <c r="AK56" i="8"/>
  <c r="T31" i="9"/>
  <c r="D29" i="9"/>
  <c r="AG29" i="9"/>
  <c r="Q31" i="9"/>
  <c r="A32" i="9"/>
  <c r="B32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33" i="9"/>
  <c r="C33" i="9"/>
  <c r="D33" i="9"/>
  <c r="E33" i="9"/>
  <c r="G33" i="9"/>
  <c r="I33" i="9"/>
  <c r="J33" i="9"/>
  <c r="K33" i="9"/>
  <c r="L33" i="9"/>
  <c r="M33" i="9"/>
  <c r="N33" i="9"/>
  <c r="O33" i="9"/>
  <c r="P33" i="9"/>
  <c r="Q33" i="9"/>
  <c r="R33" i="9"/>
  <c r="S33" i="9"/>
  <c r="T33" i="9"/>
  <c r="V33" i="9"/>
  <c r="W33" i="9"/>
  <c r="X33" i="9"/>
  <c r="Z33" i="9"/>
  <c r="AB33" i="9"/>
  <c r="AC33" i="9"/>
  <c r="AD33" i="9"/>
  <c r="AE33" i="9"/>
  <c r="AF33" i="9"/>
  <c r="AG33" i="9"/>
  <c r="AH33" i="9"/>
  <c r="AI33" i="9"/>
  <c r="AJ33" i="9"/>
  <c r="AK33" i="9"/>
  <c r="A34" i="9"/>
  <c r="C34" i="9"/>
  <c r="E34" i="9"/>
  <c r="G34" i="9"/>
  <c r="I34" i="9"/>
  <c r="J34" i="9"/>
  <c r="K34" i="9"/>
  <c r="L34" i="9"/>
  <c r="M34" i="9"/>
  <c r="N34" i="9"/>
  <c r="O34" i="9"/>
  <c r="P34" i="9"/>
  <c r="Q34" i="9"/>
  <c r="R34" i="9"/>
  <c r="S34" i="9"/>
  <c r="T34" i="9"/>
  <c r="V34" i="9"/>
  <c r="X34" i="9"/>
  <c r="Z34" i="9"/>
  <c r="AB34" i="9"/>
  <c r="AC34" i="9"/>
  <c r="AD34" i="9"/>
  <c r="AE34" i="9"/>
  <c r="AF34" i="9"/>
  <c r="AG34" i="9"/>
  <c r="AH34" i="9"/>
  <c r="AI34" i="9"/>
  <c r="AJ34" i="9"/>
  <c r="AK34" i="9"/>
  <c r="A35" i="9"/>
  <c r="C35" i="9"/>
  <c r="E35" i="9"/>
  <c r="I35" i="9"/>
  <c r="J35" i="9"/>
  <c r="K35" i="9"/>
  <c r="L35" i="9"/>
  <c r="M35" i="9"/>
  <c r="N35" i="9"/>
  <c r="O35" i="9"/>
  <c r="P35" i="9"/>
  <c r="Q35" i="9"/>
  <c r="R35" i="9"/>
  <c r="S35" i="9"/>
  <c r="T35" i="9"/>
  <c r="V35" i="9"/>
  <c r="X35" i="9"/>
  <c r="AB35" i="9"/>
  <c r="AC35" i="9"/>
  <c r="AD35" i="9"/>
  <c r="AE35" i="9"/>
  <c r="AF35" i="9"/>
  <c r="AG35" i="9"/>
  <c r="AH35" i="9"/>
  <c r="AI35" i="9"/>
  <c r="AK35" i="9"/>
  <c r="A36" i="9"/>
  <c r="C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V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37" i="9"/>
  <c r="C37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V37" i="9"/>
  <c r="X37" i="9"/>
  <c r="Y37" i="9"/>
  <c r="Z37" i="9"/>
  <c r="AA37" i="9"/>
  <c r="AB37" i="9"/>
  <c r="AD37" i="9"/>
  <c r="AE37" i="9"/>
  <c r="AF37" i="9"/>
  <c r="AG37" i="9"/>
  <c r="AH37" i="9"/>
  <c r="AI37" i="9"/>
  <c r="AJ37" i="9"/>
  <c r="AK37" i="9"/>
  <c r="A38" i="9"/>
  <c r="C38" i="9"/>
  <c r="E38" i="9"/>
  <c r="G38" i="9"/>
  <c r="I38" i="9"/>
  <c r="J38" i="9"/>
  <c r="K38" i="9"/>
  <c r="L38" i="9"/>
  <c r="M38" i="9"/>
  <c r="N38" i="9"/>
  <c r="O38" i="9"/>
  <c r="P38" i="9"/>
  <c r="Q38" i="9"/>
  <c r="R38" i="9"/>
  <c r="S38" i="9"/>
  <c r="T38" i="9"/>
  <c r="V38" i="9"/>
  <c r="X38" i="9"/>
  <c r="Z38" i="9"/>
  <c r="AB38" i="9"/>
  <c r="AC38" i="9"/>
  <c r="AD38" i="9"/>
  <c r="AE38" i="9"/>
  <c r="AF38" i="9"/>
  <c r="AG38" i="9"/>
  <c r="AH38" i="9"/>
  <c r="AI38" i="9"/>
  <c r="AJ38" i="9"/>
  <c r="AK38" i="9"/>
  <c r="A39" i="9"/>
  <c r="C39" i="9"/>
  <c r="E39" i="9"/>
  <c r="G39" i="9"/>
  <c r="I39" i="9"/>
  <c r="J39" i="9"/>
  <c r="K39" i="9"/>
  <c r="L39" i="9"/>
  <c r="M39" i="9"/>
  <c r="N39" i="9"/>
  <c r="O39" i="9"/>
  <c r="P39" i="9"/>
  <c r="Q39" i="9"/>
  <c r="R39" i="9"/>
  <c r="S39" i="9"/>
  <c r="T39" i="9"/>
  <c r="V39" i="9"/>
  <c r="X39" i="9"/>
  <c r="Z39" i="9"/>
  <c r="AB39" i="9"/>
  <c r="AC39" i="9"/>
  <c r="AD39" i="9"/>
  <c r="AE39" i="9"/>
  <c r="AF39" i="9"/>
  <c r="AG39" i="9"/>
  <c r="AH39" i="9"/>
  <c r="AI39" i="9"/>
  <c r="AJ39" i="9"/>
  <c r="AK39" i="9"/>
  <c r="A40" i="9"/>
  <c r="C40" i="9"/>
  <c r="E40" i="9"/>
  <c r="I40" i="9"/>
  <c r="J40" i="9"/>
  <c r="K40" i="9"/>
  <c r="L40" i="9"/>
  <c r="M40" i="9"/>
  <c r="N40" i="9"/>
  <c r="O40" i="9"/>
  <c r="P40" i="9"/>
  <c r="Q40" i="9"/>
  <c r="R40" i="9"/>
  <c r="S40" i="9"/>
  <c r="T40" i="9"/>
  <c r="V40" i="9"/>
  <c r="X40" i="9"/>
  <c r="AB40" i="9"/>
  <c r="AC40" i="9"/>
  <c r="AD40" i="9"/>
  <c r="AE40" i="9"/>
  <c r="AF40" i="9"/>
  <c r="AG40" i="9"/>
  <c r="AH40" i="9"/>
  <c r="AI40" i="9"/>
  <c r="AJ40" i="9"/>
  <c r="AK40" i="9"/>
  <c r="A42" i="9"/>
  <c r="C42" i="9"/>
  <c r="E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V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43" i="9"/>
  <c r="C43" i="9"/>
  <c r="E43" i="9"/>
  <c r="G43" i="9"/>
  <c r="I43" i="9"/>
  <c r="J43" i="9"/>
  <c r="K43" i="9"/>
  <c r="L43" i="9"/>
  <c r="M43" i="9"/>
  <c r="N43" i="9"/>
  <c r="O43" i="9"/>
  <c r="P43" i="9"/>
  <c r="Q43" i="9"/>
  <c r="R43" i="9"/>
  <c r="S43" i="9"/>
  <c r="T43" i="9"/>
  <c r="V43" i="9"/>
  <c r="X43" i="9"/>
  <c r="Z43" i="9"/>
  <c r="AB43" i="9"/>
  <c r="AC43" i="9"/>
  <c r="AD43" i="9"/>
  <c r="AE43" i="9"/>
  <c r="AF43" i="9"/>
  <c r="AG43" i="9"/>
  <c r="AH43" i="9"/>
  <c r="AI43" i="9"/>
  <c r="AJ43" i="9"/>
  <c r="AK43" i="9"/>
  <c r="A44" i="9"/>
  <c r="C44" i="9"/>
  <c r="E44" i="9"/>
  <c r="G44" i="9"/>
  <c r="I44" i="9"/>
  <c r="J44" i="9"/>
  <c r="K44" i="9"/>
  <c r="L44" i="9"/>
  <c r="M44" i="9"/>
  <c r="N44" i="9"/>
  <c r="O44" i="9"/>
  <c r="P44" i="9"/>
  <c r="Q44" i="9"/>
  <c r="R44" i="9"/>
  <c r="S44" i="9"/>
  <c r="T44" i="9"/>
  <c r="V44" i="9"/>
  <c r="X44" i="9"/>
  <c r="Z44" i="9"/>
  <c r="AB44" i="9"/>
  <c r="AC44" i="9"/>
  <c r="AD44" i="9"/>
  <c r="AE44" i="9"/>
  <c r="AF44" i="9"/>
  <c r="AG44" i="9"/>
  <c r="AH44" i="9"/>
  <c r="AI44" i="9"/>
  <c r="AJ44" i="9"/>
  <c r="AK44" i="9"/>
  <c r="A45" i="9"/>
  <c r="C45" i="9"/>
  <c r="E45" i="9"/>
  <c r="I45" i="9"/>
  <c r="J45" i="9"/>
  <c r="K45" i="9"/>
  <c r="L45" i="9"/>
  <c r="M45" i="9"/>
  <c r="N45" i="9"/>
  <c r="O45" i="9"/>
  <c r="P45" i="9"/>
  <c r="Q45" i="9"/>
  <c r="R45" i="9"/>
  <c r="S45" i="9"/>
  <c r="T45" i="9"/>
  <c r="V45" i="9"/>
  <c r="X45" i="9"/>
  <c r="AB45" i="9"/>
  <c r="AC45" i="9"/>
  <c r="AD45" i="9"/>
  <c r="AE45" i="9"/>
  <c r="AF45" i="9"/>
  <c r="AG45" i="9"/>
  <c r="AH45" i="9"/>
  <c r="AI45" i="9"/>
  <c r="AJ45" i="9"/>
  <c r="AK45" i="9"/>
  <c r="A46" i="9"/>
  <c r="C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V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47" i="9"/>
  <c r="C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V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48" i="9"/>
  <c r="C48" i="9"/>
  <c r="E48" i="9"/>
  <c r="G48" i="9"/>
  <c r="I48" i="9"/>
  <c r="J48" i="9"/>
  <c r="K48" i="9"/>
  <c r="L48" i="9"/>
  <c r="M48" i="9"/>
  <c r="N48" i="9"/>
  <c r="O48" i="9"/>
  <c r="P48" i="9"/>
  <c r="Q48" i="9"/>
  <c r="R48" i="9"/>
  <c r="S48" i="9"/>
  <c r="T48" i="9"/>
  <c r="V48" i="9"/>
  <c r="X48" i="9"/>
  <c r="Z48" i="9"/>
  <c r="AB48" i="9"/>
  <c r="AC48" i="9"/>
  <c r="AD48" i="9"/>
  <c r="AE48" i="9"/>
  <c r="AF48" i="9"/>
  <c r="AG48" i="9"/>
  <c r="AH48" i="9"/>
  <c r="AI48" i="9"/>
  <c r="AJ48" i="9"/>
  <c r="AK48" i="9"/>
  <c r="A49" i="9"/>
  <c r="C49" i="9"/>
  <c r="E49" i="9"/>
  <c r="G49" i="9"/>
  <c r="I49" i="9"/>
  <c r="J49" i="9"/>
  <c r="K49" i="9"/>
  <c r="L49" i="9"/>
  <c r="M49" i="9"/>
  <c r="N49" i="9"/>
  <c r="O49" i="9"/>
  <c r="P49" i="9"/>
  <c r="Q49" i="9"/>
  <c r="R49" i="9"/>
  <c r="S49" i="9"/>
  <c r="T49" i="9"/>
  <c r="V49" i="9"/>
  <c r="X49" i="9"/>
  <c r="Z49" i="9"/>
  <c r="AB49" i="9"/>
  <c r="AC49" i="9"/>
  <c r="AD49" i="9"/>
  <c r="AE49" i="9"/>
  <c r="AF49" i="9"/>
  <c r="AG49" i="9"/>
  <c r="AH49" i="9"/>
  <c r="AI49" i="9"/>
  <c r="AJ49" i="9"/>
  <c r="AK49" i="9"/>
  <c r="A50" i="9"/>
  <c r="C50" i="9"/>
  <c r="E50" i="9"/>
  <c r="I50" i="9"/>
  <c r="J50" i="9"/>
  <c r="K50" i="9"/>
  <c r="L50" i="9"/>
  <c r="M50" i="9"/>
  <c r="N50" i="9"/>
  <c r="O50" i="9"/>
  <c r="P50" i="9"/>
  <c r="Q50" i="9"/>
  <c r="R50" i="9"/>
  <c r="S50" i="9"/>
  <c r="T50" i="9"/>
  <c r="V50" i="9"/>
  <c r="X50" i="9"/>
  <c r="AB50" i="9"/>
  <c r="AC50" i="9"/>
  <c r="AD50" i="9"/>
  <c r="AE50" i="9"/>
  <c r="AF50" i="9"/>
  <c r="AG50" i="9"/>
  <c r="AH50" i="9"/>
  <c r="AI50" i="9"/>
  <c r="AJ50" i="9"/>
  <c r="AK50" i="9"/>
  <c r="A51" i="9"/>
  <c r="C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V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K51" i="9"/>
  <c r="A52" i="9"/>
  <c r="C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V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53" i="9"/>
  <c r="C53" i="9"/>
  <c r="E53" i="9"/>
  <c r="G53" i="9"/>
  <c r="I53" i="9"/>
  <c r="J53" i="9"/>
  <c r="K53" i="9"/>
  <c r="L53" i="9"/>
  <c r="M53" i="9"/>
  <c r="N53" i="9"/>
  <c r="O53" i="9"/>
  <c r="P53" i="9"/>
  <c r="Q53" i="9"/>
  <c r="R53" i="9"/>
  <c r="S53" i="9"/>
  <c r="T53" i="9"/>
  <c r="X53" i="9"/>
  <c r="Z53" i="9"/>
  <c r="AB53" i="9"/>
  <c r="AC53" i="9"/>
  <c r="AD53" i="9"/>
  <c r="AE53" i="9"/>
  <c r="AF53" i="9"/>
  <c r="AG53" i="9"/>
  <c r="AH53" i="9"/>
  <c r="AI53" i="9"/>
  <c r="A54" i="9"/>
  <c r="C54" i="9"/>
  <c r="E54" i="9"/>
  <c r="G54" i="9"/>
  <c r="I54" i="9"/>
  <c r="J54" i="9"/>
  <c r="K54" i="9"/>
  <c r="L54" i="9"/>
  <c r="M54" i="9"/>
  <c r="N54" i="9"/>
  <c r="O54" i="9"/>
  <c r="P54" i="9"/>
  <c r="Q54" i="9"/>
  <c r="R54" i="9"/>
  <c r="S54" i="9"/>
  <c r="T54" i="9"/>
  <c r="V54" i="9"/>
  <c r="X54" i="9"/>
  <c r="Z54" i="9"/>
  <c r="AB54" i="9"/>
  <c r="AC54" i="9"/>
  <c r="AD54" i="9"/>
  <c r="AE54" i="9"/>
  <c r="AF54" i="9"/>
  <c r="AG54" i="9"/>
  <c r="AH54" i="9"/>
  <c r="AI54" i="9"/>
  <c r="AJ54" i="9"/>
  <c r="AK54" i="9"/>
  <c r="A55" i="9"/>
  <c r="B55" i="9"/>
  <c r="C55" i="9"/>
  <c r="D55" i="9"/>
  <c r="E55" i="9"/>
  <c r="I55" i="9"/>
  <c r="J55" i="9"/>
  <c r="K55" i="9"/>
  <c r="L55" i="9"/>
  <c r="M55" i="9"/>
  <c r="N55" i="9"/>
  <c r="O55" i="9"/>
  <c r="P55" i="9"/>
  <c r="Q55" i="9"/>
  <c r="R55" i="9"/>
  <c r="S55" i="9"/>
  <c r="T55" i="9"/>
  <c r="V55" i="9"/>
  <c r="X55" i="9"/>
  <c r="AB55" i="9"/>
  <c r="AC55" i="9"/>
  <c r="AD55" i="9"/>
  <c r="AE55" i="9"/>
  <c r="AF55" i="9"/>
  <c r="AG55" i="9"/>
  <c r="AH55" i="9"/>
  <c r="AI55" i="9"/>
  <c r="AK55" i="9"/>
  <c r="A56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C56" i="9"/>
  <c r="AD56" i="9"/>
  <c r="AE56" i="9"/>
  <c r="AF56" i="9"/>
  <c r="AG56" i="9"/>
  <c r="AH56" i="9"/>
  <c r="AI56" i="9"/>
  <c r="AJ56" i="9"/>
  <c r="AK56" i="9"/>
  <c r="T32" i="12"/>
  <c r="D30" i="12"/>
  <c r="AG30" i="12"/>
  <c r="Q32" i="12"/>
  <c r="A33" i="12"/>
  <c r="B33" i="12"/>
  <c r="C33" i="12"/>
  <c r="D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B57" i="12"/>
  <c r="T31" i="13"/>
  <c r="D29" i="13"/>
  <c r="AG29" i="13"/>
  <c r="Q31" i="13"/>
  <c r="A32" i="13"/>
  <c r="B32" i="13"/>
  <c r="C32" i="13"/>
  <c r="D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B55" i="13"/>
  <c r="A56" i="13"/>
  <c r="B56" i="13"/>
  <c r="T29" i="5"/>
  <c r="D9" i="5"/>
  <c r="D35" i="5" s="1"/>
  <c r="I9" i="5"/>
  <c r="I35" i="5" s="1"/>
  <c r="L9" i="5"/>
  <c r="L35" i="5" s="1"/>
  <c r="U35" i="5" s="1"/>
  <c r="D11" i="5"/>
  <c r="D37" i="5" s="1"/>
  <c r="I11" i="5"/>
  <c r="I37" i="5" s="1"/>
  <c r="L11" i="5"/>
  <c r="L37" i="5" s="1"/>
  <c r="U37" i="5" s="1"/>
  <c r="D13" i="5"/>
  <c r="D39" i="5" s="1"/>
  <c r="G13" i="5"/>
  <c r="G39" i="5" s="1"/>
  <c r="L13" i="5"/>
  <c r="L39" i="5" s="1"/>
  <c r="D15" i="5"/>
  <c r="D41" i="5" s="1"/>
  <c r="G15" i="5"/>
  <c r="G41" i="5" s="1"/>
  <c r="L15" i="5"/>
  <c r="L41" i="5" s="1"/>
  <c r="D17" i="5"/>
  <c r="L17" i="5" s="1"/>
  <c r="L43" i="5" s="1"/>
  <c r="G17" i="5"/>
  <c r="G43" i="5" s="1"/>
  <c r="U43" i="5" s="1"/>
  <c r="D19" i="5"/>
  <c r="L19" i="5" s="1"/>
  <c r="L45" i="5" s="1"/>
  <c r="G19" i="5"/>
  <c r="G45" i="5" s="1"/>
  <c r="U45" i="5" s="1"/>
  <c r="D21" i="5"/>
  <c r="L21" i="5" s="1"/>
  <c r="L47" i="5" s="1"/>
  <c r="G21" i="5"/>
  <c r="G47" i="5" s="1"/>
  <c r="D23" i="5"/>
  <c r="D49" i="5" s="1"/>
  <c r="G23" i="5"/>
  <c r="G49" i="5" s="1"/>
  <c r="D27" i="5"/>
  <c r="AG27" i="5"/>
  <c r="Q29" i="5"/>
  <c r="A30" i="5"/>
  <c r="T27" i="11"/>
  <c r="I23" i="11"/>
  <c r="I47" i="11" s="1"/>
  <c r="I21" i="11"/>
  <c r="I45" i="11" s="1"/>
  <c r="I19" i="11"/>
  <c r="I43" i="11" s="1"/>
  <c r="I17" i="11"/>
  <c r="I41" i="11" s="1"/>
  <c r="I15" i="11"/>
  <c r="I39" i="11" s="1"/>
  <c r="D5" i="11"/>
  <c r="D29" i="11" s="1"/>
  <c r="E5" i="11"/>
  <c r="E29" i="11" s="1"/>
  <c r="I5" i="11"/>
  <c r="L5" i="11" s="1"/>
  <c r="L29" i="11" s="1"/>
  <c r="D7" i="11"/>
  <c r="D31" i="11" s="1"/>
  <c r="E7" i="11"/>
  <c r="E31" i="11" s="1"/>
  <c r="I7" i="11"/>
  <c r="L7" i="11" s="1"/>
  <c r="L31" i="11" s="1"/>
  <c r="D9" i="11"/>
  <c r="D33" i="11" s="1"/>
  <c r="D15" i="11"/>
  <c r="D39" i="11" s="1"/>
  <c r="E15" i="11"/>
  <c r="E39" i="11" s="1"/>
  <c r="M15" i="11"/>
  <c r="M39" i="11" s="1"/>
  <c r="D17" i="11"/>
  <c r="D41" i="11" s="1"/>
  <c r="E17" i="11"/>
  <c r="E41" i="11" s="1"/>
  <c r="M17" i="11"/>
  <c r="M41" i="11" s="1"/>
  <c r="D19" i="11"/>
  <c r="D43" i="11" s="1"/>
  <c r="E19" i="11"/>
  <c r="E43" i="11" s="1"/>
  <c r="M19" i="11"/>
  <c r="D21" i="11"/>
  <c r="D45" i="11" s="1"/>
  <c r="E21" i="11"/>
  <c r="E45" i="11" s="1"/>
  <c r="M21" i="11"/>
  <c r="J21" i="11" s="1"/>
  <c r="J45" i="11" s="1"/>
  <c r="D23" i="11"/>
  <c r="D47" i="11" s="1"/>
  <c r="E23" i="11"/>
  <c r="E47" i="11" s="1"/>
  <c r="M23" i="11"/>
  <c r="M47" i="11" s="1"/>
  <c r="D25" i="11"/>
  <c r="AG25" i="11"/>
  <c r="Q27" i="11"/>
  <c r="A28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29" i="11"/>
  <c r="F29" i="11"/>
  <c r="H29" i="11"/>
  <c r="J29" i="11"/>
  <c r="M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A30" i="11"/>
  <c r="D30" i="11"/>
  <c r="E30" i="11"/>
  <c r="F30" i="11"/>
  <c r="H30" i="11"/>
  <c r="I30" i="11"/>
  <c r="J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A31" i="11"/>
  <c r="F31" i="11"/>
  <c r="H31" i="11"/>
  <c r="J31" i="11"/>
  <c r="M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A32" i="11"/>
  <c r="D32" i="11"/>
  <c r="E32" i="11"/>
  <c r="F32" i="11"/>
  <c r="H32" i="11"/>
  <c r="I32" i="11"/>
  <c r="J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J32" i="11"/>
  <c r="AK32" i="11"/>
  <c r="A33" i="11"/>
  <c r="F33" i="11"/>
  <c r="H33" i="11"/>
  <c r="J33" i="11"/>
  <c r="M33" i="11"/>
  <c r="R33" i="1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AJ33" i="11"/>
  <c r="AK33" i="11"/>
  <c r="A34" i="11"/>
  <c r="D34" i="11"/>
  <c r="E34" i="11"/>
  <c r="F34" i="11"/>
  <c r="H34" i="11"/>
  <c r="I34" i="11"/>
  <c r="J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J34" i="11"/>
  <c r="AK34" i="11"/>
  <c r="A35" i="11"/>
  <c r="F35" i="11"/>
  <c r="H35" i="11"/>
  <c r="J35" i="11"/>
  <c r="M35" i="11"/>
  <c r="R35" i="1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A36" i="11"/>
  <c r="D36" i="11"/>
  <c r="E36" i="11"/>
  <c r="F36" i="11"/>
  <c r="H36" i="11"/>
  <c r="I36" i="11"/>
  <c r="J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A37" i="11"/>
  <c r="F37" i="11"/>
  <c r="H37" i="11"/>
  <c r="J37" i="11"/>
  <c r="M37" i="11"/>
  <c r="R37" i="1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K37" i="11"/>
  <c r="A38" i="11"/>
  <c r="D38" i="11"/>
  <c r="E38" i="11"/>
  <c r="F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39" i="11"/>
  <c r="F39" i="11"/>
  <c r="H39" i="11"/>
  <c r="K39" i="11"/>
  <c r="N39" i="1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A40" i="11"/>
  <c r="D40" i="11"/>
  <c r="E40" i="11"/>
  <c r="F40" i="11"/>
  <c r="H40" i="11"/>
  <c r="I40" i="11"/>
  <c r="J40" i="11"/>
  <c r="K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AK40" i="11"/>
  <c r="A41" i="11"/>
  <c r="F41" i="11"/>
  <c r="H41" i="11"/>
  <c r="K41" i="11"/>
  <c r="N41" i="11"/>
  <c r="S41" i="11"/>
  <c r="T41" i="11"/>
  <c r="U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J41" i="11"/>
  <c r="AK41" i="11"/>
  <c r="A42" i="11"/>
  <c r="D42" i="11"/>
  <c r="E42" i="11"/>
  <c r="F42" i="11"/>
  <c r="H42" i="11"/>
  <c r="I42" i="11"/>
  <c r="J42" i="11"/>
  <c r="K42" i="11"/>
  <c r="M42" i="11"/>
  <c r="N42" i="11"/>
  <c r="O42" i="11"/>
  <c r="P42" i="11"/>
  <c r="Q42" i="11"/>
  <c r="R42" i="11"/>
  <c r="S42" i="11"/>
  <c r="T42" i="11"/>
  <c r="U42" i="11"/>
  <c r="V42" i="11"/>
  <c r="W42" i="11"/>
  <c r="X42" i="11"/>
  <c r="Y42" i="11"/>
  <c r="Z42" i="11"/>
  <c r="AA42" i="11"/>
  <c r="AB42" i="11"/>
  <c r="AC42" i="11"/>
  <c r="AD42" i="11"/>
  <c r="AE42" i="11"/>
  <c r="AF42" i="11"/>
  <c r="AG42" i="11"/>
  <c r="AH42" i="11"/>
  <c r="AI42" i="11"/>
  <c r="AJ42" i="11"/>
  <c r="AK42" i="11"/>
  <c r="A43" i="11"/>
  <c r="F43" i="11"/>
  <c r="H43" i="11"/>
  <c r="K43" i="11"/>
  <c r="N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AJ43" i="11"/>
  <c r="AK43" i="11"/>
  <c r="A44" i="11"/>
  <c r="D44" i="11"/>
  <c r="E44" i="11"/>
  <c r="F44" i="11"/>
  <c r="H44" i="11"/>
  <c r="I44" i="11"/>
  <c r="J44" i="11"/>
  <c r="K44" i="11"/>
  <c r="L44" i="11"/>
  <c r="M44" i="11"/>
  <c r="N44" i="11"/>
  <c r="O44" i="11"/>
  <c r="P44" i="11"/>
  <c r="Q44" i="11"/>
  <c r="R44" i="11"/>
  <c r="S44" i="11"/>
  <c r="T44" i="11"/>
  <c r="U44" i="11"/>
  <c r="V44" i="11"/>
  <c r="W44" i="11"/>
  <c r="X44" i="11"/>
  <c r="Y44" i="11"/>
  <c r="Z44" i="11"/>
  <c r="AA44" i="11"/>
  <c r="AB44" i="11"/>
  <c r="AC44" i="11"/>
  <c r="AD44" i="11"/>
  <c r="AE44" i="11"/>
  <c r="AF44" i="11"/>
  <c r="AG44" i="11"/>
  <c r="AH44" i="11"/>
  <c r="AI44" i="11"/>
  <c r="AJ44" i="11"/>
  <c r="AK44" i="11"/>
  <c r="A45" i="11"/>
  <c r="F45" i="11"/>
  <c r="H45" i="11"/>
  <c r="K45" i="11"/>
  <c r="N45" i="11"/>
  <c r="S45" i="11"/>
  <c r="T45" i="11"/>
  <c r="U45" i="11"/>
  <c r="V45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AJ45" i="11"/>
  <c r="AK45" i="11"/>
  <c r="A46" i="11"/>
  <c r="D46" i="11"/>
  <c r="E46" i="11"/>
  <c r="F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J46" i="11"/>
  <c r="AK46" i="11"/>
  <c r="A47" i="11"/>
  <c r="F47" i="11"/>
  <c r="H47" i="11"/>
  <c r="K47" i="11"/>
  <c r="N47" i="11"/>
  <c r="S47" i="11"/>
  <c r="T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K47" i="11"/>
  <c r="A48" i="11"/>
  <c r="B48" i="11"/>
  <c r="C48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AJ48" i="11"/>
  <c r="AK48" i="11"/>
  <c r="AQ79" i="1"/>
  <c r="AQ80" i="1" s="1"/>
  <c r="AQ81" i="1" s="1"/>
  <c r="AQ82" i="1" s="1"/>
  <c r="AQ84" i="1"/>
  <c r="AQ85" i="1"/>
  <c r="AQ86" i="1"/>
  <c r="AQ87" i="1" s="1"/>
  <c r="AQ89" i="1"/>
  <c r="AQ90" i="1"/>
  <c r="AQ91" i="1" s="1"/>
  <c r="AQ92" i="1" s="1"/>
  <c r="AQ94" i="1"/>
  <c r="AQ95" i="1"/>
  <c r="AQ96" i="1"/>
  <c r="AQ97" i="1" s="1"/>
  <c r="AQ99" i="1"/>
  <c r="AQ100" i="1" s="1"/>
  <c r="AQ101" i="1" s="1"/>
  <c r="AQ102" i="1" s="1"/>
  <c r="E37" i="3"/>
  <c r="E47" i="3"/>
  <c r="E33" i="3"/>
  <c r="F37" i="19"/>
  <c r="F47" i="19"/>
  <c r="F33" i="19"/>
  <c r="F39" i="1"/>
  <c r="E35" i="3"/>
  <c r="F31" i="1"/>
  <c r="E43" i="3"/>
  <c r="F31" i="19"/>
  <c r="F47" i="1"/>
  <c r="F29" i="1"/>
  <c r="F41" i="1"/>
  <c r="E41" i="3"/>
  <c r="F33" i="1"/>
  <c r="F45" i="19"/>
  <c r="F35" i="1"/>
  <c r="AQ104" i="1"/>
  <c r="AQ105" i="1" s="1"/>
  <c r="AQ106" i="1"/>
  <c r="AQ107" i="1"/>
  <c r="AQ109" i="1"/>
  <c r="AQ110" i="1"/>
  <c r="AQ111" i="1" s="1"/>
  <c r="AQ112" i="1" s="1"/>
  <c r="AD39" i="41"/>
  <c r="AQ43" i="39"/>
  <c r="AP21" i="34"/>
  <c r="AP22" i="34"/>
  <c r="AQ21" i="34"/>
  <c r="AQ11" i="34"/>
  <c r="AQ8" i="34"/>
  <c r="AQ14" i="34"/>
  <c r="AQ10" i="34"/>
  <c r="AQ15" i="34"/>
  <c r="AP13" i="39"/>
  <c r="AQ13" i="39" s="1"/>
  <c r="AP21" i="39"/>
  <c r="AP22" i="39"/>
  <c r="AP23" i="39" s="1"/>
  <c r="AQ21" i="39"/>
  <c r="AP28" i="39"/>
  <c r="AP29" i="39"/>
  <c r="AP34" i="39"/>
  <c r="AQ34" i="39" s="1"/>
  <c r="AP39" i="39"/>
  <c r="AP40" i="39"/>
  <c r="AQ4" i="39"/>
  <c r="AP5" i="39"/>
  <c r="AQ5" i="39"/>
  <c r="AP6" i="39"/>
  <c r="AP7" i="39" s="1"/>
  <c r="AP8" i="39" s="1"/>
  <c r="AQ8" i="39" s="1"/>
  <c r="AQ6" i="39"/>
  <c r="AP23" i="34"/>
  <c r="AQ23" i="34" s="1"/>
  <c r="AQ22" i="34"/>
  <c r="AP41" i="39"/>
  <c r="AQ41" i="39"/>
  <c r="AQ40" i="39"/>
  <c r="AP30" i="39"/>
  <c r="AQ29" i="39"/>
  <c r="AP9" i="39"/>
  <c r="AQ9" i="39" s="1"/>
  <c r="AQ23" i="39"/>
  <c r="AP24" i="39"/>
  <c r="AP25" i="39" s="1"/>
  <c r="AP26" i="39" s="1"/>
  <c r="AQ26" i="39" s="1"/>
  <c r="AP14" i="39"/>
  <c r="AQ14" i="39" s="1"/>
  <c r="AQ7" i="39"/>
  <c r="AQ28" i="39"/>
  <c r="AQ22" i="39"/>
  <c r="AQ39" i="39"/>
  <c r="AQ16" i="34"/>
  <c r="AP17" i="34"/>
  <c r="AQ7" i="34"/>
  <c r="AP10" i="39"/>
  <c r="AP15" i="39"/>
  <c r="AP16" i="39" s="1"/>
  <c r="AP17" i="39" s="1"/>
  <c r="AP24" i="34"/>
  <c r="AP25" i="34" s="1"/>
  <c r="AQ25" i="34" s="1"/>
  <c r="AQ17" i="34"/>
  <c r="AP18" i="34"/>
  <c r="AQ18" i="34" s="1"/>
  <c r="AP31" i="39"/>
  <c r="AQ30" i="39"/>
  <c r="AP11" i="39"/>
  <c r="AQ11" i="39"/>
  <c r="AQ10" i="39"/>
  <c r="AQ31" i="39"/>
  <c r="AP32" i="39"/>
  <c r="AQ32" i="39"/>
  <c r="AQ24" i="34"/>
  <c r="AU11" i="45" l="1"/>
  <c r="AA47" i="45" s="1"/>
  <c r="AA55" i="45" s="1"/>
  <c r="AU7" i="45"/>
  <c r="K47" i="45" s="1"/>
  <c r="K56" i="45" s="1"/>
  <c r="AU8" i="45"/>
  <c r="O47" i="45" s="1"/>
  <c r="O50" i="45" s="1"/>
  <c r="AU9" i="45"/>
  <c r="S47" i="45" s="1"/>
  <c r="S55" i="45" s="1"/>
  <c r="C6" i="45"/>
  <c r="C35" i="45" s="1"/>
  <c r="H6" i="45"/>
  <c r="H35" i="45" s="1"/>
  <c r="AA46" i="45"/>
  <c r="AU6" i="45"/>
  <c r="G18" i="45" s="1"/>
  <c r="R46" i="45"/>
  <c r="AU10" i="45"/>
  <c r="W47" i="45" s="1"/>
  <c r="V46" i="45"/>
  <c r="G29" i="45"/>
  <c r="G58" i="45" s="1"/>
  <c r="U47" i="44"/>
  <c r="Y46" i="44"/>
  <c r="U40" i="44"/>
  <c r="Y39" i="44"/>
  <c r="U39" i="44"/>
  <c r="Q39" i="44"/>
  <c r="I40" i="44" s="1"/>
  <c r="Q40" i="44" s="1"/>
  <c r="U33" i="44"/>
  <c r="U32" i="44"/>
  <c r="AC32" i="44" s="1"/>
  <c r="Y33" i="44" s="1"/>
  <c r="Q32" i="44"/>
  <c r="I33" i="44" s="1"/>
  <c r="M33" i="44"/>
  <c r="L43" i="44"/>
  <c r="P55" i="43"/>
  <c r="AD56" i="43" s="1"/>
  <c r="H49" i="43"/>
  <c r="P49" i="43" s="1"/>
  <c r="AD50" i="43" s="1"/>
  <c r="P35" i="43"/>
  <c r="AD36" i="43" s="1"/>
  <c r="I5" i="43"/>
  <c r="I33" i="43" s="1"/>
  <c r="J11" i="43"/>
  <c r="J39" i="43" s="1"/>
  <c r="H42" i="43" s="1"/>
  <c r="P42" i="43" s="1"/>
  <c r="AD43" i="43" s="1"/>
  <c r="AK49" i="41"/>
  <c r="AD26" i="41"/>
  <c r="AD54" i="41" s="1"/>
  <c r="AL54" i="41" s="1"/>
  <c r="Y43" i="7"/>
  <c r="H48" i="9"/>
  <c r="H50" i="9" s="1"/>
  <c r="D38" i="40"/>
  <c r="H38" i="40" s="1"/>
  <c r="J38" i="40" s="1"/>
  <c r="L38" i="40" s="1"/>
  <c r="AB11" i="30"/>
  <c r="AB40" i="30" s="1"/>
  <c r="AB41" i="30" s="1"/>
  <c r="I11" i="12"/>
  <c r="I40" i="12" s="1"/>
  <c r="I41" i="12" s="1"/>
  <c r="Y33" i="6"/>
  <c r="Y35" i="6" s="1"/>
  <c r="AB21" i="12"/>
  <c r="AB50" i="12" s="1"/>
  <c r="AB51" i="12" s="1"/>
  <c r="F48" i="9"/>
  <c r="F50" i="9" s="1"/>
  <c r="H6" i="6"/>
  <c r="H34" i="6" s="1"/>
  <c r="H35" i="6" s="1"/>
  <c r="K53" i="33"/>
  <c r="K55" i="33" s="1"/>
  <c r="H53" i="8"/>
  <c r="H55" i="8" s="1"/>
  <c r="I25" i="10"/>
  <c r="N25" i="10" s="1"/>
  <c r="S25" i="10" s="1"/>
  <c r="AD38" i="32"/>
  <c r="AD40" i="32" s="1"/>
  <c r="K33" i="41"/>
  <c r="AK33" i="41" s="1"/>
  <c r="AD38" i="13"/>
  <c r="AD40" i="13" s="1"/>
  <c r="L23" i="5"/>
  <c r="L49" i="5" s="1"/>
  <c r="AJ49" i="5" s="1"/>
  <c r="Q49" i="5" s="1"/>
  <c r="U49" i="5" s="1"/>
  <c r="V49" i="5" s="1"/>
  <c r="AD26" i="13"/>
  <c r="AD54" i="13" s="1"/>
  <c r="AD55" i="13" s="1"/>
  <c r="I49" i="12"/>
  <c r="I51" i="12" s="1"/>
  <c r="F33" i="9"/>
  <c r="F35" i="9" s="1"/>
  <c r="G27" i="31"/>
  <c r="G56" i="31" s="1"/>
  <c r="AA16" i="7"/>
  <c r="AA44" i="7" s="1"/>
  <c r="AA45" i="7" s="1"/>
  <c r="F16" i="6"/>
  <c r="F44" i="6" s="1"/>
  <c r="F45" i="6" s="1"/>
  <c r="H6" i="9"/>
  <c r="H34" i="9" s="1"/>
  <c r="H35" i="9" s="1"/>
  <c r="Y16" i="6"/>
  <c r="Y44" i="6" s="1"/>
  <c r="Y45" i="6" s="1"/>
  <c r="H48" i="7"/>
  <c r="H50" i="7" s="1"/>
  <c r="H38" i="6"/>
  <c r="H40" i="6" s="1"/>
  <c r="K53" i="32"/>
  <c r="K55" i="32" s="1"/>
  <c r="I6" i="32"/>
  <c r="I34" i="32" s="1"/>
  <c r="I35" i="32" s="1"/>
  <c r="I19" i="10"/>
  <c r="I47" i="10" s="1"/>
  <c r="H44" i="40"/>
  <c r="J44" i="40" s="1"/>
  <c r="M43" i="40" s="1"/>
  <c r="S43" i="38"/>
  <c r="H6" i="8"/>
  <c r="H34" i="8" s="1"/>
  <c r="H35" i="8" s="1"/>
  <c r="D47" i="5"/>
  <c r="AJ47" i="5" s="1"/>
  <c r="AB49" i="41"/>
  <c r="AL49" i="41" s="1"/>
  <c r="M45" i="11"/>
  <c r="Q45" i="11" s="1"/>
  <c r="AA53" i="8"/>
  <c r="AA55" i="8" s="1"/>
  <c r="F21" i="7"/>
  <c r="F49" i="7" s="1"/>
  <c r="D36" i="40"/>
  <c r="H36" i="40" s="1"/>
  <c r="AB26" i="32"/>
  <c r="AB54" i="32" s="1"/>
  <c r="AB55" i="32" s="1"/>
  <c r="AB57" i="31"/>
  <c r="F6" i="8"/>
  <c r="F34" i="8" s="1"/>
  <c r="F35" i="8" s="1"/>
  <c r="F38" i="7"/>
  <c r="AD48" i="33"/>
  <c r="AD50" i="33" s="1"/>
  <c r="I48" i="13"/>
  <c r="I50" i="13" s="1"/>
  <c r="H48" i="8"/>
  <c r="H50" i="8" s="1"/>
  <c r="I38" i="32"/>
  <c r="I40" i="32" s="1"/>
  <c r="F43" i="9"/>
  <c r="F45" i="9" s="1"/>
  <c r="H43" i="9"/>
  <c r="H45" i="9" s="1"/>
  <c r="G39" i="12"/>
  <c r="G41" i="12" s="1"/>
  <c r="G11" i="30"/>
  <c r="G40" i="30" s="1"/>
  <c r="G41" i="30" s="1"/>
  <c r="I9" i="11"/>
  <c r="I33" i="11" s="1"/>
  <c r="Y33" i="7"/>
  <c r="Z16" i="30"/>
  <c r="Z45" i="30" s="1"/>
  <c r="Z46" i="30" s="1"/>
  <c r="F38" i="6"/>
  <c r="F40" i="6" s="1"/>
  <c r="AD43" i="13"/>
  <c r="AD45" i="13" s="1"/>
  <c r="Z22" i="31"/>
  <c r="Z51" i="31" s="1"/>
  <c r="AQ60" i="19"/>
  <c r="Z27" i="31"/>
  <c r="Z56" i="31" s="1"/>
  <c r="D30" i="40"/>
  <c r="H30" i="40" s="1"/>
  <c r="F48" i="6"/>
  <c r="F50" i="6" s="1"/>
  <c r="AB26" i="30"/>
  <c r="AB55" i="30" s="1"/>
  <c r="AB56" i="30" s="1"/>
  <c r="G34" i="12"/>
  <c r="G36" i="12" s="1"/>
  <c r="H55" i="7"/>
  <c r="Z34" i="30"/>
  <c r="Z36" i="30" s="1"/>
  <c r="G7" i="31"/>
  <c r="G36" i="31" s="1"/>
  <c r="Z21" i="12"/>
  <c r="Z50" i="12" s="1"/>
  <c r="Z51" i="12" s="1"/>
  <c r="I26" i="32"/>
  <c r="I54" i="32" s="1"/>
  <c r="I55" i="32" s="1"/>
  <c r="AD43" i="32"/>
  <c r="AD45" i="32" s="1"/>
  <c r="D45" i="5"/>
  <c r="Q45" i="5" s="1"/>
  <c r="S45" i="5" s="1"/>
  <c r="I11" i="30"/>
  <c r="I40" i="30" s="1"/>
  <c r="I41" i="30" s="1"/>
  <c r="Y33" i="8"/>
  <c r="Y35" i="8" s="1"/>
  <c r="AB21" i="30"/>
  <c r="AB50" i="30" s="1"/>
  <c r="AB51" i="30" s="1"/>
  <c r="AA21" i="8"/>
  <c r="AA49" i="8" s="1"/>
  <c r="AA50" i="8" s="1"/>
  <c r="AN29" i="39"/>
  <c r="Y16" i="9"/>
  <c r="Y44" i="9" s="1"/>
  <c r="Y45" i="9" s="1"/>
  <c r="AB34" i="30"/>
  <c r="AB36" i="30" s="1"/>
  <c r="J34" i="10"/>
  <c r="I11" i="13"/>
  <c r="I39" i="13" s="1"/>
  <c r="I40" i="13" s="1"/>
  <c r="AB16" i="12"/>
  <c r="AB45" i="12" s="1"/>
  <c r="AB46" i="12" s="1"/>
  <c r="AB44" i="41"/>
  <c r="AL44" i="41" s="1"/>
  <c r="AQ211" i="19"/>
  <c r="Z11" i="30"/>
  <c r="Z40" i="30" s="1"/>
  <c r="Z41" i="30" s="1"/>
  <c r="AB11" i="32"/>
  <c r="AB39" i="32" s="1"/>
  <c r="AB40" i="32" s="1"/>
  <c r="AL11" i="3"/>
  <c r="AQ221" i="19"/>
  <c r="I13" i="11"/>
  <c r="I37" i="11" s="1"/>
  <c r="AL44" i="3"/>
  <c r="Y21" i="7"/>
  <c r="Y49" i="7" s="1"/>
  <c r="R43" i="35"/>
  <c r="AJ39" i="5"/>
  <c r="Q39" i="5" s="1"/>
  <c r="U39" i="5" s="1"/>
  <c r="V39" i="5" s="1"/>
  <c r="Z48" i="31"/>
  <c r="AA6" i="8"/>
  <c r="AA34" i="8" s="1"/>
  <c r="AA35" i="8" s="1"/>
  <c r="I6" i="41"/>
  <c r="I34" i="41" s="1"/>
  <c r="AK34" i="41" s="1"/>
  <c r="Z21" i="30"/>
  <c r="Z50" i="30" s="1"/>
  <c r="Z51" i="30" s="1"/>
  <c r="F11" i="9"/>
  <c r="F39" i="9" s="1"/>
  <c r="F40" i="9" s="1"/>
  <c r="AA21" i="7"/>
  <c r="AA49" i="7" s="1"/>
  <c r="K38" i="41"/>
  <c r="R45" i="35"/>
  <c r="AO189" i="1"/>
  <c r="AL289" i="19"/>
  <c r="AQ285" i="19"/>
  <c r="AQ125" i="19"/>
  <c r="AB43" i="32"/>
  <c r="AB45" i="32" s="1"/>
  <c r="Z44" i="12"/>
  <c r="Z46" i="12" s="1"/>
  <c r="Y38" i="8"/>
  <c r="Y40" i="8" s="1"/>
  <c r="AD16" i="33"/>
  <c r="AD44" i="33" s="1"/>
  <c r="AD45" i="33" s="1"/>
  <c r="F16" i="8"/>
  <c r="F44" i="8" s="1"/>
  <c r="F45" i="8" s="1"/>
  <c r="I6" i="12"/>
  <c r="I35" i="12" s="1"/>
  <c r="I36" i="12" s="1"/>
  <c r="AO88" i="1"/>
  <c r="AL25" i="3"/>
  <c r="AL108" i="19"/>
  <c r="AL28" i="19"/>
  <c r="AL123" i="19"/>
  <c r="AQ264" i="19"/>
  <c r="AQ124" i="19"/>
  <c r="AQ183" i="19"/>
  <c r="AN19" i="39"/>
  <c r="I42" i="31"/>
  <c r="K48" i="13"/>
  <c r="K50" i="13" s="1"/>
  <c r="H53" i="9"/>
  <c r="H55" i="9" s="1"/>
  <c r="I37" i="31"/>
  <c r="AO85" i="1"/>
  <c r="AL74" i="3"/>
  <c r="AL160" i="19"/>
  <c r="AQ72" i="19"/>
  <c r="AN16" i="39"/>
  <c r="AH54" i="38"/>
  <c r="AA33" i="7"/>
  <c r="AA35" i="7" s="1"/>
  <c r="AL126" i="19"/>
  <c r="AQ380" i="19"/>
  <c r="AL56" i="3"/>
  <c r="Q35" i="5"/>
  <c r="AA21" i="9"/>
  <c r="AA49" i="9" s="1"/>
  <c r="AA50" i="9" s="1"/>
  <c r="F11" i="8"/>
  <c r="F39" i="8" s="1"/>
  <c r="F40" i="8" s="1"/>
  <c r="K53" i="13"/>
  <c r="K55" i="13" s="1"/>
  <c r="AJ283" i="1"/>
  <c r="AL54" i="3"/>
  <c r="AL269" i="19"/>
  <c r="AQ145" i="19"/>
  <c r="F33" i="6"/>
  <c r="F35" i="6" s="1"/>
  <c r="H11" i="9"/>
  <c r="H39" i="9" s="1"/>
  <c r="H40" i="9" s="1"/>
  <c r="AD11" i="33"/>
  <c r="AD39" i="33" s="1"/>
  <c r="AD40" i="33" s="1"/>
  <c r="AA11" i="8"/>
  <c r="AA39" i="8" s="1"/>
  <c r="AA40" i="8" s="1"/>
  <c r="AO201" i="1"/>
  <c r="AL51" i="19"/>
  <c r="AQ204" i="19"/>
  <c r="K38" i="13"/>
  <c r="K40" i="13" s="1"/>
  <c r="Y48" i="6"/>
  <c r="Y50" i="6" s="1"/>
  <c r="G38" i="31"/>
  <c r="H21" i="6"/>
  <c r="H49" i="6" s="1"/>
  <c r="H50" i="6" s="1"/>
  <c r="AD33" i="41"/>
  <c r="AJ29" i="27"/>
  <c r="AL229" i="19"/>
  <c r="AL109" i="19"/>
  <c r="AQ350" i="19"/>
  <c r="AL217" i="19"/>
  <c r="AJ47" i="27"/>
  <c r="AL207" i="19"/>
  <c r="AB33" i="41"/>
  <c r="AB6" i="41"/>
  <c r="AB34" i="41" s="1"/>
  <c r="AL34" i="41" s="1"/>
  <c r="B30" i="42"/>
  <c r="E7" i="42"/>
  <c r="E29" i="42" s="1"/>
  <c r="AQ130" i="19"/>
  <c r="AL18" i="3"/>
  <c r="AL53" i="3"/>
  <c r="AL49" i="3"/>
  <c r="AA16" i="8"/>
  <c r="AA44" i="8" s="1"/>
  <c r="AA43" i="8"/>
  <c r="AA38" i="9"/>
  <c r="AA11" i="9"/>
  <c r="AA39" i="9" s="1"/>
  <c r="D28" i="40"/>
  <c r="H28" i="40" s="1"/>
  <c r="AM41" i="42"/>
  <c r="P41" i="42" s="1"/>
  <c r="P37" i="42"/>
  <c r="AM43" i="42"/>
  <c r="AQ80" i="19"/>
  <c r="AL34" i="3"/>
  <c r="AN18" i="39"/>
  <c r="Y38" i="7"/>
  <c r="Y11" i="7"/>
  <c r="Y39" i="7" s="1"/>
  <c r="F21" i="8"/>
  <c r="F49" i="8" s="1"/>
  <c r="F48" i="8"/>
  <c r="AN26" i="39"/>
  <c r="AN15" i="39"/>
  <c r="AN7" i="39"/>
  <c r="AN36" i="39"/>
  <c r="AN27" i="39"/>
  <c r="AN45" i="39"/>
  <c r="AN33" i="39"/>
  <c r="AN42" i="39"/>
  <c r="AN22" i="39"/>
  <c r="I11" i="41"/>
  <c r="I39" i="41" s="1"/>
  <c r="AK39" i="41" s="1"/>
  <c r="I38" i="41"/>
  <c r="I20" i="41"/>
  <c r="I48" i="41" s="1"/>
  <c r="AK48" i="41" s="1"/>
  <c r="AO126" i="1"/>
  <c r="AO46" i="1"/>
  <c r="AO130" i="1"/>
  <c r="AO5" i="1"/>
  <c r="AO234" i="1"/>
  <c r="AO110" i="1"/>
  <c r="AO50" i="1"/>
  <c r="AO93" i="1"/>
  <c r="AO194" i="1"/>
  <c r="AO191" i="1"/>
  <c r="AO133" i="1"/>
  <c r="AO210" i="1"/>
  <c r="AO21" i="1"/>
  <c r="AO183" i="1"/>
  <c r="AO137" i="1"/>
  <c r="AO11" i="1"/>
  <c r="AO115" i="1"/>
  <c r="AO140" i="1"/>
  <c r="AO180" i="1"/>
  <c r="AO135" i="1"/>
  <c r="AO105" i="1"/>
  <c r="AL38" i="3"/>
  <c r="AL206" i="19"/>
  <c r="AL86" i="19"/>
  <c r="AL132" i="19"/>
  <c r="AL110" i="19"/>
  <c r="AL55" i="19"/>
  <c r="AL193" i="19"/>
  <c r="AL211" i="19"/>
  <c r="AL212" i="19"/>
  <c r="AL16" i="19"/>
  <c r="AL95" i="19"/>
  <c r="AL101" i="19"/>
  <c r="AL170" i="19"/>
  <c r="AL11" i="19"/>
  <c r="AL77" i="19"/>
  <c r="AL236" i="19"/>
  <c r="AL183" i="19"/>
  <c r="AL172" i="19"/>
  <c r="AL32" i="19"/>
  <c r="AL33" i="19"/>
  <c r="AL130" i="19"/>
  <c r="AL36" i="19"/>
  <c r="AL290" i="19"/>
  <c r="AL111" i="19"/>
  <c r="AL285" i="19"/>
  <c r="AL194" i="19"/>
  <c r="AQ282" i="19"/>
  <c r="AQ242" i="19"/>
  <c r="AQ182" i="19"/>
  <c r="AQ82" i="19"/>
  <c r="D51" i="10"/>
  <c r="I23" i="10"/>
  <c r="AQ180" i="19"/>
  <c r="AL179" i="19"/>
  <c r="AO221" i="1"/>
  <c r="AN28" i="39"/>
  <c r="AL114" i="19"/>
  <c r="AQ241" i="19"/>
  <c r="K48" i="33"/>
  <c r="K50" i="33" s="1"/>
  <c r="K53" i="41"/>
  <c r="H16" i="6"/>
  <c r="H44" i="6" s="1"/>
  <c r="H43" i="6"/>
  <c r="AL37" i="3"/>
  <c r="AQ259" i="19"/>
  <c r="AN17" i="39"/>
  <c r="AJ66" i="27"/>
  <c r="AO149" i="1"/>
  <c r="AL169" i="19"/>
  <c r="AQ232" i="19"/>
  <c r="AO208" i="1"/>
  <c r="AO8" i="1"/>
  <c r="AL208" i="19"/>
  <c r="AA11" i="6"/>
  <c r="AA39" i="6" s="1"/>
  <c r="AA38" i="6"/>
  <c r="AN12" i="39"/>
  <c r="AN23" i="39"/>
  <c r="I43" i="13"/>
  <c r="I16" i="13"/>
  <c r="I44" i="13" s="1"/>
  <c r="AO167" i="1"/>
  <c r="AO27" i="1"/>
  <c r="AL19" i="3"/>
  <c r="AL67" i="19"/>
  <c r="AL7" i="19"/>
  <c r="AQ123" i="19"/>
  <c r="AQ43" i="19"/>
  <c r="AQ23" i="19"/>
  <c r="I21" i="10"/>
  <c r="D49" i="10"/>
  <c r="AQ246" i="19"/>
  <c r="AO203" i="1"/>
  <c r="AO24" i="1"/>
  <c r="AQ273" i="19"/>
  <c r="Z44" i="31"/>
  <c r="Z17" i="31"/>
  <c r="Z46" i="31" s="1"/>
  <c r="AD6" i="32"/>
  <c r="AD34" i="32" s="1"/>
  <c r="AD33" i="32"/>
  <c r="K21" i="32"/>
  <c r="K49" i="32" s="1"/>
  <c r="K48" i="32"/>
  <c r="AQ268" i="19"/>
  <c r="AL270" i="19"/>
  <c r="AO124" i="1"/>
  <c r="AN35" i="39"/>
  <c r="AQ208" i="19"/>
  <c r="AQ160" i="19"/>
  <c r="P39" i="42"/>
  <c r="J19" i="11"/>
  <c r="J43" i="11" s="1"/>
  <c r="M43" i="11"/>
  <c r="G16" i="30"/>
  <c r="G45" i="30" s="1"/>
  <c r="G44" i="30"/>
  <c r="AL16" i="3"/>
  <c r="AQ200" i="19"/>
  <c r="AQ47" i="19"/>
  <c r="AL181" i="19"/>
  <c r="AO179" i="1"/>
  <c r="AQ27" i="19"/>
  <c r="AQ127" i="19"/>
  <c r="I16" i="30"/>
  <c r="I45" i="30" s="1"/>
  <c r="I44" i="30"/>
  <c r="AO143" i="1"/>
  <c r="AQ158" i="19"/>
  <c r="AL288" i="19"/>
  <c r="AL120" i="19"/>
  <c r="AO6" i="1"/>
  <c r="AN20" i="39"/>
  <c r="AL84" i="19"/>
  <c r="AQ354" i="19"/>
  <c r="AL144" i="19"/>
  <c r="G54" i="12"/>
  <c r="G26" i="12"/>
  <c r="G55" i="12" s="1"/>
  <c r="AL66" i="19"/>
  <c r="G46" i="38"/>
  <c r="H46" i="40"/>
  <c r="I26" i="41"/>
  <c r="I54" i="41" s="1"/>
  <c r="AK54" i="41" s="1"/>
  <c r="I53" i="41"/>
  <c r="AQ311" i="19"/>
  <c r="AL75" i="19"/>
  <c r="AO198" i="1"/>
  <c r="AL103" i="19"/>
  <c r="AQ396" i="19"/>
  <c r="AB38" i="41"/>
  <c r="AL38" i="41" s="1"/>
  <c r="AL40" i="41" s="1"/>
  <c r="Z40" i="41" s="1"/>
  <c r="AA48" i="6"/>
  <c r="AA21" i="6"/>
  <c r="AA49" i="6" s="1"/>
  <c r="K6" i="33"/>
  <c r="K34" i="33" s="1"/>
  <c r="K35" i="33" s="1"/>
  <c r="AJ36" i="27"/>
  <c r="AJ6" i="1"/>
  <c r="AJ194" i="1"/>
  <c r="AJ204" i="1"/>
  <c r="AL259" i="19"/>
  <c r="AL19" i="19"/>
  <c r="AQ375" i="19"/>
  <c r="AQ275" i="19"/>
  <c r="AQ235" i="19"/>
  <c r="AQ215" i="19"/>
  <c r="AQ135" i="19"/>
  <c r="M50" i="38"/>
  <c r="X50" i="38" s="1"/>
  <c r="AH50" i="38" s="1"/>
  <c r="AN11" i="39"/>
  <c r="AO122" i="1"/>
  <c r="AQ7" i="19"/>
  <c r="AO139" i="1"/>
  <c r="K33" i="13"/>
  <c r="K6" i="13"/>
  <c r="K34" i="13" s="1"/>
  <c r="K11" i="32"/>
  <c r="K39" i="32" s="1"/>
  <c r="K38" i="32"/>
  <c r="AJ232" i="1"/>
  <c r="AO178" i="1"/>
  <c r="AO118" i="1"/>
  <c r="AL30" i="3"/>
  <c r="AL238" i="19"/>
  <c r="AL218" i="19"/>
  <c r="AL198" i="19"/>
  <c r="AL98" i="19"/>
  <c r="AQ374" i="19"/>
  <c r="AQ174" i="19"/>
  <c r="AQ250" i="19"/>
  <c r="AQ393" i="19"/>
  <c r="AL250" i="19"/>
  <c r="AL60" i="19"/>
  <c r="AQ81" i="19"/>
  <c r="AQ355" i="19"/>
  <c r="AL94" i="19"/>
  <c r="AO14" i="1"/>
  <c r="AL122" i="19"/>
  <c r="AQ334" i="19"/>
  <c r="Z39" i="31"/>
  <c r="Z12" i="31"/>
  <c r="Z41" i="31" s="1"/>
  <c r="AO34" i="1"/>
  <c r="AL140" i="19"/>
  <c r="I54" i="30"/>
  <c r="I26" i="30"/>
  <c r="I55" i="30" s="1"/>
  <c r="K33" i="32"/>
  <c r="K6" i="32"/>
  <c r="K34" i="32" s="1"/>
  <c r="AL216" i="19"/>
  <c r="AL196" i="19"/>
  <c r="AL156" i="19"/>
  <c r="AL116" i="19"/>
  <c r="AQ192" i="19"/>
  <c r="AQ92" i="19"/>
  <c r="AO48" i="1"/>
  <c r="AL224" i="19"/>
  <c r="Z38" i="31"/>
  <c r="AQ105" i="19"/>
  <c r="AN21" i="39"/>
  <c r="AN10" i="39"/>
  <c r="AA38" i="7"/>
  <c r="AA11" i="7"/>
  <c r="AA39" i="7" s="1"/>
  <c r="AB6" i="32"/>
  <c r="AB34" i="32" s="1"/>
  <c r="AB33" i="32"/>
  <c r="I48" i="32"/>
  <c r="I21" i="32"/>
  <c r="I49" i="32" s="1"/>
  <c r="AD6" i="33"/>
  <c r="AD34" i="33" s="1"/>
  <c r="AD33" i="33"/>
  <c r="AO168" i="1"/>
  <c r="AO128" i="1"/>
  <c r="AO108" i="1"/>
  <c r="AL268" i="19"/>
  <c r="AL48" i="19"/>
  <c r="AQ364" i="19"/>
  <c r="AQ184" i="19"/>
  <c r="AQ24" i="19"/>
  <c r="AN40" i="39"/>
  <c r="AQ226" i="19"/>
  <c r="AQ323" i="19"/>
  <c r="AQ346" i="19"/>
  <c r="AL283" i="19"/>
  <c r="AO120" i="1"/>
  <c r="AL50" i="19"/>
  <c r="AQ26" i="19"/>
  <c r="AL210" i="19"/>
  <c r="AQ295" i="19"/>
  <c r="AL235" i="19"/>
  <c r="AQ5" i="19"/>
  <c r="AQ86" i="19"/>
  <c r="AO25" i="1"/>
  <c r="AL57" i="19"/>
  <c r="AO81" i="1"/>
  <c r="AQ17" i="19"/>
  <c r="AO185" i="1"/>
  <c r="AL281" i="19"/>
  <c r="AD21" i="32"/>
  <c r="AD49" i="32" s="1"/>
  <c r="AD50" i="32" s="1"/>
  <c r="H43" i="8"/>
  <c r="H16" i="8"/>
  <c r="H44" i="8" s="1"/>
  <c r="I6" i="30"/>
  <c r="I35" i="30" s="1"/>
  <c r="I34" i="30"/>
  <c r="I54" i="12"/>
  <c r="I26" i="12"/>
  <c r="I55" i="12" s="1"/>
  <c r="AO204" i="1"/>
  <c r="AO44" i="1"/>
  <c r="AL104" i="19"/>
  <c r="AQ100" i="19"/>
  <c r="AQ277" i="19"/>
  <c r="H38" i="8"/>
  <c r="H11" i="8"/>
  <c r="H39" i="8" s="1"/>
  <c r="G44" i="12"/>
  <c r="G16" i="12"/>
  <c r="G45" i="12" s="1"/>
  <c r="Z43" i="31"/>
  <c r="AO163" i="1"/>
  <c r="AL15" i="3"/>
  <c r="AL43" i="19"/>
  <c r="D55" i="10"/>
  <c r="I27" i="10"/>
  <c r="I55" i="10" s="1"/>
  <c r="I21" i="30"/>
  <c r="I50" i="30" s="1"/>
  <c r="I49" i="30"/>
  <c r="AD53" i="32"/>
  <c r="AD26" i="32"/>
  <c r="AD54" i="32" s="1"/>
  <c r="AD26" i="33"/>
  <c r="AD54" i="33" s="1"/>
  <c r="AD53" i="33"/>
  <c r="AO222" i="1"/>
  <c r="AO202" i="1"/>
  <c r="AO107" i="1"/>
  <c r="AO102" i="1"/>
  <c r="AO82" i="1"/>
  <c r="AO42" i="1"/>
  <c r="AO22" i="1"/>
  <c r="AL282" i="19"/>
  <c r="AL222" i="19"/>
  <c r="AL142" i="19"/>
  <c r="AL102" i="19"/>
  <c r="AL107" i="19"/>
  <c r="AQ253" i="19"/>
  <c r="AQ146" i="19"/>
  <c r="AQ48" i="19"/>
  <c r="AQ332" i="19"/>
  <c r="AQ58" i="19"/>
  <c r="AQ55" i="19"/>
  <c r="D32" i="40"/>
  <c r="H32" i="40" s="1"/>
  <c r="Y21" i="9"/>
  <c r="Y49" i="9" s="1"/>
  <c r="Y48" i="9"/>
  <c r="I11" i="11"/>
  <c r="L11" i="11" s="1"/>
  <c r="L35" i="11" s="1"/>
  <c r="E35" i="11"/>
  <c r="AL45" i="3"/>
  <c r="AL62" i="3"/>
  <c r="AL225" i="19"/>
  <c r="AL185" i="19"/>
  <c r="AL125" i="19"/>
  <c r="AL85" i="19"/>
  <c r="AQ370" i="19"/>
  <c r="AQ386" i="19"/>
  <c r="AQ267" i="19"/>
  <c r="AQ247" i="19"/>
  <c r="AQ29" i="19"/>
  <c r="AQ368" i="19"/>
  <c r="AQ286" i="19"/>
  <c r="AQ70" i="19"/>
  <c r="AQ227" i="19"/>
  <c r="AQ186" i="19"/>
  <c r="AQ321" i="19"/>
  <c r="AQ161" i="19"/>
  <c r="AQ141" i="19"/>
  <c r="AQ140" i="19"/>
  <c r="AQ373" i="19"/>
  <c r="AQ38" i="19"/>
  <c r="AQ389" i="19"/>
  <c r="AQ210" i="19"/>
  <c r="AQ18" i="19"/>
  <c r="AQ371" i="19"/>
  <c r="AQ376" i="19"/>
  <c r="G6" i="30"/>
  <c r="G35" i="30" s="1"/>
  <c r="G36" i="30" s="1"/>
  <c r="H11" i="7"/>
  <c r="H39" i="7" s="1"/>
  <c r="H38" i="7"/>
  <c r="AQ132" i="19"/>
  <c r="AQ258" i="19"/>
  <c r="AQ91" i="19"/>
  <c r="Y11" i="6"/>
  <c r="Y39" i="6" s="1"/>
  <c r="Y40" i="6" s="1"/>
  <c r="G49" i="31"/>
  <c r="G22" i="31"/>
  <c r="G51" i="31" s="1"/>
  <c r="Z53" i="31"/>
  <c r="AL201" i="19"/>
  <c r="AL81" i="19"/>
  <c r="AQ377" i="19"/>
  <c r="AQ97" i="19"/>
  <c r="AQ37" i="19"/>
  <c r="AN34" i="39"/>
  <c r="K43" i="41"/>
  <c r="AK43" i="41" s="1"/>
  <c r="K16" i="41"/>
  <c r="K44" i="41" s="1"/>
  <c r="AK44" i="41" s="1"/>
  <c r="AQ367" i="19"/>
  <c r="AQ99" i="19"/>
  <c r="AQ280" i="19"/>
  <c r="AQ312" i="19"/>
  <c r="AQ359" i="19"/>
  <c r="AQ219" i="19"/>
  <c r="G21" i="30"/>
  <c r="G50" i="30" s="1"/>
  <c r="G51" i="30" s="1"/>
  <c r="AB26" i="12"/>
  <c r="AB55" i="12" s="1"/>
  <c r="AB54" i="12"/>
  <c r="K38" i="33"/>
  <c r="K11" i="33"/>
  <c r="K39" i="33" s="1"/>
  <c r="AQ296" i="19"/>
  <c r="AQ176" i="19"/>
  <c r="F55" i="7"/>
  <c r="Y11" i="9"/>
  <c r="Y39" i="9" s="1"/>
  <c r="Y38" i="9"/>
  <c r="I52" i="31"/>
  <c r="I6" i="13"/>
  <c r="I34" i="13" s="1"/>
  <c r="I33" i="13"/>
  <c r="AB21" i="13"/>
  <c r="AB49" i="13" s="1"/>
  <c r="AB48" i="13"/>
  <c r="AO37" i="1"/>
  <c r="AO35" i="1"/>
  <c r="AL72" i="3"/>
  <c r="AL137" i="19"/>
  <c r="AL191" i="19"/>
  <c r="AQ233" i="19"/>
  <c r="AQ93" i="19"/>
  <c r="AQ167" i="19"/>
  <c r="AL23" i="3"/>
  <c r="G49" i="12"/>
  <c r="G21" i="12"/>
  <c r="G50" i="12" s="1"/>
  <c r="AD21" i="13"/>
  <c r="AD49" i="13" s="1"/>
  <c r="AD48" i="13"/>
  <c r="AO235" i="1"/>
  <c r="AL215" i="19"/>
  <c r="AL115" i="19"/>
  <c r="AQ151" i="19"/>
  <c r="AQ351" i="19"/>
  <c r="AL26" i="3"/>
  <c r="AQ320" i="19"/>
  <c r="AQ139" i="19"/>
  <c r="AL52" i="3"/>
  <c r="AQ56" i="19"/>
  <c r="Z34" i="12"/>
  <c r="Z36" i="12" s="1"/>
  <c r="Y33" i="9"/>
  <c r="Y35" i="9" s="1"/>
  <c r="K43" i="13"/>
  <c r="K45" i="13" s="1"/>
  <c r="AB16" i="13"/>
  <c r="AB44" i="13" s="1"/>
  <c r="AB45" i="13" s="1"/>
  <c r="AQ148" i="19"/>
  <c r="AQ131" i="19"/>
  <c r="AB39" i="12"/>
  <c r="AB41" i="12" s="1"/>
  <c r="G12" i="31"/>
  <c r="G41" i="31" s="1"/>
  <c r="AA26" i="6"/>
  <c r="AA54" i="6" s="1"/>
  <c r="AA53" i="6"/>
  <c r="AQ119" i="19"/>
  <c r="AQ66" i="19"/>
  <c r="AL76" i="3"/>
  <c r="AL69" i="3"/>
  <c r="F33" i="7"/>
  <c r="AB52" i="31"/>
  <c r="I26" i="13"/>
  <c r="I54" i="13" s="1"/>
  <c r="I55" i="13" s="1"/>
  <c r="S41" i="35"/>
  <c r="AD33" i="13"/>
  <c r="AD35" i="13" s="1"/>
  <c r="D34" i="40"/>
  <c r="H34" i="40" s="1"/>
  <c r="J34" i="40" s="1"/>
  <c r="Q33" i="40" s="1"/>
  <c r="AJ46" i="27"/>
  <c r="AJ26" i="27"/>
  <c r="AJ76" i="27"/>
  <c r="AJ6" i="27"/>
  <c r="AJ16" i="27"/>
  <c r="AJ37" i="27"/>
  <c r="AJ48" i="27"/>
  <c r="AJ70" i="27"/>
  <c r="AJ58" i="27"/>
  <c r="AJ10" i="27"/>
  <c r="AJ28" i="27"/>
  <c r="AJ35" i="27"/>
  <c r="AJ32" i="27"/>
  <c r="AJ38" i="27"/>
  <c r="AJ42" i="27"/>
  <c r="AJ65" i="27"/>
  <c r="AJ61" i="27"/>
  <c r="AJ53" i="27"/>
  <c r="AJ12" i="27"/>
  <c r="AJ27" i="27"/>
  <c r="AJ52" i="27"/>
  <c r="AJ21" i="27"/>
  <c r="AJ24" i="27"/>
  <c r="AJ41" i="27"/>
  <c r="AJ23" i="27"/>
  <c r="AJ7" i="27"/>
  <c r="AJ40" i="27"/>
  <c r="AJ69" i="27"/>
  <c r="AJ57" i="27"/>
  <c r="AJ45" i="27"/>
  <c r="AJ18" i="27"/>
  <c r="AJ59" i="27"/>
  <c r="AJ20" i="27"/>
  <c r="AJ11" i="27"/>
  <c r="AJ5" i="27"/>
  <c r="AJ73" i="27"/>
  <c r="AJ25" i="27"/>
  <c r="AJ9" i="27"/>
  <c r="AJ50" i="27"/>
  <c r="AJ64" i="27"/>
  <c r="AJ62" i="27"/>
  <c r="AJ60" i="27"/>
  <c r="AJ49" i="27"/>
  <c r="AJ75" i="27"/>
  <c r="AJ15" i="27"/>
  <c r="AJ56" i="27"/>
  <c r="AJ71" i="27"/>
  <c r="AJ43" i="27"/>
  <c r="AJ31" i="27"/>
  <c r="AJ30" i="27"/>
  <c r="AJ13" i="27"/>
  <c r="AJ55" i="27"/>
  <c r="AJ33" i="27"/>
  <c r="AJ68" i="27"/>
  <c r="AJ17" i="27"/>
  <c r="AJ51" i="27"/>
  <c r="AJ263" i="1"/>
  <c r="AJ285" i="1"/>
  <c r="AJ226" i="1"/>
  <c r="AJ243" i="1"/>
  <c r="AJ119" i="1"/>
  <c r="AJ230" i="1"/>
  <c r="AJ279" i="1"/>
  <c r="AJ83" i="1"/>
  <c r="AJ190" i="1"/>
  <c r="AJ246" i="1"/>
  <c r="AJ205" i="1"/>
  <c r="AJ248" i="1"/>
  <c r="AJ110" i="1"/>
  <c r="AJ63" i="1"/>
  <c r="AJ64" i="1"/>
  <c r="AJ131" i="1"/>
  <c r="AJ13" i="1"/>
  <c r="AJ90" i="1"/>
  <c r="AJ99" i="1"/>
  <c r="AJ277" i="1"/>
  <c r="AJ145" i="1"/>
  <c r="AJ224" i="1"/>
  <c r="AJ175" i="1"/>
  <c r="AJ220" i="1"/>
  <c r="AJ35" i="1"/>
  <c r="AJ274" i="1"/>
  <c r="AJ182" i="1"/>
  <c r="AJ153" i="1"/>
  <c r="AJ158" i="1"/>
  <c r="AJ38" i="1"/>
  <c r="AJ150" i="1"/>
  <c r="AJ98" i="1"/>
  <c r="AJ165" i="1"/>
  <c r="AJ14" i="1"/>
  <c r="AJ67" i="1"/>
  <c r="AJ281" i="1"/>
  <c r="AJ109" i="1"/>
  <c r="AJ94" i="1"/>
  <c r="AJ62" i="1"/>
  <c r="AJ170" i="1"/>
  <c r="AJ113" i="1"/>
  <c r="AJ186" i="1"/>
  <c r="AJ173" i="1"/>
  <c r="AJ172" i="1"/>
  <c r="AJ51" i="1"/>
  <c r="AJ22" i="27"/>
  <c r="AJ135" i="1"/>
  <c r="I57" i="31"/>
  <c r="G53" i="31"/>
  <c r="AJ178" i="1"/>
  <c r="AJ44" i="27"/>
  <c r="AJ130" i="1"/>
  <c r="AJ36" i="1"/>
  <c r="AJ156" i="1"/>
  <c r="AJ89" i="1"/>
  <c r="AJ48" i="1"/>
  <c r="AJ67" i="27"/>
  <c r="AJ68" i="1"/>
  <c r="AJ280" i="1"/>
  <c r="AJ271" i="1"/>
  <c r="AJ206" i="1"/>
  <c r="AJ171" i="1"/>
  <c r="AJ151" i="1"/>
  <c r="AJ225" i="1"/>
  <c r="AJ284" i="1"/>
  <c r="AJ266" i="1"/>
  <c r="AJ247" i="1"/>
  <c r="AJ261" i="1"/>
  <c r="AJ63" i="27"/>
  <c r="AB44" i="30"/>
  <c r="AB16" i="30"/>
  <c r="AB45" i="30" s="1"/>
  <c r="AN23" i="34"/>
  <c r="AN16" i="34"/>
  <c r="AN6" i="34"/>
  <c r="AN29" i="34"/>
  <c r="AN19" i="34"/>
  <c r="AN9" i="34"/>
  <c r="AN21" i="34"/>
  <c r="AN10" i="34"/>
  <c r="AN17" i="34"/>
  <c r="AN11" i="34"/>
  <c r="AN4" i="34"/>
  <c r="AN15" i="34"/>
  <c r="AN14" i="34"/>
  <c r="AN26" i="34"/>
  <c r="AN32" i="34"/>
  <c r="AN31" i="34"/>
  <c r="AN24" i="34"/>
  <c r="AN25" i="34"/>
  <c r="AN3" i="34"/>
  <c r="AN7" i="34"/>
  <c r="AN22" i="34"/>
  <c r="AN28" i="34"/>
  <c r="AN33" i="34"/>
  <c r="AN12" i="34"/>
  <c r="AN20" i="34"/>
  <c r="AN13" i="34"/>
  <c r="AN27" i="34"/>
  <c r="AN18" i="34"/>
  <c r="AN8" i="34"/>
  <c r="Z54" i="12"/>
  <c r="Z26" i="12"/>
  <c r="Z55" i="12" s="1"/>
  <c r="AJ111" i="1"/>
  <c r="AJ219" i="1"/>
  <c r="AJ240" i="1"/>
  <c r="AJ234" i="1"/>
  <c r="AJ197" i="1"/>
  <c r="AB6" i="13"/>
  <c r="AB34" i="13" s="1"/>
  <c r="AB33" i="13"/>
  <c r="AJ229" i="1"/>
  <c r="AJ292" i="1"/>
  <c r="AJ17" i="1"/>
  <c r="AJ50" i="1"/>
  <c r="AA33" i="9"/>
  <c r="AA6" i="9"/>
  <c r="AA34" i="9" s="1"/>
  <c r="I44" i="12"/>
  <c r="I16" i="12"/>
  <c r="I45" i="12" s="1"/>
  <c r="AJ252" i="1"/>
  <c r="AJ231" i="1"/>
  <c r="AJ29" i="1"/>
  <c r="AJ97" i="1"/>
  <c r="AJ39" i="27"/>
  <c r="AJ31" i="1"/>
  <c r="AJ74" i="27"/>
  <c r="AJ15" i="1"/>
  <c r="AJ137" i="1"/>
  <c r="AJ288" i="1"/>
  <c r="AN5" i="34"/>
  <c r="AJ54" i="27"/>
  <c r="AJ128" i="1"/>
  <c r="AJ209" i="1"/>
  <c r="AJ217" i="1"/>
  <c r="AJ174" i="1"/>
  <c r="AJ71" i="1"/>
  <c r="AJ163" i="1"/>
  <c r="AJ233" i="1"/>
  <c r="AJ227" i="1"/>
  <c r="AJ291" i="1"/>
  <c r="Z33" i="31"/>
  <c r="AB37" i="31"/>
  <c r="AJ236" i="1"/>
  <c r="AJ176" i="1"/>
  <c r="AJ136" i="1"/>
  <c r="AJ116" i="1"/>
  <c r="AJ96" i="1"/>
  <c r="AJ76" i="1"/>
  <c r="AJ16" i="1"/>
  <c r="AO182" i="1"/>
  <c r="AO142" i="1"/>
  <c r="AL14" i="3"/>
  <c r="AL262" i="19"/>
  <c r="AL242" i="19"/>
  <c r="AL202" i="19"/>
  <c r="AL182" i="19"/>
  <c r="AL162" i="19"/>
  <c r="AL82" i="19"/>
  <c r="AL62" i="19"/>
  <c r="AL22" i="19"/>
  <c r="AQ378" i="19"/>
  <c r="AQ358" i="19"/>
  <c r="AQ338" i="19"/>
  <c r="AQ318" i="19"/>
  <c r="AQ298" i="19"/>
  <c r="AQ198" i="19"/>
  <c r="AQ178" i="19"/>
  <c r="AQ138" i="19"/>
  <c r="AQ118" i="19"/>
  <c r="AA26" i="7"/>
  <c r="AA54" i="7" s="1"/>
  <c r="AA53" i="7"/>
  <c r="AJ19" i="27"/>
  <c r="AJ256" i="1"/>
  <c r="AJ216" i="1"/>
  <c r="AL42" i="19"/>
  <c r="AQ128" i="19"/>
  <c r="AQ22" i="19"/>
  <c r="AQ392" i="19"/>
  <c r="AQ63" i="19"/>
  <c r="AQ157" i="19"/>
  <c r="AL240" i="19"/>
  <c r="AL248" i="19"/>
  <c r="AL129" i="19"/>
  <c r="AL61" i="3"/>
  <c r="AO160" i="1"/>
  <c r="AO193" i="1"/>
  <c r="AJ258" i="1"/>
  <c r="AJ72" i="1"/>
  <c r="AJ221" i="1"/>
  <c r="AJ228" i="1"/>
  <c r="AJ42" i="1"/>
  <c r="AQ343" i="19"/>
  <c r="AL287" i="19"/>
  <c r="AL213" i="19"/>
  <c r="AL35" i="3"/>
  <c r="AO103" i="1"/>
  <c r="AJ167" i="1"/>
  <c r="AL10" i="3"/>
  <c r="AQ61" i="19"/>
  <c r="AQ257" i="19"/>
  <c r="AQ243" i="19"/>
  <c r="AJ86" i="1"/>
  <c r="AQ30" i="19"/>
  <c r="F43" i="7"/>
  <c r="F16" i="7"/>
  <c r="F44" i="7" s="1"/>
  <c r="AL48" i="41"/>
  <c r="AL68" i="3"/>
  <c r="AO18" i="1"/>
  <c r="AL271" i="19"/>
  <c r="AL277" i="19"/>
  <c r="AL175" i="19"/>
  <c r="AL67" i="3"/>
  <c r="AO23" i="1"/>
  <c r="AQ238" i="19"/>
  <c r="AQ398" i="19"/>
  <c r="AQ348" i="19"/>
  <c r="AJ142" i="1"/>
  <c r="AB6" i="12"/>
  <c r="AB35" i="12" s="1"/>
  <c r="AB36" i="12" s="1"/>
  <c r="AQ147" i="19"/>
  <c r="AL275" i="19"/>
  <c r="AB55" i="33"/>
  <c r="I16" i="32"/>
  <c r="I44" i="32" s="1"/>
  <c r="I43" i="32"/>
  <c r="AA16" i="6"/>
  <c r="AA44" i="6" s="1"/>
  <c r="AA43" i="6"/>
  <c r="AL171" i="19"/>
  <c r="AL253" i="19"/>
  <c r="AL153" i="19"/>
  <c r="AO86" i="1"/>
  <c r="AO209" i="1"/>
  <c r="AJ39" i="1"/>
  <c r="AJ239" i="1"/>
  <c r="AJ85" i="1"/>
  <c r="AJ269" i="1"/>
  <c r="AO146" i="1"/>
  <c r="AQ353" i="19"/>
  <c r="AQ35" i="19"/>
  <c r="AQ292" i="19"/>
  <c r="AQ32" i="19"/>
  <c r="AQ325" i="19"/>
  <c r="AL53" i="19"/>
  <c r="AL78" i="19"/>
  <c r="AL177" i="19"/>
  <c r="AL36" i="3"/>
  <c r="AO184" i="1"/>
  <c r="AO38" i="1"/>
  <c r="AO225" i="1"/>
  <c r="AJ148" i="1"/>
  <c r="AJ180" i="1"/>
  <c r="AJ187" i="1"/>
  <c r="AJ179" i="1"/>
  <c r="AO98" i="1"/>
  <c r="AL124" i="19"/>
  <c r="AL231" i="19"/>
  <c r="AL64" i="19"/>
  <c r="AO65" i="1"/>
  <c r="AL7" i="3"/>
  <c r="AQ388" i="19"/>
  <c r="AQ201" i="19"/>
  <c r="AQ39" i="19"/>
  <c r="AQ104" i="19"/>
  <c r="AQ369" i="19"/>
  <c r="Y21" i="8"/>
  <c r="Y49" i="8" s="1"/>
  <c r="Y48" i="8"/>
  <c r="AJ56" i="1"/>
  <c r="AJ80" i="1"/>
  <c r="AJ34" i="27"/>
  <c r="AJ14" i="27"/>
  <c r="AJ211" i="1"/>
  <c r="AJ191" i="1"/>
  <c r="AJ91" i="1"/>
  <c r="AJ270" i="1"/>
  <c r="AJ286" i="1"/>
  <c r="AJ242" i="1"/>
  <c r="AJ192" i="1"/>
  <c r="AJ73" i="1"/>
  <c r="AJ88" i="1"/>
  <c r="AJ5" i="1"/>
  <c r="AJ138" i="1"/>
  <c r="AJ134" i="1"/>
  <c r="AJ112" i="1"/>
  <c r="AJ289" i="1"/>
  <c r="AJ37" i="1"/>
  <c r="AJ235" i="1"/>
  <c r="AJ177" i="1"/>
  <c r="AJ54" i="1"/>
  <c r="AJ199" i="1"/>
  <c r="AJ198" i="1"/>
  <c r="AJ21" i="1"/>
  <c r="AJ61" i="1"/>
  <c r="AJ66" i="1"/>
  <c r="AJ118" i="1"/>
  <c r="AJ201" i="1"/>
  <c r="AJ77" i="1"/>
  <c r="AJ203" i="1"/>
  <c r="AJ193" i="1"/>
  <c r="AJ132" i="1"/>
  <c r="AJ45" i="1"/>
  <c r="AJ95" i="1"/>
  <c r="AJ30" i="1"/>
  <c r="AJ183" i="1"/>
  <c r="AJ27" i="1"/>
  <c r="AJ49" i="1"/>
  <c r="AJ154" i="1"/>
  <c r="AJ149" i="1"/>
  <c r="AJ19" i="1"/>
  <c r="AJ115" i="1"/>
  <c r="AJ254" i="1"/>
  <c r="AJ120" i="1"/>
  <c r="AJ159" i="1"/>
  <c r="AJ260" i="1"/>
  <c r="AJ257" i="1"/>
  <c r="AJ272" i="1"/>
  <c r="AJ18" i="1"/>
  <c r="AJ43" i="1"/>
  <c r="AJ208" i="1"/>
  <c r="AJ117" i="1"/>
  <c r="AJ139" i="1"/>
  <c r="AJ24" i="1"/>
  <c r="AJ238" i="1"/>
  <c r="AJ7" i="1"/>
  <c r="AJ106" i="1"/>
  <c r="AJ262" i="1"/>
  <c r="AJ237" i="1"/>
  <c r="AJ33" i="1"/>
  <c r="AJ59" i="1"/>
  <c r="AJ188" i="1"/>
  <c r="AJ84" i="1"/>
  <c r="AJ264" i="1"/>
  <c r="AJ81" i="1"/>
  <c r="AJ282" i="1"/>
  <c r="AJ9" i="1"/>
  <c r="AJ169" i="1"/>
  <c r="AJ143" i="1"/>
  <c r="AJ75" i="1"/>
  <c r="AJ241" i="1"/>
  <c r="AJ55" i="1"/>
  <c r="AJ11" i="1"/>
  <c r="AJ65" i="1"/>
  <c r="AJ44" i="1"/>
  <c r="AJ58" i="1"/>
  <c r="AJ157" i="1"/>
  <c r="AJ104" i="1"/>
  <c r="AJ87" i="1"/>
  <c r="AJ250" i="1"/>
  <c r="AJ160" i="1"/>
  <c r="AJ218" i="1"/>
  <c r="AJ57" i="1"/>
  <c r="AJ114" i="1"/>
  <c r="AJ222" i="1"/>
  <c r="AJ78" i="1"/>
  <c r="AJ161" i="1"/>
  <c r="AJ146" i="1"/>
  <c r="AJ129" i="1"/>
  <c r="AJ79" i="1"/>
  <c r="AJ123" i="1"/>
  <c r="AJ40" i="1"/>
  <c r="AJ164" i="1"/>
  <c r="AJ273" i="1"/>
  <c r="AJ244" i="1"/>
  <c r="AJ265" i="1"/>
  <c r="AJ107" i="1"/>
  <c r="AJ213" i="1"/>
  <c r="AJ202" i="1"/>
  <c r="AJ144" i="1"/>
  <c r="AJ259" i="1"/>
  <c r="AJ10" i="1"/>
  <c r="AJ140" i="1"/>
  <c r="AJ124" i="1"/>
  <c r="AJ275" i="1"/>
  <c r="AJ92" i="1"/>
  <c r="AJ125" i="1"/>
  <c r="AJ181" i="1"/>
  <c r="AJ215" i="1"/>
  <c r="AJ32" i="1"/>
  <c r="AJ207" i="1"/>
  <c r="AJ105" i="1"/>
  <c r="AJ126" i="1"/>
  <c r="AJ108" i="1"/>
  <c r="AJ52" i="1"/>
  <c r="AJ189" i="1"/>
  <c r="AJ267" i="1"/>
  <c r="AJ121" i="1"/>
  <c r="AJ290" i="1"/>
  <c r="AJ168" i="1"/>
  <c r="AJ249" i="1"/>
  <c r="AJ60" i="1"/>
  <c r="AJ28" i="1"/>
  <c r="AJ53" i="1"/>
  <c r="AJ47" i="1"/>
  <c r="AJ12" i="1"/>
  <c r="AJ155" i="1"/>
  <c r="AJ74" i="1"/>
  <c r="AJ245" i="1"/>
  <c r="AO237" i="1"/>
  <c r="AO217" i="1"/>
  <c r="AO197" i="1"/>
  <c r="AO177" i="1"/>
  <c r="AO157" i="1"/>
  <c r="AO77" i="1"/>
  <c r="AO57" i="1"/>
  <c r="AO188" i="1"/>
  <c r="AO134" i="1"/>
  <c r="AO32" i="1"/>
  <c r="AO84" i="1"/>
  <c r="AO71" i="1"/>
  <c r="AO9" i="1"/>
  <c r="AO127" i="1"/>
  <c r="AO64" i="1"/>
  <c r="AO121" i="1"/>
  <c r="AO26" i="1"/>
  <c r="AO231" i="1"/>
  <c r="AO79" i="1"/>
  <c r="AO154" i="1"/>
  <c r="AO166" i="1"/>
  <c r="AO58" i="1"/>
  <c r="AO7" i="1"/>
  <c r="AO101" i="1"/>
  <c r="AO96" i="1"/>
  <c r="AO66" i="1"/>
  <c r="AO119" i="1"/>
  <c r="AO145" i="1"/>
  <c r="AO73" i="1"/>
  <c r="AO132" i="1"/>
  <c r="AO238" i="1"/>
  <c r="AO214" i="1"/>
  <c r="AO148" i="1"/>
  <c r="AO15" i="1"/>
  <c r="AO175" i="1"/>
  <c r="AO72" i="1"/>
  <c r="AO169" i="1"/>
  <c r="AO31" i="1"/>
  <c r="AO190" i="1"/>
  <c r="AO164" i="1"/>
  <c r="AO138" i="1"/>
  <c r="AO116" i="1"/>
  <c r="AO20" i="1"/>
  <c r="AO16" i="1"/>
  <c r="AO54" i="1"/>
  <c r="AO151" i="1"/>
  <c r="AO78" i="1"/>
  <c r="AO87" i="1"/>
  <c r="AO30" i="1"/>
  <c r="AO170" i="1"/>
  <c r="AO213" i="1"/>
  <c r="AO186" i="1"/>
  <c r="AO19" i="1"/>
  <c r="AO49" i="1"/>
  <c r="AO61" i="1"/>
  <c r="AO233" i="1"/>
  <c r="AO206" i="1"/>
  <c r="AO212" i="1"/>
  <c r="AO104" i="1"/>
  <c r="AO89" i="1"/>
  <c r="AO144" i="1"/>
  <c r="AO41" i="1"/>
  <c r="AO207" i="1"/>
  <c r="AO125" i="1"/>
  <c r="AO55" i="1"/>
  <c r="AO52" i="1"/>
  <c r="AO70" i="1"/>
  <c r="AO63" i="1"/>
  <c r="AO90" i="1"/>
  <c r="AO228" i="1"/>
  <c r="AO95" i="1"/>
  <c r="AO141" i="1"/>
  <c r="AO192" i="1"/>
  <c r="AO109" i="1"/>
  <c r="AO224" i="1"/>
  <c r="AO10" i="1"/>
  <c r="AO174" i="1"/>
  <c r="AO165" i="1"/>
  <c r="AO113" i="1"/>
  <c r="AO200" i="1"/>
  <c r="AO230" i="1"/>
  <c r="AO216" i="1"/>
  <c r="AO45" i="1"/>
  <c r="AO69" i="1"/>
  <c r="AO131" i="1"/>
  <c r="AO181" i="1"/>
  <c r="AO229" i="1"/>
  <c r="AO12" i="1"/>
  <c r="AO40" i="1"/>
  <c r="AO150" i="1"/>
  <c r="AO155" i="1"/>
  <c r="AO91" i="1"/>
  <c r="AO56" i="1"/>
  <c r="AO158" i="1"/>
  <c r="AO29" i="1"/>
  <c r="AO13" i="1"/>
  <c r="AL29" i="3"/>
  <c r="AL75" i="3"/>
  <c r="AL64" i="3"/>
  <c r="AL51" i="3"/>
  <c r="AL70" i="3"/>
  <c r="AL50" i="3"/>
  <c r="AL43" i="3"/>
  <c r="AL60" i="3"/>
  <c r="AL57" i="3"/>
  <c r="AL31" i="3"/>
  <c r="AL41" i="3"/>
  <c r="AL9" i="3"/>
  <c r="AL5" i="3"/>
  <c r="AL12" i="3"/>
  <c r="AL28" i="3"/>
  <c r="AL47" i="3"/>
  <c r="AL48" i="3"/>
  <c r="AL59" i="3"/>
  <c r="AL66" i="3"/>
  <c r="AL22" i="3"/>
  <c r="AL40" i="3"/>
  <c r="AL33" i="3"/>
  <c r="AL27" i="3"/>
  <c r="AL55" i="3"/>
  <c r="AL6" i="3"/>
  <c r="AL63" i="3"/>
  <c r="AL20" i="3"/>
  <c r="AL65" i="3"/>
  <c r="AL17" i="3"/>
  <c r="AL21" i="3"/>
  <c r="AL32" i="3"/>
  <c r="AL13" i="3"/>
  <c r="AL71" i="3"/>
  <c r="AL8" i="3"/>
  <c r="AL39" i="3"/>
  <c r="AL257" i="19"/>
  <c r="AL237" i="19"/>
  <c r="AL197" i="19"/>
  <c r="AL117" i="19"/>
  <c r="AL97" i="19"/>
  <c r="AL37" i="19"/>
  <c r="AL173" i="19"/>
  <c r="AL227" i="19"/>
  <c r="AL63" i="19"/>
  <c r="AL35" i="19"/>
  <c r="AL178" i="19"/>
  <c r="AL70" i="19"/>
  <c r="AL118" i="19"/>
  <c r="AL180" i="19"/>
  <c r="AL166" i="19"/>
  <c r="AL149" i="19"/>
  <c r="AL244" i="19"/>
  <c r="AL87" i="19"/>
  <c r="AL204" i="19"/>
  <c r="AL91" i="19"/>
  <c r="AL27" i="19"/>
  <c r="AL260" i="19"/>
  <c r="AL154" i="19"/>
  <c r="AL9" i="19"/>
  <c r="AL46" i="19"/>
  <c r="AL105" i="19"/>
  <c r="AL234" i="19"/>
  <c r="AL141" i="19"/>
  <c r="AL192" i="19"/>
  <c r="AL274" i="19"/>
  <c r="AL146" i="19"/>
  <c r="AL265" i="19"/>
  <c r="AL221" i="19"/>
  <c r="AL286" i="19"/>
  <c r="AL246" i="19"/>
  <c r="AL13" i="19"/>
  <c r="AL187" i="19"/>
  <c r="AL291" i="19"/>
  <c r="AL292" i="19"/>
  <c r="AL100" i="19"/>
  <c r="AL96" i="19"/>
  <c r="AL65" i="19"/>
  <c r="AL121" i="19"/>
  <c r="AL49" i="19"/>
  <c r="AL230" i="19"/>
  <c r="AL155" i="19"/>
  <c r="AL267" i="19"/>
  <c r="AL190" i="19"/>
  <c r="AL127" i="19"/>
  <c r="AL148" i="19"/>
  <c r="AL264" i="19"/>
  <c r="AL29" i="19"/>
  <c r="AL38" i="19"/>
  <c r="AL199" i="19"/>
  <c r="AL161" i="19"/>
  <c r="AL165" i="19"/>
  <c r="AL266" i="19"/>
  <c r="AL189" i="19"/>
  <c r="AL279" i="19"/>
  <c r="AL251" i="19"/>
  <c r="AL112" i="19"/>
  <c r="AL14" i="19"/>
  <c r="AL31" i="19"/>
  <c r="AL219" i="19"/>
  <c r="AL261" i="19"/>
  <c r="AL255" i="19"/>
  <c r="AL143" i="19"/>
  <c r="AL272" i="19"/>
  <c r="AL54" i="19"/>
  <c r="AL113" i="19"/>
  <c r="AL168" i="19"/>
  <c r="AL163" i="19"/>
  <c r="AL228" i="19"/>
  <c r="AL188" i="19"/>
  <c r="AL249" i="19"/>
  <c r="AL10" i="19"/>
  <c r="AL184" i="19"/>
  <c r="AL58" i="19"/>
  <c r="AL226" i="19"/>
  <c r="AL147" i="19"/>
  <c r="AL239" i="19"/>
  <c r="AL76" i="19"/>
  <c r="AL80" i="19"/>
  <c r="AL26" i="19"/>
  <c r="AL128" i="19"/>
  <c r="AL119" i="19"/>
  <c r="AL41" i="19"/>
  <c r="AL176" i="19"/>
  <c r="AL34" i="19"/>
  <c r="AL209" i="19"/>
  <c r="AL241" i="19"/>
  <c r="AL158" i="19"/>
  <c r="AL39" i="19"/>
  <c r="AL280" i="19"/>
  <c r="AL164" i="19"/>
  <c r="AL72" i="19"/>
  <c r="AL247" i="19"/>
  <c r="AL21" i="19"/>
  <c r="AL18" i="19"/>
  <c r="AL203" i="19"/>
  <c r="AL93" i="19"/>
  <c r="AL12" i="19"/>
  <c r="AL40" i="19"/>
  <c r="AL186" i="19"/>
  <c r="AL20" i="19"/>
  <c r="AL254" i="19"/>
  <c r="AL214" i="19"/>
  <c r="AL68" i="19"/>
  <c r="AL6" i="19"/>
  <c r="AL99" i="19"/>
  <c r="AL52" i="19"/>
  <c r="AL83" i="19"/>
  <c r="AL145" i="19"/>
  <c r="AL133" i="19"/>
  <c r="AL263" i="19"/>
  <c r="AL167" i="19"/>
  <c r="AL200" i="19"/>
  <c r="AL278" i="19"/>
  <c r="AL5" i="19"/>
  <c r="AL71" i="19"/>
  <c r="AL59" i="19"/>
  <c r="AL44" i="19"/>
  <c r="AL15" i="19"/>
  <c r="AL24" i="19"/>
  <c r="AL23" i="19"/>
  <c r="AL276" i="19"/>
  <c r="AL223" i="19"/>
  <c r="AQ333" i="19"/>
  <c r="AQ313" i="19"/>
  <c r="AQ293" i="19"/>
  <c r="AQ213" i="19"/>
  <c r="AQ193" i="19"/>
  <c r="AQ173" i="19"/>
  <c r="AQ153" i="19"/>
  <c r="AQ133" i="19"/>
  <c r="AQ73" i="19"/>
  <c r="AQ53" i="19"/>
  <c r="AQ168" i="19"/>
  <c r="AQ95" i="19"/>
  <c r="AQ111" i="19"/>
  <c r="AQ169" i="19"/>
  <c r="AQ67" i="19"/>
  <c r="AQ249" i="19"/>
  <c r="AQ262" i="19"/>
  <c r="AQ75" i="19"/>
  <c r="AQ400" i="19"/>
  <c r="AQ8" i="19"/>
  <c r="AQ152" i="19"/>
  <c r="AQ79" i="19"/>
  <c r="AQ103" i="19"/>
  <c r="AQ274" i="19"/>
  <c r="AQ310" i="19"/>
  <c r="AQ344" i="19"/>
  <c r="AQ316" i="19"/>
  <c r="AQ308" i="19"/>
  <c r="AQ144" i="19"/>
  <c r="AQ108" i="19"/>
  <c r="AQ222" i="19"/>
  <c r="AQ265" i="19"/>
  <c r="AQ166" i="19"/>
  <c r="AQ112" i="19"/>
  <c r="AQ71" i="19"/>
  <c r="AQ87" i="19"/>
  <c r="AQ106" i="19"/>
  <c r="AQ212" i="19"/>
  <c r="AQ21" i="19"/>
  <c r="AQ120" i="19"/>
  <c r="AQ225" i="19"/>
  <c r="AQ88" i="19"/>
  <c r="AQ122" i="19"/>
  <c r="AQ357" i="19"/>
  <c r="AQ6" i="19"/>
  <c r="AQ19" i="19"/>
  <c r="AQ335" i="19"/>
  <c r="AQ137" i="19"/>
  <c r="AQ356" i="19"/>
  <c r="AQ121" i="19"/>
  <c r="AQ179" i="19"/>
  <c r="AQ64" i="19"/>
  <c r="AQ15" i="19"/>
  <c r="AQ228" i="19"/>
  <c r="AQ74" i="19"/>
  <c r="AQ162" i="19"/>
  <c r="AQ136" i="19"/>
  <c r="AQ9" i="19"/>
  <c r="AQ306" i="19"/>
  <c r="AQ84" i="19"/>
  <c r="AQ248" i="19"/>
  <c r="AQ390" i="19"/>
  <c r="AQ214" i="19"/>
  <c r="AQ279" i="19"/>
  <c r="AQ196" i="19"/>
  <c r="AQ230" i="19"/>
  <c r="AQ260" i="19"/>
  <c r="AQ163" i="19"/>
  <c r="AQ116" i="19"/>
  <c r="AQ34" i="19"/>
  <c r="AQ345" i="19"/>
  <c r="AQ304" i="19"/>
  <c r="AQ252" i="19"/>
  <c r="AQ299" i="19"/>
  <c r="AQ349" i="19"/>
  <c r="AQ117" i="19"/>
  <c r="AQ255" i="19"/>
  <c r="AQ205" i="19"/>
  <c r="AQ102" i="19"/>
  <c r="AQ251" i="19"/>
  <c r="AQ244" i="19"/>
  <c r="AQ206" i="19"/>
  <c r="AQ234" i="19"/>
  <c r="AQ341" i="19"/>
  <c r="AQ288" i="19"/>
  <c r="AQ77" i="19"/>
  <c r="AQ339" i="19"/>
  <c r="AQ337" i="19"/>
  <c r="AQ149" i="19"/>
  <c r="AQ175" i="19"/>
  <c r="AQ330" i="19"/>
  <c r="AQ294" i="19"/>
  <c r="AQ150" i="19"/>
  <c r="AQ394" i="19"/>
  <c r="AQ382" i="19"/>
  <c r="AQ302" i="19"/>
  <c r="AQ114" i="19"/>
  <c r="AQ94" i="19"/>
  <c r="AQ245" i="19"/>
  <c r="AQ85" i="19"/>
  <c r="AQ331" i="19"/>
  <c r="AQ31" i="19"/>
  <c r="AQ20" i="19"/>
  <c r="AQ134" i="19"/>
  <c r="AQ297" i="19"/>
  <c r="AQ197" i="19"/>
  <c r="AQ387" i="19"/>
  <c r="AQ188" i="19"/>
  <c r="AQ68" i="19"/>
  <c r="AQ69" i="19"/>
  <c r="AQ203" i="19"/>
  <c r="AQ384" i="19"/>
  <c r="AQ290" i="19"/>
  <c r="AQ361" i="19"/>
  <c r="AQ284" i="19"/>
  <c r="AQ266" i="19"/>
  <c r="AQ101" i="19"/>
  <c r="AQ291" i="19"/>
  <c r="AQ395" i="19"/>
  <c r="AQ379" i="19"/>
  <c r="AQ16" i="19"/>
  <c r="AQ171" i="19"/>
  <c r="AQ51" i="19"/>
  <c r="AQ360" i="19"/>
  <c r="AQ13" i="19"/>
  <c r="AQ14" i="19"/>
  <c r="AQ165" i="19"/>
  <c r="AQ115" i="19"/>
  <c r="AQ65" i="19"/>
  <c r="AQ399" i="19"/>
  <c r="AQ327" i="19"/>
  <c r="AQ216" i="19"/>
  <c r="AQ76" i="19"/>
  <c r="AQ89" i="19"/>
  <c r="AQ301" i="19"/>
  <c r="AQ164" i="19"/>
  <c r="AQ283" i="19"/>
  <c r="AQ172" i="19"/>
  <c r="AQ303" i="19"/>
  <c r="AQ185" i="19"/>
  <c r="AQ391" i="19"/>
  <c r="AQ287" i="19"/>
  <c r="AQ342" i="19"/>
  <c r="AQ126" i="19"/>
  <c r="AQ83" i="19"/>
  <c r="AQ237" i="19"/>
  <c r="AQ314" i="19"/>
  <c r="AQ170" i="19"/>
  <c r="AQ177" i="19"/>
  <c r="AQ300" i="19"/>
  <c r="AQ256" i="19"/>
  <c r="AQ271" i="19"/>
  <c r="AQ381" i="19"/>
  <c r="AQ254" i="19"/>
  <c r="AQ372" i="19"/>
  <c r="AQ324" i="19"/>
  <c r="AQ224" i="19"/>
  <c r="AQ383" i="19"/>
  <c r="AQ263" i="19"/>
  <c r="AQ281" i="19"/>
  <c r="AQ269" i="19"/>
  <c r="AQ44" i="19"/>
  <c r="AQ326" i="19"/>
  <c r="AQ96" i="19"/>
  <c r="AQ12" i="19"/>
  <c r="AQ52" i="19"/>
  <c r="AQ220" i="19"/>
  <c r="AQ25" i="19"/>
  <c r="AQ239" i="19"/>
  <c r="AQ207" i="19"/>
  <c r="AQ129" i="19"/>
  <c r="AQ322" i="19"/>
  <c r="AQ366" i="19"/>
  <c r="AQ189" i="19"/>
  <c r="AQ62" i="19"/>
  <c r="AQ347" i="19"/>
  <c r="AQ109" i="19"/>
  <c r="AQ363" i="19"/>
  <c r="AQ154" i="19"/>
  <c r="AQ190" i="19"/>
  <c r="AQ191" i="19"/>
  <c r="AQ309" i="19"/>
  <c r="AQ49" i="19"/>
  <c r="AQ202" i="19"/>
  <c r="AQ305" i="19"/>
  <c r="AQ240" i="19"/>
  <c r="AQ231" i="19"/>
  <c r="AQ159" i="19"/>
  <c r="AQ229" i="19"/>
  <c r="AQ385" i="19"/>
  <c r="AQ276" i="19"/>
  <c r="AQ28" i="19"/>
  <c r="AQ155" i="19"/>
  <c r="AQ54" i="19"/>
  <c r="AQ11" i="19"/>
  <c r="AQ57" i="19"/>
  <c r="AQ110" i="19"/>
  <c r="AQ209" i="19"/>
  <c r="AQ143" i="19"/>
  <c r="AQ10" i="19"/>
  <c r="AQ194" i="19"/>
  <c r="AQ78" i="19"/>
  <c r="AQ352" i="19"/>
  <c r="AQ42" i="19"/>
  <c r="AQ41" i="19"/>
  <c r="AL90" i="19"/>
  <c r="AL195" i="19"/>
  <c r="AL157" i="19"/>
  <c r="AL233" i="19"/>
  <c r="AO43" i="1"/>
  <c r="AO147" i="1"/>
  <c r="AJ69" i="1"/>
  <c r="AJ212" i="1"/>
  <c r="AJ102" i="1"/>
  <c r="AJ278" i="1"/>
  <c r="AJ214" i="1"/>
  <c r="AO33" i="1"/>
  <c r="AL245" i="19"/>
  <c r="AJ122" i="1"/>
  <c r="AL150" i="19"/>
  <c r="AL45" i="19"/>
  <c r="AL135" i="19"/>
  <c r="AO205" i="1"/>
  <c r="AL61" i="19"/>
  <c r="AJ200" i="1"/>
  <c r="AQ329" i="19"/>
  <c r="AQ307" i="19"/>
  <c r="AJ210" i="1"/>
  <c r="AJ25" i="1"/>
  <c r="AQ223" i="19"/>
  <c r="Q37" i="5"/>
  <c r="AQ218" i="19"/>
  <c r="AQ272" i="19"/>
  <c r="AQ270" i="19"/>
  <c r="AQ340" i="19"/>
  <c r="AL252" i="19"/>
  <c r="AL152" i="19"/>
  <c r="AL106" i="19"/>
  <c r="AL273" i="19"/>
  <c r="AO114" i="1"/>
  <c r="AO53" i="1"/>
  <c r="AO176" i="1"/>
  <c r="AJ184" i="1"/>
  <c r="AJ70" i="1"/>
  <c r="AJ152" i="1"/>
  <c r="AJ162" i="1"/>
  <c r="AL25" i="19"/>
  <c r="AJ253" i="1"/>
  <c r="AL17" i="19"/>
  <c r="AQ365" i="19"/>
  <c r="AL24" i="3"/>
  <c r="AQ278" i="19"/>
  <c r="AJ103" i="1"/>
  <c r="AJ41" i="1"/>
  <c r="AA43" i="9"/>
  <c r="AA16" i="9"/>
  <c r="AA44" i="9" s="1"/>
  <c r="Y43" i="8"/>
  <c r="Y45" i="8" s="1"/>
  <c r="AQ289" i="19"/>
  <c r="AQ319" i="19"/>
  <c r="AQ217" i="19"/>
  <c r="AQ90" i="19"/>
  <c r="AQ199" i="19"/>
  <c r="AL243" i="19"/>
  <c r="AL131" i="19"/>
  <c r="AL139" i="19"/>
  <c r="AL42" i="3"/>
  <c r="AO100" i="1"/>
  <c r="AO156" i="1"/>
  <c r="AJ23" i="1"/>
  <c r="AJ287" i="1"/>
  <c r="AJ141" i="1"/>
  <c r="AO232" i="1"/>
  <c r="G17" i="31"/>
  <c r="G46" i="31" s="1"/>
  <c r="AQ156" i="19"/>
  <c r="AL73" i="19"/>
  <c r="AJ147" i="1"/>
  <c r="AL8" i="19"/>
  <c r="AL284" i="19"/>
  <c r="AL79" i="19"/>
  <c r="AO111" i="1"/>
  <c r="AQ50" i="19"/>
  <c r="AL47" i="19"/>
  <c r="AQ36" i="19"/>
  <c r="AQ45" i="19"/>
  <c r="AQ362" i="19"/>
  <c r="AJ34" i="1"/>
  <c r="AJ8" i="1"/>
  <c r="M56" i="38"/>
  <c r="X56" i="38" s="1"/>
  <c r="AQ315" i="19"/>
  <c r="AQ33" i="19"/>
  <c r="AQ187" i="19"/>
  <c r="AQ40" i="19"/>
  <c r="AL92" i="19"/>
  <c r="AL30" i="19"/>
  <c r="AL134" i="19"/>
  <c r="AL46" i="3"/>
  <c r="AO199" i="1"/>
  <c r="AO173" i="1"/>
  <c r="AJ100" i="1"/>
  <c r="AJ101" i="1"/>
  <c r="AJ82" i="1"/>
  <c r="AO129" i="1"/>
  <c r="AO47" i="1"/>
  <c r="AL56" i="19"/>
  <c r="AL136" i="19"/>
  <c r="AJ185" i="1"/>
  <c r="AL256" i="19"/>
  <c r="AL89" i="19"/>
  <c r="AL159" i="19"/>
  <c r="AO161" i="1"/>
  <c r="AQ59" i="19"/>
  <c r="AQ317" i="19"/>
  <c r="AQ142" i="19"/>
  <c r="AQ336" i="19"/>
  <c r="AQ261" i="19"/>
  <c r="AJ46" i="1"/>
  <c r="AJ133" i="1"/>
  <c r="I47" i="31"/>
  <c r="G43" i="31"/>
  <c r="AQ236" i="19"/>
  <c r="AQ328" i="19"/>
  <c r="AQ107" i="19"/>
  <c r="AQ195" i="19"/>
  <c r="AL151" i="19"/>
  <c r="AL69" i="19"/>
  <c r="AL174" i="19"/>
  <c r="AL58" i="3"/>
  <c r="AO159" i="1"/>
  <c r="AO60" i="1"/>
  <c r="AO220" i="1"/>
  <c r="AJ255" i="1"/>
  <c r="AJ22" i="1"/>
  <c r="AJ195" i="1"/>
  <c r="AO196" i="1"/>
  <c r="AL232" i="19"/>
  <c r="AL74" i="19"/>
  <c r="AJ127" i="1"/>
  <c r="AL220" i="19"/>
  <c r="AL138" i="19"/>
  <c r="AL88" i="19"/>
  <c r="AO74" i="1"/>
  <c r="AL205" i="19"/>
  <c r="AQ98" i="19"/>
  <c r="AL258" i="19"/>
  <c r="AQ46" i="19"/>
  <c r="AQ113" i="19"/>
  <c r="AQ181" i="19"/>
  <c r="AJ166" i="1"/>
  <c r="AJ26" i="1"/>
  <c r="AL43" i="41"/>
  <c r="L37" i="42"/>
  <c r="L39" i="42"/>
  <c r="AJ223" i="1"/>
  <c r="AN8" i="39"/>
  <c r="AN25" i="39"/>
  <c r="AN47" i="39"/>
  <c r="AB42" i="31"/>
  <c r="AO17" i="1"/>
  <c r="AN41" i="39"/>
  <c r="AQ397" i="19"/>
  <c r="D40" i="40"/>
  <c r="H40" i="40" s="1"/>
  <c r="AN43" i="39"/>
  <c r="AN32" i="39"/>
  <c r="AN30" i="34"/>
  <c r="AN46" i="39"/>
  <c r="AL73" i="3"/>
  <c r="AN3" i="39"/>
  <c r="AN5" i="39"/>
  <c r="AN31" i="39"/>
  <c r="AJ8" i="27"/>
  <c r="AL53" i="41"/>
  <c r="AN6" i="39"/>
  <c r="AJ41" i="5"/>
  <c r="Q41" i="5" s="1"/>
  <c r="U41" i="5" s="1"/>
  <c r="V41" i="5" s="1"/>
  <c r="AN4" i="39"/>
  <c r="AN13" i="39"/>
  <c r="J15" i="11"/>
  <c r="J39" i="11" s="1"/>
  <c r="Q39" i="11" s="1"/>
  <c r="AN30" i="39"/>
  <c r="AN24" i="39"/>
  <c r="AN37" i="39"/>
  <c r="I31" i="11"/>
  <c r="P31" i="11" s="1"/>
  <c r="K16" i="32"/>
  <c r="K44" i="32" s="1"/>
  <c r="K45" i="32" s="1"/>
  <c r="AJ72" i="27"/>
  <c r="AN38" i="39"/>
  <c r="AN9" i="39"/>
  <c r="H43" i="7"/>
  <c r="H45" i="7" s="1"/>
  <c r="AN44" i="39"/>
  <c r="AN39" i="39"/>
  <c r="AN14" i="39"/>
  <c r="AJ268" i="1"/>
  <c r="D43" i="5"/>
  <c r="Q43" i="5" s="1"/>
  <c r="S43" i="5" s="1"/>
  <c r="AQ25" i="39"/>
  <c r="AQ17" i="39"/>
  <c r="AP18" i="39"/>
  <c r="AQ16" i="39"/>
  <c r="AQ15" i="39"/>
  <c r="AQ24" i="39"/>
  <c r="AO75" i="1"/>
  <c r="AO226" i="1"/>
  <c r="AB26" i="13"/>
  <c r="AB54" i="13" s="1"/>
  <c r="AB53" i="13"/>
  <c r="AB45" i="33"/>
  <c r="AJ93" i="1"/>
  <c r="AO227" i="1"/>
  <c r="AO223" i="1"/>
  <c r="AO117" i="1"/>
  <c r="AO59" i="1"/>
  <c r="AO80" i="1"/>
  <c r="AO136" i="1"/>
  <c r="AO218" i="1"/>
  <c r="AO92" i="1"/>
  <c r="AO83" i="1"/>
  <c r="AO153" i="1"/>
  <c r="AA6" i="6"/>
  <c r="AA34" i="6" s="1"/>
  <c r="AA35" i="6" s="1"/>
  <c r="H33" i="7"/>
  <c r="AA26" i="9"/>
  <c r="AA54" i="9" s="1"/>
  <c r="AA55" i="9" s="1"/>
  <c r="AP35" i="39"/>
  <c r="I29" i="11"/>
  <c r="P29" i="11" s="1"/>
  <c r="AB38" i="13"/>
  <c r="AB11" i="13"/>
  <c r="AB39" i="13" s="1"/>
  <c r="K16" i="33"/>
  <c r="K44" i="33" s="1"/>
  <c r="K45" i="33" s="1"/>
  <c r="AJ20" i="1"/>
  <c r="Z39" i="12"/>
  <c r="Z11" i="12"/>
  <c r="Z40" i="12" s="1"/>
  <c r="AO67" i="1"/>
  <c r="AO123" i="1"/>
  <c r="AO211" i="1"/>
  <c r="AO99" i="1"/>
  <c r="AO195" i="1"/>
  <c r="AO36" i="1"/>
  <c r="AO112" i="1"/>
  <c r="AB21" i="32"/>
  <c r="AB49" i="32" s="1"/>
  <c r="AB50" i="32" s="1"/>
  <c r="G48" i="31"/>
  <c r="I35" i="33"/>
  <c r="AO28" i="1"/>
  <c r="AO236" i="1"/>
  <c r="AO94" i="1"/>
  <c r="AO171" i="1"/>
  <c r="AO219" i="1"/>
  <c r="AO76" i="1"/>
  <c r="AO106" i="1"/>
  <c r="Z7" i="31"/>
  <c r="Z36" i="31" s="1"/>
  <c r="AO215" i="1"/>
  <c r="AO39" i="1"/>
  <c r="AO172" i="1"/>
  <c r="G33" i="31"/>
  <c r="AB47" i="31"/>
  <c r="AO162" i="1"/>
  <c r="AO152" i="1"/>
  <c r="AO97" i="1"/>
  <c r="AO51" i="1"/>
  <c r="H26" i="6"/>
  <c r="H54" i="6" s="1"/>
  <c r="H55" i="6" s="1"/>
  <c r="J23" i="11"/>
  <c r="J47" i="11" s="1"/>
  <c r="Q47" i="11" s="1"/>
  <c r="J17" i="11"/>
  <c r="J41" i="11" s="1"/>
  <c r="Q41" i="11" s="1"/>
  <c r="AO62" i="1"/>
  <c r="AO187" i="1"/>
  <c r="AO68" i="1"/>
  <c r="AJ276" i="1"/>
  <c r="AJ196" i="1"/>
  <c r="AQ27" i="34"/>
  <c r="AP28" i="34"/>
  <c r="D42" i="40"/>
  <c r="H42" i="40" s="1"/>
  <c r="I45" i="33"/>
  <c r="AJ251" i="1"/>
  <c r="O56" i="45" l="1"/>
  <c r="O55" i="45"/>
  <c r="K52" i="45"/>
  <c r="O53" i="45"/>
  <c r="AA57" i="45"/>
  <c r="K51" i="45"/>
  <c r="K54" i="45"/>
  <c r="S53" i="45"/>
  <c r="K57" i="45"/>
  <c r="S52" i="45"/>
  <c r="K50" i="45"/>
  <c r="S56" i="45"/>
  <c r="K55" i="45"/>
  <c r="S51" i="45"/>
  <c r="K53" i="45"/>
  <c r="S54" i="45"/>
  <c r="AA53" i="45"/>
  <c r="S57" i="45"/>
  <c r="AA52" i="45"/>
  <c r="S50" i="45"/>
  <c r="AA56" i="45"/>
  <c r="AA51" i="45"/>
  <c r="O52" i="45"/>
  <c r="AA54" i="45"/>
  <c r="O51" i="45"/>
  <c r="AA50" i="45"/>
  <c r="O54" i="45"/>
  <c r="O57" i="45"/>
  <c r="W55" i="45"/>
  <c r="W50" i="45"/>
  <c r="W57" i="45"/>
  <c r="W54" i="45"/>
  <c r="W51" i="45"/>
  <c r="W56" i="45"/>
  <c r="W52" i="45"/>
  <c r="W53" i="45"/>
  <c r="G28" i="45"/>
  <c r="G27" i="45"/>
  <c r="G26" i="45"/>
  <c r="G25" i="45"/>
  <c r="G47" i="45"/>
  <c r="G24" i="45"/>
  <c r="G23" i="45"/>
  <c r="G22" i="45"/>
  <c r="G21" i="45"/>
  <c r="M46" i="44"/>
  <c r="Q46" i="44" s="1"/>
  <c r="I47" i="44" s="1"/>
  <c r="Q47" i="44" s="1"/>
  <c r="U46" i="44"/>
  <c r="AC39" i="44"/>
  <c r="AC33" i="44"/>
  <c r="Q33" i="44"/>
  <c r="AE34" i="44" s="1"/>
  <c r="I53" i="10"/>
  <c r="AL55" i="41"/>
  <c r="Z55" i="41" s="1"/>
  <c r="AB55" i="41" s="1"/>
  <c r="AD55" i="41" s="1"/>
  <c r="AK50" i="41"/>
  <c r="G50" i="41" s="1"/>
  <c r="I50" i="41" s="1"/>
  <c r="K50" i="41" s="1"/>
  <c r="G42" i="31"/>
  <c r="F50" i="7"/>
  <c r="H40" i="7"/>
  <c r="N53" i="10"/>
  <c r="N27" i="10"/>
  <c r="N55" i="10" s="1"/>
  <c r="Y45" i="7"/>
  <c r="Y55" i="7"/>
  <c r="AD35" i="33"/>
  <c r="L44" i="40"/>
  <c r="P43" i="40" s="1"/>
  <c r="N43" i="40"/>
  <c r="N19" i="10"/>
  <c r="S19" i="10" s="1"/>
  <c r="X19" i="10" s="1"/>
  <c r="J36" i="40"/>
  <c r="L36" i="40" s="1"/>
  <c r="R35" i="40" s="1"/>
  <c r="K50" i="32"/>
  <c r="I45" i="13"/>
  <c r="AA55" i="6"/>
  <c r="AD55" i="32"/>
  <c r="I56" i="12"/>
  <c r="L9" i="11"/>
  <c r="L33" i="11" s="1"/>
  <c r="P33" i="11" s="1"/>
  <c r="F40" i="7"/>
  <c r="F50" i="8"/>
  <c r="L41" i="42"/>
  <c r="AB50" i="13"/>
  <c r="Z52" i="31"/>
  <c r="I45" i="32"/>
  <c r="H45" i="6"/>
  <c r="X52" i="31"/>
  <c r="Y50" i="7"/>
  <c r="AK35" i="41"/>
  <c r="G35" i="41" s="1"/>
  <c r="E15" i="27"/>
  <c r="E39" i="27" s="1"/>
  <c r="AB35" i="13"/>
  <c r="AA40" i="6"/>
  <c r="D7" i="39"/>
  <c r="D29" i="39" s="1"/>
  <c r="H45" i="8"/>
  <c r="AK45" i="41"/>
  <c r="G45" i="41" s="1"/>
  <c r="Y40" i="9"/>
  <c r="X47" i="31"/>
  <c r="AA50" i="7"/>
  <c r="G51" i="12"/>
  <c r="L13" i="11"/>
  <c r="L37" i="11" s="1"/>
  <c r="P37" i="11" s="1"/>
  <c r="Y50" i="8"/>
  <c r="Y50" i="9"/>
  <c r="AL50" i="41"/>
  <c r="Z50" i="41" s="1"/>
  <c r="AB50" i="41" s="1"/>
  <c r="AB46" i="30"/>
  <c r="Q43" i="11"/>
  <c r="AD50" i="13"/>
  <c r="G46" i="12"/>
  <c r="AL33" i="41"/>
  <c r="AL35" i="41" s="1"/>
  <c r="AA50" i="6"/>
  <c r="I7" i="39"/>
  <c r="I29" i="39" s="1"/>
  <c r="I5" i="19"/>
  <c r="I29" i="19" s="1"/>
  <c r="AK38" i="41"/>
  <c r="AK40" i="41" s="1"/>
  <c r="G40" i="41" s="1"/>
  <c r="Y35" i="7"/>
  <c r="H9" i="34"/>
  <c r="H31" i="34" s="1"/>
  <c r="I50" i="32"/>
  <c r="K35" i="32"/>
  <c r="AD35" i="32"/>
  <c r="AB35" i="32"/>
  <c r="I56" i="30"/>
  <c r="AA45" i="8"/>
  <c r="J32" i="40"/>
  <c r="L32" i="40" s="1"/>
  <c r="R31" i="40" s="1"/>
  <c r="D11" i="34"/>
  <c r="D33" i="34" s="1"/>
  <c r="F45" i="7"/>
  <c r="Z42" i="31"/>
  <c r="X42" i="31"/>
  <c r="Z47" i="31"/>
  <c r="I15" i="19"/>
  <c r="I39" i="19" s="1"/>
  <c r="L34" i="40"/>
  <c r="S33" i="40" s="1"/>
  <c r="I23" i="19"/>
  <c r="I47" i="19" s="1"/>
  <c r="I21" i="19"/>
  <c r="I45" i="19" s="1"/>
  <c r="I9" i="27"/>
  <c r="I33" i="27" s="1"/>
  <c r="H40" i="8"/>
  <c r="K35" i="13"/>
  <c r="I49" i="10"/>
  <c r="N21" i="10"/>
  <c r="E42" i="31"/>
  <c r="D11" i="3"/>
  <c r="D35" i="3" s="1"/>
  <c r="Y40" i="7"/>
  <c r="E9" i="27"/>
  <c r="E33" i="27" s="1"/>
  <c r="AA45" i="9"/>
  <c r="E11" i="19"/>
  <c r="E35" i="19" s="1"/>
  <c r="K40" i="33"/>
  <c r="X57" i="31"/>
  <c r="Z57" i="31"/>
  <c r="G46" i="30"/>
  <c r="AD55" i="33"/>
  <c r="I46" i="30"/>
  <c r="P43" i="42"/>
  <c r="L43" i="42"/>
  <c r="AB56" i="12"/>
  <c r="AK53" i="41"/>
  <c r="AK55" i="41" s="1"/>
  <c r="G56" i="12"/>
  <c r="AL45" i="41"/>
  <c r="I51" i="30"/>
  <c r="K40" i="32"/>
  <c r="J46" i="40"/>
  <c r="L46" i="40" s="1"/>
  <c r="O46" i="38"/>
  <c r="V46" i="38" s="1"/>
  <c r="P33" i="40"/>
  <c r="D3" i="39"/>
  <c r="D25" i="39" s="1"/>
  <c r="I36" i="30"/>
  <c r="AA40" i="7"/>
  <c r="AA40" i="9"/>
  <c r="D15" i="34"/>
  <c r="D37" i="34" s="1"/>
  <c r="D9" i="39"/>
  <c r="D31" i="39" s="1"/>
  <c r="I35" i="11"/>
  <c r="P35" i="11" s="1"/>
  <c r="I35" i="13"/>
  <c r="I51" i="10"/>
  <c r="N23" i="10"/>
  <c r="D7" i="34"/>
  <c r="D29" i="34" s="1"/>
  <c r="AA35" i="9"/>
  <c r="AH56" i="38"/>
  <c r="I17" i="39"/>
  <c r="I39" i="39" s="1"/>
  <c r="I19" i="39"/>
  <c r="I41" i="39" s="1"/>
  <c r="I15" i="39"/>
  <c r="I37" i="39" s="1"/>
  <c r="D15" i="39"/>
  <c r="D37" i="39" s="1"/>
  <c r="I13" i="39"/>
  <c r="I35" i="39" s="1"/>
  <c r="D11" i="39"/>
  <c r="D33" i="39" s="1"/>
  <c r="I3" i="39"/>
  <c r="I25" i="39" s="1"/>
  <c r="D17" i="39"/>
  <c r="D39" i="39" s="1"/>
  <c r="D13" i="39"/>
  <c r="D35" i="39" s="1"/>
  <c r="H7" i="34"/>
  <c r="H29" i="34" s="1"/>
  <c r="D5" i="34"/>
  <c r="D27" i="34" s="1"/>
  <c r="I21" i="34"/>
  <c r="I43" i="34" s="1"/>
  <c r="D3" i="34"/>
  <c r="D25" i="34" s="1"/>
  <c r="H3" i="34"/>
  <c r="H25" i="34" s="1"/>
  <c r="H5" i="34"/>
  <c r="H27" i="34" s="1"/>
  <c r="I15" i="34"/>
  <c r="I37" i="34" s="1"/>
  <c r="D17" i="34"/>
  <c r="D39" i="34" s="1"/>
  <c r="D21" i="34"/>
  <c r="D43" i="34" s="1"/>
  <c r="I13" i="34"/>
  <c r="I35" i="34" s="1"/>
  <c r="D13" i="34"/>
  <c r="D35" i="34" s="1"/>
  <c r="D9" i="34"/>
  <c r="D31" i="34" s="1"/>
  <c r="I17" i="34"/>
  <c r="I39" i="34" s="1"/>
  <c r="I17" i="19"/>
  <c r="I41" i="19" s="1"/>
  <c r="D19" i="3"/>
  <c r="D43" i="3" s="1"/>
  <c r="H11" i="34"/>
  <c r="H33" i="34" s="1"/>
  <c r="E19" i="27"/>
  <c r="E43" i="27" s="1"/>
  <c r="H23" i="3"/>
  <c r="H47" i="3" s="1"/>
  <c r="I9" i="19"/>
  <c r="I33" i="19" s="1"/>
  <c r="D5" i="39"/>
  <c r="D27" i="39" s="1"/>
  <c r="AB40" i="41"/>
  <c r="AD40" i="41" s="1"/>
  <c r="D7" i="3"/>
  <c r="D31" i="3" s="1"/>
  <c r="D17" i="3"/>
  <c r="D41" i="3" s="1"/>
  <c r="H7" i="3"/>
  <c r="H31" i="3" s="1"/>
  <c r="D21" i="3"/>
  <c r="D45" i="3" s="1"/>
  <c r="H19" i="3"/>
  <c r="H43" i="3" s="1"/>
  <c r="H21" i="3"/>
  <c r="H45" i="3" s="1"/>
  <c r="H17" i="3"/>
  <c r="H41" i="3" s="1"/>
  <c r="H13" i="3"/>
  <c r="H37" i="3" s="1"/>
  <c r="D5" i="3"/>
  <c r="D29" i="3" s="1"/>
  <c r="H9" i="3"/>
  <c r="H33" i="3" s="1"/>
  <c r="D13" i="3"/>
  <c r="D37" i="3" s="1"/>
  <c r="D9" i="3"/>
  <c r="D33" i="3" s="1"/>
  <c r="H5" i="3"/>
  <c r="H29" i="3" s="1"/>
  <c r="G57" i="31"/>
  <c r="E57" i="31"/>
  <c r="E13" i="27"/>
  <c r="E37" i="27" s="1"/>
  <c r="E7" i="27"/>
  <c r="E31" i="27" s="1"/>
  <c r="E5" i="27"/>
  <c r="E29" i="27" s="1"/>
  <c r="E11" i="27"/>
  <c r="E35" i="27" s="1"/>
  <c r="I15" i="27"/>
  <c r="I39" i="27" s="1"/>
  <c r="I23" i="27"/>
  <c r="I47" i="27" s="1"/>
  <c r="E21" i="27"/>
  <c r="E45" i="27" s="1"/>
  <c r="I11" i="27"/>
  <c r="I35" i="27" s="1"/>
  <c r="E17" i="27"/>
  <c r="E41" i="27" s="1"/>
  <c r="E23" i="27"/>
  <c r="E47" i="27" s="1"/>
  <c r="I5" i="27"/>
  <c r="I29" i="27" s="1"/>
  <c r="I21" i="27"/>
  <c r="I45" i="27" s="1"/>
  <c r="I19" i="27"/>
  <c r="I43" i="27" s="1"/>
  <c r="I17" i="27"/>
  <c r="I41" i="27" s="1"/>
  <c r="I7" i="27"/>
  <c r="I31" i="27" s="1"/>
  <c r="D23" i="3"/>
  <c r="D47" i="3" s="1"/>
  <c r="I13" i="27"/>
  <c r="I37" i="27" s="1"/>
  <c r="D15" i="3"/>
  <c r="D39" i="3" s="1"/>
  <c r="E15" i="19"/>
  <c r="E39" i="19" s="1"/>
  <c r="I11" i="19"/>
  <c r="I35" i="19" s="1"/>
  <c r="E17" i="19"/>
  <c r="E41" i="19" s="1"/>
  <c r="I21" i="39"/>
  <c r="I43" i="39" s="1"/>
  <c r="Q47" i="5"/>
  <c r="U47" i="5" s="1"/>
  <c r="V47" i="5" s="1"/>
  <c r="E7" i="19"/>
  <c r="E31" i="19" s="1"/>
  <c r="I7" i="19"/>
  <c r="I31" i="19" s="1"/>
  <c r="E9" i="19"/>
  <c r="E33" i="19" s="1"/>
  <c r="E5" i="19"/>
  <c r="E29" i="19" s="1"/>
  <c r="E13" i="19"/>
  <c r="E37" i="19" s="1"/>
  <c r="I13" i="19"/>
  <c r="I37" i="19" s="1"/>
  <c r="I9" i="39"/>
  <c r="I31" i="39" s="1"/>
  <c r="E19" i="19"/>
  <c r="E43" i="19" s="1"/>
  <c r="H15" i="3"/>
  <c r="H39" i="3" s="1"/>
  <c r="D21" i="39"/>
  <c r="D43" i="39" s="1"/>
  <c r="E23" i="19"/>
  <c r="E47" i="19" s="1"/>
  <c r="J40" i="40"/>
  <c r="L40" i="40" s="1"/>
  <c r="AA45" i="6"/>
  <c r="AA55" i="7"/>
  <c r="Z56" i="12"/>
  <c r="E21" i="19"/>
  <c r="E45" i="19" s="1"/>
  <c r="I19" i="19"/>
  <c r="I43" i="19" s="1"/>
  <c r="J30" i="40"/>
  <c r="L30" i="40" s="1"/>
  <c r="E47" i="31"/>
  <c r="G47" i="31"/>
  <c r="H11" i="3"/>
  <c r="H35" i="3" s="1"/>
  <c r="I5" i="39"/>
  <c r="I27" i="39" s="1"/>
  <c r="D19" i="39"/>
  <c r="D41" i="39" s="1"/>
  <c r="I46" i="12"/>
  <c r="J28" i="40"/>
  <c r="L28" i="40" s="1"/>
  <c r="R37" i="40"/>
  <c r="S37" i="40"/>
  <c r="AP29" i="34"/>
  <c r="AQ28" i="34"/>
  <c r="E52" i="31"/>
  <c r="G52" i="31"/>
  <c r="AP36" i="39"/>
  <c r="AQ35" i="39"/>
  <c r="I11" i="39"/>
  <c r="I33" i="39" s="1"/>
  <c r="AB55" i="13"/>
  <c r="P37" i="40"/>
  <c r="Q37" i="40"/>
  <c r="Z41" i="12"/>
  <c r="H35" i="7"/>
  <c r="F35" i="7"/>
  <c r="Z37" i="31"/>
  <c r="X37" i="31"/>
  <c r="E5" i="1"/>
  <c r="E29" i="1" s="1"/>
  <c r="I13" i="1"/>
  <c r="I37" i="1" s="1"/>
  <c r="E7" i="1"/>
  <c r="E31" i="1" s="1"/>
  <c r="E15" i="1"/>
  <c r="E39" i="1" s="1"/>
  <c r="I11" i="1"/>
  <c r="I35" i="1" s="1"/>
  <c r="E13" i="1"/>
  <c r="E37" i="1" s="1"/>
  <c r="I15" i="1"/>
  <c r="I39" i="1" s="1"/>
  <c r="I17" i="1"/>
  <c r="I41" i="1" s="1"/>
  <c r="E17" i="1"/>
  <c r="E41" i="1" s="1"/>
  <c r="I5" i="1"/>
  <c r="I29" i="1" s="1"/>
  <c r="E9" i="1"/>
  <c r="E33" i="1" s="1"/>
  <c r="I7" i="1"/>
  <c r="I31" i="1" s="1"/>
  <c r="I9" i="1"/>
  <c r="I33" i="1" s="1"/>
  <c r="X25" i="10"/>
  <c r="S53" i="10"/>
  <c r="J42" i="40"/>
  <c r="L42" i="40" s="1"/>
  <c r="G37" i="31"/>
  <c r="E37" i="31"/>
  <c r="E21" i="1"/>
  <c r="E45" i="1" s="1"/>
  <c r="I21" i="1"/>
  <c r="I45" i="1" s="1"/>
  <c r="E19" i="1"/>
  <c r="E43" i="1" s="1"/>
  <c r="E23" i="1"/>
  <c r="E47" i="1" s="1"/>
  <c r="I19" i="1"/>
  <c r="I43" i="1" s="1"/>
  <c r="I23" i="1"/>
  <c r="I47" i="1" s="1"/>
  <c r="AB40" i="13"/>
  <c r="AQ18" i="39"/>
  <c r="AP19" i="39"/>
  <c r="AQ19" i="39" s="1"/>
  <c r="E11" i="1"/>
  <c r="E35" i="1" s="1"/>
  <c r="G53" i="45" l="1"/>
  <c r="G55" i="45"/>
  <c r="G50" i="45"/>
  <c r="G57" i="45"/>
  <c r="G54" i="45"/>
  <c r="G51" i="45"/>
  <c r="G56" i="45"/>
  <c r="G52" i="45"/>
  <c r="AC46" i="44"/>
  <c r="Y47" i="44" s="1"/>
  <c r="AC47" i="44" s="1"/>
  <c r="AD48" i="44" s="1"/>
  <c r="Y40" i="44"/>
  <c r="AC40" i="44" s="1"/>
  <c r="AD41" i="44" s="1"/>
  <c r="S47" i="10"/>
  <c r="S27" i="10"/>
  <c r="S55" i="10" s="1"/>
  <c r="N47" i="10"/>
  <c r="O43" i="40"/>
  <c r="L35" i="19"/>
  <c r="N37" i="39"/>
  <c r="S35" i="40"/>
  <c r="Q35" i="40"/>
  <c r="P35" i="40"/>
  <c r="L39" i="27"/>
  <c r="N29" i="39"/>
  <c r="L33" i="27"/>
  <c r="L43" i="27"/>
  <c r="L41" i="1"/>
  <c r="M39" i="34"/>
  <c r="I35" i="41"/>
  <c r="K35" i="41" s="1"/>
  <c r="M35" i="34"/>
  <c r="I45" i="41"/>
  <c r="K45" i="41" s="1"/>
  <c r="L29" i="19"/>
  <c r="K35" i="3"/>
  <c r="L39" i="19"/>
  <c r="S31" i="40"/>
  <c r="M33" i="34"/>
  <c r="K43" i="3"/>
  <c r="M45" i="19"/>
  <c r="N25" i="39"/>
  <c r="K37" i="3"/>
  <c r="M31" i="34"/>
  <c r="N43" i="39"/>
  <c r="M43" i="19"/>
  <c r="M47" i="19"/>
  <c r="AD50" i="41"/>
  <c r="Z45" i="41"/>
  <c r="AB45" i="41" s="1"/>
  <c r="N49" i="10"/>
  <c r="S21" i="10"/>
  <c r="S23" i="10"/>
  <c r="N51" i="10"/>
  <c r="G55" i="41"/>
  <c r="I55" i="41" s="1"/>
  <c r="R33" i="40"/>
  <c r="K33" i="3"/>
  <c r="K47" i="3"/>
  <c r="L41" i="19"/>
  <c r="Z35" i="41"/>
  <c r="AB35" i="41" s="1"/>
  <c r="AD35" i="41" s="1"/>
  <c r="L31" i="27"/>
  <c r="N41" i="39"/>
  <c r="M43" i="34"/>
  <c r="M29" i="34"/>
  <c r="AC19" i="10"/>
  <c r="AC47" i="10" s="1"/>
  <c r="X47" i="10"/>
  <c r="L47" i="27"/>
  <c r="O45" i="40"/>
  <c r="P45" i="40"/>
  <c r="N31" i="39"/>
  <c r="M37" i="34"/>
  <c r="N45" i="40"/>
  <c r="M45" i="40"/>
  <c r="Q31" i="40"/>
  <c r="P31" i="40"/>
  <c r="L37" i="27"/>
  <c r="K31" i="3"/>
  <c r="I40" i="41"/>
  <c r="K40" i="41" s="1"/>
  <c r="N27" i="39"/>
  <c r="L37" i="1"/>
  <c r="M25" i="34"/>
  <c r="L37" i="19"/>
  <c r="M47" i="1"/>
  <c r="R29" i="40"/>
  <c r="S29" i="40"/>
  <c r="P29" i="40"/>
  <c r="Q29" i="40"/>
  <c r="K45" i="3"/>
  <c r="L45" i="27"/>
  <c r="L35" i="27"/>
  <c r="S39" i="40"/>
  <c r="R39" i="40"/>
  <c r="L29" i="27"/>
  <c r="M27" i="34"/>
  <c r="K29" i="3"/>
  <c r="Q39" i="40"/>
  <c r="P39" i="40"/>
  <c r="P27" i="40"/>
  <c r="Q27" i="40"/>
  <c r="L31" i="19"/>
  <c r="N33" i="39"/>
  <c r="N35" i="39"/>
  <c r="R27" i="40"/>
  <c r="S27" i="40"/>
  <c r="L41" i="27"/>
  <c r="L39" i="1"/>
  <c r="K41" i="3"/>
  <c r="L35" i="1"/>
  <c r="L33" i="19"/>
  <c r="N39" i="39"/>
  <c r="M43" i="1"/>
  <c r="K39" i="3"/>
  <c r="S41" i="40"/>
  <c r="R41" i="40"/>
  <c r="AP37" i="39"/>
  <c r="AQ37" i="39" s="1"/>
  <c r="AQ36" i="39"/>
  <c r="M45" i="1"/>
  <c r="L33" i="1"/>
  <c r="L31" i="1"/>
  <c r="X53" i="10"/>
  <c r="AC25" i="10"/>
  <c r="AC53" i="10" s="1"/>
  <c r="L29" i="1"/>
  <c r="AP30" i="34"/>
  <c r="AQ29" i="34"/>
  <c r="Q41" i="40"/>
  <c r="P41" i="40"/>
  <c r="X27" i="10" l="1"/>
  <c r="AC27" i="10" s="1"/>
  <c r="AC55" i="10" s="1"/>
  <c r="AD45" i="41"/>
  <c r="X23" i="10"/>
  <c r="S51" i="10"/>
  <c r="K55" i="41"/>
  <c r="S49" i="10"/>
  <c r="X21" i="10"/>
  <c r="AQ30" i="34"/>
  <c r="AP31" i="34"/>
  <c r="X55" i="10" l="1"/>
  <c r="AC21" i="10"/>
  <c r="AC49" i="10" s="1"/>
  <c r="X49" i="10"/>
  <c r="X51" i="10"/>
  <c r="AC23" i="10"/>
  <c r="AC51" i="10" s="1"/>
  <c r="AP32" i="34"/>
  <c r="AQ31" i="34"/>
  <c r="AQ32" i="34" l="1"/>
  <c r="D19" i="34" s="1"/>
  <c r="D41" i="34" s="1"/>
  <c r="AP33" i="34"/>
  <c r="AQ33" i="34" s="1"/>
  <c r="I19" i="34"/>
  <c r="I41" i="34" s="1"/>
  <c r="M41" i="34" l="1"/>
</calcChain>
</file>

<file path=xl/sharedStrings.xml><?xml version="1.0" encoding="utf-8"?>
<sst xmlns="http://schemas.openxmlformats.org/spreadsheetml/2006/main" count="987" uniqueCount="273">
  <si>
    <t>№</t>
    <phoneticPr fontId="1"/>
  </si>
  <si>
    <t>名前</t>
    <rPh sb="0" eb="2">
      <t>ナマエ</t>
    </rPh>
    <phoneticPr fontId="1"/>
  </si>
  <si>
    <t>答え</t>
    <rPh sb="0" eb="1">
      <t>コタ</t>
    </rPh>
    <phoneticPr fontId="1"/>
  </si>
  <si>
    <t>＋</t>
    <phoneticPr fontId="1"/>
  </si>
  <si>
    <t>(10)</t>
    <phoneticPr fontId="1"/>
  </si>
  <si>
    <t>＝</t>
    <phoneticPr fontId="1"/>
  </si>
  <si>
    <t>№</t>
    <phoneticPr fontId="1"/>
  </si>
  <si>
    <t>＋</t>
    <phoneticPr fontId="1"/>
  </si>
  <si>
    <t>(10)</t>
    <phoneticPr fontId="1"/>
  </si>
  <si>
    <t>－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</si>
  <si>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</si>
  <si>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</si>
  <si>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</si>
  <si>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</si>
  <si>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</si>
  <si>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</si>
  <si>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</si>
  <si>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</si>
  <si>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</si>
  <si>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№</t>
    <phoneticPr fontId="1"/>
  </si>
  <si>
    <t>(1)</t>
    <phoneticPr fontId="1"/>
  </si>
  <si>
    <t>－</t>
    <phoneticPr fontId="1"/>
  </si>
  <si>
    <t>(8)</t>
    <phoneticPr fontId="1"/>
  </si>
  <si>
    <t>(9)</t>
    <phoneticPr fontId="1"/>
  </si>
  <si>
    <t>(3)</t>
    <phoneticPr fontId="1"/>
  </si>
  <si>
    <t>㎝</t>
    <phoneticPr fontId="1"/>
  </si>
  <si>
    <t>＋</t>
    <phoneticPr fontId="1"/>
  </si>
  <si>
    <t>㎜</t>
    <phoneticPr fontId="1"/>
  </si>
  <si>
    <t>(5)</t>
    <phoneticPr fontId="1"/>
  </si>
  <si>
    <t>＝</t>
    <phoneticPr fontId="1"/>
  </si>
  <si>
    <t>(1)</t>
    <phoneticPr fontId="1"/>
  </si>
  <si>
    <t>＋</t>
    <phoneticPr fontId="1"/>
  </si>
  <si>
    <t>(2)</t>
    <phoneticPr fontId="1"/>
  </si>
  <si>
    <t>(4)</t>
    <phoneticPr fontId="1"/>
  </si>
  <si>
    <t>(6)</t>
    <phoneticPr fontId="1"/>
  </si>
  <si>
    <t>(1)</t>
    <phoneticPr fontId="1"/>
  </si>
  <si>
    <t>(1)</t>
    <phoneticPr fontId="1"/>
  </si>
  <si>
    <t>(1)</t>
    <phoneticPr fontId="1"/>
  </si>
  <si>
    <t>(2)</t>
    <phoneticPr fontId="1"/>
  </si>
  <si>
    <t>－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</si>
  <si>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</si>
  <si>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</si>
  <si>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</si>
  <si>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</si>
  <si>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</si>
  <si>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</si>
  <si>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</si>
  <si>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100を</t>
    <phoneticPr fontId="1"/>
  </si>
  <si>
    <t>こ，</t>
    <phoneticPr fontId="1"/>
  </si>
  <si>
    <t>を</t>
    <phoneticPr fontId="1"/>
  </si>
  <si>
    <t>10を</t>
    <phoneticPr fontId="1"/>
  </si>
  <si>
    <t>こ　あつめると　いくつになるでしょう。</t>
    <phoneticPr fontId="1"/>
  </si>
  <si>
    <t>は</t>
    <phoneticPr fontId="1"/>
  </si>
  <si>
    <t>を　なんこ　あつめた数でしょう。</t>
    <rPh sb="10" eb="11">
      <t>カズ</t>
    </rPh>
    <phoneticPr fontId="1"/>
  </si>
  <si>
    <t>(4)</t>
    <phoneticPr fontId="1"/>
  </si>
  <si>
    <t>に　あと　いくつで　1000　になるでしょう。</t>
    <phoneticPr fontId="1"/>
  </si>
  <si>
    <t>こ</t>
    <phoneticPr fontId="1"/>
  </si>
  <si>
    <t>(</t>
    <phoneticPr fontId="1"/>
  </si>
  <si>
    <t>)</t>
    <phoneticPr fontId="1"/>
  </si>
  <si>
    <t>(1)</t>
    <phoneticPr fontId="1"/>
  </si>
  <si>
    <t>－</t>
    <phoneticPr fontId="1"/>
  </si>
  <si>
    <t>(2)</t>
    <phoneticPr fontId="1"/>
  </si>
  <si>
    <t>(7)</t>
    <phoneticPr fontId="1"/>
  </si>
  <si>
    <t>(10)</t>
    <phoneticPr fontId="1"/>
  </si>
  <si>
    <t>1000までの数</t>
    <rPh sb="7" eb="8">
      <t>カズ</t>
    </rPh>
    <phoneticPr fontId="1"/>
  </si>
  <si>
    <t>計算のじゅんじょ</t>
    <rPh sb="0" eb="2">
      <t>ケイサン</t>
    </rPh>
    <phoneticPr fontId="1"/>
  </si>
  <si>
    <t>しょう。</t>
    <phoneticPr fontId="1"/>
  </si>
  <si>
    <t>こ あわせた数を数字でかきま</t>
    <rPh sb="6" eb="7">
      <t>カズ</t>
    </rPh>
    <rPh sb="8" eb="10">
      <t>スウジ</t>
    </rPh>
    <phoneticPr fontId="1"/>
  </si>
  <si>
    <t>(9)</t>
    <phoneticPr fontId="1"/>
  </si>
  <si>
    <t>＝</t>
    <phoneticPr fontId="1"/>
  </si>
  <si>
    <t>(6)</t>
    <phoneticPr fontId="1"/>
  </si>
  <si>
    <t>(8)</t>
    <phoneticPr fontId="1"/>
  </si>
  <si>
    <t>№</t>
    <phoneticPr fontId="1"/>
  </si>
  <si>
    <t>(1)</t>
    <phoneticPr fontId="1"/>
  </si>
  <si>
    <t>(2)</t>
    <phoneticPr fontId="1"/>
  </si>
  <si>
    <t>＋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</si>
  <si>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</si>
  <si>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</si>
  <si>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</si>
  <si>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</si>
  <si>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</si>
  <si>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</si>
  <si>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</si>
  <si>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</si>
  <si>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たし算</t>
    <rPh sb="2" eb="3">
      <t>ザン</t>
    </rPh>
    <phoneticPr fontId="1"/>
  </si>
  <si>
    <t>ひき算</t>
    <rPh sb="2" eb="3">
      <t>ザン</t>
    </rPh>
    <phoneticPr fontId="1"/>
  </si>
  <si>
    <t>たし算のひっ算</t>
    <rPh sb="2" eb="3">
      <t>ザン</t>
    </rPh>
    <rPh sb="6" eb="7">
      <t>サン</t>
    </rPh>
    <phoneticPr fontId="1"/>
  </si>
  <si>
    <t>ひき算のひっ算</t>
    <rPh sb="2" eb="3">
      <t>ザン</t>
    </rPh>
    <rPh sb="6" eb="7">
      <t>サン</t>
    </rPh>
    <phoneticPr fontId="1"/>
  </si>
  <si>
    <t>何百のたし算とひき算</t>
    <rPh sb="0" eb="1">
      <t>ナン</t>
    </rPh>
    <rPh sb="1" eb="2">
      <t>ヒャク</t>
    </rPh>
    <rPh sb="5" eb="6">
      <t>ザン</t>
    </rPh>
    <rPh sb="9" eb="10">
      <t>ザン</t>
    </rPh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</si>
  <si>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</si>
  <si>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</si>
  <si>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</si>
  <si>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</si>
  <si>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</si>
  <si>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</si>
  <si>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</si>
  <si>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</si>
  <si>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</si>
  <si>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</si>
  <si>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＝</t>
    <phoneticPr fontId="1"/>
  </si>
  <si>
    <t>№</t>
    <phoneticPr fontId="1"/>
  </si>
  <si>
    <t>(1)</t>
    <phoneticPr fontId="1"/>
  </si>
  <si>
    <t>＋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</si>
  <si>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</si>
  <si>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</si>
  <si>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</si>
  <si>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</si>
  <si>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</si>
  <si>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</si>
  <si>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</si>
  <si>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</si>
  <si>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</si>
  <si>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＝</t>
    <phoneticPr fontId="1"/>
  </si>
  <si>
    <t>№</t>
    <phoneticPr fontId="1"/>
  </si>
  <si>
    <t>かさ</t>
    <phoneticPr fontId="1"/>
  </si>
  <si>
    <t>長さの計算</t>
    <rPh sb="0" eb="1">
      <t>ナガ</t>
    </rPh>
    <rPh sb="3" eb="5">
      <t>ケイサン</t>
    </rPh>
    <phoneticPr fontId="1"/>
  </si>
  <si>
    <t>㎝は　何㎜ですか。</t>
    <rPh sb="3" eb="4">
      <t>ナン</t>
    </rPh>
    <phoneticPr fontId="1"/>
  </si>
  <si>
    <t>(2)</t>
    <phoneticPr fontId="1"/>
  </si>
  <si>
    <t>㎜は　何㎝何㎜ですか。</t>
    <rPh sb="3" eb="4">
      <t>ナン</t>
    </rPh>
    <rPh sb="5" eb="6">
      <t>ナン</t>
    </rPh>
    <phoneticPr fontId="1"/>
  </si>
  <si>
    <t>-</t>
    <phoneticPr fontId="1"/>
  </si>
  <si>
    <t>-</t>
    <phoneticPr fontId="1"/>
  </si>
  <si>
    <t>100をこえる数</t>
    <rPh sb="7" eb="8">
      <t>カズ</t>
    </rPh>
    <phoneticPr fontId="1"/>
  </si>
  <si>
    <t>１</t>
    <phoneticPr fontId="11"/>
  </si>
  <si>
    <t>数字でかきましょう。</t>
    <rPh sb="0" eb="2">
      <t>スウジ</t>
    </rPh>
    <phoneticPr fontId="11"/>
  </si>
  <si>
    <t>(1)</t>
    <phoneticPr fontId="11"/>
  </si>
  <si>
    <t>(2)</t>
    <phoneticPr fontId="11"/>
  </si>
  <si>
    <t>(3)</t>
    <phoneticPr fontId="11"/>
  </si>
  <si>
    <t>２</t>
    <phoneticPr fontId="11"/>
  </si>
  <si>
    <t>を</t>
    <phoneticPr fontId="11"/>
  </si>
  <si>
    <t>こ，</t>
    <phoneticPr fontId="11"/>
  </si>
  <si>
    <t>かきましょう。</t>
    <phoneticPr fontId="11"/>
  </si>
  <si>
    <t>こ，あわせた数を</t>
    <rPh sb="6" eb="7">
      <t>カズ</t>
    </rPh>
    <phoneticPr fontId="11"/>
  </si>
  <si>
    <t>３</t>
    <phoneticPr fontId="11"/>
  </si>
  <si>
    <t>は，100を何こ，10を何こ，1を何こあわせた数</t>
    <rPh sb="6" eb="7">
      <t>ナン</t>
    </rPh>
    <rPh sb="12" eb="13">
      <t>ナン</t>
    </rPh>
    <rPh sb="17" eb="18">
      <t>ナン</t>
    </rPh>
    <rPh sb="23" eb="24">
      <t>カズ</t>
    </rPh>
    <phoneticPr fontId="11"/>
  </si>
  <si>
    <t>ですか。</t>
    <phoneticPr fontId="11"/>
  </si>
  <si>
    <t>４</t>
    <phoneticPr fontId="11"/>
  </si>
  <si>
    <t>つぎの数の百のくらい，十のくらい，一のくらいの数字</t>
    <rPh sb="3" eb="4">
      <t>スウ</t>
    </rPh>
    <rPh sb="5" eb="6">
      <t>100</t>
    </rPh>
    <rPh sb="11" eb="12">
      <t>10</t>
    </rPh>
    <rPh sb="17" eb="18">
      <t>1</t>
    </rPh>
    <rPh sb="23" eb="25">
      <t>スウジ</t>
    </rPh>
    <phoneticPr fontId="11"/>
  </si>
  <si>
    <t>をかきましょう。</t>
    <phoneticPr fontId="11"/>
  </si>
  <si>
    <t>(1)</t>
    <phoneticPr fontId="11"/>
  </si>
  <si>
    <t>(2)</t>
    <phoneticPr fontId="11"/>
  </si>
  <si>
    <t>(3)</t>
    <phoneticPr fontId="11"/>
  </si>
  <si>
    <t>(4)</t>
    <phoneticPr fontId="11"/>
  </si>
  <si>
    <t>(4)</t>
    <phoneticPr fontId="11"/>
  </si>
  <si>
    <t>100のくらい</t>
    <phoneticPr fontId="11"/>
  </si>
  <si>
    <t>10のくらい</t>
    <phoneticPr fontId="11"/>
  </si>
  <si>
    <t>1のくらい</t>
    <phoneticPr fontId="11"/>
  </si>
  <si>
    <t>100を</t>
    <phoneticPr fontId="11"/>
  </si>
  <si>
    <t>こ，10を</t>
    <phoneticPr fontId="11"/>
  </si>
  <si>
    <t>こ，1を</t>
    <phoneticPr fontId="11"/>
  </si>
  <si>
    <t>こあわせた数</t>
    <rPh sb="5" eb="6">
      <t>カズ</t>
    </rPh>
    <phoneticPr fontId="11"/>
  </si>
  <si>
    <t>何十のたし算とひき算</t>
    <rPh sb="0" eb="1">
      <t>ナン</t>
    </rPh>
    <rPh sb="1" eb="2">
      <t>ジュウ</t>
    </rPh>
    <rPh sb="5" eb="6">
      <t>ザン</t>
    </rPh>
    <rPh sb="9" eb="10">
      <t>ザン</t>
    </rPh>
    <phoneticPr fontId="1"/>
  </si>
  <si>
    <t>L</t>
  </si>
  <si>
    <t>dL</t>
  </si>
  <si>
    <t>mL</t>
  </si>
  <si>
    <t>№</t>
    <phoneticPr fontId="1"/>
  </si>
  <si>
    <t>(1)</t>
    <phoneticPr fontId="1"/>
  </si>
  <si>
    <t>＋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</si>
  <si>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</si>
  <si>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</si>
  <si>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</si>
  <si>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</si>
  <si>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</si>
  <si>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－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</si>
  <si>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</si>
  <si>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</si>
  <si>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</si>
  <si>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</si>
  <si>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＝</t>
    <phoneticPr fontId="1"/>
  </si>
  <si>
    <t>+</t>
    <phoneticPr fontId="1"/>
  </si>
  <si>
    <t>=</t>
    <phoneticPr fontId="1"/>
  </si>
  <si>
    <t>＝</t>
    <phoneticPr fontId="1"/>
  </si>
  <si>
    <t>+</t>
    <phoneticPr fontId="1"/>
  </si>
  <si>
    <t>=</t>
    <phoneticPr fontId="1"/>
  </si>
  <si>
    <t>＝</t>
    <phoneticPr fontId="1"/>
  </si>
  <si>
    <t>+</t>
    <phoneticPr fontId="1"/>
  </si>
  <si>
    <t>=</t>
    <phoneticPr fontId="1"/>
  </si>
  <si>
    <t>＝</t>
    <phoneticPr fontId="1"/>
  </si>
  <si>
    <t>+</t>
    <phoneticPr fontId="1"/>
  </si>
  <si>
    <t>=</t>
    <phoneticPr fontId="1"/>
  </si>
  <si>
    <t>＝</t>
    <phoneticPr fontId="1"/>
  </si>
  <si>
    <t>-</t>
    <phoneticPr fontId="1"/>
  </si>
  <si>
    <t>=</t>
    <phoneticPr fontId="1"/>
  </si>
  <si>
    <t>＝</t>
    <phoneticPr fontId="1"/>
  </si>
  <si>
    <t>-</t>
    <phoneticPr fontId="1"/>
  </si>
  <si>
    <t>=</t>
    <phoneticPr fontId="1"/>
  </si>
  <si>
    <t>＝</t>
    <phoneticPr fontId="1"/>
  </si>
  <si>
    <t>-</t>
    <phoneticPr fontId="1"/>
  </si>
  <si>
    <t>=</t>
    <phoneticPr fontId="1"/>
  </si>
  <si>
    <t>＝</t>
    <phoneticPr fontId="1"/>
  </si>
  <si>
    <t>=</t>
    <phoneticPr fontId="1"/>
  </si>
  <si>
    <t>＋</t>
    <phoneticPr fontId="1"/>
  </si>
  <si>
    <t>３けたの数のひっ算</t>
    <rPh sb="4" eb="5">
      <t>スウ</t>
    </rPh>
    <rPh sb="8" eb="9">
      <t>サン</t>
    </rPh>
    <phoneticPr fontId="1"/>
  </si>
  <si>
    <t>№</t>
    <phoneticPr fontId="1"/>
  </si>
  <si>
    <t>□にあてはまる数をかきなさい。</t>
    <rPh sb="7" eb="8">
      <t>スウ</t>
    </rPh>
    <phoneticPr fontId="11"/>
  </si>
  <si>
    <t>(1)</t>
    <phoneticPr fontId="11"/>
  </si>
  <si>
    <t>１時間は</t>
    <rPh sb="1" eb="3">
      <t>ジカン</t>
    </rPh>
    <phoneticPr fontId="11"/>
  </si>
  <si>
    <t>分です。</t>
    <rPh sb="0" eb="1">
      <t>フン</t>
    </rPh>
    <phoneticPr fontId="11"/>
  </si>
  <si>
    <t>(2)</t>
    <phoneticPr fontId="11"/>
  </si>
  <si>
    <t>時間です。</t>
    <rPh sb="0" eb="2">
      <t>ジカン</t>
    </rPh>
    <phoneticPr fontId="11"/>
  </si>
  <si>
    <t>(3)</t>
    <phoneticPr fontId="11"/>
  </si>
  <si>
    <t>１日は</t>
    <rPh sb="1" eb="2">
      <t>ニチ</t>
    </rPh>
    <phoneticPr fontId="11"/>
  </si>
  <si>
    <t>いま</t>
    <phoneticPr fontId="11"/>
  </si>
  <si>
    <t>時</t>
    <rPh sb="0" eb="1">
      <t>ジ</t>
    </rPh>
    <phoneticPr fontId="11"/>
  </si>
  <si>
    <t>１時間あと</t>
    <rPh sb="1" eb="3">
      <t>ジカン</t>
    </rPh>
    <phoneticPr fontId="11"/>
  </si>
  <si>
    <t>(2)</t>
    <phoneticPr fontId="11"/>
  </si>
  <si>
    <t>30分前</t>
    <rPh sb="2" eb="3">
      <t>フン</t>
    </rPh>
    <rPh sb="3" eb="4">
      <t>マエ</t>
    </rPh>
    <phoneticPr fontId="11"/>
  </si>
  <si>
    <t>(4)</t>
    <phoneticPr fontId="11"/>
  </si>
  <si>
    <t>30分あと</t>
    <rPh sb="2" eb="3">
      <t>フン</t>
    </rPh>
    <phoneticPr fontId="11"/>
  </si>
  <si>
    <t>１時間前</t>
    <rPh sb="1" eb="3">
      <t>ジカン</t>
    </rPh>
    <rPh sb="3" eb="4">
      <t>マエ</t>
    </rPh>
    <phoneticPr fontId="11"/>
  </si>
  <si>
    <t>分</t>
    <rPh sb="0" eb="1">
      <t>フン</t>
    </rPh>
    <phoneticPr fontId="11"/>
  </si>
  <si>
    <t>※時計の針は，手書きでおねがいします。</t>
    <rPh sb="1" eb="3">
      <t>トケイ</t>
    </rPh>
    <rPh sb="4" eb="5">
      <t>ハリ</t>
    </rPh>
    <rPh sb="7" eb="9">
      <t>テガ</t>
    </rPh>
    <phoneticPr fontId="11"/>
  </si>
  <si>
    <t>つぎの時こくを答えましょう。</t>
    <rPh sb="3" eb="4">
      <t>ジ</t>
    </rPh>
    <rPh sb="7" eb="8">
      <t>コタ</t>
    </rPh>
    <phoneticPr fontId="11"/>
  </si>
  <si>
    <t>かさの計算</t>
    <rPh sb="3" eb="5">
      <t>ケイサン</t>
    </rPh>
    <phoneticPr fontId="1"/>
  </si>
  <si>
    <t>かくれた数はいくつ</t>
    <rPh sb="4" eb="5">
      <t>カズ</t>
    </rPh>
    <phoneticPr fontId="1"/>
  </si>
  <si>
    <t>．</t>
    <phoneticPr fontId="11"/>
  </si>
  <si>
    <t>色紙を</t>
    <rPh sb="0" eb="2">
      <t>イロガミ</t>
    </rPh>
    <phoneticPr fontId="11"/>
  </si>
  <si>
    <t>まい もっています。</t>
    <phoneticPr fontId="11"/>
  </si>
  <si>
    <t>（しき）</t>
    <phoneticPr fontId="11"/>
  </si>
  <si>
    <t>まい</t>
    <phoneticPr fontId="11"/>
  </si>
  <si>
    <t>はじめに 子どもが</t>
    <rPh sb="5" eb="6">
      <t>コ</t>
    </rPh>
    <phoneticPr fontId="11"/>
  </si>
  <si>
    <t>人 あそんでいました。</t>
    <rPh sb="0" eb="1">
      <t>ニン</t>
    </rPh>
    <phoneticPr fontId="11"/>
  </si>
  <si>
    <t>そこへ 友だちが 来ました。</t>
    <rPh sb="4" eb="5">
      <t>トモ</t>
    </rPh>
    <rPh sb="9" eb="10">
      <t>キ</t>
    </rPh>
    <phoneticPr fontId="11"/>
  </si>
  <si>
    <t>みんなで</t>
    <phoneticPr fontId="11"/>
  </si>
  <si>
    <t>人に なりました。</t>
    <rPh sb="0" eb="1">
      <t>ニン</t>
    </rPh>
    <phoneticPr fontId="11"/>
  </si>
  <si>
    <t>友だちは 何人 来ましたか。</t>
    <rPh sb="0" eb="1">
      <t>トモ</t>
    </rPh>
    <rPh sb="5" eb="7">
      <t>ナンニン</t>
    </rPh>
    <rPh sb="8" eb="9">
      <t>キ</t>
    </rPh>
    <phoneticPr fontId="11"/>
  </si>
  <si>
    <t>人</t>
    <rPh sb="0" eb="1">
      <t>ニン</t>
    </rPh>
    <phoneticPr fontId="11"/>
  </si>
  <si>
    <t>こ ありました。</t>
    <phoneticPr fontId="11"/>
  </si>
  <si>
    <t>子どもたちに くばりました。</t>
    <rPh sb="0" eb="1">
      <t>コ</t>
    </rPh>
    <phoneticPr fontId="11"/>
  </si>
  <si>
    <t>のこりは</t>
    <phoneticPr fontId="11"/>
  </si>
  <si>
    <t>こに なりました。</t>
    <phoneticPr fontId="11"/>
  </si>
  <si>
    <t>何こ くばりましたか。</t>
    <rPh sb="0" eb="1">
      <t>ナン</t>
    </rPh>
    <phoneticPr fontId="11"/>
  </si>
  <si>
    <t>こ</t>
    <phoneticPr fontId="11"/>
  </si>
  <si>
    <t>子どもが あつまっていました。</t>
    <rPh sb="0" eb="1">
      <t>コ</t>
    </rPh>
    <phoneticPr fontId="11"/>
  </si>
  <si>
    <t>人 来たので、</t>
    <rPh sb="0" eb="1">
      <t>ニン</t>
    </rPh>
    <rPh sb="2" eb="3">
      <t>キ</t>
    </rPh>
    <phoneticPr fontId="11"/>
  </si>
  <si>
    <t>はじめは 何人 いましたか。</t>
    <rPh sb="5" eb="7">
      <t>ナンニン</t>
    </rPh>
    <phoneticPr fontId="11"/>
  </si>
  <si>
    <t>＝</t>
    <phoneticPr fontId="11"/>
  </si>
  <si>
    <t>－</t>
    <phoneticPr fontId="11"/>
  </si>
  <si>
    <t>と 何まいになりますか。</t>
    <rPh sb="2" eb="3">
      <t>ナン</t>
    </rPh>
    <phoneticPr fontId="11"/>
  </si>
  <si>
    <t>ふえたり へったり</t>
    <phoneticPr fontId="1"/>
  </si>
  <si>
    <t>公園に はとが</t>
    <rPh sb="0" eb="2">
      <t>コウエン</t>
    </rPh>
    <phoneticPr fontId="11"/>
  </si>
  <si>
    <t>わ いました。</t>
    <phoneticPr fontId="11"/>
  </si>
  <si>
    <t>そこへ</t>
    <phoneticPr fontId="11"/>
  </si>
  <si>
    <t>わ とんで 来ました。</t>
    <rPh sb="5" eb="6">
      <t>キ</t>
    </rPh>
    <phoneticPr fontId="11"/>
  </si>
  <si>
    <t>また</t>
    <phoneticPr fontId="11"/>
  </si>
  <si>
    <t>はとは 何わに なりましたか。</t>
    <rPh sb="4" eb="5">
      <t>ナン</t>
    </rPh>
    <phoneticPr fontId="11"/>
  </si>
  <si>
    <t>わ</t>
    <phoneticPr fontId="11"/>
  </si>
  <si>
    <t>みさとさんは 色紙を</t>
    <rPh sb="7" eb="9">
      <t>イロガミ</t>
    </rPh>
    <phoneticPr fontId="11"/>
  </si>
  <si>
    <t>まい もっていました。</t>
    <phoneticPr fontId="11"/>
  </si>
  <si>
    <t>きのう</t>
    <phoneticPr fontId="11"/>
  </si>
  <si>
    <t>まい つかいました。</t>
    <phoneticPr fontId="11"/>
  </si>
  <si>
    <t>きょう</t>
    <phoneticPr fontId="11"/>
  </si>
  <si>
    <t>色紙は いま 何まいありますか。</t>
    <rPh sb="0" eb="2">
      <t>イロガミ</t>
    </rPh>
    <rPh sb="7" eb="8">
      <t>ナン</t>
    </rPh>
    <phoneticPr fontId="11"/>
  </si>
  <si>
    <t>お姉さんから</t>
    <rPh sb="1" eb="2">
      <t>ネエ</t>
    </rPh>
    <phoneticPr fontId="11"/>
  </si>
  <si>
    <t>まい もらいました。</t>
    <phoneticPr fontId="11"/>
  </si>
  <si>
    <t>そのあと</t>
    <phoneticPr fontId="11"/>
  </si>
  <si>
    <t>つかっていない 色紙は 何まい ありますか。</t>
    <rPh sb="8" eb="10">
      <t>イロガミ</t>
    </rPh>
    <rPh sb="12" eb="13">
      <t>ナン</t>
    </rPh>
    <phoneticPr fontId="11"/>
  </si>
  <si>
    <t>＋</t>
    <phoneticPr fontId="11"/>
  </si>
  <si>
    <t>時こくと時間</t>
    <rPh sb="0" eb="1">
      <t>トキ</t>
    </rPh>
    <rPh sb="4" eb="6">
      <t>ジカン</t>
    </rPh>
    <phoneticPr fontId="1"/>
  </si>
  <si>
    <t>はじめに ケーキが</t>
    <phoneticPr fontId="11"/>
  </si>
  <si>
    <t>ひょうとグラフ</t>
    <phoneticPr fontId="1"/>
  </si>
  <si>
    <t>◇ すきな あそびしらべをしました。ひょうに人数をかき</t>
    <rPh sb="21" eb="23">
      <t>ニンズウ</t>
    </rPh>
    <phoneticPr fontId="11"/>
  </si>
  <si>
    <t>ましょう。●をつかって グラフにかきましょう。</t>
    <phoneticPr fontId="11"/>
  </si>
  <si>
    <t>うんてい</t>
    <phoneticPr fontId="11"/>
  </si>
  <si>
    <t>おにごっこ</t>
    <phoneticPr fontId="11"/>
  </si>
  <si>
    <t>ぶらんこ</t>
    <phoneticPr fontId="11"/>
  </si>
  <si>
    <t>てつぼう</t>
    <phoneticPr fontId="11"/>
  </si>
  <si>
    <t>なわとび</t>
    <phoneticPr fontId="11"/>
  </si>
  <si>
    <t>ボールあそび</t>
    <phoneticPr fontId="11"/>
  </si>
  <si>
    <t>すきな あそびしらべ</t>
    <phoneticPr fontId="11"/>
  </si>
  <si>
    <t>すきな
あそび</t>
    <phoneticPr fontId="11"/>
  </si>
  <si>
    <t>人数（人）</t>
    <rPh sb="0" eb="2">
      <t>ニンズウ</t>
    </rPh>
    <rPh sb="3" eb="4">
      <t>ニン</t>
    </rPh>
    <phoneticPr fontId="11"/>
  </si>
  <si>
    <t>その場合は、問題を作り直してください。</t>
    <rPh sb="2" eb="4">
      <t>バアイ</t>
    </rPh>
    <rPh sb="6" eb="8">
      <t>モンダイ</t>
    </rPh>
    <rPh sb="9" eb="10">
      <t>ツク</t>
    </rPh>
    <rPh sb="11" eb="12">
      <t>ナオ</t>
    </rPh>
    <phoneticPr fontId="11"/>
  </si>
  <si>
    <t>※　グラフに収まらない問題ができることがあります。</t>
    <rPh sb="6" eb="7">
      <t>オサ</t>
    </rPh>
    <rPh sb="11" eb="13">
      <t>モンダイ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</si>
</sst>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1][$-411]General"/>
  </numFmts>
  <fonts count="22" x14ac:knownFonts="1">
    <font>
      <sz val="16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4"/>
      <color indexed="9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6"/>
      <color indexed="9"/>
      <name val="ＭＳ 明朝"/>
      <family val="1"/>
      <charset val="128"/>
    </font>
    <font>
      <sz val="14"/>
      <name val="ＭＳ 明朝"/>
      <family val="1"/>
      <charset val="128"/>
    </font>
    <font>
      <i/>
      <sz val="14"/>
      <name val="ＭＳ 明朝"/>
      <family val="1"/>
      <charset val="128"/>
    </font>
    <font>
      <sz val="8"/>
      <name val="ＭＳ 明朝"/>
      <family val="1"/>
      <charset val="128"/>
    </font>
    <font>
      <sz val="16"/>
      <color indexed="30"/>
      <name val="ＭＳ 明朝"/>
      <family val="1"/>
      <charset val="128"/>
    </font>
    <font>
      <sz val="16"/>
      <color theme="0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6"/>
      <name val="ＭＳ ゴシック"/>
      <family val="3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sz val="16"/>
      <color rgb="FF0070C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gray06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rgb="FFFF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quotePrefix="1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quotePrefix="1" applyAlignment="1">
      <alignment horizontal="center" vertical="center"/>
    </xf>
    <xf numFmtId="0" fontId="9" fillId="0" borderId="0" xfId="2">
      <alignment vertical="center"/>
    </xf>
    <xf numFmtId="0" fontId="2" fillId="0" borderId="0" xfId="2" applyFont="1">
      <alignment vertical="center"/>
    </xf>
    <xf numFmtId="0" fontId="9" fillId="0" borderId="1" xfId="2" applyBorder="1">
      <alignment vertical="center"/>
    </xf>
    <xf numFmtId="0" fontId="3" fillId="0" borderId="1" xfId="2" applyFont="1" applyBorder="1">
      <alignment vertical="center"/>
    </xf>
    <xf numFmtId="0" fontId="10" fillId="0" borderId="0" xfId="2" applyFont="1">
      <alignment vertical="center"/>
    </xf>
    <xf numFmtId="0" fontId="4" fillId="0" borderId="0" xfId="2" applyFont="1">
      <alignment vertical="center"/>
    </xf>
    <xf numFmtId="0" fontId="9" fillId="0" borderId="0" xfId="2" applyAlignment="1">
      <alignment horizontal="center" vertical="center"/>
    </xf>
    <xf numFmtId="0" fontId="13" fillId="0" borderId="0" xfId="0" applyFont="1">
      <alignment vertical="center"/>
    </xf>
    <xf numFmtId="0" fontId="0" fillId="0" borderId="2" xfId="0" applyBorder="1">
      <alignment vertical="center"/>
    </xf>
    <xf numFmtId="0" fontId="14" fillId="0" borderId="0" xfId="0" applyFont="1">
      <alignment vertical="center"/>
    </xf>
    <xf numFmtId="176" fontId="0" fillId="0" borderId="0" xfId="0" applyNumberFormat="1" applyAlignment="1">
      <alignment horizontal="left" vertical="center"/>
    </xf>
    <xf numFmtId="0" fontId="14" fillId="0" borderId="0" xfId="0" quotePrefix="1" applyFont="1">
      <alignment vertical="center"/>
    </xf>
    <xf numFmtId="0" fontId="14" fillId="0" borderId="1" xfId="0" applyFont="1" applyBorder="1">
      <alignment vertical="center"/>
    </xf>
    <xf numFmtId="0" fontId="15" fillId="0" borderId="0" xfId="2" applyFont="1">
      <alignment vertical="center"/>
    </xf>
    <xf numFmtId="0" fontId="9" fillId="0" borderId="0" xfId="2" quotePrefix="1">
      <alignment vertical="center"/>
    </xf>
    <xf numFmtId="0" fontId="9" fillId="0" borderId="3" xfId="2" applyBorder="1">
      <alignment vertical="center"/>
    </xf>
    <xf numFmtId="0" fontId="9" fillId="0" borderId="4" xfId="2" applyBorder="1" applyAlignment="1">
      <alignment horizontal="center" vertical="center"/>
    </xf>
    <xf numFmtId="0" fontId="9" fillId="0" borderId="5" xfId="2" applyBorder="1">
      <alignment vertical="center"/>
    </xf>
    <xf numFmtId="0" fontId="9" fillId="0" borderId="3" xfId="2" applyBorder="1" applyAlignment="1">
      <alignment horizontal="center" vertical="center"/>
    </xf>
    <xf numFmtId="0" fontId="9" fillId="0" borderId="4" xfId="2" applyBorder="1">
      <alignment vertical="center"/>
    </xf>
    <xf numFmtId="0" fontId="9" fillId="0" borderId="0" xfId="1">
      <alignment vertical="center"/>
    </xf>
    <xf numFmtId="0" fontId="2" fillId="0" borderId="0" xfId="1" applyFont="1">
      <alignment vertical="center"/>
    </xf>
    <xf numFmtId="0" fontId="9" fillId="0" borderId="1" xfId="1" applyBorder="1">
      <alignment vertical="center"/>
    </xf>
    <xf numFmtId="0" fontId="3" fillId="0" borderId="1" xfId="1" applyFont="1" applyBorder="1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9" fillId="0" borderId="0" xfId="1" quotePrefix="1">
      <alignment vertical="center"/>
    </xf>
    <xf numFmtId="0" fontId="9" fillId="0" borderId="0" xfId="1" applyAlignment="1">
      <alignment horizontal="center" vertical="center"/>
    </xf>
    <xf numFmtId="0" fontId="15" fillId="0" borderId="0" xfId="1" applyFont="1">
      <alignment vertical="center"/>
    </xf>
    <xf numFmtId="0" fontId="16" fillId="0" borderId="0" xfId="1" applyFont="1">
      <alignment vertical="center"/>
    </xf>
    <xf numFmtId="0" fontId="12" fillId="0" borderId="0" xfId="0" applyFont="1">
      <alignment vertical="center"/>
    </xf>
    <xf numFmtId="176" fontId="0" fillId="0" borderId="0" xfId="0" applyNumberFormat="1">
      <alignment vertical="center"/>
    </xf>
    <xf numFmtId="0" fontId="9" fillId="0" borderId="0" xfId="0" applyFont="1">
      <alignment vertical="center"/>
    </xf>
    <xf numFmtId="0" fontId="0" fillId="0" borderId="1" xfId="0" quotePrefix="1" applyBorder="1">
      <alignment vertical="center"/>
    </xf>
    <xf numFmtId="0" fontId="13" fillId="0" borderId="0" xfId="0" quotePrefix="1" applyFont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17" fillId="0" borderId="8" xfId="0" applyFont="1" applyBorder="1" applyAlignment="1">
      <alignment horizontal="center" vertical="center" shrinkToFit="1"/>
    </xf>
    <xf numFmtId="0" fontId="19" fillId="2" borderId="7" xfId="0" applyFont="1" applyFill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 shrinkToFit="1"/>
    </xf>
    <xf numFmtId="0" fontId="20" fillId="0" borderId="7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/>
    </xf>
    <xf numFmtId="0" fontId="18" fillId="2" borderId="7" xfId="0" applyFont="1" applyFill="1" applyBorder="1" applyAlignment="1">
      <alignment horizontal="center" vertical="center" shrinkToFi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quotePrefix="1">
      <alignment vertical="center"/>
    </xf>
    <xf numFmtId="0" fontId="0" fillId="0" borderId="0" xfId="0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9" fillId="0" borderId="1" xfId="1" applyBorder="1" applyAlignment="1">
      <alignment horizontal="center" vertical="center"/>
    </xf>
    <xf numFmtId="0" fontId="9" fillId="0" borderId="3" xfId="1" applyBorder="1" applyAlignment="1">
      <alignment horizontal="center" vertical="center"/>
    </xf>
    <xf numFmtId="0" fontId="9" fillId="0" borderId="4" xfId="1" applyBorder="1" applyAlignment="1">
      <alignment horizontal="center" vertical="center"/>
    </xf>
    <xf numFmtId="0" fontId="9" fillId="0" borderId="5" xfId="1" applyBorder="1" applyAlignment="1">
      <alignment horizontal="center" vertical="center"/>
    </xf>
    <xf numFmtId="0" fontId="9" fillId="0" borderId="0" xfId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4" fillId="0" borderId="1" xfId="0" quotePrefix="1" applyFont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0" xfId="2" quotePrefix="1">
      <alignment vertical="center"/>
    </xf>
    <xf numFmtId="0" fontId="9" fillId="0" borderId="0" xfId="2">
      <alignment vertical="center"/>
    </xf>
    <xf numFmtId="0" fontId="9" fillId="0" borderId="0" xfId="2" applyAlignment="1">
      <alignment horizontal="center" vertical="center"/>
    </xf>
    <xf numFmtId="0" fontId="9" fillId="0" borderId="1" xfId="2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9" fillId="0" borderId="0" xfId="1" quotePrefix="1">
      <alignment vertical="center"/>
    </xf>
    <xf numFmtId="0" fontId="9" fillId="0" borderId="0" xfId="1">
      <alignment vertical="center"/>
    </xf>
    <xf numFmtId="0" fontId="1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1" fillId="0" borderId="0" xfId="0" applyFont="1">
      <alignment vertical="center"/>
    </xf>
  </cellXfs>
  <cellStyles count="3">
    <cellStyle name="標準" xfId="0" builtinId="0"/>
    <cellStyle name="標準 2" xfId="1" xr:uid="{00000000-0005-0000-0000-000001000000}"/>
    <cellStyle name="標準_3nen_drill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114300</xdr:colOff>
      <xdr:row>33</xdr:row>
      <xdr:rowOff>9525</xdr:rowOff>
    </xdr:from>
    <xdr:to>
      <xdr:col>23</xdr:col>
      <xdr:colOff>47625</xdr:colOff>
      <xdr:row>33</xdr:row>
      <xdr:rowOff>266700</xdr:rowOff>
    </xdr:to>
    <xdr:sp macro="" textlink="">
      <xdr:nvSpPr>
        <xdr:cNvPr id="18449" name="Text Box 1">
          <a:extLst>
            <a:ext uri="{FF2B5EF4-FFF2-40B4-BE49-F238E27FC236}">
              <a16:creationId xmlns:a16="http://schemas.microsoft.com/office/drawing/2014/main" id="{00000000-0008-0000-0500-000011480000}"/>
            </a:ext>
          </a:extLst>
        </xdr:cNvPr>
        <xdr:cNvSpPr txBox="1">
          <a:spLocks noChangeArrowheads="1"/>
        </xdr:cNvSpPr>
      </xdr:nvSpPr>
      <xdr:spPr bwMode="auto">
        <a:xfrm>
          <a:off x="3676650" y="138969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104775</xdr:colOff>
      <xdr:row>33</xdr:row>
      <xdr:rowOff>0</xdr:rowOff>
    </xdr:from>
    <xdr:to>
      <xdr:col>24</xdr:col>
      <xdr:colOff>38100</xdr:colOff>
      <xdr:row>33</xdr:row>
      <xdr:rowOff>257175</xdr:rowOff>
    </xdr:to>
    <xdr:sp macro="" textlink="">
      <xdr:nvSpPr>
        <xdr:cNvPr id="18450" name="Text Box 2">
          <a:extLst>
            <a:ext uri="{FF2B5EF4-FFF2-40B4-BE49-F238E27FC236}">
              <a16:creationId xmlns:a16="http://schemas.microsoft.com/office/drawing/2014/main" id="{00000000-0008-0000-0500-000012480000}"/>
            </a:ext>
          </a:extLst>
        </xdr:cNvPr>
        <xdr:cNvSpPr txBox="1">
          <a:spLocks noChangeArrowheads="1"/>
        </xdr:cNvSpPr>
      </xdr:nvSpPr>
      <xdr:spPr bwMode="auto">
        <a:xfrm>
          <a:off x="3829050" y="1388745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11</xdr:row>
          <xdr:rowOff>247650</xdr:rowOff>
        </xdr:from>
        <xdr:to>
          <xdr:col>34</xdr:col>
          <xdr:colOff>152400</xdr:colOff>
          <xdr:row>14</xdr:row>
          <xdr:rowOff>431800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5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57150</xdr:colOff>
          <xdr:row>33</xdr:row>
          <xdr:rowOff>228600</xdr:rowOff>
        </xdr:from>
        <xdr:to>
          <xdr:col>34</xdr:col>
          <xdr:colOff>133350</xdr:colOff>
          <xdr:row>36</xdr:row>
          <xdr:rowOff>412750</xdr:rowOff>
        </xdr:to>
        <xdr:sp macro="" textlink="">
          <xdr:nvSpPr>
            <xdr:cNvPr id="18438" name="Object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5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E04FE-FE5D-4739-BB6F-1A2E2688AFCE}">
  <dimension ref="A1:AU61"/>
  <sheetViews>
    <sheetView tabSelected="1" workbookViewId="0">
      <selection activeCell="A61" sqref="A61"/>
    </sheetView>
  </sheetViews>
  <sheetFormatPr defaultRowHeight="25" customHeight="1" x14ac:dyDescent="0.3"/>
  <cols>
    <col min="1" max="33" width="1.625" customWidth="1"/>
    <col min="35" max="35" width="4.5625" hidden="1" customWidth="1"/>
    <col min="36" max="36" width="2.5625" hidden="1" customWidth="1"/>
    <col min="37" max="37" width="4.5625" hidden="1" customWidth="1"/>
    <col min="38" max="38" width="2.5625" hidden="1" customWidth="1"/>
    <col min="39" max="39" width="4.5625" hidden="1" customWidth="1"/>
    <col min="40" max="40" width="2.5625" hidden="1" customWidth="1"/>
    <col min="41" max="41" width="4.5625" hidden="1" customWidth="1"/>
    <col min="42" max="42" width="2.5625" hidden="1" customWidth="1"/>
    <col min="43" max="43" width="4.5625" hidden="1" customWidth="1"/>
    <col min="44" max="47" width="0" hidden="1" customWidth="1"/>
  </cols>
  <sheetData>
    <row r="1" spans="1:47" ht="25" customHeight="1" x14ac:dyDescent="0.3">
      <c r="D1" s="6" t="s">
        <v>259</v>
      </c>
      <c r="AC1" s="2" t="s">
        <v>0</v>
      </c>
      <c r="AD1" s="2"/>
      <c r="AE1" s="61"/>
      <c r="AF1" s="61"/>
    </row>
    <row r="2" spans="1:47" ht="25" customHeight="1" x14ac:dyDescent="0.3">
      <c r="D2" s="6"/>
    </row>
    <row r="3" spans="1:47" ht="25" customHeight="1" x14ac:dyDescent="0.3">
      <c r="N3" s="4" t="s">
        <v>1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47" ht="25" customHeight="1" x14ac:dyDescent="0.3">
      <c r="A4" s="1" t="s">
        <v>260</v>
      </c>
    </row>
    <row r="5" spans="1:47" ht="32.15" customHeight="1" x14ac:dyDescent="0.3">
      <c r="A5" s="1"/>
      <c r="B5" t="s">
        <v>261</v>
      </c>
      <c r="E5" s="50"/>
      <c r="F5" s="50"/>
      <c r="G5" s="12"/>
      <c r="H5" s="12"/>
    </row>
    <row r="6" spans="1:47" ht="32.15" customHeight="1" x14ac:dyDescent="0.3">
      <c r="A6" s="20"/>
      <c r="C6" s="60" t="str">
        <f ca="1">VLOOKUP(AI6,$AS$6:$AT$11,2,FALSE)</f>
        <v>ボールあそび</v>
      </c>
      <c r="D6" s="60"/>
      <c r="E6" s="60"/>
      <c r="F6" s="60"/>
      <c r="H6" s="60" t="str">
        <f ca="1">VLOOKUP(AK6,$AS$6:$AT$11,2,FALSE)</f>
        <v>てつぼう</v>
      </c>
      <c r="I6" s="60"/>
      <c r="J6" s="60"/>
      <c r="K6" s="60"/>
      <c r="M6" s="60" t="str">
        <f ca="1">VLOOKUP(AM6,$AS$6:$AT$11,2,FALSE)</f>
        <v>うんてい</v>
      </c>
      <c r="N6" s="60"/>
      <c r="O6" s="60"/>
      <c r="P6" s="60"/>
      <c r="R6" s="60" t="str">
        <f ca="1">VLOOKUP(AO6,$AS$6:$AT$11,2,FALSE)</f>
        <v>なわとび</v>
      </c>
      <c r="S6" s="60"/>
      <c r="T6" s="60"/>
      <c r="U6" s="60"/>
      <c r="W6" s="60" t="str">
        <f ca="1">VLOOKUP(AQ6,$AS$6:$AT$11,2,FALSE)</f>
        <v>なわとび</v>
      </c>
      <c r="X6" s="60"/>
      <c r="Y6" s="60"/>
      <c r="Z6" s="60"/>
      <c r="AI6" s="51">
        <f ca="1">INT(RAND()*6)+1</f>
        <v>6</v>
      </c>
      <c r="AK6" s="51">
        <f ca="1">INT(RAND()*6)+1</f>
        <v>4</v>
      </c>
      <c r="AM6" s="51">
        <f ca="1">INT(RAND()*6)+1</f>
        <v>1</v>
      </c>
      <c r="AO6" s="51">
        <f ca="1">INT(RAND()*6)+1</f>
        <v>5</v>
      </c>
      <c r="AQ6" s="51">
        <f ca="1">INT(RAND()*6)+1</f>
        <v>5</v>
      </c>
      <c r="AS6">
        <v>1</v>
      </c>
      <c r="AT6" t="s">
        <v>262</v>
      </c>
      <c r="AU6">
        <f ca="1">COUNTIF($AI$6:$AQ$14,AS6)</f>
        <v>3</v>
      </c>
    </row>
    <row r="7" spans="1:47" ht="4" customHeight="1" x14ac:dyDescent="0.3">
      <c r="A7" s="1"/>
      <c r="E7" s="50"/>
      <c r="F7" s="50"/>
      <c r="G7" s="12"/>
      <c r="H7" s="12"/>
      <c r="AS7">
        <v>2</v>
      </c>
      <c r="AT7" t="s">
        <v>263</v>
      </c>
      <c r="AU7">
        <f t="shared" ref="AU7:AU11" ca="1" si="0">COUNTIF($AI$6:$AQ$14,AS7)</f>
        <v>6</v>
      </c>
    </row>
    <row r="8" spans="1:47" ht="32.15" customHeight="1" x14ac:dyDescent="0.3">
      <c r="A8" s="20"/>
      <c r="C8" s="60" t="str">
        <f ca="1">VLOOKUP(AI8,$AS$6:$AT$11,2,FALSE)</f>
        <v>おにごっこ</v>
      </c>
      <c r="D8" s="60"/>
      <c r="E8" s="60"/>
      <c r="F8" s="60"/>
      <c r="H8" s="60" t="str">
        <f ca="1">VLOOKUP(AK8,$AS$6:$AT$11,2,FALSE)</f>
        <v>おにごっこ</v>
      </c>
      <c r="I8" s="60"/>
      <c r="J8" s="60"/>
      <c r="K8" s="60"/>
      <c r="M8" s="60" t="str">
        <f ca="1">VLOOKUP(AM8,$AS$6:$AT$11,2,FALSE)</f>
        <v>うんてい</v>
      </c>
      <c r="N8" s="60"/>
      <c r="O8" s="60"/>
      <c r="P8" s="60"/>
      <c r="R8" s="60" t="str">
        <f ca="1">VLOOKUP(AO8,$AS$6:$AT$11,2,FALSE)</f>
        <v>てつぼう</v>
      </c>
      <c r="S8" s="60"/>
      <c r="T8" s="60"/>
      <c r="U8" s="60"/>
      <c r="W8" s="60" t="str">
        <f ca="1">VLOOKUP(AQ8,$AS$6:$AT$11,2,FALSE)</f>
        <v>うんてい</v>
      </c>
      <c r="X8" s="60"/>
      <c r="Y8" s="60"/>
      <c r="Z8" s="60"/>
      <c r="AI8" s="51">
        <f t="shared" ref="AI8" ca="1" si="1">INT(RAND()*6)+1</f>
        <v>2</v>
      </c>
      <c r="AK8" s="51">
        <f t="shared" ref="AK8" ca="1" si="2">INT(RAND()*6)+1</f>
        <v>2</v>
      </c>
      <c r="AM8" s="51">
        <f t="shared" ref="AM8" ca="1" si="3">INT(RAND()*6)+1</f>
        <v>1</v>
      </c>
      <c r="AO8" s="51">
        <f t="shared" ref="AO8" ca="1" si="4">INT(RAND()*6)+1</f>
        <v>4</v>
      </c>
      <c r="AQ8" s="51">
        <f t="shared" ref="AQ8" ca="1" si="5">INT(RAND()*6)+1</f>
        <v>1</v>
      </c>
      <c r="AS8">
        <v>3</v>
      </c>
      <c r="AT8" t="s">
        <v>264</v>
      </c>
      <c r="AU8">
        <f t="shared" ca="1" si="0"/>
        <v>1</v>
      </c>
    </row>
    <row r="9" spans="1:47" ht="4" customHeight="1" x14ac:dyDescent="0.3">
      <c r="A9" s="1"/>
      <c r="E9" s="50"/>
      <c r="F9" s="50"/>
      <c r="G9" s="12"/>
      <c r="H9" s="12"/>
      <c r="AS9">
        <v>4</v>
      </c>
      <c r="AT9" t="s">
        <v>265</v>
      </c>
      <c r="AU9">
        <f t="shared" ca="1" si="0"/>
        <v>9</v>
      </c>
    </row>
    <row r="10" spans="1:47" ht="32.15" customHeight="1" x14ac:dyDescent="0.3">
      <c r="A10" s="20"/>
      <c r="C10" s="60" t="str">
        <f ca="1">VLOOKUP(AI10,$AS$6:$AT$11,2,FALSE)</f>
        <v>てつぼう</v>
      </c>
      <c r="D10" s="60"/>
      <c r="E10" s="60"/>
      <c r="F10" s="60"/>
      <c r="H10" s="60" t="str">
        <f ca="1">VLOOKUP(AK10,$AS$6:$AT$11,2,FALSE)</f>
        <v>おにごっこ</v>
      </c>
      <c r="I10" s="60"/>
      <c r="J10" s="60"/>
      <c r="K10" s="60"/>
      <c r="M10" s="60" t="str">
        <f ca="1">VLOOKUP(AM10,$AS$6:$AT$11,2,FALSE)</f>
        <v>ぶらんこ</v>
      </c>
      <c r="N10" s="60"/>
      <c r="O10" s="60"/>
      <c r="P10" s="60"/>
      <c r="R10" s="60" t="str">
        <f ca="1">VLOOKUP(AO10,$AS$6:$AT$11,2,FALSE)</f>
        <v>てつぼう</v>
      </c>
      <c r="S10" s="60"/>
      <c r="T10" s="60"/>
      <c r="U10" s="60"/>
      <c r="W10" s="60" t="str">
        <f ca="1">VLOOKUP(AQ10,$AS$6:$AT$11,2,FALSE)</f>
        <v>おにごっこ</v>
      </c>
      <c r="X10" s="60"/>
      <c r="Y10" s="60"/>
      <c r="Z10" s="60"/>
      <c r="AI10" s="51">
        <f t="shared" ref="AI10" ca="1" si="6">INT(RAND()*6)+1</f>
        <v>4</v>
      </c>
      <c r="AK10" s="51">
        <f t="shared" ref="AK10" ca="1" si="7">INT(RAND()*6)+1</f>
        <v>2</v>
      </c>
      <c r="AM10" s="51">
        <f t="shared" ref="AM10" ca="1" si="8">INT(RAND()*6)+1</f>
        <v>3</v>
      </c>
      <c r="AO10" s="51">
        <f t="shared" ref="AO10" ca="1" si="9">INT(RAND()*6)+1</f>
        <v>4</v>
      </c>
      <c r="AQ10" s="51">
        <f t="shared" ref="AQ10" ca="1" si="10">INT(RAND()*6)+1</f>
        <v>2</v>
      </c>
      <c r="AS10">
        <v>5</v>
      </c>
      <c r="AT10" t="s">
        <v>266</v>
      </c>
      <c r="AU10">
        <f t="shared" ca="1" si="0"/>
        <v>3</v>
      </c>
    </row>
    <row r="11" spans="1:47" ht="4" customHeight="1" x14ac:dyDescent="0.3">
      <c r="A11" s="1"/>
      <c r="E11" s="50"/>
      <c r="F11" s="50"/>
      <c r="G11" s="12"/>
      <c r="H11" s="12"/>
      <c r="AS11">
        <v>6</v>
      </c>
      <c r="AT11" t="s">
        <v>267</v>
      </c>
      <c r="AU11">
        <f t="shared" ca="1" si="0"/>
        <v>3</v>
      </c>
    </row>
    <row r="12" spans="1:47" ht="32.15" customHeight="1" x14ac:dyDescent="0.3">
      <c r="A12" s="20"/>
      <c r="C12" s="60" t="str">
        <f ca="1">VLOOKUP(AI12,$AS$6:$AT$11,2,FALSE)</f>
        <v>おにごっこ</v>
      </c>
      <c r="D12" s="60"/>
      <c r="E12" s="60"/>
      <c r="F12" s="60"/>
      <c r="H12" s="60" t="str">
        <f ca="1">VLOOKUP(AK12,$AS$6:$AT$11,2,FALSE)</f>
        <v>ボールあそび</v>
      </c>
      <c r="I12" s="60"/>
      <c r="J12" s="60"/>
      <c r="K12" s="60"/>
      <c r="M12" s="60" t="str">
        <f ca="1">VLOOKUP(AM12,$AS$6:$AT$11,2,FALSE)</f>
        <v>てつぼう</v>
      </c>
      <c r="N12" s="60"/>
      <c r="O12" s="60"/>
      <c r="P12" s="60"/>
      <c r="R12" s="60" t="str">
        <f ca="1">VLOOKUP(AO12,$AS$6:$AT$11,2,FALSE)</f>
        <v>ボールあそび</v>
      </c>
      <c r="S12" s="60"/>
      <c r="T12" s="60"/>
      <c r="U12" s="60"/>
      <c r="W12" s="60" t="str">
        <f ca="1">VLOOKUP(AQ12,$AS$6:$AT$11,2,FALSE)</f>
        <v>てつぼう</v>
      </c>
      <c r="X12" s="60"/>
      <c r="Y12" s="60"/>
      <c r="Z12" s="60"/>
      <c r="AI12" s="51">
        <f t="shared" ref="AI12" ca="1" si="11">INT(RAND()*6)+1</f>
        <v>2</v>
      </c>
      <c r="AK12" s="51">
        <f t="shared" ref="AK12" ca="1" si="12">INT(RAND()*6)+1</f>
        <v>6</v>
      </c>
      <c r="AM12" s="51">
        <f t="shared" ref="AM12" ca="1" si="13">INT(RAND()*6)+1</f>
        <v>4</v>
      </c>
      <c r="AO12" s="51">
        <f t="shared" ref="AO12" ca="1" si="14">INT(RAND()*6)+1</f>
        <v>6</v>
      </c>
      <c r="AQ12" s="51">
        <f t="shared" ref="AQ12" ca="1" si="15">INT(RAND()*6)+1</f>
        <v>4</v>
      </c>
    </row>
    <row r="13" spans="1:47" ht="4" customHeight="1" x14ac:dyDescent="0.3">
      <c r="A13" s="1"/>
      <c r="E13" s="50"/>
      <c r="F13" s="50"/>
      <c r="G13" s="12"/>
      <c r="H13" s="12"/>
    </row>
    <row r="14" spans="1:47" ht="32.15" customHeight="1" x14ac:dyDescent="0.3">
      <c r="A14" s="20"/>
      <c r="C14" s="60" t="str">
        <f ca="1">VLOOKUP(AI14,$AS$6:$AT$11,2,FALSE)</f>
        <v>おにごっこ</v>
      </c>
      <c r="D14" s="60"/>
      <c r="E14" s="60"/>
      <c r="F14" s="60"/>
      <c r="H14" s="60" t="str">
        <f ca="1">VLOOKUP(AK14,$AS$6:$AT$11,2,FALSE)</f>
        <v>てつぼう</v>
      </c>
      <c r="I14" s="60"/>
      <c r="J14" s="60"/>
      <c r="K14" s="60"/>
      <c r="M14" s="60" t="str">
        <f ca="1">VLOOKUP(AM14,$AS$6:$AT$11,2,FALSE)</f>
        <v>なわとび</v>
      </c>
      <c r="N14" s="60"/>
      <c r="O14" s="60"/>
      <c r="P14" s="60"/>
      <c r="R14" s="60" t="str">
        <f ca="1">VLOOKUP(AO14,$AS$6:$AT$11,2,FALSE)</f>
        <v>てつぼう</v>
      </c>
      <c r="S14" s="60"/>
      <c r="T14" s="60"/>
      <c r="U14" s="60"/>
      <c r="W14" s="60" t="str">
        <f ca="1">VLOOKUP(AQ14,$AS$6:$AT$11,2,FALSE)</f>
        <v>てつぼう</v>
      </c>
      <c r="X14" s="60"/>
      <c r="Y14" s="60"/>
      <c r="Z14" s="60"/>
      <c r="AI14" s="51">
        <f t="shared" ref="AI14" ca="1" si="16">INT(RAND()*6)+1</f>
        <v>2</v>
      </c>
      <c r="AK14" s="51">
        <f t="shared" ref="AK14" ca="1" si="17">INT(RAND()*6)+1</f>
        <v>4</v>
      </c>
      <c r="AM14" s="51">
        <f t="shared" ref="AM14" ca="1" si="18">INT(RAND()*6)+1</f>
        <v>5</v>
      </c>
      <c r="AO14" s="51">
        <f t="shared" ref="AO14" ca="1" si="19">INT(RAND()*6)+1</f>
        <v>4</v>
      </c>
      <c r="AQ14" s="51">
        <f t="shared" ref="AQ14" ca="1" si="20">INT(RAND()*6)+1</f>
        <v>4</v>
      </c>
    </row>
    <row r="15" spans="1:47" ht="4" customHeight="1" x14ac:dyDescent="0.3">
      <c r="A15" s="1"/>
      <c r="E15" s="50"/>
      <c r="F15" s="50"/>
      <c r="G15" s="12"/>
      <c r="H15" s="12"/>
    </row>
    <row r="16" spans="1:47" ht="32.15" customHeight="1" x14ac:dyDescent="0.3">
      <c r="A16" s="20"/>
      <c r="C16" s="56" t="s">
        <v>268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</row>
    <row r="17" spans="1:35" ht="32.15" customHeight="1" x14ac:dyDescent="0.3">
      <c r="B17" s="1"/>
      <c r="C17" s="58" t="s">
        <v>269</v>
      </c>
      <c r="D17" s="59"/>
      <c r="E17" s="59"/>
      <c r="F17" s="59"/>
      <c r="G17" s="54" t="str">
        <f>AT6</f>
        <v>うんてい</v>
      </c>
      <c r="H17" s="54"/>
      <c r="I17" s="54"/>
      <c r="J17" s="54"/>
      <c r="K17" s="54" t="str">
        <f>AT7</f>
        <v>おにごっこ</v>
      </c>
      <c r="L17" s="54"/>
      <c r="M17" s="54"/>
      <c r="N17" s="54"/>
      <c r="O17" s="54" t="str">
        <f>AT8</f>
        <v>ぶらんこ</v>
      </c>
      <c r="P17" s="54"/>
      <c r="Q17" s="54"/>
      <c r="R17" s="54"/>
      <c r="S17" s="54" t="str">
        <f>AT9</f>
        <v>てつぼう</v>
      </c>
      <c r="T17" s="54"/>
      <c r="U17" s="54"/>
      <c r="V17" s="54"/>
      <c r="W17" s="54" t="str">
        <f>AT10</f>
        <v>なわとび</v>
      </c>
      <c r="X17" s="54"/>
      <c r="Y17" s="54"/>
      <c r="Z17" s="54"/>
      <c r="AA17" s="54" t="str">
        <f>AT11</f>
        <v>ボールあそび</v>
      </c>
      <c r="AB17" s="54"/>
      <c r="AC17" s="54"/>
      <c r="AD17" s="54"/>
    </row>
    <row r="18" spans="1:35" ht="32.15" customHeight="1" x14ac:dyDescent="0.3">
      <c r="A18" s="20"/>
      <c r="C18" s="57" t="s">
        <v>270</v>
      </c>
      <c r="D18" s="57"/>
      <c r="E18" s="57"/>
      <c r="F18" s="57"/>
      <c r="G18" s="54">
        <f ca="1">AU6</f>
        <v>3</v>
      </c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</row>
    <row r="19" spans="1:35" ht="32.15" customHeight="1" x14ac:dyDescent="0.3">
      <c r="A19" s="1"/>
      <c r="E19" s="50"/>
      <c r="F19" s="50"/>
      <c r="G19" s="12"/>
      <c r="H19" s="12"/>
    </row>
    <row r="20" spans="1:35" ht="32.15" customHeight="1" x14ac:dyDescent="0.3">
      <c r="A20" s="20"/>
      <c r="G20" s="56" t="s">
        <v>268</v>
      </c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</row>
    <row r="21" spans="1:35" ht="32.15" customHeight="1" x14ac:dyDescent="0.3">
      <c r="A21" s="1"/>
      <c r="E21" s="50"/>
      <c r="F21" s="50"/>
      <c r="G21" s="54" t="str">
        <f t="shared" ref="G21:G27" ca="1" si="21">IF(G$18&gt;=AI21,"●","")</f>
        <v/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I21">
        <f t="shared" ref="AI21:AI26" si="22">AI22+1</f>
        <v>8</v>
      </c>
    </row>
    <row r="22" spans="1:35" ht="32.15" customHeight="1" x14ac:dyDescent="0.3">
      <c r="A22" s="20"/>
      <c r="G22" s="54" t="str">
        <f t="shared" ca="1" si="21"/>
        <v/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I22">
        <f t="shared" si="22"/>
        <v>7</v>
      </c>
    </row>
    <row r="23" spans="1:35" ht="32.15" customHeight="1" x14ac:dyDescent="0.3">
      <c r="A23" s="1"/>
      <c r="E23" s="50"/>
      <c r="F23" s="50"/>
      <c r="G23" s="54" t="str">
        <f t="shared" ca="1" si="21"/>
        <v/>
      </c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I23">
        <f t="shared" si="22"/>
        <v>6</v>
      </c>
    </row>
    <row r="24" spans="1:35" ht="32.15" customHeight="1" x14ac:dyDescent="0.3">
      <c r="A24" s="20"/>
      <c r="G24" s="54" t="str">
        <f t="shared" ca="1" si="21"/>
        <v/>
      </c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I24">
        <f t="shared" si="22"/>
        <v>5</v>
      </c>
    </row>
    <row r="25" spans="1:35" ht="32.15" customHeight="1" x14ac:dyDescent="0.3">
      <c r="A25" s="20"/>
      <c r="G25" s="54" t="str">
        <f t="shared" ca="1" si="21"/>
        <v/>
      </c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I25">
        <f t="shared" si="22"/>
        <v>4</v>
      </c>
    </row>
    <row r="26" spans="1:35" ht="32.15" customHeight="1" x14ac:dyDescent="0.3">
      <c r="A26" s="20"/>
      <c r="G26" s="54" t="str">
        <f t="shared" ca="1" si="21"/>
        <v>●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I26">
        <f t="shared" si="22"/>
        <v>3</v>
      </c>
    </row>
    <row r="27" spans="1:35" ht="32.15" customHeight="1" x14ac:dyDescent="0.3">
      <c r="A27" s="20"/>
      <c r="G27" s="54" t="str">
        <f t="shared" ca="1" si="21"/>
        <v>●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I27">
        <f>AI28+1</f>
        <v>2</v>
      </c>
    </row>
    <row r="28" spans="1:35" ht="32.15" customHeight="1" x14ac:dyDescent="0.3">
      <c r="A28" s="20"/>
      <c r="G28" s="54" t="str">
        <f ca="1">IF(G$18&gt;=AI28,"●","")</f>
        <v>●</v>
      </c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I28">
        <v>1</v>
      </c>
    </row>
    <row r="29" spans="1:35" ht="32.15" customHeight="1" x14ac:dyDescent="0.3">
      <c r="A29" s="20"/>
      <c r="G29" s="53" t="str">
        <f>G17</f>
        <v>うんてい</v>
      </c>
      <c r="H29" s="53"/>
      <c r="I29" s="53"/>
      <c r="J29" s="53"/>
      <c r="K29" s="53" t="str">
        <f t="shared" ref="K29" si="23">K17</f>
        <v>おにごっこ</v>
      </c>
      <c r="L29" s="53"/>
      <c r="M29" s="53"/>
      <c r="N29" s="53"/>
      <c r="O29" s="53" t="str">
        <f t="shared" ref="O29" si="24">O17</f>
        <v>ぶらんこ</v>
      </c>
      <c r="P29" s="53"/>
      <c r="Q29" s="53"/>
      <c r="R29" s="53"/>
      <c r="S29" s="53" t="str">
        <f t="shared" ref="S29" si="25">S17</f>
        <v>てつぼう</v>
      </c>
      <c r="T29" s="53"/>
      <c r="U29" s="53"/>
      <c r="V29" s="53"/>
      <c r="W29" s="53" t="str">
        <f t="shared" ref="W29" si="26">W17</f>
        <v>なわとび</v>
      </c>
      <c r="X29" s="53"/>
      <c r="Y29" s="53"/>
      <c r="Z29" s="53"/>
      <c r="AA29" s="53" t="str">
        <f t="shared" ref="AA29" si="27">AA17</f>
        <v>ボールあそび</v>
      </c>
      <c r="AB29" s="53"/>
      <c r="AC29" s="53"/>
      <c r="AD29" s="53"/>
    </row>
    <row r="30" spans="1:35" ht="25" customHeight="1" x14ac:dyDescent="0.3">
      <c r="D30" s="3" t="str">
        <f>IF(D1="","",D1)</f>
        <v>ひょうとグラフ</v>
      </c>
      <c r="AC30" s="2" t="str">
        <f>IF(AC1="","",AC1)</f>
        <v>№</v>
      </c>
      <c r="AD30" s="2"/>
      <c r="AE30" s="61" t="str">
        <f>IF(AE1="","",AE1)</f>
        <v/>
      </c>
      <c r="AF30" s="61"/>
    </row>
    <row r="31" spans="1:35" ht="25" customHeight="1" x14ac:dyDescent="0.3">
      <c r="D31" s="3"/>
    </row>
    <row r="32" spans="1:35" ht="25" customHeight="1" x14ac:dyDescent="0.3">
      <c r="E32" s="5" t="s">
        <v>2</v>
      </c>
      <c r="N32" s="4" t="str">
        <f>IF(N3="","",N3)</f>
        <v>名前</v>
      </c>
      <c r="O32" s="2"/>
      <c r="P32" s="2"/>
      <c r="Q32" s="2" t="str">
        <f>IF(Q3="","",Q3)</f>
        <v/>
      </c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33" ht="25" customHeight="1" x14ac:dyDescent="0.3">
      <c r="A33" t="str">
        <f t="shared" ref="A33:A45" si="28">IF(A4="","",A4)</f>
        <v>◇ すきな あそびしらべをしました。ひょうに人数をかき</v>
      </c>
    </row>
    <row r="34" spans="1:33" ht="32.15" customHeight="1" x14ac:dyDescent="0.3">
      <c r="A34" t="str">
        <f t="shared" si="28"/>
        <v/>
      </c>
      <c r="B34" t="str">
        <f t="shared" ref="B34:B45" si="29">IF(B5="","",B5)</f>
        <v>ましょう。●をつかって グラフにかきましょう。</v>
      </c>
    </row>
    <row r="35" spans="1:33" ht="32.15" customHeight="1" x14ac:dyDescent="0.3">
      <c r="A35" t="str">
        <f t="shared" si="28"/>
        <v/>
      </c>
      <c r="B35" t="str">
        <f t="shared" si="29"/>
        <v/>
      </c>
      <c r="C35" s="60" t="str">
        <f t="shared" ref="C35:AG35" ca="1" si="30">IF(C6="","",C6)</f>
        <v>ボールあそび</v>
      </c>
      <c r="D35" s="60" t="str">
        <f t="shared" si="30"/>
        <v/>
      </c>
      <c r="E35" s="60" t="str">
        <f t="shared" si="30"/>
        <v/>
      </c>
      <c r="F35" s="60" t="str">
        <f t="shared" si="30"/>
        <v/>
      </c>
      <c r="G35" t="str">
        <f t="shared" si="30"/>
        <v/>
      </c>
      <c r="H35" s="60" t="str">
        <f t="shared" ca="1" si="30"/>
        <v>てつぼう</v>
      </c>
      <c r="I35" s="60" t="str">
        <f t="shared" si="30"/>
        <v/>
      </c>
      <c r="J35" s="60" t="str">
        <f t="shared" si="30"/>
        <v/>
      </c>
      <c r="K35" s="60" t="str">
        <f t="shared" si="30"/>
        <v/>
      </c>
      <c r="L35" t="str">
        <f t="shared" si="30"/>
        <v/>
      </c>
      <c r="M35" s="60" t="str">
        <f t="shared" ca="1" si="30"/>
        <v>うんてい</v>
      </c>
      <c r="N35" s="60" t="str">
        <f t="shared" si="30"/>
        <v/>
      </c>
      <c r="O35" s="60" t="str">
        <f t="shared" si="30"/>
        <v/>
      </c>
      <c r="P35" s="60" t="str">
        <f t="shared" si="30"/>
        <v/>
      </c>
      <c r="Q35" t="str">
        <f t="shared" si="30"/>
        <v/>
      </c>
      <c r="R35" s="60" t="str">
        <f t="shared" ca="1" si="30"/>
        <v>なわとび</v>
      </c>
      <c r="S35" s="60" t="str">
        <f t="shared" si="30"/>
        <v/>
      </c>
      <c r="T35" s="60" t="str">
        <f t="shared" si="30"/>
        <v/>
      </c>
      <c r="U35" s="60" t="str">
        <f t="shared" si="30"/>
        <v/>
      </c>
      <c r="V35" t="str">
        <f t="shared" si="30"/>
        <v/>
      </c>
      <c r="W35" s="60" t="str">
        <f t="shared" ca="1" si="30"/>
        <v>なわとび</v>
      </c>
      <c r="X35" s="60" t="str">
        <f t="shared" si="30"/>
        <v/>
      </c>
      <c r="Y35" s="60" t="str">
        <f t="shared" si="30"/>
        <v/>
      </c>
      <c r="Z35" s="60" t="str">
        <f t="shared" si="30"/>
        <v/>
      </c>
      <c r="AA35" s="52" t="str">
        <f t="shared" si="30"/>
        <v/>
      </c>
      <c r="AB35" t="str">
        <f t="shared" si="30"/>
        <v/>
      </c>
      <c r="AC35" t="str">
        <f t="shared" si="30"/>
        <v/>
      </c>
      <c r="AD35" t="str">
        <f t="shared" si="30"/>
        <v/>
      </c>
      <c r="AE35" t="str">
        <f t="shared" si="30"/>
        <v/>
      </c>
      <c r="AF35" t="str">
        <f t="shared" si="30"/>
        <v/>
      </c>
      <c r="AG35" t="str">
        <f t="shared" si="30"/>
        <v/>
      </c>
    </row>
    <row r="36" spans="1:33" ht="4" customHeight="1" x14ac:dyDescent="0.3">
      <c r="A36" t="str">
        <f t="shared" si="28"/>
        <v/>
      </c>
      <c r="B36" t="str">
        <f t="shared" si="29"/>
        <v/>
      </c>
      <c r="C36" t="str">
        <f t="shared" ref="C36:AG36" si="31">IF(C7="","",C7)</f>
        <v/>
      </c>
      <c r="D36" t="str">
        <f t="shared" si="31"/>
        <v/>
      </c>
      <c r="E36" t="str">
        <f t="shared" si="31"/>
        <v/>
      </c>
      <c r="F36" t="str">
        <f t="shared" si="31"/>
        <v/>
      </c>
      <c r="G36" t="str">
        <f t="shared" si="31"/>
        <v/>
      </c>
      <c r="H36" t="str">
        <f t="shared" si="31"/>
        <v/>
      </c>
      <c r="I36" t="str">
        <f t="shared" si="31"/>
        <v/>
      </c>
      <c r="J36" t="str">
        <f t="shared" si="31"/>
        <v/>
      </c>
      <c r="K36" t="str">
        <f t="shared" si="31"/>
        <v/>
      </c>
      <c r="L36" t="str">
        <f t="shared" si="31"/>
        <v/>
      </c>
      <c r="M36" t="str">
        <f t="shared" si="31"/>
        <v/>
      </c>
      <c r="N36" t="str">
        <f t="shared" si="31"/>
        <v/>
      </c>
      <c r="O36" t="str">
        <f t="shared" si="31"/>
        <v/>
      </c>
      <c r="P36" t="str">
        <f t="shared" si="31"/>
        <v/>
      </c>
      <c r="Q36" t="str">
        <f t="shared" si="31"/>
        <v/>
      </c>
      <c r="R36" t="str">
        <f t="shared" si="31"/>
        <v/>
      </c>
      <c r="S36" t="str">
        <f t="shared" si="31"/>
        <v/>
      </c>
      <c r="T36" t="str">
        <f t="shared" si="31"/>
        <v/>
      </c>
      <c r="U36" t="str">
        <f t="shared" si="31"/>
        <v/>
      </c>
      <c r="V36" t="str">
        <f t="shared" si="31"/>
        <v/>
      </c>
      <c r="W36" t="str">
        <f t="shared" si="31"/>
        <v/>
      </c>
      <c r="X36" t="str">
        <f t="shared" si="31"/>
        <v/>
      </c>
      <c r="Y36" t="str">
        <f t="shared" si="31"/>
        <v/>
      </c>
      <c r="Z36" t="str">
        <f t="shared" si="31"/>
        <v/>
      </c>
      <c r="AA36" t="str">
        <f t="shared" si="31"/>
        <v/>
      </c>
      <c r="AB36" t="str">
        <f t="shared" si="31"/>
        <v/>
      </c>
      <c r="AC36" t="str">
        <f t="shared" si="31"/>
        <v/>
      </c>
      <c r="AD36" t="str">
        <f t="shared" si="31"/>
        <v/>
      </c>
      <c r="AE36" t="str">
        <f t="shared" si="31"/>
        <v/>
      </c>
      <c r="AF36" t="str">
        <f t="shared" si="31"/>
        <v/>
      </c>
      <c r="AG36" t="str">
        <f t="shared" si="31"/>
        <v/>
      </c>
    </row>
    <row r="37" spans="1:33" ht="32.15" customHeight="1" x14ac:dyDescent="0.3">
      <c r="A37" t="str">
        <f t="shared" si="28"/>
        <v/>
      </c>
      <c r="B37" t="str">
        <f t="shared" si="29"/>
        <v/>
      </c>
      <c r="C37" s="60" t="str">
        <f t="shared" ref="C37:AG37" ca="1" si="32">IF(C8="","",C8)</f>
        <v>おにごっこ</v>
      </c>
      <c r="D37" s="60" t="str">
        <f t="shared" si="32"/>
        <v/>
      </c>
      <c r="E37" s="60" t="str">
        <f t="shared" si="32"/>
        <v/>
      </c>
      <c r="F37" s="60" t="str">
        <f t="shared" si="32"/>
        <v/>
      </c>
      <c r="G37" t="str">
        <f t="shared" si="32"/>
        <v/>
      </c>
      <c r="H37" s="60" t="str">
        <f t="shared" ca="1" si="32"/>
        <v>おにごっこ</v>
      </c>
      <c r="I37" s="60" t="str">
        <f t="shared" si="32"/>
        <v/>
      </c>
      <c r="J37" s="60" t="str">
        <f t="shared" si="32"/>
        <v/>
      </c>
      <c r="K37" s="60" t="str">
        <f t="shared" si="32"/>
        <v/>
      </c>
      <c r="L37" t="str">
        <f t="shared" si="32"/>
        <v/>
      </c>
      <c r="M37" s="60" t="str">
        <f t="shared" ca="1" si="32"/>
        <v>うんてい</v>
      </c>
      <c r="N37" s="60" t="str">
        <f t="shared" si="32"/>
        <v/>
      </c>
      <c r="O37" s="60" t="str">
        <f t="shared" si="32"/>
        <v/>
      </c>
      <c r="P37" s="60" t="str">
        <f t="shared" si="32"/>
        <v/>
      </c>
      <c r="Q37" t="str">
        <f t="shared" si="32"/>
        <v/>
      </c>
      <c r="R37" s="60" t="str">
        <f t="shared" ca="1" si="32"/>
        <v>てつぼう</v>
      </c>
      <c r="S37" s="60" t="str">
        <f t="shared" si="32"/>
        <v/>
      </c>
      <c r="T37" s="60" t="str">
        <f t="shared" si="32"/>
        <v/>
      </c>
      <c r="U37" s="60" t="str">
        <f t="shared" si="32"/>
        <v/>
      </c>
      <c r="V37" t="str">
        <f t="shared" si="32"/>
        <v/>
      </c>
      <c r="W37" s="60" t="str">
        <f t="shared" ca="1" si="32"/>
        <v>うんてい</v>
      </c>
      <c r="X37" s="60" t="str">
        <f t="shared" si="32"/>
        <v/>
      </c>
      <c r="Y37" s="60" t="str">
        <f t="shared" si="32"/>
        <v/>
      </c>
      <c r="Z37" s="60" t="str">
        <f t="shared" si="32"/>
        <v/>
      </c>
      <c r="AA37" t="str">
        <f t="shared" si="32"/>
        <v/>
      </c>
      <c r="AB37" t="str">
        <f t="shared" si="32"/>
        <v/>
      </c>
      <c r="AC37" t="str">
        <f t="shared" si="32"/>
        <v/>
      </c>
      <c r="AD37" t="str">
        <f t="shared" si="32"/>
        <v/>
      </c>
      <c r="AE37" t="str">
        <f t="shared" si="32"/>
        <v/>
      </c>
      <c r="AF37" t="str">
        <f t="shared" si="32"/>
        <v/>
      </c>
      <c r="AG37" t="str">
        <f t="shared" si="32"/>
        <v/>
      </c>
    </row>
    <row r="38" spans="1:33" ht="4" customHeight="1" x14ac:dyDescent="0.3">
      <c r="A38" t="str">
        <f t="shared" si="28"/>
        <v/>
      </c>
      <c r="B38" t="str">
        <f t="shared" si="29"/>
        <v/>
      </c>
      <c r="C38" t="str">
        <f t="shared" ref="C38:AG38" si="33">IF(C9="","",C9)</f>
        <v/>
      </c>
      <c r="D38" t="str">
        <f t="shared" si="33"/>
        <v/>
      </c>
      <c r="E38" t="str">
        <f t="shared" si="33"/>
        <v/>
      </c>
      <c r="F38" t="str">
        <f t="shared" si="33"/>
        <v/>
      </c>
      <c r="G38" t="str">
        <f t="shared" si="33"/>
        <v/>
      </c>
      <c r="H38" t="str">
        <f t="shared" si="33"/>
        <v/>
      </c>
      <c r="I38" t="str">
        <f t="shared" si="33"/>
        <v/>
      </c>
      <c r="J38" t="str">
        <f t="shared" si="33"/>
        <v/>
      </c>
      <c r="K38" t="str">
        <f t="shared" si="33"/>
        <v/>
      </c>
      <c r="L38" t="str">
        <f t="shared" si="33"/>
        <v/>
      </c>
      <c r="M38" t="str">
        <f t="shared" si="33"/>
        <v/>
      </c>
      <c r="N38" t="str">
        <f t="shared" si="33"/>
        <v/>
      </c>
      <c r="O38" t="str">
        <f t="shared" si="33"/>
        <v/>
      </c>
      <c r="P38" t="str">
        <f t="shared" si="33"/>
        <v/>
      </c>
      <c r="Q38" t="str">
        <f t="shared" si="33"/>
        <v/>
      </c>
      <c r="R38" t="str">
        <f t="shared" si="33"/>
        <v/>
      </c>
      <c r="S38" t="str">
        <f t="shared" si="33"/>
        <v/>
      </c>
      <c r="T38" t="str">
        <f t="shared" si="33"/>
        <v/>
      </c>
      <c r="U38" t="str">
        <f t="shared" si="33"/>
        <v/>
      </c>
      <c r="V38" t="str">
        <f t="shared" si="33"/>
        <v/>
      </c>
      <c r="W38" t="str">
        <f t="shared" si="33"/>
        <v/>
      </c>
      <c r="X38" t="str">
        <f t="shared" si="33"/>
        <v/>
      </c>
      <c r="Y38" t="str">
        <f t="shared" si="33"/>
        <v/>
      </c>
      <c r="Z38" t="str">
        <f t="shared" si="33"/>
        <v/>
      </c>
      <c r="AA38" t="str">
        <f t="shared" si="33"/>
        <v/>
      </c>
      <c r="AB38" t="str">
        <f t="shared" si="33"/>
        <v/>
      </c>
      <c r="AC38" t="str">
        <f t="shared" si="33"/>
        <v/>
      </c>
      <c r="AD38" t="str">
        <f t="shared" si="33"/>
        <v/>
      </c>
      <c r="AE38" t="str">
        <f t="shared" si="33"/>
        <v/>
      </c>
      <c r="AF38" t="str">
        <f t="shared" si="33"/>
        <v/>
      </c>
      <c r="AG38" t="str">
        <f t="shared" si="33"/>
        <v/>
      </c>
    </row>
    <row r="39" spans="1:33" ht="32.15" customHeight="1" x14ac:dyDescent="0.3">
      <c r="A39" t="str">
        <f t="shared" si="28"/>
        <v/>
      </c>
      <c r="B39" t="str">
        <f t="shared" si="29"/>
        <v/>
      </c>
      <c r="C39" s="60" t="str">
        <f t="shared" ref="C39:AG39" ca="1" si="34">IF(C10="","",C10)</f>
        <v>てつぼう</v>
      </c>
      <c r="D39" s="60" t="str">
        <f t="shared" si="34"/>
        <v/>
      </c>
      <c r="E39" s="60" t="str">
        <f t="shared" si="34"/>
        <v/>
      </c>
      <c r="F39" s="60" t="str">
        <f t="shared" si="34"/>
        <v/>
      </c>
      <c r="G39" t="str">
        <f t="shared" si="34"/>
        <v/>
      </c>
      <c r="H39" s="60" t="str">
        <f t="shared" ca="1" si="34"/>
        <v>おにごっこ</v>
      </c>
      <c r="I39" s="60" t="str">
        <f t="shared" si="34"/>
        <v/>
      </c>
      <c r="J39" s="60" t="str">
        <f t="shared" si="34"/>
        <v/>
      </c>
      <c r="K39" s="60" t="str">
        <f t="shared" si="34"/>
        <v/>
      </c>
      <c r="L39" t="str">
        <f t="shared" si="34"/>
        <v/>
      </c>
      <c r="M39" s="60" t="str">
        <f t="shared" ca="1" si="34"/>
        <v>ぶらんこ</v>
      </c>
      <c r="N39" s="60" t="str">
        <f t="shared" si="34"/>
        <v/>
      </c>
      <c r="O39" s="60" t="str">
        <f t="shared" si="34"/>
        <v/>
      </c>
      <c r="P39" s="60" t="str">
        <f t="shared" si="34"/>
        <v/>
      </c>
      <c r="Q39" t="str">
        <f t="shared" si="34"/>
        <v/>
      </c>
      <c r="R39" s="60" t="str">
        <f t="shared" ca="1" si="34"/>
        <v>てつぼう</v>
      </c>
      <c r="S39" s="60" t="str">
        <f t="shared" si="34"/>
        <v/>
      </c>
      <c r="T39" s="60" t="str">
        <f t="shared" si="34"/>
        <v/>
      </c>
      <c r="U39" s="60" t="str">
        <f t="shared" si="34"/>
        <v/>
      </c>
      <c r="V39" t="str">
        <f t="shared" si="34"/>
        <v/>
      </c>
      <c r="W39" s="60" t="str">
        <f t="shared" ca="1" si="34"/>
        <v>おにごっこ</v>
      </c>
      <c r="X39" s="60" t="str">
        <f t="shared" si="34"/>
        <v/>
      </c>
      <c r="Y39" s="60" t="str">
        <f t="shared" si="34"/>
        <v/>
      </c>
      <c r="Z39" s="60" t="str">
        <f t="shared" si="34"/>
        <v/>
      </c>
      <c r="AA39" t="str">
        <f t="shared" si="34"/>
        <v/>
      </c>
      <c r="AB39" t="str">
        <f t="shared" si="34"/>
        <v/>
      </c>
      <c r="AC39" t="str">
        <f t="shared" si="34"/>
        <v/>
      </c>
      <c r="AD39" t="str">
        <f t="shared" si="34"/>
        <v/>
      </c>
      <c r="AE39" t="str">
        <f t="shared" si="34"/>
        <v/>
      </c>
      <c r="AF39" t="str">
        <f t="shared" si="34"/>
        <v/>
      </c>
      <c r="AG39" t="str">
        <f t="shared" si="34"/>
        <v/>
      </c>
    </row>
    <row r="40" spans="1:33" ht="4" customHeight="1" x14ac:dyDescent="0.3">
      <c r="A40" t="str">
        <f t="shared" si="28"/>
        <v/>
      </c>
      <c r="B40" t="str">
        <f t="shared" si="29"/>
        <v/>
      </c>
      <c r="C40" t="str">
        <f t="shared" ref="C40:AG40" si="35">IF(C11="","",C11)</f>
        <v/>
      </c>
      <c r="D40" t="str">
        <f t="shared" si="35"/>
        <v/>
      </c>
      <c r="E40" t="str">
        <f t="shared" si="35"/>
        <v/>
      </c>
      <c r="F40" t="str">
        <f t="shared" si="35"/>
        <v/>
      </c>
      <c r="G40" t="str">
        <f t="shared" si="35"/>
        <v/>
      </c>
      <c r="H40" t="str">
        <f t="shared" si="35"/>
        <v/>
      </c>
      <c r="I40" t="str">
        <f t="shared" si="35"/>
        <v/>
      </c>
      <c r="J40" t="str">
        <f t="shared" si="35"/>
        <v/>
      </c>
      <c r="K40" t="str">
        <f t="shared" si="35"/>
        <v/>
      </c>
      <c r="L40" t="str">
        <f t="shared" si="35"/>
        <v/>
      </c>
      <c r="M40" t="str">
        <f t="shared" si="35"/>
        <v/>
      </c>
      <c r="N40" t="str">
        <f t="shared" si="35"/>
        <v/>
      </c>
      <c r="O40" t="str">
        <f t="shared" si="35"/>
        <v/>
      </c>
      <c r="P40" t="str">
        <f t="shared" si="35"/>
        <v/>
      </c>
      <c r="Q40" t="str">
        <f t="shared" si="35"/>
        <v/>
      </c>
      <c r="R40" t="str">
        <f t="shared" si="35"/>
        <v/>
      </c>
      <c r="S40" t="str">
        <f t="shared" si="35"/>
        <v/>
      </c>
      <c r="T40" t="str">
        <f t="shared" si="35"/>
        <v/>
      </c>
      <c r="U40" t="str">
        <f t="shared" si="35"/>
        <v/>
      </c>
      <c r="V40" t="str">
        <f t="shared" si="35"/>
        <v/>
      </c>
      <c r="W40" t="str">
        <f t="shared" si="35"/>
        <v/>
      </c>
      <c r="X40" t="str">
        <f t="shared" si="35"/>
        <v/>
      </c>
      <c r="Y40" t="str">
        <f t="shared" si="35"/>
        <v/>
      </c>
      <c r="Z40" t="str">
        <f t="shared" si="35"/>
        <v/>
      </c>
      <c r="AA40" t="str">
        <f t="shared" si="35"/>
        <v/>
      </c>
      <c r="AB40" t="str">
        <f t="shared" si="35"/>
        <v/>
      </c>
      <c r="AC40" t="str">
        <f t="shared" si="35"/>
        <v/>
      </c>
      <c r="AD40" t="str">
        <f t="shared" si="35"/>
        <v/>
      </c>
      <c r="AE40" t="str">
        <f t="shared" si="35"/>
        <v/>
      </c>
      <c r="AF40" t="str">
        <f t="shared" si="35"/>
        <v/>
      </c>
      <c r="AG40" t="str">
        <f t="shared" si="35"/>
        <v/>
      </c>
    </row>
    <row r="41" spans="1:33" ht="32.15" customHeight="1" x14ac:dyDescent="0.3">
      <c r="A41" t="str">
        <f t="shared" si="28"/>
        <v/>
      </c>
      <c r="B41" t="str">
        <f t="shared" si="29"/>
        <v/>
      </c>
      <c r="C41" s="60" t="str">
        <f t="shared" ref="C41:AG41" ca="1" si="36">IF(C12="","",C12)</f>
        <v>おにごっこ</v>
      </c>
      <c r="D41" s="60" t="str">
        <f t="shared" si="36"/>
        <v/>
      </c>
      <c r="E41" s="60" t="str">
        <f t="shared" si="36"/>
        <v/>
      </c>
      <c r="F41" s="60" t="str">
        <f t="shared" si="36"/>
        <v/>
      </c>
      <c r="G41" t="str">
        <f t="shared" si="36"/>
        <v/>
      </c>
      <c r="H41" s="60" t="str">
        <f t="shared" ca="1" si="36"/>
        <v>ボールあそび</v>
      </c>
      <c r="I41" s="60" t="str">
        <f t="shared" si="36"/>
        <v/>
      </c>
      <c r="J41" s="60" t="str">
        <f t="shared" si="36"/>
        <v/>
      </c>
      <c r="K41" s="60" t="str">
        <f t="shared" si="36"/>
        <v/>
      </c>
      <c r="L41" t="str">
        <f t="shared" si="36"/>
        <v/>
      </c>
      <c r="M41" s="60" t="str">
        <f t="shared" ca="1" si="36"/>
        <v>てつぼう</v>
      </c>
      <c r="N41" s="60" t="str">
        <f t="shared" si="36"/>
        <v/>
      </c>
      <c r="O41" s="60" t="str">
        <f t="shared" si="36"/>
        <v/>
      </c>
      <c r="P41" s="60" t="str">
        <f t="shared" si="36"/>
        <v/>
      </c>
      <c r="Q41" t="str">
        <f t="shared" si="36"/>
        <v/>
      </c>
      <c r="R41" s="60" t="str">
        <f t="shared" ca="1" si="36"/>
        <v>ボールあそび</v>
      </c>
      <c r="S41" s="60" t="str">
        <f t="shared" si="36"/>
        <v/>
      </c>
      <c r="T41" s="60" t="str">
        <f t="shared" si="36"/>
        <v/>
      </c>
      <c r="U41" s="60" t="str">
        <f t="shared" si="36"/>
        <v/>
      </c>
      <c r="V41" t="str">
        <f t="shared" si="36"/>
        <v/>
      </c>
      <c r="W41" s="60" t="str">
        <f t="shared" ca="1" si="36"/>
        <v>てつぼう</v>
      </c>
      <c r="X41" s="60" t="str">
        <f t="shared" si="36"/>
        <v/>
      </c>
      <c r="Y41" s="60" t="str">
        <f t="shared" si="36"/>
        <v/>
      </c>
      <c r="Z41" s="60" t="str">
        <f t="shared" si="36"/>
        <v/>
      </c>
      <c r="AA41" t="str">
        <f t="shared" si="36"/>
        <v/>
      </c>
      <c r="AB41" t="str">
        <f t="shared" si="36"/>
        <v/>
      </c>
      <c r="AC41" t="str">
        <f t="shared" si="36"/>
        <v/>
      </c>
      <c r="AD41" t="str">
        <f t="shared" si="36"/>
        <v/>
      </c>
      <c r="AE41" t="str">
        <f t="shared" si="36"/>
        <v/>
      </c>
      <c r="AF41" t="str">
        <f t="shared" si="36"/>
        <v/>
      </c>
      <c r="AG41" t="str">
        <f t="shared" si="36"/>
        <v/>
      </c>
    </row>
    <row r="42" spans="1:33" ht="4" customHeight="1" x14ac:dyDescent="0.3">
      <c r="A42" t="str">
        <f t="shared" si="28"/>
        <v/>
      </c>
      <c r="B42" t="str">
        <f t="shared" si="29"/>
        <v/>
      </c>
      <c r="C42" t="str">
        <f t="shared" ref="C42:AG42" si="37">IF(C13="","",C13)</f>
        <v/>
      </c>
      <c r="D42" t="str">
        <f t="shared" si="37"/>
        <v/>
      </c>
      <c r="E42" t="str">
        <f t="shared" si="37"/>
        <v/>
      </c>
      <c r="F42" t="str">
        <f t="shared" si="37"/>
        <v/>
      </c>
      <c r="G42" t="str">
        <f t="shared" si="37"/>
        <v/>
      </c>
      <c r="H42" t="str">
        <f t="shared" si="37"/>
        <v/>
      </c>
      <c r="I42" t="str">
        <f t="shared" si="37"/>
        <v/>
      </c>
      <c r="J42" t="str">
        <f t="shared" si="37"/>
        <v/>
      </c>
      <c r="K42" t="str">
        <f t="shared" si="37"/>
        <v/>
      </c>
      <c r="L42" t="str">
        <f t="shared" si="37"/>
        <v/>
      </c>
      <c r="M42" t="str">
        <f t="shared" si="37"/>
        <v/>
      </c>
      <c r="N42" t="str">
        <f t="shared" si="37"/>
        <v/>
      </c>
      <c r="O42" t="str">
        <f t="shared" si="37"/>
        <v/>
      </c>
      <c r="P42" t="str">
        <f t="shared" si="37"/>
        <v/>
      </c>
      <c r="Q42" t="str">
        <f t="shared" si="37"/>
        <v/>
      </c>
      <c r="R42" t="str">
        <f t="shared" si="37"/>
        <v/>
      </c>
      <c r="S42" t="str">
        <f t="shared" si="37"/>
        <v/>
      </c>
      <c r="T42" t="str">
        <f t="shared" si="37"/>
        <v/>
      </c>
      <c r="U42" t="str">
        <f t="shared" si="37"/>
        <v/>
      </c>
      <c r="V42" t="str">
        <f t="shared" si="37"/>
        <v/>
      </c>
      <c r="W42" t="str">
        <f t="shared" si="37"/>
        <v/>
      </c>
      <c r="X42" t="str">
        <f t="shared" si="37"/>
        <v/>
      </c>
      <c r="Y42" t="str">
        <f t="shared" si="37"/>
        <v/>
      </c>
      <c r="Z42" t="str">
        <f t="shared" si="37"/>
        <v/>
      </c>
      <c r="AA42" t="str">
        <f t="shared" si="37"/>
        <v/>
      </c>
      <c r="AB42" t="str">
        <f t="shared" si="37"/>
        <v/>
      </c>
      <c r="AC42" t="str">
        <f t="shared" si="37"/>
        <v/>
      </c>
      <c r="AD42" t="str">
        <f t="shared" si="37"/>
        <v/>
      </c>
      <c r="AE42" t="str">
        <f t="shared" si="37"/>
        <v/>
      </c>
      <c r="AF42" t="str">
        <f t="shared" si="37"/>
        <v/>
      </c>
      <c r="AG42" t="str">
        <f t="shared" si="37"/>
        <v/>
      </c>
    </row>
    <row r="43" spans="1:33" ht="32.15" customHeight="1" x14ac:dyDescent="0.3">
      <c r="A43" t="str">
        <f t="shared" si="28"/>
        <v/>
      </c>
      <c r="B43" t="str">
        <f t="shared" si="29"/>
        <v/>
      </c>
      <c r="C43" s="60" t="str">
        <f t="shared" ref="C43:AG43" ca="1" si="38">IF(C14="","",C14)</f>
        <v>おにごっこ</v>
      </c>
      <c r="D43" s="60" t="str">
        <f t="shared" si="38"/>
        <v/>
      </c>
      <c r="E43" s="60" t="str">
        <f t="shared" si="38"/>
        <v/>
      </c>
      <c r="F43" s="60" t="str">
        <f t="shared" si="38"/>
        <v/>
      </c>
      <c r="G43" t="str">
        <f t="shared" si="38"/>
        <v/>
      </c>
      <c r="H43" s="60" t="str">
        <f t="shared" ca="1" si="38"/>
        <v>てつぼう</v>
      </c>
      <c r="I43" s="60" t="str">
        <f t="shared" si="38"/>
        <v/>
      </c>
      <c r="J43" s="60" t="str">
        <f t="shared" si="38"/>
        <v/>
      </c>
      <c r="K43" s="60" t="str">
        <f t="shared" si="38"/>
        <v/>
      </c>
      <c r="L43" t="str">
        <f t="shared" si="38"/>
        <v/>
      </c>
      <c r="M43" s="60" t="str">
        <f t="shared" ca="1" si="38"/>
        <v>なわとび</v>
      </c>
      <c r="N43" s="60" t="str">
        <f t="shared" si="38"/>
        <v/>
      </c>
      <c r="O43" s="60" t="str">
        <f t="shared" si="38"/>
        <v/>
      </c>
      <c r="P43" s="60" t="str">
        <f t="shared" si="38"/>
        <v/>
      </c>
      <c r="Q43" t="str">
        <f t="shared" si="38"/>
        <v/>
      </c>
      <c r="R43" s="60" t="str">
        <f t="shared" ca="1" si="38"/>
        <v>てつぼう</v>
      </c>
      <c r="S43" s="60" t="str">
        <f t="shared" si="38"/>
        <v/>
      </c>
      <c r="T43" s="60" t="str">
        <f t="shared" si="38"/>
        <v/>
      </c>
      <c r="U43" s="60" t="str">
        <f t="shared" si="38"/>
        <v/>
      </c>
      <c r="V43" t="str">
        <f t="shared" si="38"/>
        <v/>
      </c>
      <c r="W43" s="60" t="str">
        <f t="shared" ca="1" si="38"/>
        <v>てつぼう</v>
      </c>
      <c r="X43" s="60" t="str">
        <f t="shared" si="38"/>
        <v/>
      </c>
      <c r="Y43" s="60" t="str">
        <f t="shared" si="38"/>
        <v/>
      </c>
      <c r="Z43" s="60" t="str">
        <f t="shared" si="38"/>
        <v/>
      </c>
      <c r="AA43" t="str">
        <f t="shared" si="38"/>
        <v/>
      </c>
      <c r="AB43" t="str">
        <f t="shared" si="38"/>
        <v/>
      </c>
      <c r="AC43" t="str">
        <f t="shared" si="38"/>
        <v/>
      </c>
      <c r="AD43" t="str">
        <f t="shared" si="38"/>
        <v/>
      </c>
      <c r="AE43" t="str">
        <f t="shared" si="38"/>
        <v/>
      </c>
      <c r="AF43" t="str">
        <f t="shared" si="38"/>
        <v/>
      </c>
      <c r="AG43" t="str">
        <f t="shared" si="38"/>
        <v/>
      </c>
    </row>
    <row r="44" spans="1:33" ht="4" customHeight="1" x14ac:dyDescent="0.3">
      <c r="A44" t="str">
        <f t="shared" si="28"/>
        <v/>
      </c>
      <c r="B44" t="str">
        <f t="shared" si="29"/>
        <v/>
      </c>
      <c r="C44" t="str">
        <f t="shared" ref="C44:AG44" si="39">IF(C15="","",C15)</f>
        <v/>
      </c>
      <c r="D44" t="str">
        <f t="shared" si="39"/>
        <v/>
      </c>
      <c r="E44" t="str">
        <f t="shared" si="39"/>
        <v/>
      </c>
      <c r="F44" t="str">
        <f t="shared" si="39"/>
        <v/>
      </c>
      <c r="G44" t="str">
        <f t="shared" si="39"/>
        <v/>
      </c>
      <c r="H44" t="str">
        <f t="shared" si="39"/>
        <v/>
      </c>
      <c r="I44" t="str">
        <f t="shared" si="39"/>
        <v/>
      </c>
      <c r="J44" t="str">
        <f t="shared" si="39"/>
        <v/>
      </c>
      <c r="K44" t="str">
        <f t="shared" si="39"/>
        <v/>
      </c>
      <c r="L44" t="str">
        <f t="shared" si="39"/>
        <v/>
      </c>
      <c r="M44" t="str">
        <f t="shared" si="39"/>
        <v/>
      </c>
      <c r="N44" t="str">
        <f t="shared" si="39"/>
        <v/>
      </c>
      <c r="O44" t="str">
        <f t="shared" si="39"/>
        <v/>
      </c>
      <c r="P44" t="str">
        <f t="shared" si="39"/>
        <v/>
      </c>
      <c r="Q44" t="str">
        <f t="shared" si="39"/>
        <v/>
      </c>
      <c r="R44" t="str">
        <f t="shared" si="39"/>
        <v/>
      </c>
      <c r="S44" t="str">
        <f t="shared" si="39"/>
        <v/>
      </c>
      <c r="T44" t="str">
        <f t="shared" si="39"/>
        <v/>
      </c>
      <c r="U44" t="str">
        <f t="shared" si="39"/>
        <v/>
      </c>
      <c r="V44" t="str">
        <f t="shared" si="39"/>
        <v/>
      </c>
      <c r="W44" t="str">
        <f t="shared" si="39"/>
        <v/>
      </c>
      <c r="X44" t="str">
        <f t="shared" si="39"/>
        <v/>
      </c>
      <c r="Y44" t="str">
        <f t="shared" si="39"/>
        <v/>
      </c>
      <c r="Z44" t="str">
        <f t="shared" si="39"/>
        <v/>
      </c>
      <c r="AA44" t="str">
        <f t="shared" si="39"/>
        <v/>
      </c>
      <c r="AB44" t="str">
        <f t="shared" si="39"/>
        <v/>
      </c>
      <c r="AC44" t="str">
        <f t="shared" si="39"/>
        <v/>
      </c>
      <c r="AD44" t="str">
        <f t="shared" si="39"/>
        <v/>
      </c>
      <c r="AE44" t="str">
        <f t="shared" si="39"/>
        <v/>
      </c>
      <c r="AF44" t="str">
        <f t="shared" si="39"/>
        <v/>
      </c>
      <c r="AG44" t="str">
        <f t="shared" si="39"/>
        <v/>
      </c>
    </row>
    <row r="45" spans="1:33" ht="32.15" customHeight="1" x14ac:dyDescent="0.3">
      <c r="A45" s="20" t="str">
        <f t="shared" si="28"/>
        <v/>
      </c>
      <c r="B45" t="str">
        <f t="shared" si="29"/>
        <v/>
      </c>
      <c r="C45" s="56" t="str">
        <f t="shared" ref="C45:AG45" si="40">IF(C16="","",C16)</f>
        <v>すきな あそびしらべ</v>
      </c>
      <c r="D45" s="56" t="str">
        <f t="shared" si="40"/>
        <v/>
      </c>
      <c r="E45" s="56" t="str">
        <f t="shared" si="40"/>
        <v/>
      </c>
      <c r="F45" s="56" t="str">
        <f t="shared" si="40"/>
        <v/>
      </c>
      <c r="G45" s="56" t="str">
        <f t="shared" si="40"/>
        <v/>
      </c>
      <c r="H45" s="56" t="str">
        <f t="shared" si="40"/>
        <v/>
      </c>
      <c r="I45" s="56" t="str">
        <f t="shared" si="40"/>
        <v/>
      </c>
      <c r="J45" s="56" t="str">
        <f t="shared" si="40"/>
        <v/>
      </c>
      <c r="K45" s="56" t="str">
        <f t="shared" si="40"/>
        <v/>
      </c>
      <c r="L45" s="56" t="str">
        <f t="shared" si="40"/>
        <v/>
      </c>
      <c r="M45" s="56" t="str">
        <f t="shared" si="40"/>
        <v/>
      </c>
      <c r="N45" s="56" t="str">
        <f t="shared" si="40"/>
        <v/>
      </c>
      <c r="O45" s="56" t="str">
        <f t="shared" si="40"/>
        <v/>
      </c>
      <c r="P45" s="56" t="str">
        <f t="shared" si="40"/>
        <v/>
      </c>
      <c r="Q45" s="56" t="str">
        <f t="shared" si="40"/>
        <v/>
      </c>
      <c r="R45" s="56" t="str">
        <f t="shared" si="40"/>
        <v/>
      </c>
      <c r="S45" s="56" t="str">
        <f t="shared" si="40"/>
        <v/>
      </c>
      <c r="T45" s="56" t="str">
        <f t="shared" si="40"/>
        <v/>
      </c>
      <c r="U45" s="56" t="str">
        <f t="shared" si="40"/>
        <v/>
      </c>
      <c r="V45" s="56" t="str">
        <f t="shared" si="40"/>
        <v/>
      </c>
      <c r="W45" s="56" t="str">
        <f t="shared" si="40"/>
        <v/>
      </c>
      <c r="X45" s="56" t="str">
        <f t="shared" si="40"/>
        <v/>
      </c>
      <c r="Y45" s="56" t="str">
        <f t="shared" si="40"/>
        <v/>
      </c>
      <c r="Z45" s="56" t="str">
        <f t="shared" si="40"/>
        <v/>
      </c>
      <c r="AA45" s="56" t="str">
        <f t="shared" si="40"/>
        <v/>
      </c>
      <c r="AB45" s="56" t="str">
        <f t="shared" si="40"/>
        <v/>
      </c>
      <c r="AC45" s="56" t="str">
        <f t="shared" si="40"/>
        <v/>
      </c>
      <c r="AD45" s="56" t="str">
        <f t="shared" si="40"/>
        <v/>
      </c>
      <c r="AE45" t="str">
        <f t="shared" si="40"/>
        <v/>
      </c>
      <c r="AF45" t="str">
        <f t="shared" si="40"/>
        <v/>
      </c>
      <c r="AG45" t="str">
        <f t="shared" si="40"/>
        <v/>
      </c>
    </row>
    <row r="46" spans="1:33" ht="32.15" customHeight="1" x14ac:dyDescent="0.3">
      <c r="B46" s="1"/>
      <c r="C46" s="58" t="str">
        <f>C17</f>
        <v>すきな
あそび</v>
      </c>
      <c r="D46" s="59" t="str">
        <f>IF(E17="","",E17)</f>
        <v/>
      </c>
      <c r="E46" s="59" t="str">
        <f>IF(F17="","",F17)</f>
        <v/>
      </c>
      <c r="F46" s="59" t="str">
        <f>IF(G17="","",G17)</f>
        <v>うんてい</v>
      </c>
      <c r="G46" s="54" t="str">
        <f t="shared" ref="G46" si="41">G17</f>
        <v>うんてい</v>
      </c>
      <c r="H46" s="54" t="str">
        <f t="shared" ref="H46:J46" si="42">IF(I17="","",I17)</f>
        <v/>
      </c>
      <c r="I46" s="54" t="str">
        <f t="shared" si="42"/>
        <v/>
      </c>
      <c r="J46" s="54" t="str">
        <f t="shared" si="42"/>
        <v>おにごっこ</v>
      </c>
      <c r="K46" s="54" t="str">
        <f t="shared" ref="K46" si="43">K17</f>
        <v>おにごっこ</v>
      </c>
      <c r="L46" s="54" t="str">
        <f t="shared" ref="L46:N46" si="44">IF(M17="","",M17)</f>
        <v/>
      </c>
      <c r="M46" s="54" t="str">
        <f t="shared" si="44"/>
        <v/>
      </c>
      <c r="N46" s="54" t="str">
        <f t="shared" si="44"/>
        <v>ぶらんこ</v>
      </c>
      <c r="O46" s="54" t="str">
        <f t="shared" ref="O46" si="45">O17</f>
        <v>ぶらんこ</v>
      </c>
      <c r="P46" s="54" t="str">
        <f t="shared" ref="P46:R46" si="46">IF(Q17="","",Q17)</f>
        <v/>
      </c>
      <c r="Q46" s="54" t="str">
        <f t="shared" si="46"/>
        <v/>
      </c>
      <c r="R46" s="54" t="str">
        <f t="shared" si="46"/>
        <v>てつぼう</v>
      </c>
      <c r="S46" s="54" t="str">
        <f t="shared" ref="S46" si="47">S17</f>
        <v>てつぼう</v>
      </c>
      <c r="T46" s="54" t="str">
        <f t="shared" ref="T46:V46" si="48">IF(U17="","",U17)</f>
        <v/>
      </c>
      <c r="U46" s="54" t="str">
        <f t="shared" si="48"/>
        <v/>
      </c>
      <c r="V46" s="54" t="str">
        <f t="shared" si="48"/>
        <v>なわとび</v>
      </c>
      <c r="W46" s="54" t="str">
        <f t="shared" ref="W46" si="49">W17</f>
        <v>なわとび</v>
      </c>
      <c r="X46" s="54" t="str">
        <f t="shared" ref="X46:Z46" si="50">IF(Y17="","",Y17)</f>
        <v/>
      </c>
      <c r="Y46" s="54" t="str">
        <f t="shared" si="50"/>
        <v/>
      </c>
      <c r="Z46" s="54" t="str">
        <f t="shared" si="50"/>
        <v>ボールあそび</v>
      </c>
      <c r="AA46" s="54" t="str">
        <f t="shared" ref="AA46" si="51">AA17</f>
        <v>ボールあそび</v>
      </c>
      <c r="AB46" s="54" t="str">
        <f t="shared" ref="AB46:AD46" si="52">IF(AC17="","",AC17)</f>
        <v/>
      </c>
      <c r="AC46" s="54" t="str">
        <f t="shared" si="52"/>
        <v/>
      </c>
      <c r="AD46" s="54" t="str">
        <f t="shared" si="52"/>
        <v/>
      </c>
    </row>
    <row r="47" spans="1:33" ht="32.15" customHeight="1" x14ac:dyDescent="0.3">
      <c r="A47" s="20" t="str">
        <f t="shared" ref="A47:J47" si="53">IF(A18="","",A18)</f>
        <v/>
      </c>
      <c r="B47" t="str">
        <f t="shared" si="53"/>
        <v/>
      </c>
      <c r="C47" s="57" t="str">
        <f t="shared" si="53"/>
        <v>人数（人）</v>
      </c>
      <c r="D47" s="57" t="str">
        <f t="shared" si="53"/>
        <v/>
      </c>
      <c r="E47" s="57" t="str">
        <f t="shared" si="53"/>
        <v/>
      </c>
      <c r="F47" s="57" t="str">
        <f t="shared" si="53"/>
        <v/>
      </c>
      <c r="G47" s="54">
        <f t="shared" ca="1" si="53"/>
        <v>3</v>
      </c>
      <c r="H47" s="54" t="str">
        <f t="shared" si="53"/>
        <v/>
      </c>
      <c r="I47" s="54" t="str">
        <f t="shared" si="53"/>
        <v/>
      </c>
      <c r="J47" s="54" t="str">
        <f t="shared" si="53"/>
        <v/>
      </c>
      <c r="K47" s="55">
        <f ca="1">AU7</f>
        <v>6</v>
      </c>
      <c r="L47" s="55" t="str">
        <f t="shared" ref="L47:N49" si="54">IF(L18="","",L18)</f>
        <v/>
      </c>
      <c r="M47" s="55" t="str">
        <f t="shared" si="54"/>
        <v/>
      </c>
      <c r="N47" s="55" t="str">
        <f t="shared" si="54"/>
        <v/>
      </c>
      <c r="O47" s="55">
        <f ca="1">AU8</f>
        <v>1</v>
      </c>
      <c r="P47" s="55" t="str">
        <f t="shared" ref="P47:R49" si="55">IF(P18="","",P18)</f>
        <v/>
      </c>
      <c r="Q47" s="55" t="str">
        <f t="shared" si="55"/>
        <v/>
      </c>
      <c r="R47" s="55" t="str">
        <f t="shared" si="55"/>
        <v/>
      </c>
      <c r="S47" s="55">
        <f ca="1">AU9</f>
        <v>9</v>
      </c>
      <c r="T47" s="55" t="str">
        <f t="shared" ref="T47:V49" si="56">IF(T18="","",T18)</f>
        <v/>
      </c>
      <c r="U47" s="55" t="str">
        <f t="shared" si="56"/>
        <v/>
      </c>
      <c r="V47" s="55" t="str">
        <f t="shared" si="56"/>
        <v/>
      </c>
      <c r="W47" s="55">
        <f ca="1">AU10</f>
        <v>3</v>
      </c>
      <c r="X47" s="55" t="str">
        <f t="shared" ref="X47:Z49" si="57">IF(X18="","",X18)</f>
        <v/>
      </c>
      <c r="Y47" s="55" t="str">
        <f t="shared" si="57"/>
        <v/>
      </c>
      <c r="Z47" s="55" t="str">
        <f t="shared" si="57"/>
        <v/>
      </c>
      <c r="AA47" s="55">
        <f ca="1">AU11</f>
        <v>3</v>
      </c>
      <c r="AB47" s="55" t="str">
        <f t="shared" ref="AB47:AG49" si="58">IF(AB18="","",AB18)</f>
        <v/>
      </c>
      <c r="AC47" s="55" t="str">
        <f t="shared" si="58"/>
        <v/>
      </c>
      <c r="AD47" s="55" t="str">
        <f t="shared" si="58"/>
        <v/>
      </c>
      <c r="AE47" t="str">
        <f t="shared" si="58"/>
        <v/>
      </c>
      <c r="AF47" t="str">
        <f t="shared" si="58"/>
        <v/>
      </c>
      <c r="AG47" t="str">
        <f t="shared" si="58"/>
        <v/>
      </c>
    </row>
    <row r="48" spans="1:33" ht="32.15" customHeight="1" x14ac:dyDescent="0.3">
      <c r="A48" s="1" t="str">
        <f t="shared" ref="A48:J48" si="59">IF(A19="","",A19)</f>
        <v/>
      </c>
      <c r="B48" t="str">
        <f t="shared" si="59"/>
        <v/>
      </c>
      <c r="C48" t="str">
        <f t="shared" si="59"/>
        <v/>
      </c>
      <c r="D48" t="str">
        <f t="shared" si="59"/>
        <v/>
      </c>
      <c r="E48" s="50" t="str">
        <f t="shared" si="59"/>
        <v/>
      </c>
      <c r="F48" s="50" t="str">
        <f t="shared" si="59"/>
        <v/>
      </c>
      <c r="G48" s="12" t="str">
        <f t="shared" si="59"/>
        <v/>
      </c>
      <c r="H48" s="12" t="str">
        <f t="shared" si="59"/>
        <v/>
      </c>
      <c r="I48" t="str">
        <f t="shared" si="59"/>
        <v/>
      </c>
      <c r="J48" t="str">
        <f t="shared" si="59"/>
        <v/>
      </c>
      <c r="K48" t="str">
        <f>IF(K19="","",K19)</f>
        <v/>
      </c>
      <c r="L48" t="str">
        <f t="shared" si="54"/>
        <v/>
      </c>
      <c r="M48" t="str">
        <f t="shared" si="54"/>
        <v/>
      </c>
      <c r="N48" t="str">
        <f t="shared" si="54"/>
        <v/>
      </c>
      <c r="O48" t="str">
        <f>IF(O19="","",O19)</f>
        <v/>
      </c>
      <c r="P48" t="str">
        <f t="shared" si="55"/>
        <v/>
      </c>
      <c r="Q48" t="str">
        <f t="shared" si="55"/>
        <v/>
      </c>
      <c r="R48" t="str">
        <f t="shared" si="55"/>
        <v/>
      </c>
      <c r="S48" t="str">
        <f>IF(S19="","",S19)</f>
        <v/>
      </c>
      <c r="T48" t="str">
        <f t="shared" si="56"/>
        <v/>
      </c>
      <c r="U48" t="str">
        <f t="shared" si="56"/>
        <v/>
      </c>
      <c r="V48" t="str">
        <f t="shared" si="56"/>
        <v/>
      </c>
      <c r="W48" t="str">
        <f>IF(W19="","",W19)</f>
        <v/>
      </c>
      <c r="X48" t="str">
        <f t="shared" si="57"/>
        <v/>
      </c>
      <c r="Y48" t="str">
        <f t="shared" si="57"/>
        <v/>
      </c>
      <c r="Z48" t="str">
        <f t="shared" si="57"/>
        <v/>
      </c>
      <c r="AA48" t="str">
        <f>IF(AA19="","",AA19)</f>
        <v/>
      </c>
      <c r="AB48" t="str">
        <f t="shared" si="58"/>
        <v/>
      </c>
      <c r="AC48" t="str">
        <f t="shared" si="58"/>
        <v/>
      </c>
      <c r="AD48" t="str">
        <f t="shared" si="58"/>
        <v/>
      </c>
      <c r="AE48" t="str">
        <f t="shared" si="58"/>
        <v/>
      </c>
      <c r="AF48" t="str">
        <f t="shared" si="58"/>
        <v/>
      </c>
      <c r="AG48" t="str">
        <f t="shared" si="58"/>
        <v/>
      </c>
    </row>
    <row r="49" spans="1:35" ht="32.15" customHeight="1" x14ac:dyDescent="0.3">
      <c r="A49" s="20" t="str">
        <f t="shared" ref="A49:J49" si="60">IF(A20="","",A20)</f>
        <v/>
      </c>
      <c r="B49" t="str">
        <f t="shared" si="60"/>
        <v/>
      </c>
      <c r="C49" t="str">
        <f t="shared" si="60"/>
        <v/>
      </c>
      <c r="D49" t="str">
        <f t="shared" si="60"/>
        <v/>
      </c>
      <c r="E49" t="str">
        <f t="shared" si="60"/>
        <v/>
      </c>
      <c r="F49" t="str">
        <f t="shared" si="60"/>
        <v/>
      </c>
      <c r="G49" s="56" t="str">
        <f t="shared" si="60"/>
        <v>すきな あそびしらべ</v>
      </c>
      <c r="H49" s="56" t="str">
        <f t="shared" si="60"/>
        <v/>
      </c>
      <c r="I49" s="56" t="str">
        <f t="shared" si="60"/>
        <v/>
      </c>
      <c r="J49" s="56" t="str">
        <f t="shared" si="60"/>
        <v/>
      </c>
      <c r="K49" s="56" t="str">
        <f>IF(K20="","",K20)</f>
        <v/>
      </c>
      <c r="L49" s="56" t="str">
        <f t="shared" si="54"/>
        <v/>
      </c>
      <c r="M49" s="56" t="str">
        <f t="shared" si="54"/>
        <v/>
      </c>
      <c r="N49" s="56" t="str">
        <f t="shared" si="54"/>
        <v/>
      </c>
      <c r="O49" s="56" t="str">
        <f>IF(O20="","",O20)</f>
        <v/>
      </c>
      <c r="P49" s="56" t="str">
        <f t="shared" si="55"/>
        <v/>
      </c>
      <c r="Q49" s="56" t="str">
        <f t="shared" si="55"/>
        <v/>
      </c>
      <c r="R49" s="56" t="str">
        <f t="shared" si="55"/>
        <v/>
      </c>
      <c r="S49" s="56" t="str">
        <f>IF(S20="","",S20)</f>
        <v/>
      </c>
      <c r="T49" s="56" t="str">
        <f t="shared" si="56"/>
        <v/>
      </c>
      <c r="U49" s="56" t="str">
        <f t="shared" si="56"/>
        <v/>
      </c>
      <c r="V49" s="56" t="str">
        <f t="shared" si="56"/>
        <v/>
      </c>
      <c r="W49" s="56" t="str">
        <f>IF(W20="","",W20)</f>
        <v/>
      </c>
      <c r="X49" s="56" t="str">
        <f t="shared" si="57"/>
        <v/>
      </c>
      <c r="Y49" s="56" t="str">
        <f t="shared" si="57"/>
        <v/>
      </c>
      <c r="Z49" s="56" t="str">
        <f t="shared" si="57"/>
        <v/>
      </c>
      <c r="AA49" s="56" t="str">
        <f>IF(AA20="","",AA20)</f>
        <v/>
      </c>
      <c r="AB49" s="56" t="str">
        <f t="shared" si="58"/>
        <v/>
      </c>
      <c r="AC49" s="56" t="str">
        <f t="shared" si="58"/>
        <v/>
      </c>
      <c r="AD49" s="56" t="str">
        <f t="shared" si="58"/>
        <v/>
      </c>
      <c r="AE49" t="str">
        <f t="shared" si="58"/>
        <v/>
      </c>
      <c r="AF49" t="str">
        <f t="shared" si="58"/>
        <v/>
      </c>
      <c r="AG49" t="str">
        <f t="shared" si="58"/>
        <v/>
      </c>
    </row>
    <row r="50" spans="1:35" ht="32.15" customHeight="1" x14ac:dyDescent="0.3">
      <c r="A50" s="1" t="str">
        <f t="shared" ref="A50:F51" si="61">IF(A21="","",A21)</f>
        <v/>
      </c>
      <c r="B50" t="str">
        <f t="shared" si="61"/>
        <v/>
      </c>
      <c r="C50" t="str">
        <f t="shared" si="61"/>
        <v/>
      </c>
      <c r="D50" t="str">
        <f t="shared" si="61"/>
        <v/>
      </c>
      <c r="E50" s="50" t="str">
        <f t="shared" si="61"/>
        <v/>
      </c>
      <c r="F50" s="50" t="str">
        <f t="shared" si="61"/>
        <v/>
      </c>
      <c r="G50" s="54" t="str">
        <f t="shared" ref="G50:G56" ca="1" si="62">IF(G$47&gt;=$AI50,"●","")</f>
        <v/>
      </c>
      <c r="H50" s="54"/>
      <c r="I50" s="54"/>
      <c r="J50" s="54"/>
      <c r="K50" s="55" t="str">
        <f t="shared" ref="K50:K56" ca="1" si="63">IF(K$47&gt;=$AI50,"●","")</f>
        <v/>
      </c>
      <c r="L50" s="55"/>
      <c r="M50" s="55"/>
      <c r="N50" s="55"/>
      <c r="O50" s="55" t="str">
        <f t="shared" ref="O50:AA57" ca="1" si="64">IF(O$47&gt;=$AI50,"●","")</f>
        <v/>
      </c>
      <c r="P50" s="55"/>
      <c r="Q50" s="55"/>
      <c r="R50" s="55"/>
      <c r="S50" s="55" t="str">
        <f t="shared" ca="1" si="64"/>
        <v>●</v>
      </c>
      <c r="T50" s="55"/>
      <c r="U50" s="55"/>
      <c r="V50" s="55"/>
      <c r="W50" s="55" t="str">
        <f t="shared" ca="1" si="64"/>
        <v/>
      </c>
      <c r="X50" s="55"/>
      <c r="Y50" s="55"/>
      <c r="Z50" s="55"/>
      <c r="AA50" s="55" t="str">
        <f t="shared" ca="1" si="64"/>
        <v/>
      </c>
      <c r="AB50" s="55"/>
      <c r="AC50" s="55"/>
      <c r="AD50" s="55"/>
      <c r="AE50" t="str">
        <f t="shared" ref="AE50:AG51" si="65">IF(AE21="","",AE21)</f>
        <v/>
      </c>
      <c r="AF50" t="str">
        <f t="shared" si="65"/>
        <v/>
      </c>
      <c r="AG50" t="str">
        <f t="shared" si="65"/>
        <v/>
      </c>
      <c r="AI50">
        <f t="shared" ref="AI50:AI55" si="66">AI51+1</f>
        <v>8</v>
      </c>
    </row>
    <row r="51" spans="1:35" ht="32.15" customHeight="1" x14ac:dyDescent="0.3">
      <c r="A51" s="20" t="str">
        <f t="shared" si="61"/>
        <v/>
      </c>
      <c r="B51" t="str">
        <f t="shared" si="61"/>
        <v/>
      </c>
      <c r="C51" t="str">
        <f t="shared" si="61"/>
        <v/>
      </c>
      <c r="D51" t="str">
        <f t="shared" si="61"/>
        <v/>
      </c>
      <c r="E51" t="str">
        <f t="shared" si="61"/>
        <v/>
      </c>
      <c r="F51" t="str">
        <f t="shared" si="61"/>
        <v/>
      </c>
      <c r="G51" s="54" t="str">
        <f t="shared" ca="1" si="62"/>
        <v/>
      </c>
      <c r="H51" s="54"/>
      <c r="I51" s="54"/>
      <c r="J51" s="54"/>
      <c r="K51" s="55" t="str">
        <f t="shared" ca="1" si="63"/>
        <v/>
      </c>
      <c r="L51" s="55"/>
      <c r="M51" s="55"/>
      <c r="N51" s="55"/>
      <c r="O51" s="55" t="str">
        <f t="shared" ca="1" si="64"/>
        <v/>
      </c>
      <c r="P51" s="55"/>
      <c r="Q51" s="55"/>
      <c r="R51" s="55"/>
      <c r="S51" s="55" t="str">
        <f t="shared" ca="1" si="64"/>
        <v>●</v>
      </c>
      <c r="T51" s="55"/>
      <c r="U51" s="55"/>
      <c r="V51" s="55"/>
      <c r="W51" s="55" t="str">
        <f t="shared" ca="1" si="64"/>
        <v/>
      </c>
      <c r="X51" s="55"/>
      <c r="Y51" s="55"/>
      <c r="Z51" s="55"/>
      <c r="AA51" s="55" t="str">
        <f t="shared" ca="1" si="64"/>
        <v/>
      </c>
      <c r="AB51" s="55"/>
      <c r="AC51" s="55"/>
      <c r="AD51" s="55"/>
      <c r="AE51" t="str">
        <f t="shared" si="65"/>
        <v/>
      </c>
      <c r="AF51" t="str">
        <f t="shared" si="65"/>
        <v/>
      </c>
      <c r="AG51" t="str">
        <f t="shared" si="65"/>
        <v/>
      </c>
      <c r="AI51">
        <f t="shared" si="66"/>
        <v>7</v>
      </c>
    </row>
    <row r="52" spans="1:35" ht="32.15" customHeight="1" x14ac:dyDescent="0.3">
      <c r="A52" s="1" t="str">
        <f t="shared" ref="A52:F53" si="67">IF(A23="","",A23)</f>
        <v/>
      </c>
      <c r="B52" t="str">
        <f t="shared" si="67"/>
        <v/>
      </c>
      <c r="C52" t="str">
        <f t="shared" si="67"/>
        <v/>
      </c>
      <c r="D52" t="str">
        <f t="shared" si="67"/>
        <v/>
      </c>
      <c r="E52" s="50" t="str">
        <f t="shared" si="67"/>
        <v/>
      </c>
      <c r="F52" s="50" t="str">
        <f t="shared" si="67"/>
        <v/>
      </c>
      <c r="G52" s="54" t="str">
        <f t="shared" ca="1" si="62"/>
        <v/>
      </c>
      <c r="H52" s="54"/>
      <c r="I52" s="54"/>
      <c r="J52" s="54"/>
      <c r="K52" s="55" t="str">
        <f t="shared" ca="1" si="63"/>
        <v>●</v>
      </c>
      <c r="L52" s="55"/>
      <c r="M52" s="55"/>
      <c r="N52" s="55"/>
      <c r="O52" s="55" t="str">
        <f t="shared" ca="1" si="64"/>
        <v/>
      </c>
      <c r="P52" s="55"/>
      <c r="Q52" s="55"/>
      <c r="R52" s="55"/>
      <c r="S52" s="55" t="str">
        <f t="shared" ca="1" si="64"/>
        <v>●</v>
      </c>
      <c r="T52" s="55"/>
      <c r="U52" s="55"/>
      <c r="V52" s="55"/>
      <c r="W52" s="55" t="str">
        <f t="shared" ca="1" si="64"/>
        <v/>
      </c>
      <c r="X52" s="55"/>
      <c r="Y52" s="55"/>
      <c r="Z52" s="55"/>
      <c r="AA52" s="55" t="str">
        <f t="shared" ca="1" si="64"/>
        <v/>
      </c>
      <c r="AB52" s="55"/>
      <c r="AC52" s="55"/>
      <c r="AD52" s="55"/>
      <c r="AE52" t="str">
        <f t="shared" ref="AE52:AG53" si="68">IF(AE23="","",AE23)</f>
        <v/>
      </c>
      <c r="AF52" t="str">
        <f t="shared" si="68"/>
        <v/>
      </c>
      <c r="AG52" t="str">
        <f t="shared" si="68"/>
        <v/>
      </c>
      <c r="AI52">
        <f t="shared" si="66"/>
        <v>6</v>
      </c>
    </row>
    <row r="53" spans="1:35" ht="32.15" customHeight="1" x14ac:dyDescent="0.3">
      <c r="A53" s="20" t="str">
        <f t="shared" si="67"/>
        <v/>
      </c>
      <c r="B53" t="str">
        <f t="shared" si="67"/>
        <v/>
      </c>
      <c r="C53" t="str">
        <f t="shared" si="67"/>
        <v/>
      </c>
      <c r="D53" t="str">
        <f t="shared" si="67"/>
        <v/>
      </c>
      <c r="E53" t="str">
        <f t="shared" si="67"/>
        <v/>
      </c>
      <c r="F53" t="str">
        <f t="shared" si="67"/>
        <v/>
      </c>
      <c r="G53" s="54" t="str">
        <f t="shared" ca="1" si="62"/>
        <v/>
      </c>
      <c r="H53" s="54"/>
      <c r="I53" s="54"/>
      <c r="J53" s="54"/>
      <c r="K53" s="55" t="str">
        <f t="shared" ca="1" si="63"/>
        <v>●</v>
      </c>
      <c r="L53" s="55"/>
      <c r="M53" s="55"/>
      <c r="N53" s="55"/>
      <c r="O53" s="55" t="str">
        <f t="shared" ca="1" si="64"/>
        <v/>
      </c>
      <c r="P53" s="55"/>
      <c r="Q53" s="55"/>
      <c r="R53" s="55"/>
      <c r="S53" s="55" t="str">
        <f t="shared" ca="1" si="64"/>
        <v>●</v>
      </c>
      <c r="T53" s="55"/>
      <c r="U53" s="55"/>
      <c r="V53" s="55"/>
      <c r="W53" s="55" t="str">
        <f t="shared" ca="1" si="64"/>
        <v/>
      </c>
      <c r="X53" s="55"/>
      <c r="Y53" s="55"/>
      <c r="Z53" s="55"/>
      <c r="AA53" s="55" t="str">
        <f t="shared" ca="1" si="64"/>
        <v/>
      </c>
      <c r="AB53" s="55"/>
      <c r="AC53" s="55"/>
      <c r="AD53" s="55"/>
      <c r="AE53" t="str">
        <f t="shared" si="68"/>
        <v/>
      </c>
      <c r="AF53" t="str">
        <f t="shared" si="68"/>
        <v/>
      </c>
      <c r="AG53" t="str">
        <f t="shared" si="68"/>
        <v/>
      </c>
      <c r="AI53">
        <f t="shared" si="66"/>
        <v>5</v>
      </c>
    </row>
    <row r="54" spans="1:35" ht="32.15" customHeight="1" x14ac:dyDescent="0.3">
      <c r="A54" s="20"/>
      <c r="G54" s="54" t="str">
        <f t="shared" ca="1" si="62"/>
        <v/>
      </c>
      <c r="H54" s="54"/>
      <c r="I54" s="54"/>
      <c r="J54" s="54"/>
      <c r="K54" s="55" t="str">
        <f t="shared" ca="1" si="63"/>
        <v>●</v>
      </c>
      <c r="L54" s="55"/>
      <c r="M54" s="55"/>
      <c r="N54" s="55"/>
      <c r="O54" s="55" t="str">
        <f t="shared" ca="1" si="64"/>
        <v/>
      </c>
      <c r="P54" s="55"/>
      <c r="Q54" s="55"/>
      <c r="R54" s="55"/>
      <c r="S54" s="55" t="str">
        <f t="shared" ca="1" si="64"/>
        <v>●</v>
      </c>
      <c r="T54" s="55"/>
      <c r="U54" s="55"/>
      <c r="V54" s="55"/>
      <c r="W54" s="55" t="str">
        <f t="shared" ca="1" si="64"/>
        <v/>
      </c>
      <c r="X54" s="55"/>
      <c r="Y54" s="55"/>
      <c r="Z54" s="55"/>
      <c r="AA54" s="55" t="str">
        <f t="shared" ca="1" si="64"/>
        <v/>
      </c>
      <c r="AB54" s="55"/>
      <c r="AC54" s="55"/>
      <c r="AD54" s="55"/>
      <c r="AI54">
        <f t="shared" si="66"/>
        <v>4</v>
      </c>
    </row>
    <row r="55" spans="1:35" ht="32.15" customHeight="1" x14ac:dyDescent="0.3">
      <c r="A55" s="20"/>
      <c r="G55" s="54" t="str">
        <f t="shared" ca="1" si="62"/>
        <v>●</v>
      </c>
      <c r="H55" s="54"/>
      <c r="I55" s="54"/>
      <c r="J55" s="54"/>
      <c r="K55" s="55" t="str">
        <f t="shared" ca="1" si="63"/>
        <v>●</v>
      </c>
      <c r="L55" s="55"/>
      <c r="M55" s="55"/>
      <c r="N55" s="55"/>
      <c r="O55" s="55" t="str">
        <f t="shared" ca="1" si="64"/>
        <v/>
      </c>
      <c r="P55" s="55"/>
      <c r="Q55" s="55"/>
      <c r="R55" s="55"/>
      <c r="S55" s="55" t="str">
        <f t="shared" ca="1" si="64"/>
        <v>●</v>
      </c>
      <c r="T55" s="55"/>
      <c r="U55" s="55"/>
      <c r="V55" s="55"/>
      <c r="W55" s="55" t="str">
        <f t="shared" ca="1" si="64"/>
        <v>●</v>
      </c>
      <c r="X55" s="55"/>
      <c r="Y55" s="55"/>
      <c r="Z55" s="55"/>
      <c r="AA55" s="55" t="str">
        <f t="shared" ca="1" si="64"/>
        <v>●</v>
      </c>
      <c r="AB55" s="55"/>
      <c r="AC55" s="55"/>
      <c r="AD55" s="55"/>
      <c r="AI55">
        <f t="shared" si="66"/>
        <v>3</v>
      </c>
    </row>
    <row r="56" spans="1:35" ht="32.15" customHeight="1" x14ac:dyDescent="0.3">
      <c r="A56" s="20"/>
      <c r="G56" s="54" t="str">
        <f t="shared" ca="1" si="62"/>
        <v>●</v>
      </c>
      <c r="H56" s="54"/>
      <c r="I56" s="54"/>
      <c r="J56" s="54"/>
      <c r="K56" s="55" t="str">
        <f t="shared" ca="1" si="63"/>
        <v>●</v>
      </c>
      <c r="L56" s="55"/>
      <c r="M56" s="55"/>
      <c r="N56" s="55"/>
      <c r="O56" s="55" t="str">
        <f t="shared" ca="1" si="64"/>
        <v/>
      </c>
      <c r="P56" s="55"/>
      <c r="Q56" s="55"/>
      <c r="R56" s="55"/>
      <c r="S56" s="55" t="str">
        <f t="shared" ca="1" si="64"/>
        <v>●</v>
      </c>
      <c r="T56" s="55"/>
      <c r="U56" s="55"/>
      <c r="V56" s="55"/>
      <c r="W56" s="55" t="str">
        <f t="shared" ca="1" si="64"/>
        <v>●</v>
      </c>
      <c r="X56" s="55"/>
      <c r="Y56" s="55"/>
      <c r="Z56" s="55"/>
      <c r="AA56" s="55" t="str">
        <f t="shared" ca="1" si="64"/>
        <v>●</v>
      </c>
      <c r="AB56" s="55"/>
      <c r="AC56" s="55"/>
      <c r="AD56" s="55"/>
      <c r="AI56">
        <f>AI57+1</f>
        <v>2</v>
      </c>
    </row>
    <row r="57" spans="1:35" ht="32.15" customHeight="1" x14ac:dyDescent="0.3">
      <c r="A57" s="20"/>
      <c r="G57" s="54" t="str">
        <f ca="1">IF(G$47&gt;=$AI57,"●","")</f>
        <v>●</v>
      </c>
      <c r="H57" s="54"/>
      <c r="I57" s="54"/>
      <c r="J57" s="54"/>
      <c r="K57" s="55" t="str">
        <f ca="1">IF(K$47&gt;=$AI57,"●","")</f>
        <v>●</v>
      </c>
      <c r="L57" s="55"/>
      <c r="M57" s="55"/>
      <c r="N57" s="55"/>
      <c r="O57" s="55" t="str">
        <f t="shared" ca="1" si="64"/>
        <v>●</v>
      </c>
      <c r="P57" s="55"/>
      <c r="Q57" s="55"/>
      <c r="R57" s="55"/>
      <c r="S57" s="55" t="str">
        <f t="shared" ca="1" si="64"/>
        <v>●</v>
      </c>
      <c r="T57" s="55"/>
      <c r="U57" s="55"/>
      <c r="V57" s="55"/>
      <c r="W57" s="55" t="str">
        <f t="shared" ca="1" si="64"/>
        <v>●</v>
      </c>
      <c r="X57" s="55"/>
      <c r="Y57" s="55"/>
      <c r="Z57" s="55"/>
      <c r="AA57" s="55" t="str">
        <f t="shared" ca="1" si="64"/>
        <v>●</v>
      </c>
      <c r="AB57" s="55"/>
      <c r="AC57" s="55"/>
      <c r="AD57" s="55"/>
      <c r="AI57">
        <v>1</v>
      </c>
    </row>
    <row r="58" spans="1:35" ht="32.15" customHeight="1" x14ac:dyDescent="0.3">
      <c r="A58" s="20"/>
      <c r="G58" s="53" t="str">
        <f>G29</f>
        <v>うんてい</v>
      </c>
      <c r="H58" s="53"/>
      <c r="I58" s="53"/>
      <c r="J58" s="53"/>
      <c r="K58" s="53" t="str">
        <f t="shared" ref="K58" si="69">K29</f>
        <v>おにごっこ</v>
      </c>
      <c r="L58" s="53"/>
      <c r="M58" s="53"/>
      <c r="N58" s="53"/>
      <c r="O58" s="53" t="str">
        <f t="shared" ref="O58" si="70">O29</f>
        <v>ぶらんこ</v>
      </c>
      <c r="P58" s="53"/>
      <c r="Q58" s="53"/>
      <c r="R58" s="53"/>
      <c r="S58" s="53" t="str">
        <f t="shared" ref="S58" si="71">S29</f>
        <v>てつぼう</v>
      </c>
      <c r="T58" s="53"/>
      <c r="U58" s="53"/>
      <c r="V58" s="53"/>
      <c r="W58" s="53" t="str">
        <f t="shared" ref="W58" si="72">W29</f>
        <v>なわとび</v>
      </c>
      <c r="X58" s="53"/>
      <c r="Y58" s="53"/>
      <c r="Z58" s="53"/>
      <c r="AA58" s="53" t="str">
        <f t="shared" ref="AA58" si="73">AA29</f>
        <v>ボールあそび</v>
      </c>
      <c r="AB58" s="53"/>
      <c r="AC58" s="53"/>
      <c r="AD58" s="53"/>
    </row>
    <row r="60" spans="1:35" ht="25" customHeight="1" x14ac:dyDescent="0.3">
      <c r="A60" s="102" t="s">
        <v>272</v>
      </c>
      <c r="B60" s="102"/>
      <c r="C60" s="102"/>
      <c r="D60" s="102"/>
    </row>
    <row r="61" spans="1:35" ht="25" customHeight="1" x14ac:dyDescent="0.3">
      <c r="A61" s="102"/>
      <c r="B61" s="102"/>
      <c r="C61" s="102"/>
      <c r="D61" s="102" t="s">
        <v>271</v>
      </c>
    </row>
  </sheetData>
  <mergeCells count="192">
    <mergeCell ref="AE1:AF1"/>
    <mergeCell ref="C6:F6"/>
    <mergeCell ref="H6:K6"/>
    <mergeCell ref="M6:P6"/>
    <mergeCell ref="R6:U6"/>
    <mergeCell ref="W6:Z6"/>
    <mergeCell ref="C8:F8"/>
    <mergeCell ref="H8:K8"/>
    <mergeCell ref="M8:P8"/>
    <mergeCell ref="R8:U8"/>
    <mergeCell ref="W8:Z8"/>
    <mergeCell ref="C10:F10"/>
    <mergeCell ref="H10:K10"/>
    <mergeCell ref="M10:P10"/>
    <mergeCell ref="R10:U10"/>
    <mergeCell ref="W10:Z10"/>
    <mergeCell ref="C12:F12"/>
    <mergeCell ref="H12:K12"/>
    <mergeCell ref="M12:P12"/>
    <mergeCell ref="R12:U12"/>
    <mergeCell ref="W12:Z12"/>
    <mergeCell ref="C14:F14"/>
    <mergeCell ref="H14:K14"/>
    <mergeCell ref="M14:P14"/>
    <mergeCell ref="R14:U14"/>
    <mergeCell ref="W14:Z14"/>
    <mergeCell ref="C18:F18"/>
    <mergeCell ref="G18:J18"/>
    <mergeCell ref="K18:N18"/>
    <mergeCell ref="O18:R18"/>
    <mergeCell ref="S18:V18"/>
    <mergeCell ref="W18:Z18"/>
    <mergeCell ref="C16:AD16"/>
    <mergeCell ref="C17:F17"/>
    <mergeCell ref="G17:J17"/>
    <mergeCell ref="K17:N17"/>
    <mergeCell ref="O17:R17"/>
    <mergeCell ref="S17:V17"/>
    <mergeCell ref="W17:Z17"/>
    <mergeCell ref="AA17:AD17"/>
    <mergeCell ref="G22:J22"/>
    <mergeCell ref="K22:N22"/>
    <mergeCell ref="O22:R22"/>
    <mergeCell ref="S22:V22"/>
    <mergeCell ref="W22:Z22"/>
    <mergeCell ref="AA22:AD22"/>
    <mergeCell ref="AA18:AD18"/>
    <mergeCell ref="G20:AD20"/>
    <mergeCell ref="G21:J21"/>
    <mergeCell ref="K21:N21"/>
    <mergeCell ref="O21:R21"/>
    <mergeCell ref="S21:V21"/>
    <mergeCell ref="W21:Z21"/>
    <mergeCell ref="AA21:AD21"/>
    <mergeCell ref="G24:J24"/>
    <mergeCell ref="K24:N24"/>
    <mergeCell ref="O24:R24"/>
    <mergeCell ref="S24:V24"/>
    <mergeCell ref="W24:Z24"/>
    <mergeCell ref="AA24:AD24"/>
    <mergeCell ref="G23:J23"/>
    <mergeCell ref="K23:N23"/>
    <mergeCell ref="O23:R23"/>
    <mergeCell ref="S23:V23"/>
    <mergeCell ref="W23:Z23"/>
    <mergeCell ref="AA23:AD23"/>
    <mergeCell ref="G26:J26"/>
    <mergeCell ref="K26:N26"/>
    <mergeCell ref="O26:R26"/>
    <mergeCell ref="S26:V26"/>
    <mergeCell ref="W26:Z26"/>
    <mergeCell ref="AA26:AD26"/>
    <mergeCell ref="G25:J25"/>
    <mergeCell ref="K25:N25"/>
    <mergeCell ref="O25:R25"/>
    <mergeCell ref="S25:V25"/>
    <mergeCell ref="W25:Z25"/>
    <mergeCell ref="AA25:AD25"/>
    <mergeCell ref="G28:J28"/>
    <mergeCell ref="K28:N28"/>
    <mergeCell ref="O28:R28"/>
    <mergeCell ref="S28:V28"/>
    <mergeCell ref="W28:Z28"/>
    <mergeCell ref="AA28:AD28"/>
    <mergeCell ref="G27:J27"/>
    <mergeCell ref="K27:N27"/>
    <mergeCell ref="O27:R27"/>
    <mergeCell ref="S27:V27"/>
    <mergeCell ref="W27:Z27"/>
    <mergeCell ref="AA27:AD27"/>
    <mergeCell ref="AE30:AF30"/>
    <mergeCell ref="C35:F35"/>
    <mergeCell ref="H35:K35"/>
    <mergeCell ref="M35:P35"/>
    <mergeCell ref="R35:U35"/>
    <mergeCell ref="W35:Z35"/>
    <mergeCell ref="G29:J29"/>
    <mergeCell ref="K29:N29"/>
    <mergeCell ref="O29:R29"/>
    <mergeCell ref="S29:V29"/>
    <mergeCell ref="W29:Z29"/>
    <mergeCell ref="AA29:AD29"/>
    <mergeCell ref="C37:F37"/>
    <mergeCell ref="H37:K37"/>
    <mergeCell ref="M37:P37"/>
    <mergeCell ref="R37:U37"/>
    <mergeCell ref="W37:Z37"/>
    <mergeCell ref="C39:F39"/>
    <mergeCell ref="H39:K39"/>
    <mergeCell ref="M39:P39"/>
    <mergeCell ref="R39:U39"/>
    <mergeCell ref="W39:Z39"/>
    <mergeCell ref="C45:AD45"/>
    <mergeCell ref="C46:F46"/>
    <mergeCell ref="G46:J46"/>
    <mergeCell ref="K46:N46"/>
    <mergeCell ref="O46:R46"/>
    <mergeCell ref="S46:V46"/>
    <mergeCell ref="W46:Z46"/>
    <mergeCell ref="AA46:AD46"/>
    <mergeCell ref="C41:F41"/>
    <mergeCell ref="H41:K41"/>
    <mergeCell ref="M41:P41"/>
    <mergeCell ref="R41:U41"/>
    <mergeCell ref="W41:Z41"/>
    <mergeCell ref="C43:F43"/>
    <mergeCell ref="H43:K43"/>
    <mergeCell ref="M43:P43"/>
    <mergeCell ref="R43:U43"/>
    <mergeCell ref="W43:Z43"/>
    <mergeCell ref="AA47:AD47"/>
    <mergeCell ref="G49:AD49"/>
    <mergeCell ref="G50:J50"/>
    <mergeCell ref="K50:N50"/>
    <mergeCell ref="O50:R50"/>
    <mergeCell ref="S50:V50"/>
    <mergeCell ref="W50:Z50"/>
    <mergeCell ref="AA50:AD50"/>
    <mergeCell ref="C47:F47"/>
    <mergeCell ref="G47:J47"/>
    <mergeCell ref="K47:N47"/>
    <mergeCell ref="O47:R47"/>
    <mergeCell ref="S47:V47"/>
    <mergeCell ref="W47:Z47"/>
    <mergeCell ref="G52:J52"/>
    <mergeCell ref="K52:N52"/>
    <mergeCell ref="O52:R52"/>
    <mergeCell ref="S52:V52"/>
    <mergeCell ref="W52:Z52"/>
    <mergeCell ref="AA52:AD52"/>
    <mergeCell ref="G51:J51"/>
    <mergeCell ref="K51:N51"/>
    <mergeCell ref="O51:R51"/>
    <mergeCell ref="S51:V51"/>
    <mergeCell ref="W51:Z51"/>
    <mergeCell ref="AA51:AD51"/>
    <mergeCell ref="G54:J54"/>
    <mergeCell ref="K54:N54"/>
    <mergeCell ref="O54:R54"/>
    <mergeCell ref="S54:V54"/>
    <mergeCell ref="W54:Z54"/>
    <mergeCell ref="AA54:AD54"/>
    <mergeCell ref="G53:J53"/>
    <mergeCell ref="K53:N53"/>
    <mergeCell ref="O53:R53"/>
    <mergeCell ref="S53:V53"/>
    <mergeCell ref="W53:Z53"/>
    <mergeCell ref="AA53:AD53"/>
    <mergeCell ref="G56:J56"/>
    <mergeCell ref="K56:N56"/>
    <mergeCell ref="O56:R56"/>
    <mergeCell ref="S56:V56"/>
    <mergeCell ref="W56:Z56"/>
    <mergeCell ref="AA56:AD56"/>
    <mergeCell ref="G55:J55"/>
    <mergeCell ref="K55:N55"/>
    <mergeCell ref="O55:R55"/>
    <mergeCell ref="S55:V55"/>
    <mergeCell ref="W55:Z55"/>
    <mergeCell ref="AA55:AD55"/>
    <mergeCell ref="G58:J58"/>
    <mergeCell ref="K58:N58"/>
    <mergeCell ref="O58:R58"/>
    <mergeCell ref="S58:V58"/>
    <mergeCell ref="W58:Z58"/>
    <mergeCell ref="AA58:AD58"/>
    <mergeCell ref="G57:J57"/>
    <mergeCell ref="K57:N57"/>
    <mergeCell ref="O57:R57"/>
    <mergeCell ref="S57:V57"/>
    <mergeCell ref="W57:Z57"/>
    <mergeCell ref="AA57:AD57"/>
  </mergeCells>
  <phoneticPr fontId="1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66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87</v>
      </c>
      <c r="AE1" s="2" t="s">
        <v>0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7" customHeight="1" x14ac:dyDescent="0.3">
      <c r="A5" s="1" t="s">
        <v>36</v>
      </c>
      <c r="F5">
        <f ca="1">INT(RAND()*8)+2</f>
        <v>4</v>
      </c>
      <c r="H5">
        <f ca="1">INT(RAND()*8)+2</f>
        <v>8</v>
      </c>
      <c r="T5" s="1" t="s">
        <v>10</v>
      </c>
      <c r="Y5">
        <f ca="1">INT(RAND()*8)+2</f>
        <v>3</v>
      </c>
      <c r="AA5">
        <f ca="1">INT(RAND()*8)+2</f>
        <v>7</v>
      </c>
    </row>
    <row r="6" spans="1:34" ht="27" customHeight="1" x14ac:dyDescent="0.3">
      <c r="C6" s="61" t="s">
        <v>21</v>
      </c>
      <c r="D6" s="61"/>
      <c r="E6" s="2"/>
      <c r="F6" s="2">
        <f ca="1">INT(RAND()*F5)+1</f>
        <v>3</v>
      </c>
      <c r="G6" s="2"/>
      <c r="H6" s="2">
        <f ca="1">INT(RAND()*(H5+1))</f>
        <v>4</v>
      </c>
      <c r="V6" s="61" t="s">
        <v>21</v>
      </c>
      <c r="W6" s="61"/>
      <c r="X6" s="2"/>
      <c r="Y6" s="2">
        <f ca="1">INT(RAND()*Y5)+1</f>
        <v>1</v>
      </c>
      <c r="Z6" s="2"/>
      <c r="AA6" s="2">
        <f ca="1">INT(RAND()*(AA5+1))</f>
        <v>3</v>
      </c>
    </row>
    <row r="7" spans="1:34" ht="27" customHeight="1" x14ac:dyDescent="0.3"/>
    <row r="8" spans="1:34" ht="27" customHeight="1" x14ac:dyDescent="0.3"/>
    <row r="9" spans="1:34" ht="27" customHeight="1" x14ac:dyDescent="0.3"/>
    <row r="10" spans="1:34" ht="27" customHeight="1" x14ac:dyDescent="0.3">
      <c r="A10" s="1" t="s">
        <v>11</v>
      </c>
      <c r="F10">
        <f ca="1">INT(RAND()*8)+2</f>
        <v>5</v>
      </c>
      <c r="H10">
        <f ca="1">INT(RAND()*8)+2</f>
        <v>4</v>
      </c>
      <c r="T10" s="1" t="s">
        <v>12</v>
      </c>
      <c r="Y10">
        <f ca="1">INT(RAND()*8)+2</f>
        <v>3</v>
      </c>
      <c r="AA10">
        <f ca="1">INT(RAND()*8)+2</f>
        <v>7</v>
      </c>
    </row>
    <row r="11" spans="1:34" ht="27" customHeight="1" x14ac:dyDescent="0.3">
      <c r="C11" s="61" t="s">
        <v>21</v>
      </c>
      <c r="D11" s="61"/>
      <c r="E11" s="2"/>
      <c r="F11" s="2">
        <f ca="1">INT(RAND()*F10)+1</f>
        <v>4</v>
      </c>
      <c r="G11" s="2"/>
      <c r="H11" s="2">
        <f ca="1">INT(RAND()*(H10+1))</f>
        <v>3</v>
      </c>
      <c r="V11" s="61" t="s">
        <v>21</v>
      </c>
      <c r="W11" s="61"/>
      <c r="X11" s="2"/>
      <c r="Y11" s="2">
        <f ca="1">INT(RAND()*Y10)+1</f>
        <v>2</v>
      </c>
      <c r="Z11" s="2"/>
      <c r="AA11" s="2">
        <f ca="1">INT(RAND()*(AA10+1))</f>
        <v>5</v>
      </c>
    </row>
    <row r="12" spans="1:34" ht="27" customHeight="1" x14ac:dyDescent="0.3"/>
    <row r="13" spans="1:34" ht="27" customHeight="1" x14ac:dyDescent="0.3"/>
    <row r="14" spans="1:34" ht="27" customHeight="1" x14ac:dyDescent="0.3"/>
    <row r="15" spans="1:34" ht="27" customHeight="1" x14ac:dyDescent="0.3">
      <c r="A15" s="1" t="s">
        <v>13</v>
      </c>
      <c r="F15">
        <f ca="1">INT(RAND()*8)+2</f>
        <v>2</v>
      </c>
      <c r="H15">
        <f ca="1">INT(RAND()*8)+2</f>
        <v>5</v>
      </c>
      <c r="T15" s="1" t="s">
        <v>14</v>
      </c>
      <c r="Y15">
        <f ca="1">INT(RAND()*8)+2</f>
        <v>6</v>
      </c>
      <c r="AA15">
        <f ca="1">INT(RAND()*8)+2</f>
        <v>7</v>
      </c>
    </row>
    <row r="16" spans="1:34" ht="27" customHeight="1" x14ac:dyDescent="0.3">
      <c r="C16" s="61" t="s">
        <v>21</v>
      </c>
      <c r="D16" s="61"/>
      <c r="E16" s="2"/>
      <c r="F16" s="2">
        <f ca="1">INT(RAND()*F15)+1</f>
        <v>1</v>
      </c>
      <c r="G16" s="2"/>
      <c r="H16" s="2">
        <f ca="1">INT(RAND()*(H15+1))</f>
        <v>5</v>
      </c>
      <c r="V16" s="61" t="s">
        <v>21</v>
      </c>
      <c r="W16" s="61"/>
      <c r="X16" s="2"/>
      <c r="Y16" s="2">
        <f ca="1">INT(RAND()*Y15)+1</f>
        <v>5</v>
      </c>
      <c r="Z16" s="2"/>
      <c r="AA16" s="2">
        <f ca="1">INT(RAND()*(AA15+1))</f>
        <v>5</v>
      </c>
    </row>
    <row r="17" spans="1:37" ht="27" customHeight="1" x14ac:dyDescent="0.3"/>
    <row r="18" spans="1:37" ht="27" customHeight="1" x14ac:dyDescent="0.3"/>
    <row r="19" spans="1:37" ht="27" customHeight="1" x14ac:dyDescent="0.3"/>
    <row r="20" spans="1:37" ht="27" customHeight="1" x14ac:dyDescent="0.3">
      <c r="A20" s="1" t="s">
        <v>15</v>
      </c>
      <c r="F20">
        <f ca="1">INT(RAND()*8)+2</f>
        <v>2</v>
      </c>
      <c r="H20">
        <f ca="1">INT(RAND()*8)+2</f>
        <v>9</v>
      </c>
      <c r="T20" s="1" t="s">
        <v>16</v>
      </c>
      <c r="Y20">
        <f ca="1">INT(RAND()*8)+2</f>
        <v>4</v>
      </c>
      <c r="AA20">
        <f ca="1">INT(RAND()*8)+2</f>
        <v>5</v>
      </c>
    </row>
    <row r="21" spans="1:37" ht="27" customHeight="1" x14ac:dyDescent="0.3">
      <c r="C21" s="61" t="s">
        <v>21</v>
      </c>
      <c r="D21" s="61"/>
      <c r="E21" s="2"/>
      <c r="F21" s="2">
        <f ca="1">INT(RAND()*F20)+1</f>
        <v>2</v>
      </c>
      <c r="G21" s="2"/>
      <c r="H21" s="2">
        <f ca="1">INT(RAND()*(H20+1))</f>
        <v>4</v>
      </c>
      <c r="V21" s="61" t="s">
        <v>21</v>
      </c>
      <c r="W21" s="61"/>
      <c r="X21" s="2"/>
      <c r="Y21" s="2">
        <f ca="1">INT(RAND()*Y20)+1</f>
        <v>1</v>
      </c>
      <c r="Z21" s="2"/>
      <c r="AA21" s="2">
        <f ca="1">INT(RAND()*(AA20+1))</f>
        <v>2</v>
      </c>
    </row>
    <row r="22" spans="1:37" ht="27" customHeight="1" x14ac:dyDescent="0.3"/>
    <row r="23" spans="1:37" ht="27" customHeight="1" x14ac:dyDescent="0.3"/>
    <row r="24" spans="1:37" ht="27" customHeight="1" x14ac:dyDescent="0.3"/>
    <row r="25" spans="1:37" ht="27" customHeight="1" x14ac:dyDescent="0.3">
      <c r="A25" s="1" t="s">
        <v>17</v>
      </c>
      <c r="F25">
        <f ca="1">INT(RAND()*8)+2</f>
        <v>3</v>
      </c>
      <c r="H25">
        <f ca="1">INT(RAND()*8)+2</f>
        <v>2</v>
      </c>
      <c r="T25" s="1" t="s">
        <v>18</v>
      </c>
      <c r="Y25">
        <f ca="1">INT(RAND()*8)+2</f>
        <v>3</v>
      </c>
      <c r="AA25">
        <f ca="1">INT(RAND()*8)+2</f>
        <v>4</v>
      </c>
    </row>
    <row r="26" spans="1:37" ht="27" customHeight="1" x14ac:dyDescent="0.3">
      <c r="C26" s="61" t="s">
        <v>21</v>
      </c>
      <c r="D26" s="61"/>
      <c r="E26" s="2"/>
      <c r="F26" s="2"/>
      <c r="G26" s="2"/>
      <c r="H26" s="2">
        <f ca="1">INT(RAND()*H25+1)</f>
        <v>1</v>
      </c>
      <c r="V26" s="61" t="s">
        <v>21</v>
      </c>
      <c r="W26" s="61"/>
      <c r="X26" s="2"/>
      <c r="Y26" s="2"/>
      <c r="Z26" s="2"/>
      <c r="AA26" s="2">
        <f ca="1">INT(RAND()*AA25+1)</f>
        <v>3</v>
      </c>
    </row>
    <row r="27" spans="1:37" ht="27" customHeight="1" x14ac:dyDescent="0.3"/>
    <row r="28" spans="1:37" ht="27" customHeight="1" x14ac:dyDescent="0.3"/>
    <row r="29" spans="1:37" ht="25" customHeight="1" x14ac:dyDescent="0.3">
      <c r="D29" s="3" t="str">
        <f>IF(D1="","",D1)</f>
        <v>ひき算のひっ算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7" ht="25" customHeight="1" x14ac:dyDescent="0.3">
      <c r="D30" s="3"/>
    </row>
    <row r="31" spans="1:37" ht="25" customHeight="1" x14ac:dyDescent="0.3">
      <c r="E31" s="5" t="s">
        <v>2</v>
      </c>
      <c r="Q31" s="4" t="str">
        <f>IF(Q3="","",Q3)</f>
        <v>名前</v>
      </c>
      <c r="R31" s="2"/>
      <c r="S31" s="2"/>
      <c r="T31" s="2" t="str">
        <f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7" ht="25" customHeight="1" x14ac:dyDescent="0.3">
      <c r="A32" t="str">
        <f>IF(A4="","",A4)</f>
        <v/>
      </c>
      <c r="B32" t="str">
        <f t="shared" ref="B32:AK32" si="0">IF(B4="","",B4)</f>
        <v/>
      </c>
      <c r="C32" t="str">
        <f t="shared" si="0"/>
        <v/>
      </c>
      <c r="D32" t="str">
        <f t="shared" si="0"/>
        <v/>
      </c>
      <c r="E32" t="str">
        <f t="shared" si="0"/>
        <v/>
      </c>
      <c r="F32" t="str">
        <f t="shared" si="0"/>
        <v/>
      </c>
      <c r="G32" t="str">
        <f t="shared" si="0"/>
        <v/>
      </c>
      <c r="H32" t="str">
        <f t="shared" si="0"/>
        <v/>
      </c>
      <c r="I32" t="str">
        <f t="shared" si="0"/>
        <v/>
      </c>
      <c r="J32" t="str">
        <f t="shared" si="0"/>
        <v/>
      </c>
      <c r="K32" t="str">
        <f t="shared" si="0"/>
        <v/>
      </c>
      <c r="L32" t="str">
        <f t="shared" si="0"/>
        <v/>
      </c>
      <c r="M32" t="str">
        <f t="shared" si="0"/>
        <v/>
      </c>
      <c r="N32" t="str">
        <f t="shared" si="0"/>
        <v/>
      </c>
      <c r="O32" t="str">
        <f t="shared" si="0"/>
        <v/>
      </c>
      <c r="P32" t="str">
        <f t="shared" si="0"/>
        <v/>
      </c>
      <c r="Q32" t="str">
        <f t="shared" si="0"/>
        <v/>
      </c>
      <c r="R32" t="str">
        <f t="shared" si="0"/>
        <v/>
      </c>
      <c r="S32" t="str">
        <f t="shared" si="0"/>
        <v/>
      </c>
      <c r="T32" t="str">
        <f t="shared" si="0"/>
        <v/>
      </c>
      <c r="U32" t="str">
        <f t="shared" si="0"/>
        <v/>
      </c>
      <c r="V32" t="str">
        <f t="shared" si="0"/>
        <v/>
      </c>
      <c r="W32" t="str">
        <f t="shared" si="0"/>
        <v/>
      </c>
      <c r="X32" t="str">
        <f t="shared" si="0"/>
        <v/>
      </c>
      <c r="Y32" t="str">
        <f t="shared" si="0"/>
        <v/>
      </c>
      <c r="Z32" t="str">
        <f t="shared" si="0"/>
        <v/>
      </c>
      <c r="AA32" t="str">
        <f t="shared" si="0"/>
        <v/>
      </c>
      <c r="AB32" t="str">
        <f t="shared" si="0"/>
        <v/>
      </c>
      <c r="AC32" t="str">
        <f t="shared" si="0"/>
        <v/>
      </c>
      <c r="AD32" t="str">
        <f t="shared" si="0"/>
        <v/>
      </c>
      <c r="AE32" t="str">
        <f t="shared" si="0"/>
        <v/>
      </c>
      <c r="AF32" t="str">
        <f t="shared" si="0"/>
        <v/>
      </c>
      <c r="AG32" t="str">
        <f t="shared" si="0"/>
        <v/>
      </c>
      <c r="AH32" t="str">
        <f t="shared" si="0"/>
        <v/>
      </c>
      <c r="AI32" t="str">
        <f t="shared" si="0"/>
        <v/>
      </c>
      <c r="AJ32" t="str">
        <f t="shared" si="0"/>
        <v/>
      </c>
      <c r="AK32" t="str">
        <f t="shared" si="0"/>
        <v/>
      </c>
    </row>
    <row r="33" spans="1:37" ht="27" customHeight="1" x14ac:dyDescent="0.3">
      <c r="A33" t="str">
        <f t="shared" ref="A33:AK40" si="1">IF(A5="","",A5)</f>
        <v>(1)</v>
      </c>
      <c r="C33" t="str">
        <f t="shared" si="1"/>
        <v/>
      </c>
      <c r="D33" t="str">
        <f t="shared" si="1"/>
        <v/>
      </c>
      <c r="E33" t="str">
        <f t="shared" si="1"/>
        <v/>
      </c>
      <c r="F33">
        <f t="shared" ca="1" si="1"/>
        <v>4</v>
      </c>
      <c r="G33" t="str">
        <f t="shared" si="1"/>
        <v/>
      </c>
      <c r="H33">
        <f t="shared" ca="1" si="1"/>
        <v>8</v>
      </c>
      <c r="I33" t="str">
        <f t="shared" si="1"/>
        <v/>
      </c>
      <c r="J33" t="str">
        <f t="shared" si="1"/>
        <v/>
      </c>
      <c r="K33" t="str">
        <f t="shared" si="1"/>
        <v/>
      </c>
      <c r="L33" t="str">
        <f t="shared" si="1"/>
        <v/>
      </c>
      <c r="M33" t="str">
        <f t="shared" si="1"/>
        <v/>
      </c>
      <c r="N33" t="str">
        <f t="shared" si="1"/>
        <v/>
      </c>
      <c r="O33" t="str">
        <f t="shared" si="1"/>
        <v/>
      </c>
      <c r="P33" t="str">
        <f t="shared" si="1"/>
        <v/>
      </c>
      <c r="Q33" t="str">
        <f t="shared" si="1"/>
        <v/>
      </c>
      <c r="R33" t="str">
        <f t="shared" si="1"/>
        <v/>
      </c>
      <c r="S33" t="str">
        <f t="shared" si="1"/>
        <v/>
      </c>
      <c r="T33" t="str">
        <f t="shared" si="1"/>
        <v>(2)</v>
      </c>
      <c r="V33" t="str">
        <f t="shared" si="1"/>
        <v/>
      </c>
      <c r="W33" t="str">
        <f t="shared" si="1"/>
        <v/>
      </c>
      <c r="X33" t="str">
        <f t="shared" si="1"/>
        <v/>
      </c>
      <c r="Y33">
        <f t="shared" ca="1" si="1"/>
        <v>3</v>
      </c>
      <c r="Z33" t="str">
        <f t="shared" si="1"/>
        <v/>
      </c>
      <c r="AA33">
        <f t="shared" ca="1" si="1"/>
        <v>7</v>
      </c>
      <c r="AB33" t="str">
        <f t="shared" si="1"/>
        <v/>
      </c>
      <c r="AC33" t="str">
        <f t="shared" si="1"/>
        <v/>
      </c>
      <c r="AD33" t="str">
        <f t="shared" si="1"/>
        <v/>
      </c>
      <c r="AE33" t="str">
        <f t="shared" si="1"/>
        <v/>
      </c>
      <c r="AF33" t="str">
        <f t="shared" si="1"/>
        <v/>
      </c>
      <c r="AG33" t="str">
        <f t="shared" si="1"/>
        <v/>
      </c>
      <c r="AH33" t="str">
        <f t="shared" si="1"/>
        <v/>
      </c>
      <c r="AI33" t="str">
        <f t="shared" si="1"/>
        <v/>
      </c>
      <c r="AJ33" t="str">
        <f t="shared" si="1"/>
        <v/>
      </c>
      <c r="AK33" t="str">
        <f t="shared" si="1"/>
        <v/>
      </c>
    </row>
    <row r="34" spans="1:37" ht="27" customHeight="1" x14ac:dyDescent="0.3">
      <c r="A34" t="str">
        <f t="shared" si="1"/>
        <v/>
      </c>
      <c r="C34" s="61" t="str">
        <f t="shared" si="1"/>
        <v>－</v>
      </c>
      <c r="D34" s="61"/>
      <c r="E34" s="2" t="str">
        <f t="shared" si="1"/>
        <v/>
      </c>
      <c r="F34" s="2">
        <f t="shared" ca="1" si="1"/>
        <v>3</v>
      </c>
      <c r="G34" s="2" t="str">
        <f t="shared" si="1"/>
        <v/>
      </c>
      <c r="H34" s="2">
        <f t="shared" ca="1" si="1"/>
        <v>4</v>
      </c>
      <c r="I34" t="str">
        <f t="shared" si="1"/>
        <v/>
      </c>
      <c r="J34" t="str">
        <f t="shared" si="1"/>
        <v/>
      </c>
      <c r="K34" t="str">
        <f t="shared" si="1"/>
        <v/>
      </c>
      <c r="L34" t="str">
        <f t="shared" si="1"/>
        <v/>
      </c>
      <c r="M34" t="str">
        <f t="shared" si="1"/>
        <v/>
      </c>
      <c r="N34" t="str">
        <f t="shared" si="1"/>
        <v/>
      </c>
      <c r="O34" t="str">
        <f t="shared" si="1"/>
        <v/>
      </c>
      <c r="P34" t="str">
        <f t="shared" si="1"/>
        <v/>
      </c>
      <c r="Q34" t="str">
        <f t="shared" si="1"/>
        <v/>
      </c>
      <c r="R34" t="str">
        <f t="shared" si="1"/>
        <v/>
      </c>
      <c r="S34" t="str">
        <f t="shared" si="1"/>
        <v/>
      </c>
      <c r="T34" t="str">
        <f t="shared" si="1"/>
        <v/>
      </c>
      <c r="V34" s="61" t="str">
        <f t="shared" si="1"/>
        <v>－</v>
      </c>
      <c r="W34" s="61"/>
      <c r="X34" s="2" t="str">
        <f t="shared" si="1"/>
        <v/>
      </c>
      <c r="Y34" s="2">
        <f t="shared" ca="1" si="1"/>
        <v>1</v>
      </c>
      <c r="Z34" s="2" t="str">
        <f t="shared" si="1"/>
        <v/>
      </c>
      <c r="AA34" s="2">
        <f t="shared" ca="1" si="1"/>
        <v>3</v>
      </c>
      <c r="AB34" t="str">
        <f t="shared" si="1"/>
        <v/>
      </c>
      <c r="AC34" t="str">
        <f t="shared" si="1"/>
        <v/>
      </c>
      <c r="AD34" t="str">
        <f t="shared" si="1"/>
        <v/>
      </c>
      <c r="AE34" t="str">
        <f t="shared" si="1"/>
        <v/>
      </c>
      <c r="AF34" t="str">
        <f t="shared" si="1"/>
        <v/>
      </c>
      <c r="AG34" t="str">
        <f t="shared" si="1"/>
        <v/>
      </c>
      <c r="AH34" t="str">
        <f t="shared" si="1"/>
        <v/>
      </c>
      <c r="AI34" t="str">
        <f t="shared" si="1"/>
        <v/>
      </c>
      <c r="AJ34" t="str">
        <f t="shared" si="1"/>
        <v/>
      </c>
      <c r="AK34" t="str">
        <f t="shared" si="1"/>
        <v/>
      </c>
    </row>
    <row r="35" spans="1:37" ht="27" customHeight="1" x14ac:dyDescent="0.3">
      <c r="A35" t="str">
        <f t="shared" si="1"/>
        <v/>
      </c>
      <c r="C35" t="str">
        <f t="shared" si="1"/>
        <v/>
      </c>
      <c r="E35" t="str">
        <f t="shared" si="1"/>
        <v/>
      </c>
      <c r="F35" s="8">
        <f ca="1">IF(F33-F34=0,"",F33-F34)</f>
        <v>1</v>
      </c>
      <c r="G35" s="8" t="str">
        <f t="shared" si="1"/>
        <v/>
      </c>
      <c r="H35" s="8">
        <f ca="1">H33-H34</f>
        <v>4</v>
      </c>
      <c r="I35" t="str">
        <f t="shared" si="1"/>
        <v/>
      </c>
      <c r="J35" t="str">
        <f t="shared" si="1"/>
        <v/>
      </c>
      <c r="K35" t="str">
        <f t="shared" si="1"/>
        <v/>
      </c>
      <c r="L35" t="str">
        <f t="shared" si="1"/>
        <v/>
      </c>
      <c r="M35" t="str">
        <f t="shared" si="1"/>
        <v/>
      </c>
      <c r="N35" t="str">
        <f t="shared" si="1"/>
        <v/>
      </c>
      <c r="O35" t="str">
        <f t="shared" si="1"/>
        <v/>
      </c>
      <c r="P35" t="str">
        <f t="shared" si="1"/>
        <v/>
      </c>
      <c r="Q35" t="str">
        <f t="shared" si="1"/>
        <v/>
      </c>
      <c r="R35" t="str">
        <f t="shared" si="1"/>
        <v/>
      </c>
      <c r="S35" t="str">
        <f t="shared" si="1"/>
        <v/>
      </c>
      <c r="T35" t="str">
        <f t="shared" si="1"/>
        <v/>
      </c>
      <c r="V35" t="str">
        <f t="shared" si="1"/>
        <v/>
      </c>
      <c r="X35" t="str">
        <f t="shared" si="1"/>
        <v/>
      </c>
      <c r="Y35" s="8">
        <f ca="1">IF(Y33-Y34=0,"",Y33-Y34)</f>
        <v>2</v>
      </c>
      <c r="Z35" s="8" t="str">
        <f t="shared" si="1"/>
        <v/>
      </c>
      <c r="AA35" s="8">
        <f ca="1">AA33-AA34</f>
        <v>4</v>
      </c>
      <c r="AB35" t="str">
        <f t="shared" si="1"/>
        <v/>
      </c>
      <c r="AC35" t="str">
        <f t="shared" si="1"/>
        <v/>
      </c>
      <c r="AD35" t="str">
        <f t="shared" si="1"/>
        <v/>
      </c>
      <c r="AE35" t="str">
        <f t="shared" si="1"/>
        <v/>
      </c>
      <c r="AF35" t="str">
        <f t="shared" si="1"/>
        <v/>
      </c>
      <c r="AG35" t="str">
        <f t="shared" si="1"/>
        <v/>
      </c>
      <c r="AH35" t="str">
        <f t="shared" si="1"/>
        <v/>
      </c>
      <c r="AI35" t="str">
        <f t="shared" si="1"/>
        <v/>
      </c>
      <c r="AJ35" t="str">
        <f t="shared" si="1"/>
        <v/>
      </c>
      <c r="AK35" t="str">
        <f t="shared" si="1"/>
        <v/>
      </c>
    </row>
    <row r="36" spans="1:37" ht="27" customHeight="1" x14ac:dyDescent="0.3">
      <c r="A36" t="str">
        <f t="shared" si="1"/>
        <v/>
      </c>
      <c r="C36" t="str">
        <f t="shared" si="1"/>
        <v/>
      </c>
      <c r="E36" t="str">
        <f t="shared" si="1"/>
        <v/>
      </c>
      <c r="F36" t="str">
        <f t="shared" si="1"/>
        <v/>
      </c>
      <c r="G36" t="str">
        <f t="shared" si="1"/>
        <v/>
      </c>
      <c r="H36" t="str">
        <f t="shared" si="1"/>
        <v/>
      </c>
      <c r="I36" t="str">
        <f t="shared" si="1"/>
        <v/>
      </c>
      <c r="J36" t="str">
        <f t="shared" si="1"/>
        <v/>
      </c>
      <c r="K36" t="str">
        <f t="shared" si="1"/>
        <v/>
      </c>
      <c r="L36" t="str">
        <f t="shared" si="1"/>
        <v/>
      </c>
      <c r="M36" t="str">
        <f t="shared" si="1"/>
        <v/>
      </c>
      <c r="N36" t="str">
        <f t="shared" si="1"/>
        <v/>
      </c>
      <c r="O36" t="str">
        <f t="shared" si="1"/>
        <v/>
      </c>
      <c r="P36" t="str">
        <f t="shared" si="1"/>
        <v/>
      </c>
      <c r="Q36" t="str">
        <f t="shared" si="1"/>
        <v/>
      </c>
      <c r="R36" t="str">
        <f t="shared" si="1"/>
        <v/>
      </c>
      <c r="S36" t="str">
        <f t="shared" si="1"/>
        <v/>
      </c>
      <c r="T36" t="str">
        <f t="shared" si="1"/>
        <v/>
      </c>
      <c r="V36" t="str">
        <f t="shared" si="1"/>
        <v/>
      </c>
      <c r="X36" t="str">
        <f t="shared" si="1"/>
        <v/>
      </c>
      <c r="Y36" t="str">
        <f t="shared" si="1"/>
        <v/>
      </c>
      <c r="Z36" t="str">
        <f t="shared" si="1"/>
        <v/>
      </c>
      <c r="AA36" t="str">
        <f t="shared" si="1"/>
        <v/>
      </c>
      <c r="AB36" t="str">
        <f t="shared" si="1"/>
        <v/>
      </c>
      <c r="AC36" t="str">
        <f t="shared" si="1"/>
        <v/>
      </c>
      <c r="AD36" t="str">
        <f t="shared" si="1"/>
        <v/>
      </c>
      <c r="AE36" t="str">
        <f t="shared" si="1"/>
        <v/>
      </c>
      <c r="AF36" t="str">
        <f t="shared" si="1"/>
        <v/>
      </c>
      <c r="AG36" t="str">
        <f t="shared" si="1"/>
        <v/>
      </c>
      <c r="AH36" t="str">
        <f t="shared" si="1"/>
        <v/>
      </c>
      <c r="AI36" t="str">
        <f t="shared" si="1"/>
        <v/>
      </c>
      <c r="AJ36" t="str">
        <f t="shared" si="1"/>
        <v/>
      </c>
      <c r="AK36" t="str">
        <f t="shared" si="1"/>
        <v/>
      </c>
    </row>
    <row r="37" spans="1:37" ht="27" customHeight="1" x14ac:dyDescent="0.3">
      <c r="A37" t="str">
        <f t="shared" si="1"/>
        <v/>
      </c>
      <c r="C37" t="str">
        <f t="shared" si="1"/>
        <v/>
      </c>
      <c r="E37" t="str">
        <f t="shared" si="1"/>
        <v/>
      </c>
      <c r="F37" t="str">
        <f t="shared" si="1"/>
        <v/>
      </c>
      <c r="G37" t="str">
        <f t="shared" si="1"/>
        <v/>
      </c>
      <c r="H37" t="str">
        <f t="shared" si="1"/>
        <v/>
      </c>
      <c r="I37" t="str">
        <f t="shared" si="1"/>
        <v/>
      </c>
      <c r="J37" t="str">
        <f t="shared" si="1"/>
        <v/>
      </c>
      <c r="K37" t="str">
        <f t="shared" si="1"/>
        <v/>
      </c>
      <c r="L37" t="str">
        <f t="shared" si="1"/>
        <v/>
      </c>
      <c r="M37" t="str">
        <f t="shared" si="1"/>
        <v/>
      </c>
      <c r="N37" t="str">
        <f t="shared" si="1"/>
        <v/>
      </c>
      <c r="O37" t="str">
        <f t="shared" si="1"/>
        <v/>
      </c>
      <c r="P37" t="str">
        <f t="shared" si="1"/>
        <v/>
      </c>
      <c r="Q37" t="str">
        <f t="shared" si="1"/>
        <v/>
      </c>
      <c r="R37" t="str">
        <f t="shared" si="1"/>
        <v/>
      </c>
      <c r="S37" t="str">
        <f t="shared" si="1"/>
        <v/>
      </c>
      <c r="T37" t="str">
        <f t="shared" si="1"/>
        <v/>
      </c>
      <c r="V37" t="str">
        <f t="shared" si="1"/>
        <v/>
      </c>
      <c r="X37" t="str">
        <f t="shared" si="1"/>
        <v/>
      </c>
      <c r="Y37" t="str">
        <f t="shared" si="1"/>
        <v/>
      </c>
      <c r="Z37" t="str">
        <f t="shared" si="1"/>
        <v/>
      </c>
      <c r="AA37" t="str">
        <f t="shared" si="1"/>
        <v/>
      </c>
      <c r="AB37" t="str">
        <f t="shared" si="1"/>
        <v/>
      </c>
      <c r="AC37" t="str">
        <f t="shared" si="1"/>
        <v/>
      </c>
      <c r="AD37" t="str">
        <f t="shared" si="1"/>
        <v/>
      </c>
      <c r="AE37" t="str">
        <f t="shared" si="1"/>
        <v/>
      </c>
      <c r="AF37" t="str">
        <f t="shared" si="1"/>
        <v/>
      </c>
      <c r="AG37" t="str">
        <f t="shared" si="1"/>
        <v/>
      </c>
      <c r="AH37" t="str">
        <f t="shared" si="1"/>
        <v/>
      </c>
      <c r="AI37" t="str">
        <f t="shared" si="1"/>
        <v/>
      </c>
      <c r="AJ37" t="str">
        <f t="shared" si="1"/>
        <v/>
      </c>
      <c r="AK37" t="str">
        <f t="shared" si="1"/>
        <v/>
      </c>
    </row>
    <row r="38" spans="1:37" ht="27" customHeight="1" x14ac:dyDescent="0.3">
      <c r="A38" t="str">
        <f t="shared" si="1"/>
        <v>(3)</v>
      </c>
      <c r="C38" t="str">
        <f t="shared" si="1"/>
        <v/>
      </c>
      <c r="E38" t="str">
        <f t="shared" si="1"/>
        <v/>
      </c>
      <c r="F38">
        <f t="shared" ca="1" si="1"/>
        <v>5</v>
      </c>
      <c r="G38" t="str">
        <f t="shared" si="1"/>
        <v/>
      </c>
      <c r="H38">
        <f t="shared" ca="1" si="1"/>
        <v>4</v>
      </c>
      <c r="I38" t="str">
        <f t="shared" si="1"/>
        <v/>
      </c>
      <c r="J38" t="str">
        <f t="shared" si="1"/>
        <v/>
      </c>
      <c r="K38" t="str">
        <f t="shared" si="1"/>
        <v/>
      </c>
      <c r="L38" t="str">
        <f t="shared" si="1"/>
        <v/>
      </c>
      <c r="M38" t="str">
        <f t="shared" si="1"/>
        <v/>
      </c>
      <c r="N38" t="str">
        <f t="shared" si="1"/>
        <v/>
      </c>
      <c r="O38" t="str">
        <f t="shared" si="1"/>
        <v/>
      </c>
      <c r="P38" t="str">
        <f t="shared" si="1"/>
        <v/>
      </c>
      <c r="Q38" t="str">
        <f t="shared" si="1"/>
        <v/>
      </c>
      <c r="R38" t="str">
        <f t="shared" si="1"/>
        <v/>
      </c>
      <c r="S38" t="str">
        <f t="shared" si="1"/>
        <v/>
      </c>
      <c r="T38" t="str">
        <f t="shared" si="1"/>
        <v>(4)</v>
      </c>
      <c r="V38" t="str">
        <f t="shared" si="1"/>
        <v/>
      </c>
      <c r="X38" t="str">
        <f t="shared" si="1"/>
        <v/>
      </c>
      <c r="Y38">
        <f t="shared" ca="1" si="1"/>
        <v>3</v>
      </c>
      <c r="Z38" t="str">
        <f t="shared" si="1"/>
        <v/>
      </c>
      <c r="AA38">
        <f t="shared" ca="1" si="1"/>
        <v>7</v>
      </c>
      <c r="AB38" t="str">
        <f t="shared" si="1"/>
        <v/>
      </c>
      <c r="AC38" t="str">
        <f t="shared" si="1"/>
        <v/>
      </c>
      <c r="AD38" t="str">
        <f t="shared" si="1"/>
        <v/>
      </c>
      <c r="AE38" t="str">
        <f t="shared" si="1"/>
        <v/>
      </c>
      <c r="AF38" t="str">
        <f t="shared" si="1"/>
        <v/>
      </c>
      <c r="AG38" t="str">
        <f t="shared" si="1"/>
        <v/>
      </c>
      <c r="AH38" t="str">
        <f t="shared" si="1"/>
        <v/>
      </c>
      <c r="AI38" t="str">
        <f t="shared" si="1"/>
        <v/>
      </c>
      <c r="AJ38" t="str">
        <f t="shared" si="1"/>
        <v/>
      </c>
      <c r="AK38" t="str">
        <f t="shared" si="1"/>
        <v/>
      </c>
    </row>
    <row r="39" spans="1:37" ht="27" customHeight="1" x14ac:dyDescent="0.3">
      <c r="A39" t="str">
        <f t="shared" si="1"/>
        <v/>
      </c>
      <c r="C39" s="61" t="str">
        <f t="shared" si="1"/>
        <v>－</v>
      </c>
      <c r="D39" s="61"/>
      <c r="E39" s="2" t="str">
        <f t="shared" si="1"/>
        <v/>
      </c>
      <c r="F39" s="2">
        <f t="shared" ca="1" si="1"/>
        <v>4</v>
      </c>
      <c r="G39" s="2" t="str">
        <f t="shared" si="1"/>
        <v/>
      </c>
      <c r="H39" s="2">
        <f t="shared" ca="1" si="1"/>
        <v>3</v>
      </c>
      <c r="I39" t="str">
        <f t="shared" si="1"/>
        <v/>
      </c>
      <c r="J39" t="str">
        <f t="shared" si="1"/>
        <v/>
      </c>
      <c r="K39" t="str">
        <f t="shared" si="1"/>
        <v/>
      </c>
      <c r="L39" t="str">
        <f t="shared" si="1"/>
        <v/>
      </c>
      <c r="M39" t="str">
        <f t="shared" si="1"/>
        <v/>
      </c>
      <c r="N39" t="str">
        <f t="shared" si="1"/>
        <v/>
      </c>
      <c r="O39" t="str">
        <f t="shared" si="1"/>
        <v/>
      </c>
      <c r="P39" t="str">
        <f t="shared" si="1"/>
        <v/>
      </c>
      <c r="Q39" t="str">
        <f t="shared" si="1"/>
        <v/>
      </c>
      <c r="R39" t="str">
        <f t="shared" si="1"/>
        <v/>
      </c>
      <c r="S39" t="str">
        <f t="shared" si="1"/>
        <v/>
      </c>
      <c r="T39" t="str">
        <f t="shared" si="1"/>
        <v/>
      </c>
      <c r="V39" s="61" t="str">
        <f t="shared" si="1"/>
        <v>－</v>
      </c>
      <c r="W39" s="61"/>
      <c r="X39" s="2" t="str">
        <f t="shared" si="1"/>
        <v/>
      </c>
      <c r="Y39" s="2">
        <f t="shared" ca="1" si="1"/>
        <v>2</v>
      </c>
      <c r="Z39" s="2" t="str">
        <f t="shared" si="1"/>
        <v/>
      </c>
      <c r="AA39" s="2">
        <f t="shared" ca="1" si="1"/>
        <v>5</v>
      </c>
      <c r="AB39" t="str">
        <f t="shared" si="1"/>
        <v/>
      </c>
      <c r="AC39" t="str">
        <f t="shared" si="1"/>
        <v/>
      </c>
      <c r="AD39" t="str">
        <f t="shared" si="1"/>
        <v/>
      </c>
      <c r="AE39" t="str">
        <f t="shared" si="1"/>
        <v/>
      </c>
      <c r="AF39" t="str">
        <f t="shared" si="1"/>
        <v/>
      </c>
      <c r="AG39" t="str">
        <f t="shared" si="1"/>
        <v/>
      </c>
      <c r="AH39" t="str">
        <f t="shared" ref="AH39:AK40" si="2">IF(AH11="","",AH11)</f>
        <v/>
      </c>
      <c r="AI39" t="str">
        <f t="shared" si="2"/>
        <v/>
      </c>
      <c r="AJ39" t="str">
        <f t="shared" si="2"/>
        <v/>
      </c>
      <c r="AK39" t="str">
        <f t="shared" si="2"/>
        <v/>
      </c>
    </row>
    <row r="40" spans="1:37" ht="27" customHeight="1" x14ac:dyDescent="0.3">
      <c r="A40" t="str">
        <f>IF(A12="","",A12)</f>
        <v/>
      </c>
      <c r="C40" t="str">
        <f t="shared" si="1"/>
        <v/>
      </c>
      <c r="E40" t="str">
        <f t="shared" si="1"/>
        <v/>
      </c>
      <c r="F40" s="8">
        <f ca="1">IF(F38-F39=0,"",F38-F39)</f>
        <v>1</v>
      </c>
      <c r="G40" s="8" t="str">
        <f t="shared" si="1"/>
        <v/>
      </c>
      <c r="H40" s="8">
        <f ca="1">H38-H39</f>
        <v>1</v>
      </c>
      <c r="I40" t="str">
        <f t="shared" si="1"/>
        <v/>
      </c>
      <c r="J40" t="str">
        <f t="shared" si="1"/>
        <v/>
      </c>
      <c r="K40" t="str">
        <f t="shared" si="1"/>
        <v/>
      </c>
      <c r="L40" t="str">
        <f t="shared" si="1"/>
        <v/>
      </c>
      <c r="M40" t="str">
        <f t="shared" si="1"/>
        <v/>
      </c>
      <c r="N40" t="str">
        <f t="shared" si="1"/>
        <v/>
      </c>
      <c r="O40" t="str">
        <f t="shared" si="1"/>
        <v/>
      </c>
      <c r="P40" t="str">
        <f t="shared" si="1"/>
        <v/>
      </c>
      <c r="Q40" t="str">
        <f t="shared" si="1"/>
        <v/>
      </c>
      <c r="R40" t="str">
        <f t="shared" si="1"/>
        <v/>
      </c>
      <c r="S40" t="str">
        <f t="shared" si="1"/>
        <v/>
      </c>
      <c r="T40" t="str">
        <f t="shared" si="1"/>
        <v/>
      </c>
      <c r="V40" t="str">
        <f t="shared" si="1"/>
        <v/>
      </c>
      <c r="X40" t="str">
        <f t="shared" si="1"/>
        <v/>
      </c>
      <c r="Y40" s="8">
        <f ca="1">IF(Y38-Y39=0,"",Y38-Y39)</f>
        <v>1</v>
      </c>
      <c r="Z40" s="8" t="str">
        <f>IF(Z12="","",Z12)</f>
        <v/>
      </c>
      <c r="AA40" s="8">
        <f ca="1">AA38-AA39</f>
        <v>2</v>
      </c>
      <c r="AB40" t="str">
        <f t="shared" ref="AB40:AG40" si="3">IF(AB12="","",AB12)</f>
        <v/>
      </c>
      <c r="AC40" t="str">
        <f t="shared" si="3"/>
        <v/>
      </c>
      <c r="AD40" t="str">
        <f t="shared" si="3"/>
        <v/>
      </c>
      <c r="AE40" t="str">
        <f t="shared" si="3"/>
        <v/>
      </c>
      <c r="AF40" t="str">
        <f t="shared" si="3"/>
        <v/>
      </c>
      <c r="AG40" t="str">
        <f t="shared" si="3"/>
        <v/>
      </c>
      <c r="AH40" t="str">
        <f t="shared" si="2"/>
        <v/>
      </c>
      <c r="AI40" t="str">
        <f t="shared" si="2"/>
        <v/>
      </c>
      <c r="AJ40" t="str">
        <f t="shared" si="2"/>
        <v/>
      </c>
      <c r="AK40" t="str">
        <f t="shared" si="2"/>
        <v/>
      </c>
    </row>
    <row r="41" spans="1:37" ht="27" customHeight="1" x14ac:dyDescent="0.3">
      <c r="F41" s="8"/>
      <c r="G41" s="8"/>
      <c r="H41" s="8"/>
      <c r="Y41" s="8"/>
      <c r="Z41" s="8"/>
      <c r="AA41" s="8"/>
    </row>
    <row r="42" spans="1:37" ht="27" customHeight="1" x14ac:dyDescent="0.3">
      <c r="A42" t="str">
        <f t="shared" ref="A42:AK47" si="4">IF(A14="","",A14)</f>
        <v/>
      </c>
      <c r="C42" t="str">
        <f t="shared" si="4"/>
        <v/>
      </c>
      <c r="E42" t="str">
        <f t="shared" si="4"/>
        <v/>
      </c>
      <c r="F42" t="str">
        <f t="shared" si="4"/>
        <v/>
      </c>
      <c r="G42" t="str">
        <f t="shared" si="4"/>
        <v/>
      </c>
      <c r="H42" t="str">
        <f t="shared" si="4"/>
        <v/>
      </c>
      <c r="I42" t="str">
        <f t="shared" si="4"/>
        <v/>
      </c>
      <c r="J42" t="str">
        <f t="shared" si="4"/>
        <v/>
      </c>
      <c r="K42" t="str">
        <f t="shared" si="4"/>
        <v/>
      </c>
      <c r="L42" t="str">
        <f t="shared" si="4"/>
        <v/>
      </c>
      <c r="M42" t="str">
        <f t="shared" si="4"/>
        <v/>
      </c>
      <c r="N42" t="str">
        <f t="shared" si="4"/>
        <v/>
      </c>
      <c r="O42" t="str">
        <f t="shared" si="4"/>
        <v/>
      </c>
      <c r="P42" t="str">
        <f t="shared" si="4"/>
        <v/>
      </c>
      <c r="Q42" t="str">
        <f t="shared" si="4"/>
        <v/>
      </c>
      <c r="R42" t="str">
        <f t="shared" si="4"/>
        <v/>
      </c>
      <c r="S42" t="str">
        <f t="shared" si="4"/>
        <v/>
      </c>
      <c r="T42" t="str">
        <f t="shared" si="4"/>
        <v/>
      </c>
      <c r="V42" t="str">
        <f t="shared" si="4"/>
        <v/>
      </c>
      <c r="X42" t="str">
        <f t="shared" si="4"/>
        <v/>
      </c>
      <c r="Y42" t="str">
        <f t="shared" si="4"/>
        <v/>
      </c>
      <c r="Z42" t="str">
        <f t="shared" si="4"/>
        <v/>
      </c>
      <c r="AA42" t="str">
        <f t="shared" si="4"/>
        <v/>
      </c>
      <c r="AB42" t="str">
        <f t="shared" si="4"/>
        <v/>
      </c>
      <c r="AC42" t="str">
        <f t="shared" si="4"/>
        <v/>
      </c>
      <c r="AD42" t="str">
        <f t="shared" si="4"/>
        <v/>
      </c>
      <c r="AE42" t="str">
        <f t="shared" si="4"/>
        <v/>
      </c>
      <c r="AF42" t="str">
        <f t="shared" si="4"/>
        <v/>
      </c>
      <c r="AG42" t="str">
        <f t="shared" si="4"/>
        <v/>
      </c>
      <c r="AH42" t="str">
        <f t="shared" si="4"/>
        <v/>
      </c>
      <c r="AI42" t="str">
        <f t="shared" si="4"/>
        <v/>
      </c>
      <c r="AJ42" t="str">
        <f t="shared" si="4"/>
        <v/>
      </c>
      <c r="AK42" t="str">
        <f t="shared" si="4"/>
        <v/>
      </c>
    </row>
    <row r="43" spans="1:37" ht="27" customHeight="1" x14ac:dyDescent="0.3">
      <c r="A43" t="str">
        <f t="shared" si="4"/>
        <v>(5)</v>
      </c>
      <c r="C43" t="str">
        <f t="shared" si="4"/>
        <v/>
      </c>
      <c r="E43" t="str">
        <f t="shared" si="4"/>
        <v/>
      </c>
      <c r="F43">
        <f t="shared" ca="1" si="4"/>
        <v>2</v>
      </c>
      <c r="G43" t="str">
        <f t="shared" si="4"/>
        <v/>
      </c>
      <c r="H43">
        <f t="shared" ca="1" si="4"/>
        <v>5</v>
      </c>
      <c r="I43" t="str">
        <f t="shared" si="4"/>
        <v/>
      </c>
      <c r="J43" t="str">
        <f t="shared" si="4"/>
        <v/>
      </c>
      <c r="K43" t="str">
        <f t="shared" si="4"/>
        <v/>
      </c>
      <c r="L43" t="str">
        <f t="shared" si="4"/>
        <v/>
      </c>
      <c r="M43" t="str">
        <f t="shared" si="4"/>
        <v/>
      </c>
      <c r="N43" t="str">
        <f t="shared" si="4"/>
        <v/>
      </c>
      <c r="O43" t="str">
        <f t="shared" si="4"/>
        <v/>
      </c>
      <c r="P43" t="str">
        <f t="shared" si="4"/>
        <v/>
      </c>
      <c r="Q43" t="str">
        <f t="shared" si="4"/>
        <v/>
      </c>
      <c r="R43" t="str">
        <f t="shared" si="4"/>
        <v/>
      </c>
      <c r="S43" t="str">
        <f t="shared" si="4"/>
        <v/>
      </c>
      <c r="T43" t="str">
        <f t="shared" si="4"/>
        <v>(6)</v>
      </c>
      <c r="V43" t="str">
        <f t="shared" si="4"/>
        <v/>
      </c>
      <c r="X43" t="str">
        <f t="shared" si="4"/>
        <v/>
      </c>
      <c r="Y43">
        <f t="shared" ca="1" si="4"/>
        <v>6</v>
      </c>
      <c r="Z43" t="str">
        <f t="shared" si="4"/>
        <v/>
      </c>
      <c r="AA43">
        <f t="shared" ca="1" si="4"/>
        <v>7</v>
      </c>
      <c r="AB43" t="str">
        <f t="shared" si="4"/>
        <v/>
      </c>
      <c r="AC43" t="str">
        <f t="shared" si="4"/>
        <v/>
      </c>
      <c r="AD43" t="str">
        <f t="shared" si="4"/>
        <v/>
      </c>
      <c r="AE43" t="str">
        <f t="shared" si="4"/>
        <v/>
      </c>
      <c r="AF43" t="str">
        <f t="shared" si="4"/>
        <v/>
      </c>
      <c r="AG43" t="str">
        <f t="shared" si="4"/>
        <v/>
      </c>
      <c r="AH43" t="str">
        <f t="shared" si="4"/>
        <v/>
      </c>
      <c r="AI43" t="str">
        <f t="shared" si="4"/>
        <v/>
      </c>
      <c r="AJ43" t="str">
        <f t="shared" si="4"/>
        <v/>
      </c>
      <c r="AK43" t="str">
        <f t="shared" si="4"/>
        <v/>
      </c>
    </row>
    <row r="44" spans="1:37" ht="27" customHeight="1" x14ac:dyDescent="0.3">
      <c r="A44" t="str">
        <f t="shared" si="4"/>
        <v/>
      </c>
      <c r="C44" s="61" t="str">
        <f t="shared" si="4"/>
        <v>－</v>
      </c>
      <c r="D44" s="61"/>
      <c r="E44" s="2" t="str">
        <f t="shared" si="4"/>
        <v/>
      </c>
      <c r="F44" s="2">
        <f t="shared" ca="1" si="4"/>
        <v>1</v>
      </c>
      <c r="G44" s="2" t="str">
        <f t="shared" si="4"/>
        <v/>
      </c>
      <c r="H44" s="2">
        <f t="shared" ca="1" si="4"/>
        <v>5</v>
      </c>
      <c r="I44" t="str">
        <f t="shared" si="4"/>
        <v/>
      </c>
      <c r="J44" t="str">
        <f t="shared" si="4"/>
        <v/>
      </c>
      <c r="K44" t="str">
        <f t="shared" si="4"/>
        <v/>
      </c>
      <c r="L44" t="str">
        <f t="shared" si="4"/>
        <v/>
      </c>
      <c r="M44" t="str">
        <f t="shared" si="4"/>
        <v/>
      </c>
      <c r="N44" t="str">
        <f t="shared" si="4"/>
        <v/>
      </c>
      <c r="O44" t="str">
        <f t="shared" si="4"/>
        <v/>
      </c>
      <c r="P44" t="str">
        <f t="shared" si="4"/>
        <v/>
      </c>
      <c r="Q44" t="str">
        <f t="shared" si="4"/>
        <v/>
      </c>
      <c r="R44" t="str">
        <f t="shared" si="4"/>
        <v/>
      </c>
      <c r="S44" t="str">
        <f t="shared" si="4"/>
        <v/>
      </c>
      <c r="T44" t="str">
        <f t="shared" si="4"/>
        <v/>
      </c>
      <c r="V44" s="61" t="str">
        <f t="shared" si="4"/>
        <v>－</v>
      </c>
      <c r="W44" s="61"/>
      <c r="X44" s="2" t="str">
        <f t="shared" si="4"/>
        <v/>
      </c>
      <c r="Y44" s="2">
        <f t="shared" ca="1" si="4"/>
        <v>5</v>
      </c>
      <c r="Z44" s="2" t="str">
        <f t="shared" si="4"/>
        <v/>
      </c>
      <c r="AA44" s="2">
        <f t="shared" ca="1" si="4"/>
        <v>5</v>
      </c>
      <c r="AB44" t="str">
        <f t="shared" si="4"/>
        <v/>
      </c>
      <c r="AC44" t="str">
        <f t="shared" si="4"/>
        <v/>
      </c>
      <c r="AD44" t="str">
        <f t="shared" si="4"/>
        <v/>
      </c>
      <c r="AE44" t="str">
        <f t="shared" si="4"/>
        <v/>
      </c>
      <c r="AF44" t="str">
        <f t="shared" si="4"/>
        <v/>
      </c>
      <c r="AG44" t="str">
        <f t="shared" si="4"/>
        <v/>
      </c>
      <c r="AH44" t="str">
        <f t="shared" si="4"/>
        <v/>
      </c>
      <c r="AI44" t="str">
        <f t="shared" si="4"/>
        <v/>
      </c>
      <c r="AJ44" t="str">
        <f t="shared" si="4"/>
        <v/>
      </c>
      <c r="AK44" t="str">
        <f t="shared" si="4"/>
        <v/>
      </c>
    </row>
    <row r="45" spans="1:37" ht="27" customHeight="1" x14ac:dyDescent="0.3">
      <c r="A45" t="str">
        <f t="shared" si="4"/>
        <v/>
      </c>
      <c r="C45" t="str">
        <f t="shared" si="4"/>
        <v/>
      </c>
      <c r="E45" t="str">
        <f t="shared" si="4"/>
        <v/>
      </c>
      <c r="F45" s="8">
        <f ca="1">IF(F43-F44=0,"",F43-F44)</f>
        <v>1</v>
      </c>
      <c r="G45" s="8" t="str">
        <f t="shared" si="4"/>
        <v/>
      </c>
      <c r="H45" s="8">
        <f ca="1">H43-H44</f>
        <v>0</v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V45" t="str">
        <f t="shared" si="4"/>
        <v/>
      </c>
      <c r="X45" t="str">
        <f t="shared" si="4"/>
        <v/>
      </c>
      <c r="Y45" s="8">
        <f ca="1">IF(Y43-Y44=0,"",Y43-Y44)</f>
        <v>1</v>
      </c>
      <c r="Z45" s="8" t="str">
        <f t="shared" si="4"/>
        <v/>
      </c>
      <c r="AA45" s="8">
        <f ca="1">AA43-AA44</f>
        <v>2</v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</row>
    <row r="46" spans="1:37" ht="27" customHeight="1" x14ac:dyDescent="0.3">
      <c r="A46" t="str">
        <f t="shared" si="4"/>
        <v/>
      </c>
      <c r="C46" t="str">
        <f t="shared" si="4"/>
        <v/>
      </c>
      <c r="E46" t="str">
        <f t="shared" si="4"/>
        <v/>
      </c>
      <c r="F46" t="str">
        <f t="shared" si="4"/>
        <v/>
      </c>
      <c r="G46" t="str">
        <f t="shared" si="4"/>
        <v/>
      </c>
      <c r="H46" t="str">
        <f t="shared" si="4"/>
        <v/>
      </c>
      <c r="I46" t="str">
        <f t="shared" si="4"/>
        <v/>
      </c>
      <c r="J46" t="str">
        <f t="shared" si="4"/>
        <v/>
      </c>
      <c r="K46" t="str">
        <f t="shared" si="4"/>
        <v/>
      </c>
      <c r="L46" t="str">
        <f t="shared" si="4"/>
        <v/>
      </c>
      <c r="M46" t="str">
        <f t="shared" si="4"/>
        <v/>
      </c>
      <c r="N46" t="str">
        <f t="shared" si="4"/>
        <v/>
      </c>
      <c r="O46" t="str">
        <f t="shared" si="4"/>
        <v/>
      </c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/>
      </c>
      <c r="T46" t="str">
        <f t="shared" si="4"/>
        <v/>
      </c>
      <c r="V46" t="str">
        <f t="shared" si="4"/>
        <v/>
      </c>
      <c r="X46" t="str">
        <f t="shared" si="4"/>
        <v/>
      </c>
      <c r="Y46" t="str">
        <f t="shared" si="4"/>
        <v/>
      </c>
      <c r="Z46" t="str">
        <f t="shared" si="4"/>
        <v/>
      </c>
      <c r="AA46" t="str">
        <f t="shared" si="4"/>
        <v/>
      </c>
      <c r="AB46" t="str">
        <f t="shared" si="4"/>
        <v/>
      </c>
      <c r="AC46" t="str">
        <f t="shared" si="4"/>
        <v/>
      </c>
      <c r="AD46" t="str">
        <f t="shared" si="4"/>
        <v/>
      </c>
      <c r="AE46" t="str">
        <f t="shared" si="4"/>
        <v/>
      </c>
      <c r="AF46" t="str">
        <f t="shared" si="4"/>
        <v/>
      </c>
      <c r="AG46" t="str">
        <f t="shared" si="4"/>
        <v/>
      </c>
      <c r="AH46" t="str">
        <f t="shared" si="4"/>
        <v/>
      </c>
      <c r="AI46" t="str">
        <f t="shared" si="4"/>
        <v/>
      </c>
      <c r="AJ46" t="str">
        <f t="shared" si="4"/>
        <v/>
      </c>
      <c r="AK46" t="str">
        <f t="shared" si="4"/>
        <v/>
      </c>
    </row>
    <row r="47" spans="1:37" ht="27" customHeight="1" x14ac:dyDescent="0.3">
      <c r="A47" t="str">
        <f t="shared" si="4"/>
        <v/>
      </c>
      <c r="C47" t="str">
        <f t="shared" si="4"/>
        <v/>
      </c>
      <c r="E47" t="str">
        <f t="shared" si="4"/>
        <v/>
      </c>
      <c r="F47" t="str">
        <f t="shared" si="4"/>
        <v/>
      </c>
      <c r="G47" t="str">
        <f t="shared" si="4"/>
        <v/>
      </c>
      <c r="H47" t="str">
        <f t="shared" si="4"/>
        <v/>
      </c>
      <c r="I47" t="str">
        <f t="shared" si="4"/>
        <v/>
      </c>
      <c r="J47" t="str">
        <f t="shared" si="4"/>
        <v/>
      </c>
      <c r="K47" t="str">
        <f t="shared" si="4"/>
        <v/>
      </c>
      <c r="L47" t="str">
        <f t="shared" si="4"/>
        <v/>
      </c>
      <c r="M47" t="str">
        <f t="shared" si="4"/>
        <v/>
      </c>
      <c r="N47" t="str">
        <f t="shared" si="4"/>
        <v/>
      </c>
      <c r="O47" t="str">
        <f t="shared" si="4"/>
        <v/>
      </c>
      <c r="P47" t="str">
        <f t="shared" si="4"/>
        <v/>
      </c>
      <c r="Q47" t="str">
        <f t="shared" si="4"/>
        <v/>
      </c>
      <c r="R47" t="str">
        <f t="shared" si="4"/>
        <v/>
      </c>
      <c r="S47" t="str">
        <f t="shared" si="4"/>
        <v/>
      </c>
      <c r="T47" t="str">
        <f t="shared" si="4"/>
        <v/>
      </c>
      <c r="V47" t="str">
        <f t="shared" si="4"/>
        <v/>
      </c>
      <c r="X47" t="str">
        <f t="shared" si="4"/>
        <v/>
      </c>
      <c r="Y47" t="str">
        <f t="shared" si="4"/>
        <v/>
      </c>
      <c r="Z47" t="str">
        <f t="shared" si="4"/>
        <v/>
      </c>
      <c r="AA47" t="str">
        <f t="shared" si="4"/>
        <v/>
      </c>
      <c r="AB47" t="str">
        <f t="shared" si="4"/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>IF(AH19="","",AH19)</f>
        <v/>
      </c>
      <c r="AI47" t="str">
        <f>IF(AI19="","",AI19)</f>
        <v/>
      </c>
      <c r="AJ47" t="str">
        <f>IF(AJ19="","",AJ19)</f>
        <v/>
      </c>
      <c r="AK47" t="str">
        <f>IF(AK19="","",AK19)</f>
        <v/>
      </c>
    </row>
    <row r="48" spans="1:37" ht="27" customHeight="1" x14ac:dyDescent="0.3">
      <c r="A48" t="str">
        <f t="shared" ref="A48:AK55" si="5">IF(A20="","",A20)</f>
        <v>(7)</v>
      </c>
      <c r="C48" t="str">
        <f t="shared" si="5"/>
        <v/>
      </c>
      <c r="E48" t="str">
        <f t="shared" si="5"/>
        <v/>
      </c>
      <c r="F48">
        <f t="shared" ca="1" si="5"/>
        <v>2</v>
      </c>
      <c r="G48" t="str">
        <f t="shared" si="5"/>
        <v/>
      </c>
      <c r="H48">
        <f t="shared" ca="1" si="5"/>
        <v>9</v>
      </c>
      <c r="I48" t="str">
        <f t="shared" si="5"/>
        <v/>
      </c>
      <c r="J48" t="str">
        <f t="shared" si="5"/>
        <v/>
      </c>
      <c r="K48" t="str">
        <f t="shared" si="5"/>
        <v/>
      </c>
      <c r="L48" t="str">
        <f t="shared" si="5"/>
        <v/>
      </c>
      <c r="M48" t="str">
        <f t="shared" si="5"/>
        <v/>
      </c>
      <c r="N48" t="str">
        <f t="shared" si="5"/>
        <v/>
      </c>
      <c r="O48" t="str">
        <f t="shared" si="5"/>
        <v/>
      </c>
      <c r="P48" t="str">
        <f t="shared" si="5"/>
        <v/>
      </c>
      <c r="Q48" t="str">
        <f t="shared" si="5"/>
        <v/>
      </c>
      <c r="R48" t="str">
        <f t="shared" si="5"/>
        <v/>
      </c>
      <c r="S48" t="str">
        <f t="shared" si="5"/>
        <v/>
      </c>
      <c r="T48" t="str">
        <f t="shared" si="5"/>
        <v>(8)</v>
      </c>
      <c r="V48" t="str">
        <f t="shared" si="5"/>
        <v/>
      </c>
      <c r="X48" t="str">
        <f t="shared" si="5"/>
        <v/>
      </c>
      <c r="Y48">
        <f t="shared" ca="1" si="5"/>
        <v>4</v>
      </c>
      <c r="Z48" t="str">
        <f t="shared" si="5"/>
        <v/>
      </c>
      <c r="AA48">
        <f t="shared" ca="1" si="5"/>
        <v>5</v>
      </c>
      <c r="AB48" t="str">
        <f t="shared" si="5"/>
        <v/>
      </c>
      <c r="AC48" t="str">
        <f t="shared" si="5"/>
        <v/>
      </c>
      <c r="AD48" t="str">
        <f t="shared" si="5"/>
        <v/>
      </c>
      <c r="AE48" t="str">
        <f t="shared" si="5"/>
        <v/>
      </c>
      <c r="AF48" t="str">
        <f t="shared" si="5"/>
        <v/>
      </c>
      <c r="AG48" t="str">
        <f t="shared" si="5"/>
        <v/>
      </c>
      <c r="AH48" t="str">
        <f t="shared" si="5"/>
        <v/>
      </c>
      <c r="AI48" t="str">
        <f t="shared" si="5"/>
        <v/>
      </c>
      <c r="AJ48" t="str">
        <f t="shared" si="5"/>
        <v/>
      </c>
      <c r="AK48" t="str">
        <f t="shared" si="5"/>
        <v/>
      </c>
    </row>
    <row r="49" spans="1:37" ht="27" customHeight="1" x14ac:dyDescent="0.3">
      <c r="A49" t="str">
        <f t="shared" si="5"/>
        <v/>
      </c>
      <c r="C49" s="61" t="str">
        <f t="shared" si="5"/>
        <v>－</v>
      </c>
      <c r="D49" s="61"/>
      <c r="E49" s="2" t="str">
        <f t="shared" si="5"/>
        <v/>
      </c>
      <c r="F49" s="2">
        <f t="shared" ca="1" si="5"/>
        <v>2</v>
      </c>
      <c r="G49" s="2" t="str">
        <f t="shared" si="5"/>
        <v/>
      </c>
      <c r="H49" s="2">
        <f t="shared" ca="1" si="5"/>
        <v>4</v>
      </c>
      <c r="I49" t="str">
        <f t="shared" si="5"/>
        <v/>
      </c>
      <c r="J49" t="str">
        <f t="shared" si="5"/>
        <v/>
      </c>
      <c r="K49" t="str">
        <f t="shared" si="5"/>
        <v/>
      </c>
      <c r="L49" t="str">
        <f t="shared" si="5"/>
        <v/>
      </c>
      <c r="M49" t="str">
        <f t="shared" si="5"/>
        <v/>
      </c>
      <c r="N49" t="str">
        <f t="shared" si="5"/>
        <v/>
      </c>
      <c r="O49" t="str">
        <f t="shared" si="5"/>
        <v/>
      </c>
      <c r="P49" t="str">
        <f t="shared" si="5"/>
        <v/>
      </c>
      <c r="Q49" t="str">
        <f t="shared" si="5"/>
        <v/>
      </c>
      <c r="R49" t="str">
        <f t="shared" si="5"/>
        <v/>
      </c>
      <c r="S49" t="str">
        <f t="shared" si="5"/>
        <v/>
      </c>
      <c r="T49" t="str">
        <f t="shared" si="5"/>
        <v/>
      </c>
      <c r="V49" s="61" t="str">
        <f t="shared" si="5"/>
        <v>－</v>
      </c>
      <c r="W49" s="61"/>
      <c r="X49" s="2" t="str">
        <f t="shared" si="5"/>
        <v/>
      </c>
      <c r="Y49" s="2">
        <f t="shared" ca="1" si="5"/>
        <v>1</v>
      </c>
      <c r="Z49" s="2" t="str">
        <f t="shared" si="5"/>
        <v/>
      </c>
      <c r="AA49" s="2">
        <f t="shared" ca="1" si="5"/>
        <v>2</v>
      </c>
      <c r="AB49" t="str">
        <f t="shared" si="5"/>
        <v/>
      </c>
      <c r="AC49" t="str">
        <f t="shared" si="5"/>
        <v/>
      </c>
      <c r="AD49" t="str">
        <f t="shared" si="5"/>
        <v/>
      </c>
      <c r="AE49" t="str">
        <f t="shared" si="5"/>
        <v/>
      </c>
      <c r="AF49" t="str">
        <f t="shared" si="5"/>
        <v/>
      </c>
      <c r="AG49" t="str">
        <f t="shared" si="5"/>
        <v/>
      </c>
      <c r="AH49" t="str">
        <f t="shared" si="5"/>
        <v/>
      </c>
      <c r="AI49" t="str">
        <f t="shared" si="5"/>
        <v/>
      </c>
      <c r="AJ49" t="str">
        <f t="shared" si="5"/>
        <v/>
      </c>
      <c r="AK49" t="str">
        <f t="shared" si="5"/>
        <v/>
      </c>
    </row>
    <row r="50" spans="1:37" ht="27" customHeight="1" x14ac:dyDescent="0.3">
      <c r="A50" t="str">
        <f t="shared" si="5"/>
        <v/>
      </c>
      <c r="C50" t="str">
        <f t="shared" si="5"/>
        <v/>
      </c>
      <c r="E50" t="str">
        <f t="shared" si="5"/>
        <v/>
      </c>
      <c r="F50" s="8" t="str">
        <f ca="1">IF(F48-F49=0,"",F48-F49)</f>
        <v/>
      </c>
      <c r="G50" s="8" t="str">
        <f t="shared" si="5"/>
        <v/>
      </c>
      <c r="H50" s="8">
        <f ca="1">H48-H49</f>
        <v>5</v>
      </c>
      <c r="I50" t="str">
        <f t="shared" si="5"/>
        <v/>
      </c>
      <c r="J50" t="str">
        <f t="shared" si="5"/>
        <v/>
      </c>
      <c r="K50" t="str">
        <f t="shared" si="5"/>
        <v/>
      </c>
      <c r="L50" t="str">
        <f t="shared" si="5"/>
        <v/>
      </c>
      <c r="M50" t="str">
        <f t="shared" si="5"/>
        <v/>
      </c>
      <c r="N50" t="str">
        <f t="shared" si="5"/>
        <v/>
      </c>
      <c r="O50" t="str">
        <f t="shared" si="5"/>
        <v/>
      </c>
      <c r="P50" t="str">
        <f t="shared" si="5"/>
        <v/>
      </c>
      <c r="Q50" t="str">
        <f t="shared" si="5"/>
        <v/>
      </c>
      <c r="R50" t="str">
        <f t="shared" si="5"/>
        <v/>
      </c>
      <c r="S50" t="str">
        <f t="shared" si="5"/>
        <v/>
      </c>
      <c r="T50" t="str">
        <f t="shared" si="5"/>
        <v/>
      </c>
      <c r="V50" t="str">
        <f t="shared" si="5"/>
        <v/>
      </c>
      <c r="X50" t="str">
        <f t="shared" si="5"/>
        <v/>
      </c>
      <c r="Y50" s="8">
        <f ca="1">IF(Y48-Y49=0,"",Y48-Y49)</f>
        <v>3</v>
      </c>
      <c r="Z50" s="8" t="str">
        <f t="shared" si="5"/>
        <v/>
      </c>
      <c r="AA50" s="8">
        <f ca="1">AA48-AA49</f>
        <v>3</v>
      </c>
      <c r="AB50" t="str">
        <f t="shared" si="5"/>
        <v/>
      </c>
      <c r="AC50" t="str">
        <f t="shared" si="5"/>
        <v/>
      </c>
      <c r="AD50" t="str">
        <f t="shared" si="5"/>
        <v/>
      </c>
      <c r="AE50" t="str">
        <f t="shared" si="5"/>
        <v/>
      </c>
      <c r="AF50" t="str">
        <f t="shared" si="5"/>
        <v/>
      </c>
      <c r="AG50" t="str">
        <f t="shared" si="5"/>
        <v/>
      </c>
      <c r="AH50" t="str">
        <f t="shared" si="5"/>
        <v/>
      </c>
      <c r="AI50" t="str">
        <f t="shared" si="5"/>
        <v/>
      </c>
      <c r="AJ50" t="str">
        <f t="shared" si="5"/>
        <v/>
      </c>
      <c r="AK50" t="str">
        <f t="shared" si="5"/>
        <v/>
      </c>
    </row>
    <row r="51" spans="1:37" ht="27" customHeight="1" x14ac:dyDescent="0.3">
      <c r="A51" t="str">
        <f t="shared" si="5"/>
        <v/>
      </c>
      <c r="C51" t="str">
        <f t="shared" si="5"/>
        <v/>
      </c>
      <c r="E51" t="str">
        <f t="shared" si="5"/>
        <v/>
      </c>
      <c r="F51" t="str">
        <f t="shared" si="5"/>
        <v/>
      </c>
      <c r="G51" t="str">
        <f t="shared" si="5"/>
        <v/>
      </c>
      <c r="H51" t="str">
        <f t="shared" si="5"/>
        <v/>
      </c>
      <c r="I51" t="str">
        <f t="shared" si="5"/>
        <v/>
      </c>
      <c r="J51" t="str">
        <f t="shared" si="5"/>
        <v/>
      </c>
      <c r="K51" t="str">
        <f t="shared" si="5"/>
        <v/>
      </c>
      <c r="L51" t="str">
        <f t="shared" si="5"/>
        <v/>
      </c>
      <c r="M51" t="str">
        <f t="shared" si="5"/>
        <v/>
      </c>
      <c r="N51" t="str">
        <f t="shared" si="5"/>
        <v/>
      </c>
      <c r="O51" t="str">
        <f t="shared" si="5"/>
        <v/>
      </c>
      <c r="P51" t="str">
        <f t="shared" si="5"/>
        <v/>
      </c>
      <c r="Q51" t="str">
        <f t="shared" si="5"/>
        <v/>
      </c>
      <c r="R51" t="str">
        <f t="shared" si="5"/>
        <v/>
      </c>
      <c r="S51" t="str">
        <f t="shared" si="5"/>
        <v/>
      </c>
      <c r="T51" t="str">
        <f t="shared" si="5"/>
        <v/>
      </c>
      <c r="V51" t="str">
        <f t="shared" si="5"/>
        <v/>
      </c>
      <c r="X51" t="str">
        <f t="shared" si="5"/>
        <v/>
      </c>
      <c r="Y51" t="str">
        <f t="shared" si="5"/>
        <v/>
      </c>
      <c r="Z51" t="str">
        <f t="shared" si="5"/>
        <v/>
      </c>
      <c r="AA51" t="str">
        <f t="shared" si="5"/>
        <v/>
      </c>
      <c r="AB51" t="str">
        <f t="shared" si="5"/>
        <v/>
      </c>
      <c r="AC51" t="str">
        <f t="shared" si="5"/>
        <v/>
      </c>
      <c r="AD51" t="str">
        <f t="shared" si="5"/>
        <v/>
      </c>
      <c r="AE51" t="str">
        <f t="shared" si="5"/>
        <v/>
      </c>
      <c r="AF51" t="str">
        <f t="shared" si="5"/>
        <v/>
      </c>
      <c r="AG51" t="str">
        <f t="shared" si="5"/>
        <v/>
      </c>
      <c r="AH51" t="str">
        <f t="shared" si="5"/>
        <v/>
      </c>
      <c r="AI51" t="str">
        <f t="shared" si="5"/>
        <v/>
      </c>
      <c r="AJ51" t="str">
        <f t="shared" si="5"/>
        <v/>
      </c>
      <c r="AK51" t="str">
        <f t="shared" si="5"/>
        <v/>
      </c>
    </row>
    <row r="52" spans="1:37" ht="27" customHeight="1" x14ac:dyDescent="0.3">
      <c r="A52" t="str">
        <f t="shared" si="5"/>
        <v/>
      </c>
      <c r="C52" t="str">
        <f t="shared" si="5"/>
        <v/>
      </c>
      <c r="E52" t="str">
        <f t="shared" si="5"/>
        <v/>
      </c>
      <c r="F52" t="str">
        <f t="shared" si="5"/>
        <v/>
      </c>
      <c r="G52" t="str">
        <f t="shared" si="5"/>
        <v/>
      </c>
      <c r="H52" t="str">
        <f t="shared" si="5"/>
        <v/>
      </c>
      <c r="I52" t="str">
        <f t="shared" si="5"/>
        <v/>
      </c>
      <c r="J52" t="str">
        <f t="shared" si="5"/>
        <v/>
      </c>
      <c r="K52" t="str">
        <f t="shared" si="5"/>
        <v/>
      </c>
      <c r="L52" t="str">
        <f t="shared" si="5"/>
        <v/>
      </c>
      <c r="M52" t="str">
        <f t="shared" si="5"/>
        <v/>
      </c>
      <c r="N52" t="str">
        <f t="shared" si="5"/>
        <v/>
      </c>
      <c r="O52" t="str">
        <f t="shared" si="5"/>
        <v/>
      </c>
      <c r="P52" t="str">
        <f t="shared" si="5"/>
        <v/>
      </c>
      <c r="Q52" t="str">
        <f t="shared" si="5"/>
        <v/>
      </c>
      <c r="R52" t="str">
        <f t="shared" si="5"/>
        <v/>
      </c>
      <c r="S52" t="str">
        <f t="shared" si="5"/>
        <v/>
      </c>
      <c r="T52" t="str">
        <f t="shared" si="5"/>
        <v/>
      </c>
      <c r="V52" t="str">
        <f t="shared" si="5"/>
        <v/>
      </c>
      <c r="X52" t="str">
        <f t="shared" si="5"/>
        <v/>
      </c>
      <c r="Y52" t="str">
        <f t="shared" si="5"/>
        <v/>
      </c>
      <c r="Z52" t="str">
        <f t="shared" si="5"/>
        <v/>
      </c>
      <c r="AA52" t="str">
        <f t="shared" si="5"/>
        <v/>
      </c>
      <c r="AB52" t="str">
        <f t="shared" si="5"/>
        <v/>
      </c>
      <c r="AC52" t="str">
        <f t="shared" si="5"/>
        <v/>
      </c>
      <c r="AD52" t="str">
        <f t="shared" si="5"/>
        <v/>
      </c>
      <c r="AE52" t="str">
        <f t="shared" si="5"/>
        <v/>
      </c>
      <c r="AF52" t="str">
        <f t="shared" si="5"/>
        <v/>
      </c>
      <c r="AG52" t="str">
        <f t="shared" si="5"/>
        <v/>
      </c>
      <c r="AH52" t="str">
        <f t="shared" si="5"/>
        <v/>
      </c>
      <c r="AI52" t="str">
        <f t="shared" si="5"/>
        <v/>
      </c>
      <c r="AJ52" t="str">
        <f t="shared" si="5"/>
        <v/>
      </c>
      <c r="AK52" t="str">
        <f t="shared" si="5"/>
        <v/>
      </c>
    </row>
    <row r="53" spans="1:37" ht="27" customHeight="1" x14ac:dyDescent="0.3">
      <c r="A53" t="str">
        <f t="shared" si="5"/>
        <v>(9)</v>
      </c>
      <c r="C53" t="str">
        <f t="shared" si="5"/>
        <v/>
      </c>
      <c r="E53" t="str">
        <f t="shared" si="5"/>
        <v/>
      </c>
      <c r="F53">
        <f t="shared" ca="1" si="5"/>
        <v>3</v>
      </c>
      <c r="G53" t="str">
        <f t="shared" si="5"/>
        <v/>
      </c>
      <c r="H53">
        <f t="shared" ca="1" si="5"/>
        <v>2</v>
      </c>
      <c r="I53" t="str">
        <f t="shared" si="5"/>
        <v/>
      </c>
      <c r="J53" t="str">
        <f t="shared" si="5"/>
        <v/>
      </c>
      <c r="K53" t="str">
        <f t="shared" si="5"/>
        <v/>
      </c>
      <c r="L53" t="str">
        <f t="shared" si="5"/>
        <v/>
      </c>
      <c r="M53" t="str">
        <f t="shared" si="5"/>
        <v/>
      </c>
      <c r="N53" t="str">
        <f t="shared" si="5"/>
        <v/>
      </c>
      <c r="O53" t="str">
        <f t="shared" si="5"/>
        <v/>
      </c>
      <c r="P53" t="str">
        <f t="shared" si="5"/>
        <v/>
      </c>
      <c r="Q53" t="str">
        <f t="shared" si="5"/>
        <v/>
      </c>
      <c r="R53" t="str">
        <f t="shared" si="5"/>
        <v/>
      </c>
      <c r="S53" t="str">
        <f t="shared" si="5"/>
        <v/>
      </c>
      <c r="T53" t="str">
        <f t="shared" si="5"/>
        <v>(10)</v>
      </c>
      <c r="X53" t="str">
        <f t="shared" si="5"/>
        <v/>
      </c>
      <c r="Y53">
        <f t="shared" ca="1" si="5"/>
        <v>3</v>
      </c>
      <c r="Z53" t="str">
        <f t="shared" si="5"/>
        <v/>
      </c>
      <c r="AA53">
        <f t="shared" ca="1" si="5"/>
        <v>4</v>
      </c>
      <c r="AB53" t="str">
        <f t="shared" si="5"/>
        <v/>
      </c>
      <c r="AC53" t="str">
        <f t="shared" si="5"/>
        <v/>
      </c>
      <c r="AD53" t="str">
        <f t="shared" si="5"/>
        <v/>
      </c>
      <c r="AE53" t="str">
        <f t="shared" si="5"/>
        <v/>
      </c>
      <c r="AF53" t="str">
        <f t="shared" si="5"/>
        <v/>
      </c>
      <c r="AG53" t="str">
        <f t="shared" si="5"/>
        <v/>
      </c>
      <c r="AH53" t="str">
        <f t="shared" si="5"/>
        <v/>
      </c>
      <c r="AI53" t="str">
        <f t="shared" si="5"/>
        <v/>
      </c>
      <c r="AJ53" t="str">
        <f t="shared" si="5"/>
        <v/>
      </c>
      <c r="AK53" t="str">
        <f t="shared" si="5"/>
        <v/>
      </c>
    </row>
    <row r="54" spans="1:37" ht="27" customHeight="1" x14ac:dyDescent="0.3">
      <c r="A54" t="str">
        <f t="shared" si="5"/>
        <v/>
      </c>
      <c r="C54" s="61" t="str">
        <f t="shared" si="5"/>
        <v>－</v>
      </c>
      <c r="D54" s="61"/>
      <c r="E54" s="2" t="str">
        <f t="shared" si="5"/>
        <v/>
      </c>
      <c r="F54" s="2"/>
      <c r="G54" s="2" t="str">
        <f t="shared" si="5"/>
        <v/>
      </c>
      <c r="H54" s="2">
        <f t="shared" ca="1" si="5"/>
        <v>1</v>
      </c>
      <c r="I54" t="str">
        <f t="shared" si="5"/>
        <v/>
      </c>
      <c r="J54" t="str">
        <f t="shared" si="5"/>
        <v/>
      </c>
      <c r="K54" t="str">
        <f t="shared" si="5"/>
        <v/>
      </c>
      <c r="L54" t="str">
        <f t="shared" si="5"/>
        <v/>
      </c>
      <c r="M54" t="str">
        <f t="shared" si="5"/>
        <v/>
      </c>
      <c r="N54" t="str">
        <f t="shared" si="5"/>
        <v/>
      </c>
      <c r="O54" t="str">
        <f t="shared" si="5"/>
        <v/>
      </c>
      <c r="P54" t="str">
        <f t="shared" si="5"/>
        <v/>
      </c>
      <c r="Q54" t="str">
        <f t="shared" si="5"/>
        <v/>
      </c>
      <c r="R54" t="str">
        <f t="shared" si="5"/>
        <v/>
      </c>
      <c r="S54" t="str">
        <f t="shared" si="5"/>
        <v/>
      </c>
      <c r="T54" t="str">
        <f t="shared" si="5"/>
        <v/>
      </c>
      <c r="V54" s="61" t="str">
        <f t="shared" si="5"/>
        <v>－</v>
      </c>
      <c r="W54" s="61"/>
      <c r="X54" s="2" t="str">
        <f t="shared" si="5"/>
        <v/>
      </c>
      <c r="Y54" s="2"/>
      <c r="Z54" s="2" t="str">
        <f t="shared" si="5"/>
        <v/>
      </c>
      <c r="AA54" s="2">
        <f t="shared" ca="1" si="5"/>
        <v>3</v>
      </c>
      <c r="AB54" t="str">
        <f t="shared" si="5"/>
        <v/>
      </c>
      <c r="AC54" t="str">
        <f t="shared" si="5"/>
        <v/>
      </c>
      <c r="AD54" t="str">
        <f t="shared" si="5"/>
        <v/>
      </c>
      <c r="AE54" t="str">
        <f t="shared" si="5"/>
        <v/>
      </c>
      <c r="AF54" t="str">
        <f t="shared" si="5"/>
        <v/>
      </c>
      <c r="AG54" t="str">
        <f t="shared" si="5"/>
        <v/>
      </c>
      <c r="AH54" t="str">
        <f t="shared" ref="AH54:AK56" si="6">IF(AH26="","",AH26)</f>
        <v/>
      </c>
      <c r="AI54" t="str">
        <f t="shared" si="6"/>
        <v/>
      </c>
      <c r="AK54" t="str">
        <f t="shared" si="6"/>
        <v/>
      </c>
    </row>
    <row r="55" spans="1:37" ht="27" customHeight="1" x14ac:dyDescent="0.3">
      <c r="A55" t="str">
        <f>IF(A27="","",A27)</f>
        <v/>
      </c>
      <c r="B55" t="str">
        <f>IF(B27="","",B27)</f>
        <v/>
      </c>
      <c r="C55" t="str">
        <f t="shared" si="5"/>
        <v/>
      </c>
      <c r="E55" t="str">
        <f t="shared" si="5"/>
        <v/>
      </c>
      <c r="F55" s="8">
        <f ca="1">IF(F53-F54=0,"",F53-F54)</f>
        <v>3</v>
      </c>
      <c r="G55" s="8" t="str">
        <f t="shared" si="5"/>
        <v/>
      </c>
      <c r="H55" s="8">
        <f ca="1">H53-H54</f>
        <v>1</v>
      </c>
      <c r="I55" t="str">
        <f t="shared" si="5"/>
        <v/>
      </c>
      <c r="J55" t="str">
        <f t="shared" si="5"/>
        <v/>
      </c>
      <c r="K55" t="str">
        <f t="shared" si="5"/>
        <v/>
      </c>
      <c r="L55" t="str">
        <f t="shared" si="5"/>
        <v/>
      </c>
      <c r="M55" t="str">
        <f t="shared" si="5"/>
        <v/>
      </c>
      <c r="N55" t="str">
        <f t="shared" si="5"/>
        <v/>
      </c>
      <c r="O55" t="str">
        <f t="shared" si="5"/>
        <v/>
      </c>
      <c r="P55" t="str">
        <f t="shared" ref="P55:Z55" si="7">IF(P27="","",P27)</f>
        <v/>
      </c>
      <c r="Q55" t="str">
        <f t="shared" si="7"/>
        <v/>
      </c>
      <c r="R55" t="str">
        <f t="shared" si="7"/>
        <v/>
      </c>
      <c r="S55" t="str">
        <f t="shared" si="7"/>
        <v/>
      </c>
      <c r="T55" t="str">
        <f t="shared" si="7"/>
        <v/>
      </c>
      <c r="V55" t="str">
        <f t="shared" si="7"/>
        <v/>
      </c>
      <c r="X55" t="str">
        <f t="shared" si="7"/>
        <v/>
      </c>
      <c r="Y55" s="8">
        <f ca="1">IF(Y53-Y54=0,"",Y53-Y54)</f>
        <v>3</v>
      </c>
      <c r="Z55" s="8" t="str">
        <f t="shared" si="7"/>
        <v/>
      </c>
      <c r="AA55" s="8">
        <f ca="1">AA53-AA54</f>
        <v>1</v>
      </c>
      <c r="AB55" t="str">
        <f t="shared" ref="AB55:AG56" si="8">IF(AB27="","",AB27)</f>
        <v/>
      </c>
      <c r="AC55" t="str">
        <f t="shared" si="8"/>
        <v/>
      </c>
      <c r="AD55" t="str">
        <f t="shared" si="8"/>
        <v/>
      </c>
      <c r="AE55" t="str">
        <f t="shared" si="8"/>
        <v/>
      </c>
      <c r="AF55" t="str">
        <f t="shared" si="8"/>
        <v/>
      </c>
      <c r="AG55" t="str">
        <f t="shared" si="8"/>
        <v/>
      </c>
      <c r="AH55" t="str">
        <f t="shared" si="6"/>
        <v/>
      </c>
      <c r="AI55" t="str">
        <f t="shared" si="6"/>
        <v/>
      </c>
      <c r="AJ55" t="str">
        <f t="shared" si="6"/>
        <v/>
      </c>
      <c r="AK55" t="str">
        <f t="shared" si="6"/>
        <v/>
      </c>
    </row>
    <row r="56" spans="1:37" ht="27" customHeight="1" x14ac:dyDescent="0.3">
      <c r="A56" t="str">
        <f>IF(A28="","",A28)</f>
        <v/>
      </c>
      <c r="B56" t="str">
        <f>IF(B28="","",B28)</f>
        <v/>
      </c>
      <c r="C56" t="str">
        <f t="shared" ref="C56:T56" si="9">IF(C28="","",C28)</f>
        <v/>
      </c>
      <c r="D56" t="str">
        <f t="shared" si="9"/>
        <v/>
      </c>
      <c r="E56" t="str">
        <f t="shared" si="9"/>
        <v/>
      </c>
      <c r="F56" t="str">
        <f t="shared" si="9"/>
        <v/>
      </c>
      <c r="G56" t="str">
        <f t="shared" si="9"/>
        <v/>
      </c>
      <c r="H56" t="str">
        <f t="shared" si="9"/>
        <v/>
      </c>
      <c r="I56" t="str">
        <f t="shared" si="9"/>
        <v/>
      </c>
      <c r="J56" t="str">
        <f t="shared" si="9"/>
        <v/>
      </c>
      <c r="K56" t="str">
        <f t="shared" si="9"/>
        <v/>
      </c>
      <c r="L56" t="str">
        <f t="shared" si="9"/>
        <v/>
      </c>
      <c r="M56" t="str">
        <f t="shared" si="9"/>
        <v/>
      </c>
      <c r="N56" t="str">
        <f t="shared" si="9"/>
        <v/>
      </c>
      <c r="O56" t="str">
        <f t="shared" si="9"/>
        <v/>
      </c>
      <c r="P56" t="str">
        <f t="shared" si="9"/>
        <v/>
      </c>
      <c r="Q56" t="str">
        <f t="shared" si="9"/>
        <v/>
      </c>
      <c r="R56" t="str">
        <f t="shared" si="9"/>
        <v/>
      </c>
      <c r="S56" t="str">
        <f t="shared" si="9"/>
        <v/>
      </c>
      <c r="T56" t="str">
        <f t="shared" si="9"/>
        <v/>
      </c>
      <c r="V56" t="str">
        <f t="shared" ref="V56:AA56" si="10">IF(V28="","",V28)</f>
        <v/>
      </c>
      <c r="W56" t="str">
        <f t="shared" si="10"/>
        <v/>
      </c>
      <c r="X56" t="str">
        <f t="shared" si="10"/>
        <v/>
      </c>
      <c r="Y56" t="str">
        <f t="shared" si="10"/>
        <v/>
      </c>
      <c r="Z56" t="str">
        <f t="shared" si="10"/>
        <v/>
      </c>
      <c r="AA56" t="str">
        <f t="shared" si="10"/>
        <v/>
      </c>
      <c r="AB56" t="str">
        <f t="shared" si="8"/>
        <v/>
      </c>
      <c r="AC56" t="str">
        <f t="shared" si="8"/>
        <v/>
      </c>
      <c r="AD56" t="str">
        <f t="shared" si="8"/>
        <v/>
      </c>
      <c r="AE56" t="str">
        <f t="shared" si="8"/>
        <v/>
      </c>
      <c r="AG56" t="str">
        <f t="shared" si="8"/>
        <v/>
      </c>
      <c r="AH56" t="str">
        <f t="shared" si="6"/>
        <v/>
      </c>
      <c r="AI56" t="str">
        <f t="shared" si="6"/>
        <v/>
      </c>
      <c r="AJ56" t="str">
        <f t="shared" si="6"/>
        <v/>
      </c>
      <c r="AK56" t="str">
        <f t="shared" si="6"/>
        <v/>
      </c>
    </row>
    <row r="57" spans="1:37" ht="30" customHeight="1" x14ac:dyDescent="0.3"/>
    <row r="58" spans="1:37" ht="30" customHeight="1" x14ac:dyDescent="0.3"/>
    <row r="59" spans="1:37" ht="30" customHeight="1" x14ac:dyDescent="0.3"/>
    <row r="60" spans="1:37" ht="30" customHeight="1" x14ac:dyDescent="0.3"/>
    <row r="61" spans="1:37" ht="30" customHeight="1" x14ac:dyDescent="0.3"/>
    <row r="62" spans="1:37" ht="30" customHeight="1" x14ac:dyDescent="0.3"/>
    <row r="63" spans="1:37" ht="30" customHeight="1" x14ac:dyDescent="0.3"/>
    <row r="64" spans="1:37" ht="30" customHeight="1" x14ac:dyDescent="0.3"/>
    <row r="65" ht="30" customHeight="1" x14ac:dyDescent="0.3"/>
    <row r="66" ht="30" customHeight="1" x14ac:dyDescent="0.3"/>
  </sheetData>
  <mergeCells count="22">
    <mergeCell ref="AG1:AH1"/>
    <mergeCell ref="AG29:AH29"/>
    <mergeCell ref="C49:D49"/>
    <mergeCell ref="V49:W49"/>
    <mergeCell ref="C26:D26"/>
    <mergeCell ref="V26:W26"/>
    <mergeCell ref="V34:W34"/>
    <mergeCell ref="C34:D34"/>
    <mergeCell ref="C6:D6"/>
    <mergeCell ref="V6:W6"/>
    <mergeCell ref="V21:W21"/>
    <mergeCell ref="C21:D21"/>
    <mergeCell ref="V11:W11"/>
    <mergeCell ref="C11:D11"/>
    <mergeCell ref="C16:D16"/>
    <mergeCell ref="V16:W16"/>
    <mergeCell ref="V54:W54"/>
    <mergeCell ref="C54:D54"/>
    <mergeCell ref="C39:D39"/>
    <mergeCell ref="V39:W39"/>
    <mergeCell ref="V44:W44"/>
    <mergeCell ref="C44:D44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K66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87</v>
      </c>
      <c r="AE1" s="2" t="s">
        <v>0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7" customHeight="1" x14ac:dyDescent="0.3">
      <c r="A5" s="1" t="s">
        <v>37</v>
      </c>
      <c r="F5">
        <f ca="1">INT(RAND()*7)+2</f>
        <v>5</v>
      </c>
      <c r="H5">
        <f ca="1">INT(RAND()*9)</f>
        <v>6</v>
      </c>
      <c r="T5" s="1" t="s">
        <v>38</v>
      </c>
      <c r="Y5">
        <f ca="1">INT(RAND()*7)+2</f>
        <v>3</v>
      </c>
      <c r="AA5">
        <f ca="1">INT(RAND()*9)</f>
        <v>6</v>
      </c>
    </row>
    <row r="6" spans="1:34" ht="27" customHeight="1" x14ac:dyDescent="0.3">
      <c r="C6" s="61" t="s">
        <v>39</v>
      </c>
      <c r="D6" s="61"/>
      <c r="E6" s="2"/>
      <c r="F6" s="2">
        <f ca="1">INT(RAND()*(F5-1))+1</f>
        <v>1</v>
      </c>
      <c r="G6" s="2"/>
      <c r="H6" s="2">
        <f ca="1">IF(H5=0,INT(RAND()*9+1),H5+INT(RAND()*(9-H5)+1))</f>
        <v>8</v>
      </c>
      <c r="V6" s="61" t="s">
        <v>39</v>
      </c>
      <c r="W6" s="61"/>
      <c r="X6" s="2"/>
      <c r="Y6" s="2">
        <f ca="1">INT(RAND()*(Y5-1))+1</f>
        <v>2</v>
      </c>
      <c r="Z6" s="2"/>
      <c r="AA6" s="2">
        <f ca="1">IF(AA5=0,INT(RAND()*9+1),AA5+INT(RAND()*(9-AA5)+1))</f>
        <v>9</v>
      </c>
    </row>
    <row r="7" spans="1:34" ht="27" customHeight="1" x14ac:dyDescent="0.3"/>
    <row r="8" spans="1:34" ht="27" customHeight="1" x14ac:dyDescent="0.3"/>
    <row r="9" spans="1:34" ht="27" customHeight="1" x14ac:dyDescent="0.3"/>
    <row r="10" spans="1:34" ht="27" customHeight="1" x14ac:dyDescent="0.3">
      <c r="A10" s="1" t="s">
        <v>40</v>
      </c>
      <c r="F10">
        <f ca="1">INT(RAND()*7)+2</f>
        <v>2</v>
      </c>
      <c r="H10">
        <f ca="1">INT(RAND()*9)</f>
        <v>3</v>
      </c>
      <c r="T10" s="1" t="s">
        <v>41</v>
      </c>
      <c r="Y10">
        <f ca="1">INT(RAND()*7)+2</f>
        <v>5</v>
      </c>
      <c r="AA10">
        <f ca="1">INT(RAND()*9)</f>
        <v>6</v>
      </c>
    </row>
    <row r="11" spans="1:34" ht="27" customHeight="1" x14ac:dyDescent="0.3">
      <c r="C11" s="61" t="s">
        <v>39</v>
      </c>
      <c r="D11" s="61"/>
      <c r="E11" s="2"/>
      <c r="F11" s="2">
        <f ca="1">INT(RAND()*(F10-1))+1</f>
        <v>1</v>
      </c>
      <c r="G11" s="2"/>
      <c r="H11" s="2">
        <f ca="1">IF(H10=0,INT(RAND()*9+1),H10+INT(RAND()*(9-H10)+1))</f>
        <v>7</v>
      </c>
      <c r="V11" s="61" t="s">
        <v>39</v>
      </c>
      <c r="W11" s="61"/>
      <c r="X11" s="2"/>
      <c r="Y11" s="2">
        <f ca="1">INT(RAND()*(Y10-1))+1</f>
        <v>3</v>
      </c>
      <c r="Z11" s="2"/>
      <c r="AA11" s="2">
        <f ca="1">IF(AA10=0,INT(RAND()*9+1),AA10+INT(RAND()*(9-AA10)+1))</f>
        <v>8</v>
      </c>
    </row>
    <row r="12" spans="1:34" ht="27" customHeight="1" x14ac:dyDescent="0.3"/>
    <row r="13" spans="1:34" ht="27" customHeight="1" x14ac:dyDescent="0.3"/>
    <row r="14" spans="1:34" ht="27" customHeight="1" x14ac:dyDescent="0.3"/>
    <row r="15" spans="1:34" ht="27" customHeight="1" x14ac:dyDescent="0.3">
      <c r="A15" s="1" t="s">
        <v>42</v>
      </c>
      <c r="F15">
        <f ca="1">INT(RAND()*7)+2</f>
        <v>6</v>
      </c>
      <c r="H15">
        <f ca="1">INT(RAND()*9)</f>
        <v>5</v>
      </c>
      <c r="T15" s="1" t="s">
        <v>43</v>
      </c>
      <c r="Y15">
        <f ca="1">INT(RAND()*7)+2</f>
        <v>8</v>
      </c>
      <c r="AA15">
        <f ca="1">INT(RAND()*9)</f>
        <v>5</v>
      </c>
    </row>
    <row r="16" spans="1:34" ht="27" customHeight="1" x14ac:dyDescent="0.3">
      <c r="C16" s="61" t="s">
        <v>39</v>
      </c>
      <c r="D16" s="61"/>
      <c r="E16" s="2"/>
      <c r="F16" s="2">
        <f ca="1">INT(RAND()*(F15-1))+1</f>
        <v>5</v>
      </c>
      <c r="G16" s="2"/>
      <c r="H16" s="2">
        <f ca="1">IF(H15=0,INT(RAND()*9+1),H15+INT(RAND()*(9-H15)+1))</f>
        <v>6</v>
      </c>
      <c r="V16" s="61" t="s">
        <v>39</v>
      </c>
      <c r="W16" s="61"/>
      <c r="X16" s="2"/>
      <c r="Y16" s="2">
        <f ca="1">INT(RAND()*(Y15-1))+1</f>
        <v>4</v>
      </c>
      <c r="Z16" s="2"/>
      <c r="AA16" s="2">
        <f ca="1">IF(AA15=0,INT(RAND()*9+1),AA15+INT(RAND()*(9-AA15)+1))</f>
        <v>9</v>
      </c>
    </row>
    <row r="17" spans="1:37" ht="27" customHeight="1" x14ac:dyDescent="0.3"/>
    <row r="18" spans="1:37" ht="27" customHeight="1" x14ac:dyDescent="0.3"/>
    <row r="19" spans="1:37" ht="27" customHeight="1" x14ac:dyDescent="0.3"/>
    <row r="20" spans="1:37" ht="27" customHeight="1" x14ac:dyDescent="0.3">
      <c r="A20" s="1" t="s">
        <v>44</v>
      </c>
      <c r="F20">
        <f ca="1">INT(RAND()*7)+2</f>
        <v>6</v>
      </c>
      <c r="H20">
        <f ca="1">INT(RAND()*9)</f>
        <v>6</v>
      </c>
      <c r="T20" s="1" t="s">
        <v>45</v>
      </c>
      <c r="Y20">
        <f ca="1">INT(RAND()*7)+2</f>
        <v>7</v>
      </c>
      <c r="AA20">
        <f ca="1">INT(RAND()*9)</f>
        <v>1</v>
      </c>
    </row>
    <row r="21" spans="1:37" ht="27" customHeight="1" x14ac:dyDescent="0.3">
      <c r="C21" s="61" t="s">
        <v>39</v>
      </c>
      <c r="D21" s="61"/>
      <c r="E21" s="2"/>
      <c r="F21" s="2">
        <f ca="1">INT(RAND()*(F20-1))+1</f>
        <v>2</v>
      </c>
      <c r="G21" s="2"/>
      <c r="H21" s="2">
        <f ca="1">IF(H20=0,INT(RAND()*9+1),H20+INT(RAND()*(9-H20)+1))</f>
        <v>8</v>
      </c>
      <c r="V21" s="61" t="s">
        <v>39</v>
      </c>
      <c r="W21" s="61"/>
      <c r="X21" s="2"/>
      <c r="Y21" s="2">
        <f ca="1">INT(RAND()*(Y20-1))+1</f>
        <v>5</v>
      </c>
      <c r="Z21" s="2"/>
      <c r="AA21" s="2">
        <f ca="1">IF(AA20=0,INT(RAND()*9+1),AA20+INT(RAND()*(9-AA20)+1))</f>
        <v>4</v>
      </c>
    </row>
    <row r="22" spans="1:37" ht="27" customHeight="1" x14ac:dyDescent="0.3"/>
    <row r="23" spans="1:37" ht="27" customHeight="1" x14ac:dyDescent="0.3"/>
    <row r="24" spans="1:37" ht="27" customHeight="1" x14ac:dyDescent="0.3"/>
    <row r="25" spans="1:37" ht="27" customHeight="1" x14ac:dyDescent="0.3">
      <c r="A25" s="1" t="s">
        <v>46</v>
      </c>
      <c r="F25">
        <f ca="1">INT(RAND()*8)+2</f>
        <v>4</v>
      </c>
      <c r="H25">
        <f ca="1">INT(RAND()*9)</f>
        <v>8</v>
      </c>
      <c r="T25" s="1" t="s">
        <v>8</v>
      </c>
      <c r="Y25">
        <f ca="1">INT(RAND()*8)+2</f>
        <v>3</v>
      </c>
      <c r="AA25">
        <f ca="1">INT(RAND()*9)</f>
        <v>7</v>
      </c>
    </row>
    <row r="26" spans="1:37" ht="27" customHeight="1" x14ac:dyDescent="0.3">
      <c r="C26" s="61" t="s">
        <v>39</v>
      </c>
      <c r="D26" s="61"/>
      <c r="E26" s="2"/>
      <c r="F26" s="2"/>
      <c r="G26" s="2"/>
      <c r="H26" s="2">
        <f ca="1">IF(H25=0,INT(RAND()*9+1),H25+INT(RAND()*(9-H25)+1))</f>
        <v>9</v>
      </c>
      <c r="V26" s="61" t="s">
        <v>39</v>
      </c>
      <c r="W26" s="61"/>
      <c r="X26" s="2"/>
      <c r="Y26" s="2"/>
      <c r="Z26" s="2"/>
      <c r="AA26" s="2">
        <f ca="1">IF(AA25=0,INT(RAND()*9+1),AA25+INT(RAND()*(9-AA25)+1))</f>
        <v>8</v>
      </c>
    </row>
    <row r="27" spans="1:37" ht="27" customHeight="1" x14ac:dyDescent="0.3"/>
    <row r="28" spans="1:37" ht="27" customHeight="1" x14ac:dyDescent="0.3"/>
    <row r="29" spans="1:37" ht="25" customHeight="1" x14ac:dyDescent="0.3">
      <c r="D29" s="3" t="str">
        <f>IF(D1="","",D1)</f>
        <v>ひき算のひっ算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7" ht="25" customHeight="1" x14ac:dyDescent="0.3">
      <c r="D30" s="3"/>
    </row>
    <row r="31" spans="1:37" ht="25" customHeight="1" x14ac:dyDescent="0.3">
      <c r="E31" s="5" t="s">
        <v>2</v>
      </c>
      <c r="Q31" s="4" t="str">
        <f>IF(Q3="","",Q3)</f>
        <v>名前</v>
      </c>
      <c r="R31" s="2"/>
      <c r="S31" s="2"/>
      <c r="T31" s="2" t="str">
        <f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7" ht="25" customHeight="1" x14ac:dyDescent="0.3">
      <c r="A32" t="str">
        <f t="shared" ref="A32:AK32" si="0">IF(A4="","",A4)</f>
        <v/>
      </c>
      <c r="B32" t="str">
        <f t="shared" si="0"/>
        <v/>
      </c>
      <c r="C32" t="str">
        <f t="shared" si="0"/>
        <v/>
      </c>
      <c r="D32" t="str">
        <f t="shared" si="0"/>
        <v/>
      </c>
      <c r="E32" t="str">
        <f t="shared" si="0"/>
        <v/>
      </c>
      <c r="F32" t="str">
        <f t="shared" si="0"/>
        <v/>
      </c>
      <c r="G32" t="str">
        <f t="shared" si="0"/>
        <v/>
      </c>
      <c r="H32" t="str">
        <f t="shared" si="0"/>
        <v/>
      </c>
      <c r="I32" t="str">
        <f t="shared" si="0"/>
        <v/>
      </c>
      <c r="J32" t="str">
        <f t="shared" si="0"/>
        <v/>
      </c>
      <c r="K32" t="str">
        <f t="shared" si="0"/>
        <v/>
      </c>
      <c r="L32" t="str">
        <f t="shared" si="0"/>
        <v/>
      </c>
      <c r="M32" t="str">
        <f t="shared" si="0"/>
        <v/>
      </c>
      <c r="N32" t="str">
        <f t="shared" si="0"/>
        <v/>
      </c>
      <c r="O32" t="str">
        <f t="shared" si="0"/>
        <v/>
      </c>
      <c r="P32" t="str">
        <f t="shared" si="0"/>
        <v/>
      </c>
      <c r="Q32" t="str">
        <f t="shared" si="0"/>
        <v/>
      </c>
      <c r="R32" t="str">
        <f t="shared" si="0"/>
        <v/>
      </c>
      <c r="S32" t="str">
        <f t="shared" si="0"/>
        <v/>
      </c>
      <c r="T32" t="str">
        <f t="shared" si="0"/>
        <v/>
      </c>
      <c r="U32" t="str">
        <f t="shared" si="0"/>
        <v/>
      </c>
      <c r="V32" t="str">
        <f t="shared" si="0"/>
        <v/>
      </c>
      <c r="W32" t="str">
        <f t="shared" si="0"/>
        <v/>
      </c>
      <c r="X32" t="str">
        <f t="shared" si="0"/>
        <v/>
      </c>
      <c r="Y32" t="str">
        <f t="shared" si="0"/>
        <v/>
      </c>
      <c r="Z32" t="str">
        <f t="shared" si="0"/>
        <v/>
      </c>
      <c r="AA32" t="str">
        <f t="shared" si="0"/>
        <v/>
      </c>
      <c r="AB32" t="str">
        <f t="shared" si="0"/>
        <v/>
      </c>
      <c r="AC32" t="str">
        <f t="shared" si="0"/>
        <v/>
      </c>
      <c r="AD32" t="str">
        <f t="shared" si="0"/>
        <v/>
      </c>
      <c r="AE32" t="str">
        <f t="shared" si="0"/>
        <v/>
      </c>
      <c r="AF32" t="str">
        <f t="shared" si="0"/>
        <v/>
      </c>
      <c r="AG32" t="str">
        <f t="shared" si="0"/>
        <v/>
      </c>
      <c r="AH32" t="str">
        <f t="shared" si="0"/>
        <v/>
      </c>
      <c r="AI32" t="str">
        <f t="shared" si="0"/>
        <v/>
      </c>
      <c r="AJ32" t="str">
        <f t="shared" si="0"/>
        <v/>
      </c>
      <c r="AK32" t="str">
        <f t="shared" si="0"/>
        <v/>
      </c>
    </row>
    <row r="33" spans="1:37" ht="27" customHeight="1" x14ac:dyDescent="0.3">
      <c r="A33" t="str">
        <f t="shared" ref="A33:AK33" si="1">IF(A5="","",A5)</f>
        <v>(1)</v>
      </c>
      <c r="C33" t="str">
        <f t="shared" si="1"/>
        <v/>
      </c>
      <c r="D33" t="str">
        <f t="shared" si="1"/>
        <v/>
      </c>
      <c r="E33" t="str">
        <f t="shared" si="1"/>
        <v/>
      </c>
      <c r="F33">
        <f t="shared" ca="1" si="1"/>
        <v>5</v>
      </c>
      <c r="G33" t="str">
        <f t="shared" si="1"/>
        <v/>
      </c>
      <c r="H33">
        <f t="shared" ca="1" si="1"/>
        <v>6</v>
      </c>
      <c r="I33" t="str">
        <f t="shared" si="1"/>
        <v/>
      </c>
      <c r="J33" t="str">
        <f t="shared" si="1"/>
        <v/>
      </c>
      <c r="K33" t="str">
        <f t="shared" si="1"/>
        <v/>
      </c>
      <c r="L33" t="str">
        <f t="shared" si="1"/>
        <v/>
      </c>
      <c r="M33" t="str">
        <f t="shared" si="1"/>
        <v/>
      </c>
      <c r="N33" t="str">
        <f t="shared" si="1"/>
        <v/>
      </c>
      <c r="O33" t="str">
        <f t="shared" si="1"/>
        <v/>
      </c>
      <c r="P33" t="str">
        <f t="shared" si="1"/>
        <v/>
      </c>
      <c r="Q33" t="str">
        <f t="shared" si="1"/>
        <v/>
      </c>
      <c r="R33" t="str">
        <f t="shared" si="1"/>
        <v/>
      </c>
      <c r="S33" t="str">
        <f t="shared" si="1"/>
        <v/>
      </c>
      <c r="T33" t="str">
        <f t="shared" si="1"/>
        <v>(2)</v>
      </c>
      <c r="V33" t="str">
        <f t="shared" si="1"/>
        <v/>
      </c>
      <c r="W33" t="str">
        <f t="shared" si="1"/>
        <v/>
      </c>
      <c r="X33" t="str">
        <f t="shared" si="1"/>
        <v/>
      </c>
      <c r="Y33">
        <f t="shared" ca="1" si="1"/>
        <v>3</v>
      </c>
      <c r="Z33" t="str">
        <f t="shared" si="1"/>
        <v/>
      </c>
      <c r="AA33">
        <f t="shared" ca="1" si="1"/>
        <v>6</v>
      </c>
      <c r="AB33" t="str">
        <f t="shared" si="1"/>
        <v/>
      </c>
      <c r="AC33" t="str">
        <f t="shared" si="1"/>
        <v/>
      </c>
      <c r="AD33" t="str">
        <f t="shared" si="1"/>
        <v/>
      </c>
      <c r="AE33" t="str">
        <f t="shared" si="1"/>
        <v/>
      </c>
      <c r="AF33" t="str">
        <f t="shared" si="1"/>
        <v/>
      </c>
      <c r="AG33" t="str">
        <f t="shared" si="1"/>
        <v/>
      </c>
      <c r="AH33" t="str">
        <f t="shared" si="1"/>
        <v/>
      </c>
      <c r="AI33" t="str">
        <f t="shared" si="1"/>
        <v/>
      </c>
      <c r="AJ33" t="str">
        <f t="shared" si="1"/>
        <v/>
      </c>
      <c r="AK33" t="str">
        <f t="shared" si="1"/>
        <v/>
      </c>
    </row>
    <row r="34" spans="1:37" ht="27" customHeight="1" x14ac:dyDescent="0.3">
      <c r="A34" t="str">
        <f t="shared" ref="A34:AK34" si="2">IF(A6="","",A6)</f>
        <v/>
      </c>
      <c r="C34" s="61" t="str">
        <f t="shared" si="2"/>
        <v>－</v>
      </c>
      <c r="D34" s="61"/>
      <c r="E34" s="2" t="str">
        <f t="shared" si="2"/>
        <v/>
      </c>
      <c r="F34" s="2">
        <f t="shared" ca="1" si="2"/>
        <v>1</v>
      </c>
      <c r="G34" s="2" t="str">
        <f t="shared" si="2"/>
        <v/>
      </c>
      <c r="H34" s="2">
        <f t="shared" ca="1" si="2"/>
        <v>8</v>
      </c>
      <c r="I34" t="str">
        <f t="shared" si="2"/>
        <v/>
      </c>
      <c r="J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V34" s="61" t="str">
        <f t="shared" si="2"/>
        <v>－</v>
      </c>
      <c r="W34" s="61"/>
      <c r="X34" s="2" t="str">
        <f t="shared" si="2"/>
        <v/>
      </c>
      <c r="Y34" s="2">
        <f t="shared" ca="1" si="2"/>
        <v>2</v>
      </c>
      <c r="Z34" s="2" t="str">
        <f t="shared" si="2"/>
        <v/>
      </c>
      <c r="AA34" s="2">
        <f t="shared" ca="1" si="2"/>
        <v>9</v>
      </c>
      <c r="AB34" t="str">
        <f t="shared" si="2"/>
        <v/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 t="shared" si="2"/>
        <v/>
      </c>
      <c r="AI34" t="str">
        <f t="shared" si="2"/>
        <v/>
      </c>
      <c r="AJ34" t="str">
        <f t="shared" si="2"/>
        <v/>
      </c>
      <c r="AK34" t="str">
        <f t="shared" si="2"/>
        <v/>
      </c>
    </row>
    <row r="35" spans="1:37" ht="27" customHeight="1" x14ac:dyDescent="0.3">
      <c r="A35" t="str">
        <f t="shared" ref="A35:AK35" si="3">IF(A7="","",A7)</f>
        <v/>
      </c>
      <c r="C35" t="str">
        <f t="shared" si="3"/>
        <v/>
      </c>
      <c r="E35" t="str">
        <f t="shared" si="3"/>
        <v/>
      </c>
      <c r="F35" s="8">
        <f ca="1">IF(F33-1-F34=0,"",F33-1-F34)</f>
        <v>3</v>
      </c>
      <c r="G35" s="8" t="str">
        <f t="shared" si="3"/>
        <v/>
      </c>
      <c r="H35" s="8">
        <f ca="1">10+H33-H34</f>
        <v>8</v>
      </c>
      <c r="I35" t="str">
        <f t="shared" si="3"/>
        <v/>
      </c>
      <c r="J35" t="str">
        <f t="shared" si="3"/>
        <v/>
      </c>
      <c r="K35" t="str">
        <f t="shared" si="3"/>
        <v/>
      </c>
      <c r="L35" t="str">
        <f t="shared" si="3"/>
        <v/>
      </c>
      <c r="M35" t="str">
        <f t="shared" si="3"/>
        <v/>
      </c>
      <c r="N35" t="str">
        <f t="shared" si="3"/>
        <v/>
      </c>
      <c r="O35" t="str">
        <f t="shared" si="3"/>
        <v/>
      </c>
      <c r="P35" t="str">
        <f t="shared" si="3"/>
        <v/>
      </c>
      <c r="Q35" t="str">
        <f t="shared" si="3"/>
        <v/>
      </c>
      <c r="R35" t="str">
        <f t="shared" si="3"/>
        <v/>
      </c>
      <c r="S35" t="str">
        <f t="shared" si="3"/>
        <v/>
      </c>
      <c r="T35" t="str">
        <f t="shared" si="3"/>
        <v/>
      </c>
      <c r="V35" t="str">
        <f t="shared" si="3"/>
        <v/>
      </c>
      <c r="X35" t="str">
        <f t="shared" si="3"/>
        <v/>
      </c>
      <c r="Y35" s="8" t="str">
        <f ca="1">IF(Y33-1-Y34=0,"",Y33-1-Y34)</f>
        <v/>
      </c>
      <c r="Z35" s="8" t="str">
        <f t="shared" si="3"/>
        <v/>
      </c>
      <c r="AA35" s="8">
        <f ca="1">10+AA33-AA34</f>
        <v>7</v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K35" t="str">
        <f t="shared" si="3"/>
        <v/>
      </c>
    </row>
    <row r="36" spans="1:37" ht="27" customHeight="1" x14ac:dyDescent="0.3">
      <c r="A36" t="str">
        <f t="shared" ref="A36:AK36" si="4">IF(A8="","",A8)</f>
        <v/>
      </c>
      <c r="C36" t="str">
        <f t="shared" si="4"/>
        <v/>
      </c>
      <c r="E36" t="str">
        <f t="shared" si="4"/>
        <v/>
      </c>
      <c r="F36" t="str">
        <f t="shared" si="4"/>
        <v/>
      </c>
      <c r="G36" t="str">
        <f t="shared" si="4"/>
        <v/>
      </c>
      <c r="H36" t="str">
        <f t="shared" si="4"/>
        <v/>
      </c>
      <c r="I36" t="str">
        <f t="shared" si="4"/>
        <v/>
      </c>
      <c r="J36" t="str">
        <f t="shared" si="4"/>
        <v/>
      </c>
      <c r="K36" t="str">
        <f t="shared" si="4"/>
        <v/>
      </c>
      <c r="L36" t="str">
        <f t="shared" si="4"/>
        <v/>
      </c>
      <c r="M36" t="str">
        <f t="shared" si="4"/>
        <v/>
      </c>
      <c r="N36" t="str">
        <f t="shared" si="4"/>
        <v/>
      </c>
      <c r="O36" t="str">
        <f t="shared" si="4"/>
        <v/>
      </c>
      <c r="P36" t="str">
        <f t="shared" si="4"/>
        <v/>
      </c>
      <c r="Q36" t="str">
        <f t="shared" si="4"/>
        <v/>
      </c>
      <c r="R36" t="str">
        <f t="shared" si="4"/>
        <v/>
      </c>
      <c r="S36" t="str">
        <f t="shared" si="4"/>
        <v/>
      </c>
      <c r="T36" t="str">
        <f t="shared" si="4"/>
        <v/>
      </c>
      <c r="V36" t="str">
        <f t="shared" si="4"/>
        <v/>
      </c>
      <c r="X36" t="str">
        <f t="shared" si="4"/>
        <v/>
      </c>
      <c r="Y36" t="str">
        <f t="shared" si="4"/>
        <v/>
      </c>
      <c r="Z36" t="str">
        <f t="shared" si="4"/>
        <v/>
      </c>
      <c r="AA36" t="str">
        <f t="shared" si="4"/>
        <v/>
      </c>
      <c r="AB36" t="str">
        <f t="shared" si="4"/>
        <v/>
      </c>
      <c r="AC36" t="str">
        <f t="shared" si="4"/>
        <v/>
      </c>
      <c r="AD36" t="str">
        <f t="shared" si="4"/>
        <v/>
      </c>
      <c r="AE36" t="str">
        <f t="shared" si="4"/>
        <v/>
      </c>
      <c r="AF36" t="str">
        <f t="shared" si="4"/>
        <v/>
      </c>
      <c r="AG36" t="str">
        <f t="shared" si="4"/>
        <v/>
      </c>
      <c r="AH36" t="str">
        <f t="shared" si="4"/>
        <v/>
      </c>
      <c r="AI36" t="str">
        <f t="shared" si="4"/>
        <v/>
      </c>
      <c r="AJ36" t="str">
        <f t="shared" si="4"/>
        <v/>
      </c>
      <c r="AK36" t="str">
        <f t="shared" si="4"/>
        <v/>
      </c>
    </row>
    <row r="37" spans="1:37" ht="27" customHeight="1" x14ac:dyDescent="0.3">
      <c r="A37" t="str">
        <f t="shared" ref="A37:AK37" si="5">IF(A9="","",A9)</f>
        <v/>
      </c>
      <c r="C37" t="str">
        <f t="shared" si="5"/>
        <v/>
      </c>
      <c r="E37" t="str">
        <f t="shared" si="5"/>
        <v/>
      </c>
      <c r="F37" t="str">
        <f t="shared" si="5"/>
        <v/>
      </c>
      <c r="G37" t="str">
        <f t="shared" si="5"/>
        <v/>
      </c>
      <c r="H37" t="str">
        <f t="shared" si="5"/>
        <v/>
      </c>
      <c r="I37" t="str">
        <f t="shared" si="5"/>
        <v/>
      </c>
      <c r="J37" t="str">
        <f t="shared" si="5"/>
        <v/>
      </c>
      <c r="K37" t="str">
        <f t="shared" si="5"/>
        <v/>
      </c>
      <c r="L37" t="str">
        <f t="shared" si="5"/>
        <v/>
      </c>
      <c r="M37" t="str">
        <f t="shared" si="5"/>
        <v/>
      </c>
      <c r="N37" t="str">
        <f t="shared" si="5"/>
        <v/>
      </c>
      <c r="O37" t="str">
        <f t="shared" si="5"/>
        <v/>
      </c>
      <c r="P37" t="str">
        <f t="shared" si="5"/>
        <v/>
      </c>
      <c r="Q37" t="str">
        <f t="shared" si="5"/>
        <v/>
      </c>
      <c r="R37" t="str">
        <f t="shared" si="5"/>
        <v/>
      </c>
      <c r="S37" t="str">
        <f t="shared" si="5"/>
        <v/>
      </c>
      <c r="T37" t="str">
        <f t="shared" si="5"/>
        <v/>
      </c>
      <c r="V37" t="str">
        <f t="shared" si="5"/>
        <v/>
      </c>
      <c r="X37" t="str">
        <f t="shared" si="5"/>
        <v/>
      </c>
      <c r="Y37" t="str">
        <f t="shared" si="5"/>
        <v/>
      </c>
      <c r="Z37" t="str">
        <f t="shared" si="5"/>
        <v/>
      </c>
      <c r="AA37" t="str">
        <f t="shared" si="5"/>
        <v/>
      </c>
      <c r="AB37" t="str">
        <f t="shared" si="5"/>
        <v/>
      </c>
      <c r="AD37" t="str">
        <f t="shared" si="5"/>
        <v/>
      </c>
      <c r="AE37" t="str">
        <f t="shared" si="5"/>
        <v/>
      </c>
      <c r="AF37" t="str">
        <f t="shared" si="5"/>
        <v/>
      </c>
      <c r="AG37" t="str">
        <f t="shared" si="5"/>
        <v/>
      </c>
      <c r="AH37" t="str">
        <f t="shared" si="5"/>
        <v/>
      </c>
      <c r="AI37" t="str">
        <f t="shared" si="5"/>
        <v/>
      </c>
      <c r="AJ37" t="str">
        <f t="shared" si="5"/>
        <v/>
      </c>
      <c r="AK37" t="str">
        <f t="shared" si="5"/>
        <v/>
      </c>
    </row>
    <row r="38" spans="1:37" ht="27" customHeight="1" x14ac:dyDescent="0.3">
      <c r="A38" t="str">
        <f t="shared" ref="A38:AK38" si="6">IF(A10="","",A10)</f>
        <v>(3)</v>
      </c>
      <c r="C38" t="str">
        <f t="shared" si="6"/>
        <v/>
      </c>
      <c r="E38" t="str">
        <f t="shared" si="6"/>
        <v/>
      </c>
      <c r="F38">
        <f t="shared" ca="1" si="6"/>
        <v>2</v>
      </c>
      <c r="G38" t="str">
        <f t="shared" si="6"/>
        <v/>
      </c>
      <c r="H38">
        <f t="shared" ca="1" si="6"/>
        <v>3</v>
      </c>
      <c r="I38" t="str">
        <f t="shared" si="6"/>
        <v/>
      </c>
      <c r="J38" t="str">
        <f t="shared" si="6"/>
        <v/>
      </c>
      <c r="K38" t="str">
        <f t="shared" si="6"/>
        <v/>
      </c>
      <c r="L38" t="str">
        <f t="shared" si="6"/>
        <v/>
      </c>
      <c r="M38" t="str">
        <f t="shared" si="6"/>
        <v/>
      </c>
      <c r="N38" t="str">
        <f t="shared" si="6"/>
        <v/>
      </c>
      <c r="O38" t="str">
        <f t="shared" si="6"/>
        <v/>
      </c>
      <c r="P38" t="str">
        <f t="shared" si="6"/>
        <v/>
      </c>
      <c r="Q38" t="str">
        <f t="shared" si="6"/>
        <v/>
      </c>
      <c r="R38" t="str">
        <f t="shared" si="6"/>
        <v/>
      </c>
      <c r="S38" t="str">
        <f t="shared" si="6"/>
        <v/>
      </c>
      <c r="T38" t="str">
        <f t="shared" si="6"/>
        <v>(4)</v>
      </c>
      <c r="V38" t="str">
        <f t="shared" si="6"/>
        <v/>
      </c>
      <c r="X38" t="str">
        <f t="shared" si="6"/>
        <v/>
      </c>
      <c r="Y38">
        <f t="shared" ca="1" si="6"/>
        <v>5</v>
      </c>
      <c r="Z38" t="str">
        <f t="shared" si="6"/>
        <v/>
      </c>
      <c r="AA38">
        <f t="shared" ca="1" si="6"/>
        <v>6</v>
      </c>
      <c r="AB38" t="str">
        <f t="shared" si="6"/>
        <v/>
      </c>
      <c r="AC38" t="str">
        <f t="shared" si="6"/>
        <v/>
      </c>
      <c r="AD38" t="str">
        <f t="shared" si="6"/>
        <v/>
      </c>
      <c r="AE38" t="str">
        <f t="shared" si="6"/>
        <v/>
      </c>
      <c r="AF38" t="str">
        <f t="shared" si="6"/>
        <v/>
      </c>
      <c r="AG38" t="str">
        <f t="shared" si="6"/>
        <v/>
      </c>
      <c r="AH38" t="str">
        <f t="shared" si="6"/>
        <v/>
      </c>
      <c r="AI38" t="str">
        <f t="shared" si="6"/>
        <v/>
      </c>
      <c r="AJ38" t="str">
        <f t="shared" si="6"/>
        <v/>
      </c>
      <c r="AK38" t="str">
        <f t="shared" si="6"/>
        <v/>
      </c>
    </row>
    <row r="39" spans="1:37" ht="27" customHeight="1" x14ac:dyDescent="0.3">
      <c r="A39" t="str">
        <f>IF(A11="","",A11)</f>
        <v/>
      </c>
      <c r="C39" s="61" t="str">
        <f>IF(C11="","",C11)</f>
        <v>－</v>
      </c>
      <c r="D39" s="61"/>
      <c r="E39" s="2" t="str">
        <f t="shared" ref="E39:T40" si="7">IF(E11="","",E11)</f>
        <v/>
      </c>
      <c r="F39" s="2">
        <f t="shared" ca="1" si="7"/>
        <v>1</v>
      </c>
      <c r="G39" s="2" t="str">
        <f t="shared" si="7"/>
        <v/>
      </c>
      <c r="H39" s="2">
        <f t="shared" ca="1" si="7"/>
        <v>7</v>
      </c>
      <c r="I39" t="str">
        <f t="shared" si="7"/>
        <v/>
      </c>
      <c r="J39" t="str">
        <f t="shared" si="7"/>
        <v/>
      </c>
      <c r="K39" t="str">
        <f t="shared" si="7"/>
        <v/>
      </c>
      <c r="L39" t="str">
        <f t="shared" si="7"/>
        <v/>
      </c>
      <c r="M39" t="str">
        <f t="shared" si="7"/>
        <v/>
      </c>
      <c r="N39" t="str">
        <f t="shared" si="7"/>
        <v/>
      </c>
      <c r="O39" t="str">
        <f t="shared" si="7"/>
        <v/>
      </c>
      <c r="P39" t="str">
        <f t="shared" si="7"/>
        <v/>
      </c>
      <c r="Q39" t="str">
        <f t="shared" si="7"/>
        <v/>
      </c>
      <c r="R39" t="str">
        <f t="shared" si="7"/>
        <v/>
      </c>
      <c r="S39" t="str">
        <f t="shared" si="7"/>
        <v/>
      </c>
      <c r="T39" t="str">
        <f t="shared" si="7"/>
        <v/>
      </c>
      <c r="V39" s="61" t="str">
        <f>IF(V11="","",V11)</f>
        <v>－</v>
      </c>
      <c r="W39" s="61"/>
      <c r="X39" s="2" t="str">
        <f t="shared" ref="X39:AK40" si="8">IF(X11="","",X11)</f>
        <v/>
      </c>
      <c r="Y39" s="2">
        <f t="shared" ca="1" si="8"/>
        <v>3</v>
      </c>
      <c r="Z39" s="2" t="str">
        <f t="shared" si="8"/>
        <v/>
      </c>
      <c r="AA39" s="2">
        <f t="shared" ca="1" si="8"/>
        <v>8</v>
      </c>
      <c r="AB39" t="str">
        <f t="shared" si="8"/>
        <v/>
      </c>
      <c r="AC39" t="str">
        <f t="shared" si="8"/>
        <v/>
      </c>
      <c r="AD39" t="str">
        <f t="shared" si="8"/>
        <v/>
      </c>
      <c r="AE39" t="str">
        <f t="shared" si="8"/>
        <v/>
      </c>
      <c r="AF39" t="str">
        <f t="shared" si="8"/>
        <v/>
      </c>
      <c r="AG39" t="str">
        <f t="shared" si="8"/>
        <v/>
      </c>
      <c r="AH39" t="str">
        <f t="shared" si="8"/>
        <v/>
      </c>
      <c r="AI39" t="str">
        <f t="shared" si="8"/>
        <v/>
      </c>
      <c r="AJ39" t="str">
        <f t="shared" si="8"/>
        <v/>
      </c>
      <c r="AK39" t="str">
        <f t="shared" si="8"/>
        <v/>
      </c>
    </row>
    <row r="40" spans="1:37" ht="27" customHeight="1" x14ac:dyDescent="0.3">
      <c r="A40" t="str">
        <f t="shared" ref="A40:AK40" si="9">IF(A12="","",A12)</f>
        <v/>
      </c>
      <c r="C40" t="str">
        <f t="shared" si="9"/>
        <v/>
      </c>
      <c r="E40" t="str">
        <f t="shared" si="9"/>
        <v/>
      </c>
      <c r="F40" s="8" t="str">
        <f ca="1">IF(F38-1-F39=0,"",F38-1-F39)</f>
        <v/>
      </c>
      <c r="G40" s="8" t="str">
        <f t="shared" si="7"/>
        <v/>
      </c>
      <c r="H40" s="8">
        <f ca="1">10+H38-H39</f>
        <v>6</v>
      </c>
      <c r="I40" t="str">
        <f t="shared" si="9"/>
        <v/>
      </c>
      <c r="J40" t="str">
        <f t="shared" si="9"/>
        <v/>
      </c>
      <c r="K40" t="str">
        <f t="shared" si="9"/>
        <v/>
      </c>
      <c r="L40" t="str">
        <f t="shared" si="9"/>
        <v/>
      </c>
      <c r="M40" t="str">
        <f t="shared" si="9"/>
        <v/>
      </c>
      <c r="N40" t="str">
        <f t="shared" si="9"/>
        <v/>
      </c>
      <c r="O40" t="str">
        <f t="shared" si="9"/>
        <v/>
      </c>
      <c r="P40" t="str">
        <f t="shared" si="9"/>
        <v/>
      </c>
      <c r="Q40" t="str">
        <f t="shared" si="9"/>
        <v/>
      </c>
      <c r="R40" t="str">
        <f t="shared" si="9"/>
        <v/>
      </c>
      <c r="S40" t="str">
        <f t="shared" si="9"/>
        <v/>
      </c>
      <c r="T40" t="str">
        <f t="shared" si="9"/>
        <v/>
      </c>
      <c r="V40" t="str">
        <f t="shared" si="9"/>
        <v/>
      </c>
      <c r="X40" t="str">
        <f t="shared" si="9"/>
        <v/>
      </c>
      <c r="Y40" s="8">
        <f ca="1">IF(Y38-1-Y39=0,"",Y38-1-Y39)</f>
        <v>1</v>
      </c>
      <c r="Z40" s="8" t="str">
        <f t="shared" si="8"/>
        <v/>
      </c>
      <c r="AA40" s="8">
        <f ca="1">10+AA38-AA39</f>
        <v>8</v>
      </c>
      <c r="AB40" t="str">
        <f t="shared" si="9"/>
        <v/>
      </c>
      <c r="AC40" t="str">
        <f t="shared" si="9"/>
        <v/>
      </c>
      <c r="AD40" t="str">
        <f t="shared" si="9"/>
        <v/>
      </c>
      <c r="AE40" t="str">
        <f t="shared" si="9"/>
        <v/>
      </c>
      <c r="AF40" t="str">
        <f t="shared" si="9"/>
        <v/>
      </c>
      <c r="AG40" t="str">
        <f t="shared" si="9"/>
        <v/>
      </c>
      <c r="AH40" t="str">
        <f t="shared" si="9"/>
        <v/>
      </c>
      <c r="AI40" t="str">
        <f t="shared" si="9"/>
        <v/>
      </c>
      <c r="AJ40" t="str">
        <f t="shared" si="9"/>
        <v/>
      </c>
      <c r="AK40" t="str">
        <f t="shared" si="9"/>
        <v/>
      </c>
    </row>
    <row r="41" spans="1:37" ht="27" customHeight="1" x14ac:dyDescent="0.3">
      <c r="F41" s="8"/>
      <c r="G41" s="8"/>
      <c r="H41" s="8"/>
      <c r="Y41" s="8"/>
      <c r="Z41" s="8"/>
      <c r="AA41" s="8"/>
    </row>
    <row r="42" spans="1:37" ht="27" customHeight="1" x14ac:dyDescent="0.3">
      <c r="A42" t="str">
        <f t="shared" ref="A42:AK42" si="10">IF(A14="","",A14)</f>
        <v/>
      </c>
      <c r="C42" t="str">
        <f t="shared" si="10"/>
        <v/>
      </c>
      <c r="E42" t="str">
        <f t="shared" si="10"/>
        <v/>
      </c>
      <c r="F42" t="str">
        <f t="shared" si="10"/>
        <v/>
      </c>
      <c r="G42" t="str">
        <f t="shared" si="10"/>
        <v/>
      </c>
      <c r="H42" t="str">
        <f t="shared" si="10"/>
        <v/>
      </c>
      <c r="I42" t="str">
        <f t="shared" si="10"/>
        <v/>
      </c>
      <c r="J42" t="str">
        <f t="shared" si="10"/>
        <v/>
      </c>
      <c r="K42" t="str">
        <f t="shared" si="10"/>
        <v/>
      </c>
      <c r="L42" t="str">
        <f t="shared" si="10"/>
        <v/>
      </c>
      <c r="M42" t="str">
        <f t="shared" si="10"/>
        <v/>
      </c>
      <c r="N42" t="str">
        <f t="shared" si="10"/>
        <v/>
      </c>
      <c r="O42" t="str">
        <f t="shared" si="10"/>
        <v/>
      </c>
      <c r="P42" t="str">
        <f t="shared" si="10"/>
        <v/>
      </c>
      <c r="Q42" t="str">
        <f t="shared" si="10"/>
        <v/>
      </c>
      <c r="R42" t="str">
        <f t="shared" si="10"/>
        <v/>
      </c>
      <c r="S42" t="str">
        <f t="shared" si="10"/>
        <v/>
      </c>
      <c r="T42" t="str">
        <f t="shared" si="10"/>
        <v/>
      </c>
      <c r="V42" t="str">
        <f t="shared" si="10"/>
        <v/>
      </c>
      <c r="X42" t="str">
        <f t="shared" si="10"/>
        <v/>
      </c>
      <c r="Y42" t="str">
        <f t="shared" si="10"/>
        <v/>
      </c>
      <c r="Z42" t="str">
        <f t="shared" si="10"/>
        <v/>
      </c>
      <c r="AA42" t="str">
        <f t="shared" si="10"/>
        <v/>
      </c>
      <c r="AB42" t="str">
        <f t="shared" si="10"/>
        <v/>
      </c>
      <c r="AC42" t="str">
        <f t="shared" si="10"/>
        <v/>
      </c>
      <c r="AD42" t="str">
        <f t="shared" si="10"/>
        <v/>
      </c>
      <c r="AE42" t="str">
        <f t="shared" si="10"/>
        <v/>
      </c>
      <c r="AF42" t="str">
        <f t="shared" si="10"/>
        <v/>
      </c>
      <c r="AG42" t="str">
        <f t="shared" si="10"/>
        <v/>
      </c>
      <c r="AH42" t="str">
        <f t="shared" si="10"/>
        <v/>
      </c>
      <c r="AI42" t="str">
        <f t="shared" si="10"/>
        <v/>
      </c>
      <c r="AJ42" t="str">
        <f t="shared" si="10"/>
        <v/>
      </c>
      <c r="AK42" t="str">
        <f t="shared" si="10"/>
        <v/>
      </c>
    </row>
    <row r="43" spans="1:37" ht="27" customHeight="1" x14ac:dyDescent="0.3">
      <c r="A43" t="str">
        <f t="shared" ref="A43:AK43" si="11">IF(A15="","",A15)</f>
        <v>(5)</v>
      </c>
      <c r="C43" t="str">
        <f t="shared" si="11"/>
        <v/>
      </c>
      <c r="E43" t="str">
        <f t="shared" si="11"/>
        <v/>
      </c>
      <c r="F43">
        <f t="shared" ca="1" si="11"/>
        <v>6</v>
      </c>
      <c r="G43" t="str">
        <f t="shared" si="11"/>
        <v/>
      </c>
      <c r="H43">
        <f t="shared" ca="1" si="11"/>
        <v>5</v>
      </c>
      <c r="I43" t="str">
        <f t="shared" si="11"/>
        <v/>
      </c>
      <c r="J43" t="str">
        <f t="shared" si="11"/>
        <v/>
      </c>
      <c r="K43" t="str">
        <f t="shared" si="11"/>
        <v/>
      </c>
      <c r="L43" t="str">
        <f t="shared" si="11"/>
        <v/>
      </c>
      <c r="M43" t="str">
        <f t="shared" si="11"/>
        <v/>
      </c>
      <c r="N43" t="str">
        <f t="shared" si="11"/>
        <v/>
      </c>
      <c r="O43" t="str">
        <f t="shared" si="11"/>
        <v/>
      </c>
      <c r="P43" t="str">
        <f t="shared" si="11"/>
        <v/>
      </c>
      <c r="Q43" t="str">
        <f t="shared" si="11"/>
        <v/>
      </c>
      <c r="R43" t="str">
        <f t="shared" si="11"/>
        <v/>
      </c>
      <c r="S43" t="str">
        <f t="shared" si="11"/>
        <v/>
      </c>
      <c r="T43" t="str">
        <f t="shared" si="11"/>
        <v>(6)</v>
      </c>
      <c r="V43" t="str">
        <f t="shared" si="11"/>
        <v/>
      </c>
      <c r="X43" t="str">
        <f t="shared" si="11"/>
        <v/>
      </c>
      <c r="Y43">
        <f t="shared" ca="1" si="11"/>
        <v>8</v>
      </c>
      <c r="Z43" t="str">
        <f t="shared" si="11"/>
        <v/>
      </c>
      <c r="AA43">
        <f t="shared" ca="1" si="11"/>
        <v>5</v>
      </c>
      <c r="AB43" t="str">
        <f t="shared" si="11"/>
        <v/>
      </c>
      <c r="AC43" t="str">
        <f t="shared" si="11"/>
        <v/>
      </c>
      <c r="AD43" t="str">
        <f t="shared" si="11"/>
        <v/>
      </c>
      <c r="AE43" t="str">
        <f t="shared" si="11"/>
        <v/>
      </c>
      <c r="AF43" t="str">
        <f t="shared" si="11"/>
        <v/>
      </c>
      <c r="AG43" t="str">
        <f t="shared" si="11"/>
        <v/>
      </c>
      <c r="AH43" t="str">
        <f t="shared" si="11"/>
        <v/>
      </c>
      <c r="AI43" t="str">
        <f t="shared" si="11"/>
        <v/>
      </c>
      <c r="AJ43" t="str">
        <f t="shared" si="11"/>
        <v/>
      </c>
      <c r="AK43" t="str">
        <f t="shared" si="11"/>
        <v/>
      </c>
    </row>
    <row r="44" spans="1:37" ht="27" customHeight="1" x14ac:dyDescent="0.3">
      <c r="A44" t="str">
        <f t="shared" ref="A44:AK45" si="12">IF(A16="","",A16)</f>
        <v/>
      </c>
      <c r="C44" s="61" t="str">
        <f t="shared" si="12"/>
        <v>－</v>
      </c>
      <c r="D44" s="61"/>
      <c r="E44" s="2" t="str">
        <f t="shared" si="12"/>
        <v/>
      </c>
      <c r="F44" s="2">
        <f t="shared" ca="1" si="12"/>
        <v>5</v>
      </c>
      <c r="G44" s="2" t="str">
        <f t="shared" si="12"/>
        <v/>
      </c>
      <c r="H44" s="2">
        <f t="shared" ca="1" si="12"/>
        <v>6</v>
      </c>
      <c r="I44" t="str">
        <f t="shared" si="12"/>
        <v/>
      </c>
      <c r="J44" t="str">
        <f t="shared" si="12"/>
        <v/>
      </c>
      <c r="K44" t="str">
        <f t="shared" si="12"/>
        <v/>
      </c>
      <c r="L44" t="str">
        <f t="shared" si="12"/>
        <v/>
      </c>
      <c r="M44" t="str">
        <f t="shared" si="12"/>
        <v/>
      </c>
      <c r="N44" t="str">
        <f t="shared" si="12"/>
        <v/>
      </c>
      <c r="O44" t="str">
        <f t="shared" si="12"/>
        <v/>
      </c>
      <c r="P44" t="str">
        <f t="shared" si="12"/>
        <v/>
      </c>
      <c r="Q44" t="str">
        <f t="shared" si="12"/>
        <v/>
      </c>
      <c r="R44" t="str">
        <f t="shared" si="12"/>
        <v/>
      </c>
      <c r="S44" t="str">
        <f t="shared" si="12"/>
        <v/>
      </c>
      <c r="T44" t="str">
        <f t="shared" si="12"/>
        <v/>
      </c>
      <c r="V44" s="61" t="str">
        <f t="shared" si="12"/>
        <v>－</v>
      </c>
      <c r="W44" s="61"/>
      <c r="X44" s="2" t="str">
        <f t="shared" si="12"/>
        <v/>
      </c>
      <c r="Y44" s="2">
        <f t="shared" ca="1" si="12"/>
        <v>4</v>
      </c>
      <c r="Z44" s="2" t="str">
        <f t="shared" si="12"/>
        <v/>
      </c>
      <c r="AA44" s="2">
        <f t="shared" ca="1" si="12"/>
        <v>9</v>
      </c>
      <c r="AB44" t="str">
        <f t="shared" si="12"/>
        <v/>
      </c>
      <c r="AC44" t="str">
        <f t="shared" si="12"/>
        <v/>
      </c>
      <c r="AD44" t="str">
        <f t="shared" si="12"/>
        <v/>
      </c>
      <c r="AE44" t="str">
        <f t="shared" si="12"/>
        <v/>
      </c>
      <c r="AF44" t="str">
        <f t="shared" si="12"/>
        <v/>
      </c>
      <c r="AG44" t="str">
        <f t="shared" si="12"/>
        <v/>
      </c>
      <c r="AH44" t="str">
        <f t="shared" si="12"/>
        <v/>
      </c>
      <c r="AI44" t="str">
        <f t="shared" si="12"/>
        <v/>
      </c>
      <c r="AJ44" t="str">
        <f t="shared" si="12"/>
        <v/>
      </c>
      <c r="AK44" t="str">
        <f t="shared" si="12"/>
        <v/>
      </c>
    </row>
    <row r="45" spans="1:37" ht="27" customHeight="1" x14ac:dyDescent="0.3">
      <c r="A45" t="str">
        <f>IF(A17="","",A17)</f>
        <v/>
      </c>
      <c r="C45" t="str">
        <f>IF(C17="","",C17)</f>
        <v/>
      </c>
      <c r="E45" t="str">
        <f>IF(E17="","",E17)</f>
        <v/>
      </c>
      <c r="F45" s="8" t="str">
        <f ca="1">IF(F43-1-F44=0,"",F43-1-F44)</f>
        <v/>
      </c>
      <c r="G45" s="8" t="str">
        <f t="shared" si="12"/>
        <v/>
      </c>
      <c r="H45" s="8">
        <f ca="1">10+H43-H44</f>
        <v>9</v>
      </c>
      <c r="I45" t="str">
        <f t="shared" si="12"/>
        <v/>
      </c>
      <c r="J45" t="str">
        <f t="shared" si="12"/>
        <v/>
      </c>
      <c r="K45" t="str">
        <f t="shared" si="12"/>
        <v/>
      </c>
      <c r="L45" t="str">
        <f t="shared" si="12"/>
        <v/>
      </c>
      <c r="M45" t="str">
        <f t="shared" si="12"/>
        <v/>
      </c>
      <c r="N45" t="str">
        <f t="shared" si="12"/>
        <v/>
      </c>
      <c r="O45" t="str">
        <f t="shared" si="12"/>
        <v/>
      </c>
      <c r="P45" t="str">
        <f t="shared" si="12"/>
        <v/>
      </c>
      <c r="Q45" t="str">
        <f t="shared" si="12"/>
        <v/>
      </c>
      <c r="R45" t="str">
        <f t="shared" si="12"/>
        <v/>
      </c>
      <c r="S45" t="str">
        <f t="shared" si="12"/>
        <v/>
      </c>
      <c r="T45" t="str">
        <f t="shared" si="12"/>
        <v/>
      </c>
      <c r="V45" t="str">
        <f t="shared" si="12"/>
        <v/>
      </c>
      <c r="X45" t="str">
        <f t="shared" si="12"/>
        <v/>
      </c>
      <c r="Y45" s="8">
        <f ca="1">IF(Y43-1-Y44=0,"",Y43-1-Y44)</f>
        <v>3</v>
      </c>
      <c r="Z45" s="8" t="str">
        <f t="shared" si="12"/>
        <v/>
      </c>
      <c r="AA45" s="8">
        <f ca="1">10+AA43-AA44</f>
        <v>6</v>
      </c>
      <c r="AB45" t="str">
        <f t="shared" ref="AB45:AK45" si="13">IF(AB17="","",AB17)</f>
        <v/>
      </c>
      <c r="AC45" t="str">
        <f t="shared" si="13"/>
        <v/>
      </c>
      <c r="AD45" t="str">
        <f t="shared" si="13"/>
        <v/>
      </c>
      <c r="AE45" t="str">
        <f t="shared" si="13"/>
        <v/>
      </c>
      <c r="AF45" t="str">
        <f t="shared" si="13"/>
        <v/>
      </c>
      <c r="AG45" t="str">
        <f t="shared" si="13"/>
        <v/>
      </c>
      <c r="AH45" t="str">
        <f t="shared" si="13"/>
        <v/>
      </c>
      <c r="AI45" t="str">
        <f t="shared" si="13"/>
        <v/>
      </c>
      <c r="AJ45" t="str">
        <f t="shared" si="13"/>
        <v/>
      </c>
      <c r="AK45" t="str">
        <f t="shared" si="13"/>
        <v/>
      </c>
    </row>
    <row r="46" spans="1:37" ht="27" customHeight="1" x14ac:dyDescent="0.3">
      <c r="A46" t="str">
        <f t="shared" ref="A46:AK46" si="14">IF(A18="","",A18)</f>
        <v/>
      </c>
      <c r="C46" t="str">
        <f t="shared" si="14"/>
        <v/>
      </c>
      <c r="E46" t="str">
        <f t="shared" si="14"/>
        <v/>
      </c>
      <c r="F46" t="str">
        <f t="shared" si="14"/>
        <v/>
      </c>
      <c r="G46" t="str">
        <f t="shared" si="14"/>
        <v/>
      </c>
      <c r="H46" t="str">
        <f t="shared" si="14"/>
        <v/>
      </c>
      <c r="I46" t="str">
        <f t="shared" si="14"/>
        <v/>
      </c>
      <c r="J46" t="str">
        <f t="shared" si="14"/>
        <v/>
      </c>
      <c r="K46" t="str">
        <f t="shared" si="14"/>
        <v/>
      </c>
      <c r="L46" t="str">
        <f t="shared" si="14"/>
        <v/>
      </c>
      <c r="M46" t="str">
        <f t="shared" si="14"/>
        <v/>
      </c>
      <c r="N46" t="str">
        <f t="shared" si="14"/>
        <v/>
      </c>
      <c r="O46" t="str">
        <f t="shared" si="14"/>
        <v/>
      </c>
      <c r="P46" t="str">
        <f t="shared" si="14"/>
        <v/>
      </c>
      <c r="Q46" t="str">
        <f t="shared" si="14"/>
        <v/>
      </c>
      <c r="R46" t="str">
        <f t="shared" si="14"/>
        <v/>
      </c>
      <c r="S46" t="str">
        <f t="shared" si="14"/>
        <v/>
      </c>
      <c r="T46" t="str">
        <f t="shared" si="14"/>
        <v/>
      </c>
      <c r="V46" t="str">
        <f t="shared" si="14"/>
        <v/>
      </c>
      <c r="X46" t="str">
        <f t="shared" si="14"/>
        <v/>
      </c>
      <c r="Y46" t="str">
        <f t="shared" si="14"/>
        <v/>
      </c>
      <c r="Z46" t="str">
        <f t="shared" si="14"/>
        <v/>
      </c>
      <c r="AA46" t="str">
        <f t="shared" si="14"/>
        <v/>
      </c>
      <c r="AB46" t="str">
        <f t="shared" si="14"/>
        <v/>
      </c>
      <c r="AC46" t="str">
        <f t="shared" si="14"/>
        <v/>
      </c>
      <c r="AD46" t="str">
        <f t="shared" si="14"/>
        <v/>
      </c>
      <c r="AE46" t="str">
        <f t="shared" si="14"/>
        <v/>
      </c>
      <c r="AF46" t="str">
        <f t="shared" si="14"/>
        <v/>
      </c>
      <c r="AG46" t="str">
        <f t="shared" si="14"/>
        <v/>
      </c>
      <c r="AH46" t="str">
        <f t="shared" si="14"/>
        <v/>
      </c>
      <c r="AI46" t="str">
        <f t="shared" si="14"/>
        <v/>
      </c>
      <c r="AJ46" t="str">
        <f t="shared" si="14"/>
        <v/>
      </c>
      <c r="AK46" t="str">
        <f t="shared" si="14"/>
        <v/>
      </c>
    </row>
    <row r="47" spans="1:37" ht="27" customHeight="1" x14ac:dyDescent="0.3">
      <c r="A47" t="str">
        <f t="shared" ref="A47:AK47" si="15">IF(A19="","",A19)</f>
        <v/>
      </c>
      <c r="C47" t="str">
        <f t="shared" si="15"/>
        <v/>
      </c>
      <c r="E47" t="str">
        <f t="shared" si="15"/>
        <v/>
      </c>
      <c r="F47" t="str">
        <f t="shared" si="15"/>
        <v/>
      </c>
      <c r="G47" t="str">
        <f t="shared" si="15"/>
        <v/>
      </c>
      <c r="H47" t="str">
        <f t="shared" si="15"/>
        <v/>
      </c>
      <c r="I47" t="str">
        <f t="shared" si="15"/>
        <v/>
      </c>
      <c r="J47" t="str">
        <f t="shared" si="15"/>
        <v/>
      </c>
      <c r="K47" t="str">
        <f t="shared" si="15"/>
        <v/>
      </c>
      <c r="L47" t="str">
        <f t="shared" si="15"/>
        <v/>
      </c>
      <c r="M47" t="str">
        <f t="shared" si="15"/>
        <v/>
      </c>
      <c r="N47" t="str">
        <f t="shared" si="15"/>
        <v/>
      </c>
      <c r="O47" t="str">
        <f t="shared" si="15"/>
        <v/>
      </c>
      <c r="P47" t="str">
        <f t="shared" si="15"/>
        <v/>
      </c>
      <c r="Q47" t="str">
        <f t="shared" si="15"/>
        <v/>
      </c>
      <c r="R47" t="str">
        <f t="shared" si="15"/>
        <v/>
      </c>
      <c r="S47" t="str">
        <f t="shared" si="15"/>
        <v/>
      </c>
      <c r="T47" t="str">
        <f t="shared" si="15"/>
        <v/>
      </c>
      <c r="V47" t="str">
        <f t="shared" si="15"/>
        <v/>
      </c>
      <c r="X47" t="str">
        <f t="shared" si="15"/>
        <v/>
      </c>
      <c r="Y47" t="str">
        <f t="shared" si="15"/>
        <v/>
      </c>
      <c r="Z47" t="str">
        <f t="shared" si="15"/>
        <v/>
      </c>
      <c r="AA47" t="str">
        <f t="shared" si="15"/>
        <v/>
      </c>
      <c r="AB47" t="str">
        <f t="shared" si="15"/>
        <v/>
      </c>
      <c r="AC47" t="str">
        <f t="shared" si="15"/>
        <v/>
      </c>
      <c r="AD47" t="str">
        <f t="shared" si="15"/>
        <v/>
      </c>
      <c r="AE47" t="str">
        <f t="shared" si="15"/>
        <v/>
      </c>
      <c r="AF47" t="str">
        <f t="shared" si="15"/>
        <v/>
      </c>
      <c r="AG47" t="str">
        <f t="shared" si="15"/>
        <v/>
      </c>
      <c r="AH47" t="str">
        <f t="shared" si="15"/>
        <v/>
      </c>
      <c r="AI47" t="str">
        <f t="shared" si="15"/>
        <v/>
      </c>
      <c r="AJ47" t="str">
        <f t="shared" si="15"/>
        <v/>
      </c>
      <c r="AK47" t="str">
        <f t="shared" si="15"/>
        <v/>
      </c>
    </row>
    <row r="48" spans="1:37" ht="27" customHeight="1" x14ac:dyDescent="0.3">
      <c r="A48" t="str">
        <f t="shared" ref="A48:AK48" si="16">IF(A20="","",A20)</f>
        <v>(7)</v>
      </c>
      <c r="C48" t="str">
        <f t="shared" si="16"/>
        <v/>
      </c>
      <c r="E48" t="str">
        <f t="shared" si="16"/>
        <v/>
      </c>
      <c r="F48">
        <f t="shared" ca="1" si="16"/>
        <v>6</v>
      </c>
      <c r="G48" t="str">
        <f t="shared" si="16"/>
        <v/>
      </c>
      <c r="H48">
        <f t="shared" ca="1" si="16"/>
        <v>6</v>
      </c>
      <c r="I48" t="str">
        <f t="shared" si="16"/>
        <v/>
      </c>
      <c r="J48" t="str">
        <f t="shared" si="16"/>
        <v/>
      </c>
      <c r="K48" t="str">
        <f t="shared" si="16"/>
        <v/>
      </c>
      <c r="L48" t="str">
        <f t="shared" si="16"/>
        <v/>
      </c>
      <c r="M48" t="str">
        <f t="shared" si="16"/>
        <v/>
      </c>
      <c r="N48" t="str">
        <f t="shared" si="16"/>
        <v/>
      </c>
      <c r="O48" t="str">
        <f t="shared" si="16"/>
        <v/>
      </c>
      <c r="P48" t="str">
        <f t="shared" si="16"/>
        <v/>
      </c>
      <c r="Q48" t="str">
        <f t="shared" si="16"/>
        <v/>
      </c>
      <c r="R48" t="str">
        <f t="shared" si="16"/>
        <v/>
      </c>
      <c r="S48" t="str">
        <f t="shared" si="16"/>
        <v/>
      </c>
      <c r="T48" t="str">
        <f t="shared" si="16"/>
        <v>(8)</v>
      </c>
      <c r="V48" t="str">
        <f t="shared" si="16"/>
        <v/>
      </c>
      <c r="X48" t="str">
        <f t="shared" si="16"/>
        <v/>
      </c>
      <c r="Y48">
        <f t="shared" ca="1" si="16"/>
        <v>7</v>
      </c>
      <c r="Z48" t="str">
        <f t="shared" si="16"/>
        <v/>
      </c>
      <c r="AA48">
        <f t="shared" ca="1" si="16"/>
        <v>1</v>
      </c>
      <c r="AB48" t="str">
        <f t="shared" si="16"/>
        <v/>
      </c>
      <c r="AC48" t="str">
        <f t="shared" si="16"/>
        <v/>
      </c>
      <c r="AD48" t="str">
        <f t="shared" si="16"/>
        <v/>
      </c>
      <c r="AE48" t="str">
        <f t="shared" si="16"/>
        <v/>
      </c>
      <c r="AF48" t="str">
        <f t="shared" si="16"/>
        <v/>
      </c>
      <c r="AG48" t="str">
        <f t="shared" si="16"/>
        <v/>
      </c>
      <c r="AH48" t="str">
        <f t="shared" si="16"/>
        <v/>
      </c>
      <c r="AI48" t="str">
        <f t="shared" si="16"/>
        <v/>
      </c>
      <c r="AJ48" t="str">
        <f t="shared" si="16"/>
        <v/>
      </c>
      <c r="AK48" t="str">
        <f t="shared" si="16"/>
        <v/>
      </c>
    </row>
    <row r="49" spans="1:37" ht="27" customHeight="1" x14ac:dyDescent="0.3">
      <c r="A49" t="str">
        <f t="shared" ref="A49:AK50" si="17">IF(A21="","",A21)</f>
        <v/>
      </c>
      <c r="C49" s="61" t="str">
        <f t="shared" si="17"/>
        <v>－</v>
      </c>
      <c r="D49" s="61"/>
      <c r="E49" s="2" t="str">
        <f t="shared" si="17"/>
        <v/>
      </c>
      <c r="F49" s="2">
        <f t="shared" ca="1" si="17"/>
        <v>2</v>
      </c>
      <c r="G49" s="2" t="str">
        <f t="shared" si="17"/>
        <v/>
      </c>
      <c r="H49" s="2">
        <f t="shared" ca="1" si="17"/>
        <v>8</v>
      </c>
      <c r="I49" t="str">
        <f t="shared" si="17"/>
        <v/>
      </c>
      <c r="J49" t="str">
        <f t="shared" si="17"/>
        <v/>
      </c>
      <c r="K49" t="str">
        <f t="shared" si="17"/>
        <v/>
      </c>
      <c r="L49" t="str">
        <f t="shared" si="17"/>
        <v/>
      </c>
      <c r="M49" t="str">
        <f t="shared" si="17"/>
        <v/>
      </c>
      <c r="N49" t="str">
        <f t="shared" si="17"/>
        <v/>
      </c>
      <c r="O49" t="str">
        <f t="shared" si="17"/>
        <v/>
      </c>
      <c r="P49" t="str">
        <f t="shared" si="17"/>
        <v/>
      </c>
      <c r="Q49" t="str">
        <f t="shared" si="17"/>
        <v/>
      </c>
      <c r="R49" t="str">
        <f t="shared" si="17"/>
        <v/>
      </c>
      <c r="S49" t="str">
        <f t="shared" si="17"/>
        <v/>
      </c>
      <c r="T49" t="str">
        <f t="shared" si="17"/>
        <v/>
      </c>
      <c r="V49" s="61" t="str">
        <f t="shared" si="17"/>
        <v>－</v>
      </c>
      <c r="W49" s="61"/>
      <c r="X49" s="2" t="str">
        <f t="shared" si="17"/>
        <v/>
      </c>
      <c r="Y49" s="2">
        <f t="shared" ca="1" si="17"/>
        <v>5</v>
      </c>
      <c r="Z49" s="2" t="str">
        <f t="shared" si="17"/>
        <v/>
      </c>
      <c r="AA49" s="2">
        <f t="shared" ca="1" si="17"/>
        <v>4</v>
      </c>
      <c r="AB49" t="str">
        <f t="shared" si="17"/>
        <v/>
      </c>
      <c r="AC49" t="str">
        <f t="shared" si="17"/>
        <v/>
      </c>
      <c r="AD49" t="str">
        <f t="shared" si="17"/>
        <v/>
      </c>
      <c r="AE49" t="str">
        <f t="shared" si="17"/>
        <v/>
      </c>
      <c r="AF49" t="str">
        <f t="shared" si="17"/>
        <v/>
      </c>
      <c r="AG49" t="str">
        <f t="shared" si="17"/>
        <v/>
      </c>
      <c r="AH49" t="str">
        <f t="shared" si="17"/>
        <v/>
      </c>
      <c r="AI49" t="str">
        <f t="shared" si="17"/>
        <v/>
      </c>
      <c r="AJ49" t="str">
        <f t="shared" si="17"/>
        <v/>
      </c>
      <c r="AK49" t="str">
        <f t="shared" si="17"/>
        <v/>
      </c>
    </row>
    <row r="50" spans="1:37" ht="27" customHeight="1" x14ac:dyDescent="0.3">
      <c r="A50" t="str">
        <f>IF(A22="","",A22)</f>
        <v/>
      </c>
      <c r="C50" t="str">
        <f>IF(C22="","",C22)</f>
        <v/>
      </c>
      <c r="E50" t="str">
        <f>IF(E22="","",E22)</f>
        <v/>
      </c>
      <c r="F50" s="8">
        <f ca="1">IF(F48-1-F49=0,"",F48-1-F49)</f>
        <v>3</v>
      </c>
      <c r="G50" s="8" t="str">
        <f t="shared" si="17"/>
        <v/>
      </c>
      <c r="H50" s="8">
        <f ca="1">10+H48-H49</f>
        <v>8</v>
      </c>
      <c r="I50" t="str">
        <f t="shared" si="17"/>
        <v/>
      </c>
      <c r="J50" t="str">
        <f t="shared" si="17"/>
        <v/>
      </c>
      <c r="K50" t="str">
        <f t="shared" si="17"/>
        <v/>
      </c>
      <c r="L50" t="str">
        <f t="shared" si="17"/>
        <v/>
      </c>
      <c r="M50" t="str">
        <f t="shared" si="17"/>
        <v/>
      </c>
      <c r="N50" t="str">
        <f t="shared" si="17"/>
        <v/>
      </c>
      <c r="O50" t="str">
        <f t="shared" si="17"/>
        <v/>
      </c>
      <c r="P50" t="str">
        <f t="shared" si="17"/>
        <v/>
      </c>
      <c r="Q50" t="str">
        <f t="shared" si="17"/>
        <v/>
      </c>
      <c r="R50" t="str">
        <f t="shared" si="17"/>
        <v/>
      </c>
      <c r="S50" t="str">
        <f t="shared" si="17"/>
        <v/>
      </c>
      <c r="T50" t="str">
        <f t="shared" si="17"/>
        <v/>
      </c>
      <c r="V50" t="str">
        <f t="shared" si="17"/>
        <v/>
      </c>
      <c r="X50" t="str">
        <f t="shared" si="17"/>
        <v/>
      </c>
      <c r="Y50" s="8">
        <f ca="1">IF(Y48-1-Y49=0,"",Y48-1-Y49)</f>
        <v>1</v>
      </c>
      <c r="Z50" s="8" t="str">
        <f t="shared" si="17"/>
        <v/>
      </c>
      <c r="AA50" s="8">
        <f ca="1">10+AA48-AA49</f>
        <v>7</v>
      </c>
      <c r="AB50" t="str">
        <f t="shared" ref="AB50:AK50" si="18">IF(AB22="","",AB22)</f>
        <v/>
      </c>
      <c r="AC50" t="str">
        <f t="shared" si="18"/>
        <v/>
      </c>
      <c r="AD50" t="str">
        <f t="shared" si="18"/>
        <v/>
      </c>
      <c r="AE50" t="str">
        <f t="shared" si="18"/>
        <v/>
      </c>
      <c r="AF50" t="str">
        <f t="shared" si="18"/>
        <v/>
      </c>
      <c r="AG50" t="str">
        <f t="shared" si="18"/>
        <v/>
      </c>
      <c r="AH50" t="str">
        <f t="shared" si="18"/>
        <v/>
      </c>
      <c r="AI50" t="str">
        <f t="shared" si="18"/>
        <v/>
      </c>
      <c r="AJ50" t="str">
        <f t="shared" si="18"/>
        <v/>
      </c>
      <c r="AK50" t="str">
        <f t="shared" si="18"/>
        <v/>
      </c>
    </row>
    <row r="51" spans="1:37" ht="27" customHeight="1" x14ac:dyDescent="0.3">
      <c r="A51" t="str">
        <f t="shared" ref="A51:AK51" si="19">IF(A23="","",A23)</f>
        <v/>
      </c>
      <c r="C51" t="str">
        <f t="shared" si="19"/>
        <v/>
      </c>
      <c r="E51" t="str">
        <f t="shared" si="19"/>
        <v/>
      </c>
      <c r="F51" t="str">
        <f t="shared" si="19"/>
        <v/>
      </c>
      <c r="G51" t="str">
        <f t="shared" si="19"/>
        <v/>
      </c>
      <c r="H51" t="str">
        <f t="shared" si="19"/>
        <v/>
      </c>
      <c r="I51" t="str">
        <f t="shared" si="19"/>
        <v/>
      </c>
      <c r="J51" t="str">
        <f t="shared" si="19"/>
        <v/>
      </c>
      <c r="K51" t="str">
        <f t="shared" si="19"/>
        <v/>
      </c>
      <c r="L51" t="str">
        <f t="shared" si="19"/>
        <v/>
      </c>
      <c r="M51" t="str">
        <f t="shared" si="19"/>
        <v/>
      </c>
      <c r="N51" t="str">
        <f t="shared" si="19"/>
        <v/>
      </c>
      <c r="O51" t="str">
        <f t="shared" si="19"/>
        <v/>
      </c>
      <c r="P51" t="str">
        <f t="shared" si="19"/>
        <v/>
      </c>
      <c r="Q51" t="str">
        <f t="shared" si="19"/>
        <v/>
      </c>
      <c r="R51" t="str">
        <f t="shared" si="19"/>
        <v/>
      </c>
      <c r="S51" t="str">
        <f t="shared" si="19"/>
        <v/>
      </c>
      <c r="T51" t="str">
        <f t="shared" si="19"/>
        <v/>
      </c>
      <c r="V51" t="str">
        <f t="shared" si="19"/>
        <v/>
      </c>
      <c r="X51" t="str">
        <f t="shared" si="19"/>
        <v/>
      </c>
      <c r="Y51" t="str">
        <f t="shared" si="19"/>
        <v/>
      </c>
      <c r="Z51" t="str">
        <f t="shared" si="19"/>
        <v/>
      </c>
      <c r="AA51" t="str">
        <f t="shared" si="19"/>
        <v/>
      </c>
      <c r="AB51" t="str">
        <f t="shared" si="19"/>
        <v/>
      </c>
      <c r="AC51" t="str">
        <f t="shared" si="19"/>
        <v/>
      </c>
      <c r="AD51" t="str">
        <f t="shared" si="19"/>
        <v/>
      </c>
      <c r="AE51" t="str">
        <f t="shared" si="19"/>
        <v/>
      </c>
      <c r="AF51" t="str">
        <f t="shared" si="19"/>
        <v/>
      </c>
      <c r="AG51" t="str">
        <f t="shared" si="19"/>
        <v/>
      </c>
      <c r="AH51" t="str">
        <f t="shared" si="19"/>
        <v/>
      </c>
      <c r="AI51" t="str">
        <f t="shared" si="19"/>
        <v/>
      </c>
      <c r="AK51" t="str">
        <f t="shared" si="19"/>
        <v/>
      </c>
    </row>
    <row r="52" spans="1:37" ht="27" customHeight="1" x14ac:dyDescent="0.3">
      <c r="A52" t="str">
        <f>IF(A24="","",A24)</f>
        <v/>
      </c>
      <c r="C52" t="str">
        <f>IF(C24="","",C24)</f>
        <v/>
      </c>
      <c r="E52" t="str">
        <f t="shared" ref="E52:T52" si="20">IF(E24="","",E24)</f>
        <v/>
      </c>
      <c r="F52" t="str">
        <f t="shared" si="20"/>
        <v/>
      </c>
      <c r="G52" t="str">
        <f t="shared" si="20"/>
        <v/>
      </c>
      <c r="H52" t="str">
        <f t="shared" si="20"/>
        <v/>
      </c>
      <c r="I52" t="str">
        <f t="shared" si="20"/>
        <v/>
      </c>
      <c r="J52" t="str">
        <f t="shared" si="20"/>
        <v/>
      </c>
      <c r="K52" t="str">
        <f t="shared" si="20"/>
        <v/>
      </c>
      <c r="L52" t="str">
        <f t="shared" si="20"/>
        <v/>
      </c>
      <c r="M52" t="str">
        <f t="shared" si="20"/>
        <v/>
      </c>
      <c r="N52" t="str">
        <f t="shared" si="20"/>
        <v/>
      </c>
      <c r="O52" t="str">
        <f t="shared" si="20"/>
        <v/>
      </c>
      <c r="P52" t="str">
        <f t="shared" si="20"/>
        <v/>
      </c>
      <c r="Q52" t="str">
        <f t="shared" si="20"/>
        <v/>
      </c>
      <c r="R52" t="str">
        <f t="shared" si="20"/>
        <v/>
      </c>
      <c r="S52" t="str">
        <f t="shared" si="20"/>
        <v/>
      </c>
      <c r="T52" t="str">
        <f t="shared" si="20"/>
        <v/>
      </c>
      <c r="V52" t="str">
        <f>IF(V24="","",V24)</f>
        <v/>
      </c>
      <c r="X52" t="str">
        <f t="shared" ref="X52:AK52" si="21">IF(X24="","",X24)</f>
        <v/>
      </c>
      <c r="Y52" t="str">
        <f t="shared" si="21"/>
        <v/>
      </c>
      <c r="Z52" t="str">
        <f t="shared" si="21"/>
        <v/>
      </c>
      <c r="AA52" t="str">
        <f t="shared" si="21"/>
        <v/>
      </c>
      <c r="AB52" t="str">
        <f t="shared" si="21"/>
        <v/>
      </c>
      <c r="AC52" t="str">
        <f t="shared" si="21"/>
        <v/>
      </c>
      <c r="AD52" t="str">
        <f t="shared" si="21"/>
        <v/>
      </c>
      <c r="AE52" t="str">
        <f t="shared" si="21"/>
        <v/>
      </c>
      <c r="AF52" t="str">
        <f t="shared" si="21"/>
        <v/>
      </c>
      <c r="AG52" t="str">
        <f t="shared" si="21"/>
        <v/>
      </c>
      <c r="AH52" t="str">
        <f t="shared" si="21"/>
        <v/>
      </c>
      <c r="AI52" t="str">
        <f t="shared" si="21"/>
        <v/>
      </c>
      <c r="AJ52" t="str">
        <f t="shared" si="21"/>
        <v/>
      </c>
      <c r="AK52" t="str">
        <f t="shared" si="21"/>
        <v/>
      </c>
    </row>
    <row r="53" spans="1:37" ht="27" customHeight="1" x14ac:dyDescent="0.3">
      <c r="A53" t="str">
        <f t="shared" ref="A53:AK53" si="22">IF(A25="","",A25)</f>
        <v>(9)</v>
      </c>
      <c r="C53" t="str">
        <f t="shared" si="22"/>
        <v/>
      </c>
      <c r="E53" t="str">
        <f t="shared" si="22"/>
        <v/>
      </c>
      <c r="F53">
        <f t="shared" ca="1" si="22"/>
        <v>4</v>
      </c>
      <c r="G53" t="str">
        <f t="shared" si="22"/>
        <v/>
      </c>
      <c r="H53">
        <f t="shared" ca="1" si="22"/>
        <v>8</v>
      </c>
      <c r="I53" t="str">
        <f t="shared" si="22"/>
        <v/>
      </c>
      <c r="J53" t="str">
        <f t="shared" si="22"/>
        <v/>
      </c>
      <c r="K53" t="str">
        <f t="shared" si="22"/>
        <v/>
      </c>
      <c r="L53" t="str">
        <f t="shared" si="22"/>
        <v/>
      </c>
      <c r="M53" t="str">
        <f t="shared" si="22"/>
        <v/>
      </c>
      <c r="N53" t="str">
        <f t="shared" si="22"/>
        <v/>
      </c>
      <c r="O53" t="str">
        <f t="shared" si="22"/>
        <v/>
      </c>
      <c r="P53" t="str">
        <f t="shared" si="22"/>
        <v/>
      </c>
      <c r="Q53" t="str">
        <f t="shared" si="22"/>
        <v/>
      </c>
      <c r="R53" t="str">
        <f t="shared" si="22"/>
        <v/>
      </c>
      <c r="S53" t="str">
        <f t="shared" si="22"/>
        <v/>
      </c>
      <c r="T53" t="str">
        <f t="shared" si="22"/>
        <v>(10)</v>
      </c>
      <c r="X53" t="str">
        <f t="shared" si="22"/>
        <v/>
      </c>
      <c r="Y53">
        <f t="shared" ca="1" si="22"/>
        <v>3</v>
      </c>
      <c r="Z53" t="str">
        <f t="shared" si="22"/>
        <v/>
      </c>
      <c r="AA53">
        <f t="shared" ca="1" si="22"/>
        <v>7</v>
      </c>
      <c r="AB53" t="str">
        <f t="shared" si="22"/>
        <v/>
      </c>
      <c r="AC53" t="str">
        <f t="shared" si="22"/>
        <v/>
      </c>
      <c r="AD53" t="str">
        <f t="shared" si="22"/>
        <v/>
      </c>
      <c r="AE53" t="str">
        <f t="shared" si="22"/>
        <v/>
      </c>
      <c r="AF53" t="str">
        <f t="shared" si="22"/>
        <v/>
      </c>
      <c r="AG53" t="str">
        <f t="shared" si="22"/>
        <v/>
      </c>
      <c r="AH53" t="str">
        <f t="shared" si="22"/>
        <v/>
      </c>
      <c r="AI53" t="str">
        <f t="shared" si="22"/>
        <v/>
      </c>
      <c r="AJ53" t="str">
        <f t="shared" si="22"/>
        <v/>
      </c>
      <c r="AK53" t="str">
        <f t="shared" si="22"/>
        <v/>
      </c>
    </row>
    <row r="54" spans="1:37" ht="27" customHeight="1" x14ac:dyDescent="0.3">
      <c r="A54" t="str">
        <f t="shared" ref="A54:AK55" si="23">IF(A26="","",A26)</f>
        <v/>
      </c>
      <c r="C54" s="61" t="str">
        <f t="shared" si="23"/>
        <v>－</v>
      </c>
      <c r="D54" s="61"/>
      <c r="E54" s="2" t="str">
        <f t="shared" si="23"/>
        <v/>
      </c>
      <c r="F54" s="2"/>
      <c r="G54" s="2" t="str">
        <f t="shared" si="23"/>
        <v/>
      </c>
      <c r="H54" s="2">
        <f t="shared" ca="1" si="23"/>
        <v>9</v>
      </c>
      <c r="I54" t="str">
        <f t="shared" si="23"/>
        <v/>
      </c>
      <c r="J54" t="str">
        <f t="shared" si="23"/>
        <v/>
      </c>
      <c r="K54" t="str">
        <f t="shared" si="23"/>
        <v/>
      </c>
      <c r="L54" t="str">
        <f t="shared" si="23"/>
        <v/>
      </c>
      <c r="M54" t="str">
        <f t="shared" si="23"/>
        <v/>
      </c>
      <c r="N54" t="str">
        <f t="shared" si="23"/>
        <v/>
      </c>
      <c r="O54" t="str">
        <f t="shared" si="23"/>
        <v/>
      </c>
      <c r="P54" t="str">
        <f t="shared" si="23"/>
        <v/>
      </c>
      <c r="Q54" t="str">
        <f t="shared" si="23"/>
        <v/>
      </c>
      <c r="R54" t="str">
        <f t="shared" si="23"/>
        <v/>
      </c>
      <c r="S54" t="str">
        <f t="shared" si="23"/>
        <v/>
      </c>
      <c r="T54" t="str">
        <f t="shared" si="23"/>
        <v/>
      </c>
      <c r="V54" s="61" t="str">
        <f t="shared" si="23"/>
        <v>－</v>
      </c>
      <c r="W54" s="61"/>
      <c r="X54" s="2" t="str">
        <f t="shared" si="23"/>
        <v/>
      </c>
      <c r="Y54" s="2"/>
      <c r="Z54" s="2" t="str">
        <f t="shared" si="23"/>
        <v/>
      </c>
      <c r="AA54" s="2">
        <f t="shared" ca="1" si="23"/>
        <v>8</v>
      </c>
      <c r="AB54" t="str">
        <f t="shared" si="23"/>
        <v/>
      </c>
      <c r="AC54" t="str">
        <f t="shared" si="23"/>
        <v/>
      </c>
      <c r="AD54" t="str">
        <f t="shared" si="23"/>
        <v/>
      </c>
      <c r="AE54" t="str">
        <f t="shared" si="23"/>
        <v/>
      </c>
      <c r="AF54" t="str">
        <f t="shared" si="23"/>
        <v/>
      </c>
      <c r="AG54" t="str">
        <f t="shared" si="23"/>
        <v/>
      </c>
      <c r="AH54" t="str">
        <f t="shared" si="23"/>
        <v/>
      </c>
      <c r="AI54" t="str">
        <f t="shared" si="23"/>
        <v/>
      </c>
      <c r="AJ54" t="str">
        <f t="shared" si="23"/>
        <v/>
      </c>
      <c r="AK54" t="str">
        <f t="shared" si="23"/>
        <v/>
      </c>
    </row>
    <row r="55" spans="1:37" ht="27" customHeight="1" x14ac:dyDescent="0.3">
      <c r="A55" t="str">
        <f>IF(A27="","",A27)</f>
        <v/>
      </c>
      <c r="B55" t="str">
        <f>IF(B27="","",B27)</f>
        <v/>
      </c>
      <c r="C55" t="str">
        <f>IF(C27="","",C27)</f>
        <v/>
      </c>
      <c r="D55" t="str">
        <f>IF(D27="","",D27)</f>
        <v/>
      </c>
      <c r="E55" t="str">
        <f>IF(E27="","",E27)</f>
        <v/>
      </c>
      <c r="F55" s="8">
        <f ca="1">IF(F53-1-F54=0,"",F53-1-F54)</f>
        <v>3</v>
      </c>
      <c r="G55" s="8" t="str">
        <f t="shared" si="23"/>
        <v/>
      </c>
      <c r="H55" s="8">
        <f ca="1">10+H53-H54</f>
        <v>9</v>
      </c>
      <c r="I55" t="str">
        <f t="shared" si="23"/>
        <v/>
      </c>
      <c r="J55" t="str">
        <f t="shared" si="23"/>
        <v/>
      </c>
      <c r="K55" t="str">
        <f t="shared" si="23"/>
        <v/>
      </c>
      <c r="L55" t="str">
        <f t="shared" si="23"/>
        <v/>
      </c>
      <c r="M55" t="str">
        <f t="shared" si="23"/>
        <v/>
      </c>
      <c r="N55" t="str">
        <f t="shared" si="23"/>
        <v/>
      </c>
      <c r="O55" t="str">
        <f t="shared" si="23"/>
        <v/>
      </c>
      <c r="P55" t="str">
        <f t="shared" si="23"/>
        <v/>
      </c>
      <c r="Q55" t="str">
        <f t="shared" si="23"/>
        <v/>
      </c>
      <c r="R55" t="str">
        <f t="shared" si="23"/>
        <v/>
      </c>
      <c r="S55" t="str">
        <f t="shared" si="23"/>
        <v/>
      </c>
      <c r="T55" t="str">
        <f t="shared" si="23"/>
        <v/>
      </c>
      <c r="V55" t="str">
        <f t="shared" si="23"/>
        <v/>
      </c>
      <c r="X55" t="str">
        <f t="shared" si="23"/>
        <v/>
      </c>
      <c r="Y55" s="8">
        <f ca="1">IF(Y53-1-Y54=0,"",Y53-1-Y54)</f>
        <v>2</v>
      </c>
      <c r="Z55" s="8" t="str">
        <f t="shared" si="23"/>
        <v/>
      </c>
      <c r="AA55" s="8">
        <f ca="1">10+AA53-AA54</f>
        <v>9</v>
      </c>
      <c r="AB55" t="str">
        <f t="shared" ref="AB55:AK55" si="24">IF(AB27="","",AB27)</f>
        <v/>
      </c>
      <c r="AC55" t="str">
        <f t="shared" si="24"/>
        <v/>
      </c>
      <c r="AD55" t="str">
        <f t="shared" si="24"/>
        <v/>
      </c>
      <c r="AE55" t="str">
        <f t="shared" si="24"/>
        <v/>
      </c>
      <c r="AF55" t="str">
        <f t="shared" si="24"/>
        <v/>
      </c>
      <c r="AG55" t="str">
        <f t="shared" si="24"/>
        <v/>
      </c>
      <c r="AH55" t="str">
        <f t="shared" si="24"/>
        <v/>
      </c>
      <c r="AI55" t="str">
        <f t="shared" si="24"/>
        <v/>
      </c>
      <c r="AK55" t="str">
        <f t="shared" si="24"/>
        <v/>
      </c>
    </row>
    <row r="56" spans="1:37" ht="27" customHeight="1" x14ac:dyDescent="0.3">
      <c r="A56" t="str">
        <f t="shared" ref="A56:AK56" si="25">IF(A28="","",A28)</f>
        <v/>
      </c>
      <c r="B56" t="str">
        <f t="shared" si="25"/>
        <v/>
      </c>
      <c r="C56" t="str">
        <f t="shared" si="25"/>
        <v/>
      </c>
      <c r="D56" t="str">
        <f t="shared" si="25"/>
        <v/>
      </c>
      <c r="E56" t="str">
        <f t="shared" si="25"/>
        <v/>
      </c>
      <c r="F56" t="str">
        <f t="shared" si="25"/>
        <v/>
      </c>
      <c r="G56" t="str">
        <f t="shared" si="25"/>
        <v/>
      </c>
      <c r="H56" t="str">
        <f t="shared" si="25"/>
        <v/>
      </c>
      <c r="I56" t="str">
        <f t="shared" si="25"/>
        <v/>
      </c>
      <c r="J56" t="str">
        <f t="shared" si="25"/>
        <v/>
      </c>
      <c r="K56" t="str">
        <f t="shared" si="25"/>
        <v/>
      </c>
      <c r="L56" t="str">
        <f t="shared" si="25"/>
        <v/>
      </c>
      <c r="M56" t="str">
        <f t="shared" si="25"/>
        <v/>
      </c>
      <c r="N56" t="str">
        <f t="shared" si="25"/>
        <v/>
      </c>
      <c r="O56" t="str">
        <f t="shared" si="25"/>
        <v/>
      </c>
      <c r="P56" t="str">
        <f t="shared" si="25"/>
        <v/>
      </c>
      <c r="Q56" t="str">
        <f t="shared" si="25"/>
        <v/>
      </c>
      <c r="R56" t="str">
        <f t="shared" si="25"/>
        <v/>
      </c>
      <c r="S56" t="str">
        <f t="shared" si="25"/>
        <v/>
      </c>
      <c r="T56" t="str">
        <f t="shared" si="25"/>
        <v/>
      </c>
      <c r="U56" t="str">
        <f t="shared" si="25"/>
        <v/>
      </c>
      <c r="V56" t="str">
        <f t="shared" si="25"/>
        <v/>
      </c>
      <c r="W56" t="str">
        <f t="shared" si="25"/>
        <v/>
      </c>
      <c r="X56" t="str">
        <f t="shared" si="25"/>
        <v/>
      </c>
      <c r="Y56" t="str">
        <f t="shared" si="25"/>
        <v/>
      </c>
      <c r="Z56" t="str">
        <f t="shared" si="25"/>
        <v/>
      </c>
      <c r="AC56" t="str">
        <f t="shared" si="25"/>
        <v/>
      </c>
      <c r="AD56" t="str">
        <f t="shared" si="25"/>
        <v/>
      </c>
      <c r="AE56" t="str">
        <f t="shared" si="25"/>
        <v/>
      </c>
      <c r="AF56" t="str">
        <f t="shared" si="25"/>
        <v/>
      </c>
      <c r="AG56" t="str">
        <f t="shared" si="25"/>
        <v/>
      </c>
      <c r="AH56" t="str">
        <f t="shared" si="25"/>
        <v/>
      </c>
      <c r="AI56" t="str">
        <f t="shared" si="25"/>
        <v/>
      </c>
      <c r="AJ56" t="str">
        <f t="shared" si="25"/>
        <v/>
      </c>
      <c r="AK56" t="str">
        <f t="shared" si="25"/>
        <v/>
      </c>
    </row>
    <row r="57" spans="1:37" ht="30" customHeight="1" x14ac:dyDescent="0.3"/>
    <row r="58" spans="1:37" ht="30" customHeight="1" x14ac:dyDescent="0.3"/>
    <row r="59" spans="1:37" ht="30" customHeight="1" x14ac:dyDescent="0.3"/>
    <row r="60" spans="1:37" ht="30" customHeight="1" x14ac:dyDescent="0.3"/>
    <row r="61" spans="1:37" ht="30" customHeight="1" x14ac:dyDescent="0.3"/>
    <row r="62" spans="1:37" ht="30" customHeight="1" x14ac:dyDescent="0.3"/>
    <row r="63" spans="1:37" ht="30" customHeight="1" x14ac:dyDescent="0.3"/>
    <row r="64" spans="1:37" ht="30" customHeight="1" x14ac:dyDescent="0.3"/>
    <row r="65" ht="30" customHeight="1" x14ac:dyDescent="0.3"/>
    <row r="66" ht="30" customHeight="1" x14ac:dyDescent="0.3"/>
  </sheetData>
  <mergeCells count="22">
    <mergeCell ref="AG29:AH29"/>
    <mergeCell ref="AG1:AH1"/>
    <mergeCell ref="C49:D49"/>
    <mergeCell ref="V49:W49"/>
    <mergeCell ref="C26:D26"/>
    <mergeCell ref="V26:W26"/>
    <mergeCell ref="V34:W34"/>
    <mergeCell ref="C34:D34"/>
    <mergeCell ref="C6:D6"/>
    <mergeCell ref="V6:W6"/>
    <mergeCell ref="V21:W21"/>
    <mergeCell ref="C21:D21"/>
    <mergeCell ref="V11:W11"/>
    <mergeCell ref="C11:D11"/>
    <mergeCell ref="C16:D16"/>
    <mergeCell ref="V16:W16"/>
    <mergeCell ref="V54:W54"/>
    <mergeCell ref="C54:D54"/>
    <mergeCell ref="C39:D39"/>
    <mergeCell ref="V39:W39"/>
    <mergeCell ref="V44:W44"/>
    <mergeCell ref="C44:D44"/>
  </mergeCells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>
    <oddHeader>&amp;L算数ドリル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6C2F6-4FFE-45F3-ADCE-FC72B4CC864C}">
  <dimension ref="A1:AJ66"/>
  <sheetViews>
    <sheetView zoomScaleNormal="100" workbookViewId="0">
      <selection activeCell="D16" sqref="D16"/>
    </sheetView>
  </sheetViews>
  <sheetFormatPr defaultRowHeight="19" x14ac:dyDescent="0.3"/>
  <cols>
    <col min="1" max="35" width="1.625" customWidth="1"/>
    <col min="36" max="37" width="8.625" customWidth="1"/>
  </cols>
  <sheetData>
    <row r="1" spans="1:36" ht="25" customHeight="1" x14ac:dyDescent="0.3">
      <c r="D1" s="3" t="s">
        <v>213</v>
      </c>
      <c r="AE1" s="2" t="s">
        <v>0</v>
      </c>
      <c r="AF1" s="2"/>
      <c r="AG1" s="61"/>
      <c r="AH1" s="61"/>
    </row>
    <row r="2" spans="1:36" ht="25" customHeight="1" x14ac:dyDescent="0.3">
      <c r="D2" s="3"/>
    </row>
    <row r="3" spans="1:36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6" ht="27" customHeight="1" x14ac:dyDescent="0.3">
      <c r="A4" s="1">
        <v>1</v>
      </c>
      <c r="B4" t="s">
        <v>214</v>
      </c>
      <c r="D4" t="s">
        <v>215</v>
      </c>
      <c r="I4" s="62">
        <f ca="1">INT(RAND()*30)+11</f>
        <v>31</v>
      </c>
      <c r="J4" s="62"/>
      <c r="K4" t="s">
        <v>216</v>
      </c>
    </row>
    <row r="5" spans="1:36" ht="27" customHeight="1" x14ac:dyDescent="0.3">
      <c r="A5" s="20">
        <f ca="1">INT(RAND()*2)+1</f>
        <v>1</v>
      </c>
      <c r="B5" s="1"/>
      <c r="D5" s="62">
        <f ca="1">INT(RAND()*8+2)</f>
        <v>5</v>
      </c>
      <c r="E5" s="62"/>
      <c r="F5" s="45" t="s">
        <v>218</v>
      </c>
      <c r="G5" s="45"/>
      <c r="H5" s="45"/>
      <c r="I5" s="45" t="str">
        <f ca="1">IF($A$5=1,"もらう","つかう")</f>
        <v>もらう</v>
      </c>
      <c r="J5" s="45"/>
      <c r="K5" s="45"/>
      <c r="L5" s="45"/>
      <c r="M5" s="45" t="s">
        <v>237</v>
      </c>
      <c r="N5" s="45"/>
      <c r="O5" s="45"/>
      <c r="P5" s="45"/>
      <c r="Q5" s="45"/>
      <c r="R5" s="45"/>
      <c r="AJ5" s="45"/>
    </row>
    <row r="6" spans="1:36" ht="27" customHeight="1" x14ac:dyDescent="0.3">
      <c r="B6" s="1"/>
      <c r="C6" t="s">
        <v>217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36" ht="27" customHeight="1" x14ac:dyDescent="0.3">
      <c r="A7" s="1"/>
      <c r="B7" s="1"/>
      <c r="D7" s="1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</row>
    <row r="8" spans="1:36" ht="27" customHeight="1" x14ac:dyDescent="0.3">
      <c r="A8" s="1"/>
      <c r="B8" s="1"/>
      <c r="D8" s="1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AC8" s="2"/>
      <c r="AD8" s="2"/>
      <c r="AE8" s="2"/>
      <c r="AF8" s="2" t="s">
        <v>218</v>
      </c>
      <c r="AG8" s="2"/>
      <c r="AH8" s="2"/>
    </row>
    <row r="9" spans="1:36" ht="27" customHeight="1" x14ac:dyDescent="0.3">
      <c r="A9" s="1">
        <v>2</v>
      </c>
      <c r="B9" s="1" t="s">
        <v>214</v>
      </c>
      <c r="D9" t="s">
        <v>219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62">
        <f ca="1">INT(RAND()*20)+11</f>
        <v>12</v>
      </c>
      <c r="P9" s="62"/>
      <c r="Q9" s="45" t="s">
        <v>220</v>
      </c>
      <c r="R9" s="45"/>
    </row>
    <row r="10" spans="1:36" ht="27" customHeight="1" x14ac:dyDescent="0.3">
      <c r="A10" s="1"/>
      <c r="B10" s="1"/>
      <c r="D10" t="s">
        <v>221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</row>
    <row r="11" spans="1:36" ht="27" customHeight="1" x14ac:dyDescent="0.3">
      <c r="A11" s="1"/>
      <c r="B11" s="1"/>
      <c r="D11" t="s">
        <v>222</v>
      </c>
      <c r="E11" s="45"/>
      <c r="F11" s="45"/>
      <c r="G11" s="45"/>
      <c r="H11" s="45"/>
      <c r="I11" s="45"/>
      <c r="J11" s="80">
        <f ca="1">O9+INT(RAND()*10)+11</f>
        <v>30</v>
      </c>
      <c r="K11" s="80"/>
      <c r="L11" s="45" t="s">
        <v>223</v>
      </c>
      <c r="M11" s="45"/>
      <c r="N11" s="45"/>
      <c r="O11" s="45"/>
      <c r="P11" s="45"/>
      <c r="Q11" s="45"/>
      <c r="R11" s="45"/>
    </row>
    <row r="12" spans="1:36" ht="27" customHeight="1" x14ac:dyDescent="0.3">
      <c r="D12" t="s">
        <v>224</v>
      </c>
      <c r="I12" s="46"/>
    </row>
    <row r="13" spans="1:36" ht="27" customHeight="1" x14ac:dyDescent="0.3">
      <c r="A13" s="1"/>
      <c r="C13" t="s">
        <v>217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36" ht="27" customHeight="1" x14ac:dyDescent="0.3">
      <c r="A14" s="1"/>
      <c r="D14" s="1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</row>
    <row r="15" spans="1:36" ht="27" customHeight="1" x14ac:dyDescent="0.3">
      <c r="D15" s="1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AC15" s="2"/>
      <c r="AD15" s="2"/>
      <c r="AE15" s="2"/>
      <c r="AF15" s="2" t="s">
        <v>225</v>
      </c>
      <c r="AG15" s="2"/>
      <c r="AH15" s="2"/>
    </row>
    <row r="16" spans="1:36" ht="27" customHeight="1" x14ac:dyDescent="0.3">
      <c r="A16" s="1">
        <v>3</v>
      </c>
      <c r="B16" t="s">
        <v>214</v>
      </c>
      <c r="D16" t="s">
        <v>258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62">
        <f ca="1">INT(RAND()*20)+11</f>
        <v>17</v>
      </c>
      <c r="P16" s="62"/>
      <c r="Q16" s="45" t="s">
        <v>226</v>
      </c>
      <c r="R16" s="45"/>
    </row>
    <row r="17" spans="1:35" ht="27" customHeight="1" x14ac:dyDescent="0.3">
      <c r="A17" s="1"/>
      <c r="D17" t="s">
        <v>227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</row>
    <row r="18" spans="1:35" ht="27" customHeight="1" x14ac:dyDescent="0.3">
      <c r="A18" s="1"/>
      <c r="D18" t="s">
        <v>228</v>
      </c>
      <c r="E18" s="45"/>
      <c r="F18" s="45"/>
      <c r="G18" s="45"/>
      <c r="H18" s="45"/>
      <c r="I18" s="45"/>
      <c r="J18" s="80">
        <f ca="1">INT(RAND()*5+5)</f>
        <v>8</v>
      </c>
      <c r="K18" s="80"/>
      <c r="L18" s="45" t="s">
        <v>229</v>
      </c>
      <c r="M18" s="45"/>
      <c r="N18" s="45"/>
      <c r="O18" s="45"/>
      <c r="P18" s="45"/>
      <c r="Q18" s="45"/>
      <c r="R18" s="45"/>
    </row>
    <row r="19" spans="1:35" ht="27" customHeight="1" x14ac:dyDescent="0.3">
      <c r="A19" s="1"/>
      <c r="D19" t="s">
        <v>230</v>
      </c>
      <c r="I19" s="46"/>
    </row>
    <row r="20" spans="1:35" ht="27" customHeight="1" x14ac:dyDescent="0.3">
      <c r="A20" s="1"/>
      <c r="C20" t="s">
        <v>217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</row>
    <row r="21" spans="1:35" ht="27" customHeight="1" x14ac:dyDescent="0.3">
      <c r="B21" s="1"/>
    </row>
    <row r="22" spans="1:35" ht="27" customHeight="1" x14ac:dyDescent="0.3">
      <c r="A22" s="1"/>
      <c r="AC22" s="2"/>
      <c r="AD22" s="2"/>
      <c r="AE22" s="2"/>
      <c r="AF22" s="2" t="s">
        <v>231</v>
      </c>
      <c r="AG22" s="2"/>
      <c r="AH22" s="2"/>
    </row>
    <row r="23" spans="1:35" ht="27" customHeight="1" x14ac:dyDescent="0.3">
      <c r="A23">
        <v>4</v>
      </c>
      <c r="B23" s="1" t="s">
        <v>214</v>
      </c>
      <c r="D23" t="s">
        <v>232</v>
      </c>
    </row>
    <row r="24" spans="1:35" ht="27" customHeight="1" x14ac:dyDescent="0.3">
      <c r="A24" s="1"/>
      <c r="D24" s="62">
        <f ca="1">INT(RAND()*15+5)</f>
        <v>10</v>
      </c>
      <c r="E24" s="62"/>
      <c r="F24" t="s">
        <v>233</v>
      </c>
      <c r="O24" s="62">
        <f ca="1">INT(RAND()*25)+25</f>
        <v>36</v>
      </c>
      <c r="P24" s="62"/>
      <c r="Q24" t="s">
        <v>223</v>
      </c>
    </row>
    <row r="25" spans="1:35" ht="27" customHeight="1" x14ac:dyDescent="0.3">
      <c r="B25" s="1"/>
      <c r="D25" t="s">
        <v>234</v>
      </c>
    </row>
    <row r="26" spans="1:35" ht="27" customHeight="1" x14ac:dyDescent="0.3">
      <c r="A26" s="1"/>
      <c r="C26" t="s">
        <v>217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</row>
    <row r="27" spans="1:35" ht="27" customHeight="1" x14ac:dyDescent="0.3">
      <c r="B27" s="1"/>
      <c r="D27" s="1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</row>
    <row r="28" spans="1:35" ht="27" customHeight="1" x14ac:dyDescent="0.3">
      <c r="D28" s="1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AC28" s="2"/>
      <c r="AD28" s="2"/>
      <c r="AE28" s="2"/>
      <c r="AF28" s="2" t="s">
        <v>225</v>
      </c>
      <c r="AG28" s="2"/>
      <c r="AH28" s="2"/>
    </row>
    <row r="29" spans="1:35" ht="25" customHeight="1" x14ac:dyDescent="0.3">
      <c r="D29" s="3" t="str">
        <f>IF(D1="","",D1)</f>
        <v>かくれた数はいくつ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5" ht="25" customHeight="1" x14ac:dyDescent="0.3">
      <c r="D30" s="3"/>
    </row>
    <row r="31" spans="1:35" ht="25" customHeight="1" x14ac:dyDescent="0.3">
      <c r="E31" s="5" t="s">
        <v>2</v>
      </c>
      <c r="Q31" s="4" t="str">
        <f>IF(Q3="","",Q3)</f>
        <v>名前</v>
      </c>
      <c r="R31" s="2"/>
      <c r="S31" s="2"/>
      <c r="T31" s="2" t="str">
        <f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5" ht="27" customHeight="1" x14ac:dyDescent="0.3">
      <c r="A32" s="1">
        <f>IF(A4="","",A4)</f>
        <v>1</v>
      </c>
      <c r="B32" s="1" t="str">
        <f t="shared" ref="B32:AI32" si="0">IF(B4="","",B4)</f>
        <v>．</v>
      </c>
      <c r="C32" s="1" t="str">
        <f t="shared" si="0"/>
        <v/>
      </c>
      <c r="D32" s="1" t="str">
        <f t="shared" si="0"/>
        <v>色紙を</v>
      </c>
      <c r="E32" s="1"/>
      <c r="F32" s="1"/>
      <c r="G32" s="1"/>
      <c r="H32" s="1"/>
      <c r="I32" s="64">
        <f t="shared" ca="1" si="0"/>
        <v>31</v>
      </c>
      <c r="J32" s="64"/>
      <c r="K32" s="1" t="str">
        <f t="shared" si="0"/>
        <v>まい もっています。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 t="str">
        <f t="shared" si="0"/>
        <v/>
      </c>
    </row>
    <row r="33" spans="1:35" ht="27" customHeight="1" x14ac:dyDescent="0.3">
      <c r="A33" s="48">
        <f t="shared" ref="A33:AI33" ca="1" si="1">IF(A5="","",A5)</f>
        <v>1</v>
      </c>
      <c r="B33" s="1" t="str">
        <f t="shared" si="1"/>
        <v/>
      </c>
      <c r="C33" s="1" t="str">
        <f t="shared" si="1"/>
        <v/>
      </c>
      <c r="D33" s="64">
        <f t="shared" ca="1" si="1"/>
        <v>5</v>
      </c>
      <c r="E33" s="64"/>
      <c r="F33" s="1" t="str">
        <f t="shared" si="1"/>
        <v>まい</v>
      </c>
      <c r="G33" s="1"/>
      <c r="H33" s="1"/>
      <c r="I33" s="1" t="str">
        <f t="shared" ca="1" si="1"/>
        <v>もらう</v>
      </c>
      <c r="J33" s="1"/>
      <c r="K33" s="1"/>
      <c r="L33" s="1"/>
      <c r="M33" s="1" t="str">
        <f t="shared" si="1"/>
        <v>と 何まいになりますか。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 t="str">
        <f t="shared" si="1"/>
        <v/>
      </c>
    </row>
    <row r="34" spans="1:35" ht="27" customHeight="1" x14ac:dyDescent="0.3">
      <c r="A34" s="1" t="str">
        <f t="shared" ref="A34:C34" si="2">IF(A6="","",A6)</f>
        <v/>
      </c>
      <c r="B34" s="1" t="str">
        <f t="shared" si="2"/>
        <v/>
      </c>
      <c r="C34" s="1" t="str">
        <f t="shared" si="2"/>
        <v>（しき）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5" ht="27" customHeight="1" x14ac:dyDescent="0.3">
      <c r="A35" s="1" t="str">
        <f t="shared" ref="A35:AI35" si="3">IF(A7="","",A7)</f>
        <v/>
      </c>
      <c r="B35" s="1" t="str">
        <f t="shared" si="3"/>
        <v/>
      </c>
      <c r="C35" s="1" t="str">
        <f t="shared" si="3"/>
        <v/>
      </c>
      <c r="D35" s="1" t="str">
        <f t="shared" si="3"/>
        <v/>
      </c>
      <c r="E35" s="1" t="str">
        <f t="shared" si="3"/>
        <v/>
      </c>
      <c r="F35" s="1" t="str">
        <f t="shared" si="3"/>
        <v/>
      </c>
      <c r="G35" s="1" t="str">
        <f t="shared" si="3"/>
        <v/>
      </c>
      <c r="H35" s="79">
        <f ca="1">I32</f>
        <v>31</v>
      </c>
      <c r="I35" s="79"/>
      <c r="J35" s="79" t="str">
        <f ca="1">IF($A$33=1,"＋","ー")</f>
        <v>＋</v>
      </c>
      <c r="K35" s="79"/>
      <c r="L35" s="79">
        <f ca="1">D33</f>
        <v>5</v>
      </c>
      <c r="M35" s="79"/>
      <c r="N35" s="79" t="s">
        <v>235</v>
      </c>
      <c r="O35" s="79"/>
      <c r="P35" s="79">
        <f ca="1">IF($A$33=1,H35+L35,H35-L35)</f>
        <v>36</v>
      </c>
      <c r="Q35" s="79"/>
      <c r="R35" s="1" t="str">
        <f t="shared" si="3"/>
        <v/>
      </c>
      <c r="S35" s="1" t="str">
        <f t="shared" si="3"/>
        <v/>
      </c>
      <c r="T35" s="1" t="str">
        <f t="shared" si="3"/>
        <v/>
      </c>
      <c r="U35" s="1" t="str">
        <f t="shared" si="3"/>
        <v/>
      </c>
      <c r="V35" s="1" t="str">
        <f t="shared" si="3"/>
        <v/>
      </c>
      <c r="W35" s="1" t="str">
        <f t="shared" si="3"/>
        <v/>
      </c>
      <c r="X35" s="1" t="str">
        <f t="shared" si="3"/>
        <v/>
      </c>
      <c r="Y35" s="1" t="str">
        <f t="shared" si="3"/>
        <v/>
      </c>
      <c r="Z35" s="1" t="str">
        <f t="shared" si="3"/>
        <v/>
      </c>
      <c r="AA35" s="1" t="str">
        <f t="shared" si="3"/>
        <v/>
      </c>
      <c r="AB35" s="1" t="str">
        <f t="shared" si="3"/>
        <v/>
      </c>
      <c r="AC35" s="1" t="str">
        <f t="shared" si="3"/>
        <v/>
      </c>
      <c r="AD35" s="1" t="str">
        <f t="shared" si="3"/>
        <v/>
      </c>
      <c r="AE35" s="1" t="str">
        <f t="shared" si="3"/>
        <v/>
      </c>
      <c r="AF35" s="1" t="str">
        <f t="shared" si="3"/>
        <v/>
      </c>
      <c r="AG35" s="1" t="str">
        <f t="shared" si="3"/>
        <v/>
      </c>
      <c r="AH35" s="1" t="str">
        <f t="shared" si="3"/>
        <v/>
      </c>
      <c r="AI35" s="1" t="str">
        <f t="shared" si="3"/>
        <v/>
      </c>
    </row>
    <row r="36" spans="1:35" ht="27" customHeight="1" x14ac:dyDescent="0.3">
      <c r="A36" s="1" t="str">
        <f t="shared" ref="A36:AF36" si="4">IF(A8="","",A8)</f>
        <v/>
      </c>
      <c r="B36" s="1" t="str">
        <f t="shared" si="4"/>
        <v/>
      </c>
      <c r="C36" s="1" t="str">
        <f t="shared" si="4"/>
        <v/>
      </c>
      <c r="D36" s="1" t="str">
        <f t="shared" si="4"/>
        <v/>
      </c>
      <c r="E36" s="1" t="str">
        <f t="shared" si="4"/>
        <v/>
      </c>
      <c r="F36" s="1" t="str">
        <f t="shared" si="4"/>
        <v/>
      </c>
      <c r="G36" s="1" t="str">
        <f t="shared" si="4"/>
        <v/>
      </c>
      <c r="H36" s="1" t="str">
        <f t="shared" si="4"/>
        <v/>
      </c>
      <c r="I36" s="1" t="str">
        <f t="shared" si="4"/>
        <v/>
      </c>
      <c r="J36" s="1" t="str">
        <f t="shared" si="4"/>
        <v/>
      </c>
      <c r="K36" s="1" t="str">
        <f t="shared" si="4"/>
        <v/>
      </c>
      <c r="L36" s="1" t="str">
        <f t="shared" si="4"/>
        <v/>
      </c>
      <c r="M36" s="1" t="str">
        <f t="shared" si="4"/>
        <v/>
      </c>
      <c r="N36" s="1" t="str">
        <f t="shared" si="4"/>
        <v/>
      </c>
      <c r="O36" s="1" t="str">
        <f t="shared" si="4"/>
        <v/>
      </c>
      <c r="P36" s="1" t="str">
        <f t="shared" si="4"/>
        <v/>
      </c>
      <c r="Q36" s="1" t="str">
        <f t="shared" si="4"/>
        <v/>
      </c>
      <c r="R36" s="1" t="str">
        <f t="shared" si="4"/>
        <v/>
      </c>
      <c r="S36" s="1" t="str">
        <f t="shared" si="4"/>
        <v/>
      </c>
      <c r="T36" s="1" t="str">
        <f t="shared" si="4"/>
        <v/>
      </c>
      <c r="U36" s="1" t="str">
        <f t="shared" si="4"/>
        <v/>
      </c>
      <c r="V36" s="1" t="str">
        <f t="shared" si="4"/>
        <v/>
      </c>
      <c r="W36" s="1" t="str">
        <f t="shared" si="4"/>
        <v/>
      </c>
      <c r="X36" s="1" t="str">
        <f t="shared" si="4"/>
        <v/>
      </c>
      <c r="Y36" s="1" t="str">
        <f t="shared" si="4"/>
        <v/>
      </c>
      <c r="Z36" s="1" t="str">
        <f t="shared" si="4"/>
        <v/>
      </c>
      <c r="AA36" s="1" t="str">
        <f t="shared" si="4"/>
        <v/>
      </c>
      <c r="AB36" s="1" t="str">
        <f t="shared" si="4"/>
        <v/>
      </c>
      <c r="AC36" s="47" t="str">
        <f t="shared" si="4"/>
        <v/>
      </c>
      <c r="AD36" s="81">
        <f ca="1">P35</f>
        <v>36</v>
      </c>
      <c r="AE36" s="81"/>
      <c r="AF36" s="47" t="str">
        <f t="shared" si="4"/>
        <v>まい</v>
      </c>
      <c r="AG36" s="47"/>
      <c r="AH36" s="47"/>
      <c r="AI36" s="1"/>
    </row>
    <row r="37" spans="1:35" ht="27" customHeight="1" x14ac:dyDescent="0.3">
      <c r="A37" s="1">
        <f t="shared" ref="A37:AI37" si="5">IF(A9="","",A9)</f>
        <v>2</v>
      </c>
      <c r="B37" s="1" t="str">
        <f t="shared" si="5"/>
        <v>．</v>
      </c>
      <c r="C37" s="1" t="str">
        <f t="shared" si="5"/>
        <v/>
      </c>
      <c r="D37" s="1" t="str">
        <f t="shared" si="5"/>
        <v>はじめに 子どもが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64">
        <f t="shared" ca="1" si="5"/>
        <v>12</v>
      </c>
      <c r="P37" s="64"/>
      <c r="Q37" s="1" t="str">
        <f t="shared" si="5"/>
        <v>人 あそんでいました。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 t="str">
        <f t="shared" si="5"/>
        <v/>
      </c>
    </row>
    <row r="38" spans="1:35" ht="27" customHeight="1" x14ac:dyDescent="0.3">
      <c r="A38" s="1" t="str">
        <f t="shared" ref="A38:AI38" si="6">IF(A10="","",A10)</f>
        <v/>
      </c>
      <c r="B38" s="1" t="str">
        <f t="shared" si="6"/>
        <v/>
      </c>
      <c r="C38" s="1" t="str">
        <f t="shared" si="6"/>
        <v/>
      </c>
      <c r="D38" s="1" t="str">
        <f t="shared" si="6"/>
        <v>そこへ 友だちが 来ました。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 t="str">
        <f t="shared" si="6"/>
        <v/>
      </c>
    </row>
    <row r="39" spans="1:35" ht="27" customHeight="1" x14ac:dyDescent="0.3">
      <c r="A39" s="1" t="str">
        <f t="shared" ref="A39:AI39" si="7">IF(A11="","",A11)</f>
        <v/>
      </c>
      <c r="B39" s="1" t="str">
        <f t="shared" si="7"/>
        <v/>
      </c>
      <c r="C39" s="1" t="str">
        <f t="shared" si="7"/>
        <v/>
      </c>
      <c r="D39" s="1" t="str">
        <f t="shared" si="7"/>
        <v>みんなで</v>
      </c>
      <c r="E39" s="1"/>
      <c r="F39" s="1"/>
      <c r="G39" s="1"/>
      <c r="H39" s="1"/>
      <c r="I39" s="1"/>
      <c r="J39" s="64">
        <f t="shared" ca="1" si="7"/>
        <v>30</v>
      </c>
      <c r="K39" s="64"/>
      <c r="L39" s="1" t="str">
        <f t="shared" si="7"/>
        <v>人に なりました。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 t="str">
        <f t="shared" si="7"/>
        <v/>
      </c>
    </row>
    <row r="40" spans="1:35" ht="27" customHeight="1" x14ac:dyDescent="0.3">
      <c r="A40" s="1" t="str">
        <f t="shared" ref="A40:AI40" si="8">IF(A12="","",A12)</f>
        <v/>
      </c>
      <c r="B40" s="1" t="str">
        <f t="shared" si="8"/>
        <v/>
      </c>
      <c r="C40" s="1" t="str">
        <f t="shared" si="8"/>
        <v/>
      </c>
      <c r="D40" s="1" t="str">
        <f t="shared" si="8"/>
        <v>友だちは 何人 来ましたか。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 t="str">
        <f t="shared" si="8"/>
        <v/>
      </c>
    </row>
    <row r="41" spans="1:35" ht="27" customHeight="1" x14ac:dyDescent="0.3">
      <c r="A41" s="1" t="str">
        <f t="shared" ref="A41:C41" si="9">IF(A13="","",A13)</f>
        <v/>
      </c>
      <c r="B41" s="1" t="str">
        <f t="shared" si="9"/>
        <v/>
      </c>
      <c r="C41" s="1" t="str">
        <f t="shared" si="9"/>
        <v>（しき）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ht="27" customHeight="1" x14ac:dyDescent="0.3">
      <c r="A42" s="1" t="str">
        <f t="shared" ref="A42:AI42" si="10">IF(A14="","",A14)</f>
        <v/>
      </c>
      <c r="B42" s="1" t="str">
        <f t="shared" si="10"/>
        <v/>
      </c>
      <c r="C42" s="1" t="str">
        <f t="shared" si="10"/>
        <v/>
      </c>
      <c r="D42" s="1" t="str">
        <f t="shared" si="10"/>
        <v/>
      </c>
      <c r="E42" s="1" t="str">
        <f t="shared" si="10"/>
        <v/>
      </c>
      <c r="F42" s="1" t="str">
        <f t="shared" si="10"/>
        <v/>
      </c>
      <c r="G42" s="1" t="str">
        <f t="shared" si="10"/>
        <v/>
      </c>
      <c r="H42" s="79">
        <f ca="1">J39</f>
        <v>30</v>
      </c>
      <c r="I42" s="79"/>
      <c r="J42" s="79" t="s">
        <v>236</v>
      </c>
      <c r="K42" s="79"/>
      <c r="L42" s="79">
        <f ca="1">O37</f>
        <v>12</v>
      </c>
      <c r="M42" s="79"/>
      <c r="N42" s="79" t="s">
        <v>235</v>
      </c>
      <c r="O42" s="79"/>
      <c r="P42" s="79">
        <f ca="1">H42-L42</f>
        <v>18</v>
      </c>
      <c r="Q42" s="79"/>
      <c r="R42" s="1" t="str">
        <f t="shared" si="10"/>
        <v/>
      </c>
      <c r="S42" s="1" t="str">
        <f t="shared" si="10"/>
        <v/>
      </c>
      <c r="T42" s="1" t="str">
        <f t="shared" si="10"/>
        <v/>
      </c>
      <c r="U42" s="1" t="str">
        <f t="shared" si="10"/>
        <v/>
      </c>
      <c r="V42" s="1" t="str">
        <f t="shared" si="10"/>
        <v/>
      </c>
      <c r="W42" s="1" t="str">
        <f t="shared" si="10"/>
        <v/>
      </c>
      <c r="X42" s="1" t="str">
        <f t="shared" si="10"/>
        <v/>
      </c>
      <c r="Y42" s="1" t="str">
        <f t="shared" si="10"/>
        <v/>
      </c>
      <c r="Z42" s="1" t="str">
        <f t="shared" si="10"/>
        <v/>
      </c>
      <c r="AA42" s="1" t="str">
        <f t="shared" si="10"/>
        <v/>
      </c>
      <c r="AB42" s="1" t="str">
        <f t="shared" si="10"/>
        <v/>
      </c>
      <c r="AC42" s="1" t="str">
        <f t="shared" si="10"/>
        <v/>
      </c>
      <c r="AD42" s="1" t="str">
        <f t="shared" si="10"/>
        <v/>
      </c>
      <c r="AE42" s="1" t="str">
        <f t="shared" si="10"/>
        <v/>
      </c>
      <c r="AF42" s="1" t="str">
        <f t="shared" si="10"/>
        <v/>
      </c>
      <c r="AG42" s="1" t="str">
        <f t="shared" si="10"/>
        <v/>
      </c>
      <c r="AH42" s="1" t="str">
        <f t="shared" si="10"/>
        <v/>
      </c>
      <c r="AI42" s="1" t="str">
        <f t="shared" si="10"/>
        <v/>
      </c>
    </row>
    <row r="43" spans="1:35" ht="27" customHeight="1" x14ac:dyDescent="0.3">
      <c r="A43" s="1" t="str">
        <f t="shared" ref="A43:AI43" si="11">IF(A15="","",A15)</f>
        <v/>
      </c>
      <c r="B43" s="1" t="str">
        <f t="shared" si="11"/>
        <v/>
      </c>
      <c r="C43" s="1" t="str">
        <f t="shared" si="11"/>
        <v/>
      </c>
      <c r="D43" s="1" t="str">
        <f t="shared" si="11"/>
        <v/>
      </c>
      <c r="E43" s="1" t="str">
        <f t="shared" si="11"/>
        <v/>
      </c>
      <c r="F43" s="1" t="str">
        <f t="shared" si="11"/>
        <v/>
      </c>
      <c r="G43" s="1" t="str">
        <f t="shared" si="11"/>
        <v/>
      </c>
      <c r="H43" s="1" t="str">
        <f t="shared" si="11"/>
        <v/>
      </c>
      <c r="I43" s="1" t="str">
        <f t="shared" si="11"/>
        <v/>
      </c>
      <c r="J43" s="1" t="str">
        <f t="shared" si="11"/>
        <v/>
      </c>
      <c r="K43" s="1" t="str">
        <f t="shared" si="11"/>
        <v/>
      </c>
      <c r="L43" s="1" t="str">
        <f t="shared" si="11"/>
        <v/>
      </c>
      <c r="M43" s="1" t="str">
        <f t="shared" si="11"/>
        <v/>
      </c>
      <c r="N43" s="1" t="str">
        <f t="shared" si="11"/>
        <v/>
      </c>
      <c r="O43" s="1" t="str">
        <f t="shared" si="11"/>
        <v/>
      </c>
      <c r="P43" s="1" t="str">
        <f t="shared" si="11"/>
        <v/>
      </c>
      <c r="Q43" s="1" t="str">
        <f t="shared" si="11"/>
        <v/>
      </c>
      <c r="R43" s="1" t="str">
        <f t="shared" si="11"/>
        <v/>
      </c>
      <c r="S43" s="1" t="str">
        <f t="shared" si="11"/>
        <v/>
      </c>
      <c r="T43" s="1" t="str">
        <f t="shared" si="11"/>
        <v/>
      </c>
      <c r="U43" s="1" t="str">
        <f t="shared" si="11"/>
        <v/>
      </c>
      <c r="V43" s="1" t="str">
        <f t="shared" si="11"/>
        <v/>
      </c>
      <c r="W43" s="1" t="str">
        <f t="shared" si="11"/>
        <v/>
      </c>
      <c r="X43" s="1" t="str">
        <f t="shared" si="11"/>
        <v/>
      </c>
      <c r="Y43" s="1" t="str">
        <f t="shared" si="11"/>
        <v/>
      </c>
      <c r="Z43" s="1" t="str">
        <f t="shared" si="11"/>
        <v/>
      </c>
      <c r="AA43" s="1" t="str">
        <f t="shared" si="11"/>
        <v/>
      </c>
      <c r="AB43" s="1" t="str">
        <f t="shared" si="11"/>
        <v/>
      </c>
      <c r="AC43" s="47" t="str">
        <f t="shared" si="11"/>
        <v/>
      </c>
      <c r="AD43" s="81">
        <f ca="1">P42</f>
        <v>18</v>
      </c>
      <c r="AE43" s="81"/>
      <c r="AF43" s="47" t="str">
        <f t="shared" si="11"/>
        <v>人</v>
      </c>
      <c r="AG43" s="47"/>
      <c r="AH43" s="47"/>
      <c r="AI43" s="1" t="str">
        <f t="shared" si="11"/>
        <v/>
      </c>
    </row>
    <row r="44" spans="1:35" ht="27" customHeight="1" x14ac:dyDescent="0.3">
      <c r="A44" s="1">
        <f t="shared" ref="A44:AI44" si="12">IF(A16="","",A16)</f>
        <v>3</v>
      </c>
      <c r="B44" s="1" t="str">
        <f t="shared" si="12"/>
        <v>．</v>
      </c>
      <c r="C44" s="1" t="str">
        <f t="shared" si="12"/>
        <v/>
      </c>
      <c r="D44" s="1" t="str">
        <f t="shared" si="12"/>
        <v>はじめに ケーキが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64">
        <f t="shared" ca="1" si="12"/>
        <v>17</v>
      </c>
      <c r="P44" s="64"/>
      <c r="Q44" s="1" t="str">
        <f t="shared" si="12"/>
        <v>こ ありました。</v>
      </c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 t="str">
        <f t="shared" si="12"/>
        <v/>
      </c>
    </row>
    <row r="45" spans="1:35" ht="27" customHeight="1" x14ac:dyDescent="0.3">
      <c r="A45" s="1" t="str">
        <f t="shared" ref="A45:AI45" si="13">IF(A17="","",A17)</f>
        <v/>
      </c>
      <c r="B45" s="1" t="str">
        <f t="shared" si="13"/>
        <v/>
      </c>
      <c r="C45" s="1" t="str">
        <f t="shared" si="13"/>
        <v/>
      </c>
      <c r="D45" s="1" t="str">
        <f t="shared" si="13"/>
        <v>子どもたちに くばりました。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 t="str">
        <f t="shared" si="13"/>
        <v/>
      </c>
    </row>
    <row r="46" spans="1:35" ht="27" customHeight="1" x14ac:dyDescent="0.3">
      <c r="A46" s="1" t="str">
        <f t="shared" ref="A46:L46" si="14">IF(A18="","",A18)</f>
        <v/>
      </c>
      <c r="B46" s="1" t="str">
        <f t="shared" si="14"/>
        <v/>
      </c>
      <c r="C46" s="1" t="str">
        <f t="shared" si="14"/>
        <v/>
      </c>
      <c r="D46" s="1" t="str">
        <f t="shared" si="14"/>
        <v>のこりは</v>
      </c>
      <c r="E46" s="1"/>
      <c r="F46" s="1"/>
      <c r="G46" s="1"/>
      <c r="H46" s="1"/>
      <c r="I46" s="1"/>
      <c r="J46" s="64">
        <f t="shared" ca="1" si="14"/>
        <v>8</v>
      </c>
      <c r="K46" s="64"/>
      <c r="L46" s="1" t="str">
        <f t="shared" si="14"/>
        <v>こに なりました。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</row>
    <row r="47" spans="1:35" ht="27" customHeight="1" x14ac:dyDescent="0.3">
      <c r="A47" s="1" t="str">
        <f t="shared" ref="A47:AI47" si="15">IF(A19="","",A19)</f>
        <v/>
      </c>
      <c r="B47" s="1" t="str">
        <f t="shared" si="15"/>
        <v/>
      </c>
      <c r="C47" s="1" t="str">
        <f t="shared" si="15"/>
        <v/>
      </c>
      <c r="D47" s="1" t="str">
        <f t="shared" si="15"/>
        <v>何こ くばりましたか。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 t="str">
        <f t="shared" si="15"/>
        <v/>
      </c>
    </row>
    <row r="48" spans="1:35" ht="27" customHeight="1" x14ac:dyDescent="0.3">
      <c r="A48" s="1" t="str">
        <f t="shared" ref="A48:C48" si="16">IF(A20="","",A20)</f>
        <v/>
      </c>
      <c r="B48" s="1" t="str">
        <f t="shared" si="16"/>
        <v/>
      </c>
      <c r="C48" s="1" t="str">
        <f t="shared" si="16"/>
        <v>（しき）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</row>
    <row r="49" spans="1:35" ht="27" customHeight="1" x14ac:dyDescent="0.3">
      <c r="A49" s="1" t="str">
        <f t="shared" ref="A49:AI49" si="17">IF(A21="","",A21)</f>
        <v/>
      </c>
      <c r="B49" s="1" t="str">
        <f t="shared" si="17"/>
        <v/>
      </c>
      <c r="C49" s="1" t="str">
        <f t="shared" si="17"/>
        <v/>
      </c>
      <c r="D49" s="1" t="str">
        <f t="shared" si="17"/>
        <v/>
      </c>
      <c r="E49" s="1" t="str">
        <f t="shared" si="17"/>
        <v/>
      </c>
      <c r="F49" s="1" t="str">
        <f t="shared" si="17"/>
        <v/>
      </c>
      <c r="G49" s="1" t="str">
        <f t="shared" si="17"/>
        <v/>
      </c>
      <c r="H49" s="79">
        <f ca="1">O44</f>
        <v>17</v>
      </c>
      <c r="I49" s="79"/>
      <c r="J49" s="79" t="s">
        <v>236</v>
      </c>
      <c r="K49" s="79"/>
      <c r="L49" s="79">
        <f ca="1">J46</f>
        <v>8</v>
      </c>
      <c r="M49" s="79"/>
      <c r="N49" s="79" t="s">
        <v>235</v>
      </c>
      <c r="O49" s="79"/>
      <c r="P49" s="79">
        <f ca="1">H49-L49</f>
        <v>9</v>
      </c>
      <c r="Q49" s="79"/>
      <c r="R49" s="1" t="str">
        <f t="shared" si="17"/>
        <v/>
      </c>
      <c r="S49" s="1" t="str">
        <f t="shared" si="17"/>
        <v/>
      </c>
      <c r="T49" s="1" t="str">
        <f t="shared" si="17"/>
        <v/>
      </c>
      <c r="U49" s="1" t="str">
        <f t="shared" si="17"/>
        <v/>
      </c>
      <c r="V49" s="1" t="str">
        <f t="shared" si="17"/>
        <v/>
      </c>
      <c r="W49" s="1" t="str">
        <f t="shared" si="17"/>
        <v/>
      </c>
      <c r="X49" s="1" t="str">
        <f t="shared" si="17"/>
        <v/>
      </c>
      <c r="Y49" s="1" t="str">
        <f t="shared" si="17"/>
        <v/>
      </c>
      <c r="Z49" s="1" t="str">
        <f t="shared" si="17"/>
        <v/>
      </c>
      <c r="AA49" s="1" t="str">
        <f t="shared" si="17"/>
        <v/>
      </c>
      <c r="AB49" s="1" t="str">
        <f t="shared" si="17"/>
        <v/>
      </c>
      <c r="AC49" s="1" t="str">
        <f t="shared" si="17"/>
        <v/>
      </c>
      <c r="AD49" s="1" t="str">
        <f t="shared" si="17"/>
        <v/>
      </c>
      <c r="AE49" s="1" t="str">
        <f t="shared" si="17"/>
        <v/>
      </c>
      <c r="AF49" s="1" t="str">
        <f t="shared" si="17"/>
        <v/>
      </c>
      <c r="AG49" s="1" t="str">
        <f t="shared" si="17"/>
        <v/>
      </c>
      <c r="AH49" s="1" t="str">
        <f t="shared" si="17"/>
        <v/>
      </c>
      <c r="AI49" s="1" t="str">
        <f t="shared" si="17"/>
        <v/>
      </c>
    </row>
    <row r="50" spans="1:35" ht="27" customHeight="1" x14ac:dyDescent="0.3">
      <c r="A50" s="1" t="str">
        <f t="shared" ref="A50:AI50" si="18">IF(A22="","",A22)</f>
        <v/>
      </c>
      <c r="B50" s="1" t="str">
        <f t="shared" si="18"/>
        <v/>
      </c>
      <c r="C50" s="1" t="str">
        <f t="shared" si="18"/>
        <v/>
      </c>
      <c r="D50" s="1" t="str">
        <f t="shared" si="18"/>
        <v/>
      </c>
      <c r="E50" s="1" t="str">
        <f t="shared" si="18"/>
        <v/>
      </c>
      <c r="F50" s="1" t="str">
        <f t="shared" si="18"/>
        <v/>
      </c>
      <c r="G50" s="1" t="str">
        <f t="shared" si="18"/>
        <v/>
      </c>
      <c r="H50" s="1" t="str">
        <f t="shared" si="18"/>
        <v/>
      </c>
      <c r="I50" s="1" t="str">
        <f t="shared" si="18"/>
        <v/>
      </c>
      <c r="J50" s="1" t="str">
        <f t="shared" si="18"/>
        <v/>
      </c>
      <c r="K50" s="1" t="str">
        <f t="shared" si="18"/>
        <v/>
      </c>
      <c r="L50" s="1" t="str">
        <f t="shared" si="18"/>
        <v/>
      </c>
      <c r="M50" s="1" t="str">
        <f t="shared" si="18"/>
        <v/>
      </c>
      <c r="N50" s="1" t="str">
        <f t="shared" si="18"/>
        <v/>
      </c>
      <c r="O50" s="1" t="str">
        <f t="shared" si="18"/>
        <v/>
      </c>
      <c r="P50" s="1" t="str">
        <f t="shared" si="18"/>
        <v/>
      </c>
      <c r="Q50" s="1" t="str">
        <f t="shared" si="18"/>
        <v/>
      </c>
      <c r="R50" s="1" t="str">
        <f t="shared" si="18"/>
        <v/>
      </c>
      <c r="S50" s="1" t="str">
        <f t="shared" si="18"/>
        <v/>
      </c>
      <c r="T50" s="1" t="str">
        <f t="shared" si="18"/>
        <v/>
      </c>
      <c r="U50" s="1" t="str">
        <f t="shared" si="18"/>
        <v/>
      </c>
      <c r="V50" s="1" t="str">
        <f t="shared" si="18"/>
        <v/>
      </c>
      <c r="W50" s="1" t="str">
        <f t="shared" si="18"/>
        <v/>
      </c>
      <c r="X50" s="1" t="str">
        <f t="shared" si="18"/>
        <v/>
      </c>
      <c r="Y50" s="1" t="str">
        <f t="shared" si="18"/>
        <v/>
      </c>
      <c r="Z50" s="1" t="str">
        <f t="shared" si="18"/>
        <v/>
      </c>
      <c r="AA50" s="1" t="str">
        <f t="shared" si="18"/>
        <v/>
      </c>
      <c r="AB50" s="1" t="str">
        <f t="shared" si="18"/>
        <v/>
      </c>
      <c r="AC50" s="47"/>
      <c r="AD50" s="81">
        <f ca="1">P49</f>
        <v>9</v>
      </c>
      <c r="AE50" s="81"/>
      <c r="AF50" s="47" t="str">
        <f t="shared" si="18"/>
        <v>こ</v>
      </c>
      <c r="AG50" s="47"/>
      <c r="AH50" s="47" t="str">
        <f t="shared" si="18"/>
        <v/>
      </c>
      <c r="AI50" s="1" t="str">
        <f t="shared" si="18"/>
        <v/>
      </c>
    </row>
    <row r="51" spans="1:35" ht="27" customHeight="1" x14ac:dyDescent="0.3">
      <c r="A51" s="1">
        <f t="shared" ref="A51:AI51" si="19">IF(A23="","",A23)</f>
        <v>4</v>
      </c>
      <c r="B51" s="1" t="str">
        <f t="shared" si="19"/>
        <v>．</v>
      </c>
      <c r="C51" s="1" t="str">
        <f t="shared" si="19"/>
        <v/>
      </c>
      <c r="D51" s="1" t="str">
        <f t="shared" si="19"/>
        <v>子どもが あつまっていました。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 t="str">
        <f t="shared" si="19"/>
        <v/>
      </c>
    </row>
    <row r="52" spans="1:35" ht="27" customHeight="1" x14ac:dyDescent="0.3">
      <c r="A52" s="1" t="str">
        <f t="shared" ref="A52:AI52" si="20">IF(A24="","",A24)</f>
        <v/>
      </c>
      <c r="B52" s="1" t="str">
        <f t="shared" si="20"/>
        <v/>
      </c>
      <c r="C52" s="1" t="str">
        <f t="shared" si="20"/>
        <v/>
      </c>
      <c r="D52" s="64">
        <f t="shared" ca="1" si="20"/>
        <v>10</v>
      </c>
      <c r="E52" s="64"/>
      <c r="F52" s="1" t="str">
        <f t="shared" si="20"/>
        <v>人 来たので、</v>
      </c>
      <c r="G52" s="1"/>
      <c r="H52" s="1"/>
      <c r="I52" s="1"/>
      <c r="J52" s="1"/>
      <c r="K52" s="1"/>
      <c r="L52" s="1"/>
      <c r="M52" s="1"/>
      <c r="N52" s="1"/>
      <c r="O52" s="64">
        <f t="shared" ca="1" si="20"/>
        <v>36</v>
      </c>
      <c r="P52" s="64"/>
      <c r="Q52" s="1" t="str">
        <f t="shared" si="20"/>
        <v>人に なりました。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 t="str">
        <f t="shared" si="20"/>
        <v/>
      </c>
    </row>
    <row r="53" spans="1:35" ht="27" customHeight="1" x14ac:dyDescent="0.3">
      <c r="A53" s="1" t="str">
        <f t="shared" ref="A53:AI53" si="21">IF(A25="","",A25)</f>
        <v/>
      </c>
      <c r="B53" s="1" t="str">
        <f t="shared" si="21"/>
        <v/>
      </c>
      <c r="C53" s="1" t="str">
        <f t="shared" si="21"/>
        <v/>
      </c>
      <c r="D53" s="1" t="str">
        <f t="shared" si="21"/>
        <v>はじめは 何人 いましたか。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 t="str">
        <f t="shared" si="21"/>
        <v/>
      </c>
    </row>
    <row r="54" spans="1:35" ht="27" customHeight="1" x14ac:dyDescent="0.3">
      <c r="A54" s="1" t="str">
        <f t="shared" ref="A54:C54" si="22">IF(A26="","",A26)</f>
        <v/>
      </c>
      <c r="B54" s="1" t="str">
        <f t="shared" si="22"/>
        <v/>
      </c>
      <c r="C54" s="1" t="str">
        <f t="shared" si="22"/>
        <v>（しき）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1:35" ht="27" customHeight="1" x14ac:dyDescent="0.3">
      <c r="A55" s="1" t="str">
        <f t="shared" ref="A55:AI55" si="23">IF(A27="","",A27)</f>
        <v/>
      </c>
      <c r="B55" s="1" t="str">
        <f t="shared" si="23"/>
        <v/>
      </c>
      <c r="C55" s="1" t="str">
        <f t="shared" si="23"/>
        <v/>
      </c>
      <c r="D55" s="1" t="str">
        <f t="shared" si="23"/>
        <v/>
      </c>
      <c r="E55" s="1" t="str">
        <f t="shared" si="23"/>
        <v/>
      </c>
      <c r="F55" s="1" t="str">
        <f t="shared" si="23"/>
        <v/>
      </c>
      <c r="G55" s="1" t="str">
        <f t="shared" si="23"/>
        <v/>
      </c>
      <c r="H55" s="79">
        <f ca="1">O52</f>
        <v>36</v>
      </c>
      <c r="I55" s="79"/>
      <c r="J55" s="79" t="s">
        <v>236</v>
      </c>
      <c r="K55" s="79"/>
      <c r="L55" s="79">
        <f ca="1">D52</f>
        <v>10</v>
      </c>
      <c r="M55" s="79"/>
      <c r="N55" s="79" t="s">
        <v>235</v>
      </c>
      <c r="O55" s="79"/>
      <c r="P55" s="79">
        <f ca="1">H55-L55</f>
        <v>26</v>
      </c>
      <c r="Q55" s="79"/>
      <c r="R55" s="1" t="str">
        <f t="shared" si="23"/>
        <v/>
      </c>
      <c r="S55" s="1" t="str">
        <f t="shared" si="23"/>
        <v/>
      </c>
      <c r="T55" s="1" t="str">
        <f t="shared" si="23"/>
        <v/>
      </c>
      <c r="U55" s="1" t="str">
        <f t="shared" si="23"/>
        <v/>
      </c>
      <c r="V55" s="1" t="str">
        <f t="shared" si="23"/>
        <v/>
      </c>
      <c r="W55" s="1" t="str">
        <f t="shared" si="23"/>
        <v/>
      </c>
      <c r="X55" s="1" t="str">
        <f t="shared" si="23"/>
        <v/>
      </c>
      <c r="Y55" s="1" t="str">
        <f t="shared" si="23"/>
        <v/>
      </c>
      <c r="Z55" s="1" t="str">
        <f t="shared" si="23"/>
        <v/>
      </c>
      <c r="AA55" s="1" t="str">
        <f t="shared" si="23"/>
        <v/>
      </c>
      <c r="AB55" s="1" t="str">
        <f t="shared" si="23"/>
        <v/>
      </c>
      <c r="AC55" s="1" t="str">
        <f t="shared" si="23"/>
        <v/>
      </c>
      <c r="AD55" s="1" t="str">
        <f t="shared" si="23"/>
        <v/>
      </c>
      <c r="AE55" s="1" t="str">
        <f t="shared" si="23"/>
        <v/>
      </c>
      <c r="AF55" s="1" t="str">
        <f t="shared" si="23"/>
        <v/>
      </c>
      <c r="AG55" s="1" t="str">
        <f t="shared" si="23"/>
        <v/>
      </c>
      <c r="AH55" s="1" t="str">
        <f t="shared" si="23"/>
        <v/>
      </c>
      <c r="AI55" s="1" t="str">
        <f t="shared" si="23"/>
        <v/>
      </c>
    </row>
    <row r="56" spans="1:35" ht="27" customHeight="1" x14ac:dyDescent="0.3">
      <c r="A56" s="1" t="str">
        <f t="shared" ref="A56:AI56" si="24">IF(A28="","",A28)</f>
        <v/>
      </c>
      <c r="B56" s="1" t="str">
        <f t="shared" si="24"/>
        <v/>
      </c>
      <c r="C56" s="1" t="str">
        <f t="shared" si="24"/>
        <v/>
      </c>
      <c r="D56" s="1" t="str">
        <f t="shared" si="24"/>
        <v/>
      </c>
      <c r="E56" s="1" t="str">
        <f t="shared" si="24"/>
        <v/>
      </c>
      <c r="F56" s="1" t="str">
        <f t="shared" si="24"/>
        <v/>
      </c>
      <c r="G56" s="1" t="str">
        <f t="shared" si="24"/>
        <v/>
      </c>
      <c r="H56" s="1" t="str">
        <f t="shared" si="24"/>
        <v/>
      </c>
      <c r="I56" s="1" t="str">
        <f t="shared" si="24"/>
        <v/>
      </c>
      <c r="J56" s="1" t="str">
        <f t="shared" si="24"/>
        <v/>
      </c>
      <c r="K56" s="1" t="str">
        <f t="shared" si="24"/>
        <v/>
      </c>
      <c r="L56" s="1" t="str">
        <f t="shared" si="24"/>
        <v/>
      </c>
      <c r="M56" s="1" t="str">
        <f t="shared" si="24"/>
        <v/>
      </c>
      <c r="N56" s="1" t="str">
        <f t="shared" si="24"/>
        <v/>
      </c>
      <c r="O56" s="1" t="str">
        <f t="shared" si="24"/>
        <v/>
      </c>
      <c r="P56" s="1" t="str">
        <f t="shared" si="24"/>
        <v/>
      </c>
      <c r="Q56" s="1" t="str">
        <f t="shared" si="24"/>
        <v/>
      </c>
      <c r="R56" s="1" t="str">
        <f t="shared" si="24"/>
        <v/>
      </c>
      <c r="S56" s="1" t="str">
        <f t="shared" si="24"/>
        <v/>
      </c>
      <c r="T56" s="1" t="str">
        <f t="shared" si="24"/>
        <v/>
      </c>
      <c r="U56" s="1" t="str">
        <f t="shared" si="24"/>
        <v/>
      </c>
      <c r="V56" s="1" t="str">
        <f t="shared" si="24"/>
        <v/>
      </c>
      <c r="W56" s="1" t="str">
        <f t="shared" si="24"/>
        <v/>
      </c>
      <c r="X56" s="1" t="str">
        <f t="shared" si="24"/>
        <v/>
      </c>
      <c r="Y56" s="1" t="str">
        <f t="shared" si="24"/>
        <v/>
      </c>
      <c r="Z56" s="1" t="str">
        <f t="shared" si="24"/>
        <v/>
      </c>
      <c r="AA56" s="1" t="str">
        <f t="shared" si="24"/>
        <v/>
      </c>
      <c r="AB56" s="1" t="str">
        <f t="shared" si="24"/>
        <v/>
      </c>
      <c r="AC56" s="47" t="str">
        <f t="shared" si="24"/>
        <v/>
      </c>
      <c r="AD56" s="81">
        <f ca="1">P55</f>
        <v>26</v>
      </c>
      <c r="AE56" s="81"/>
      <c r="AF56" s="47" t="str">
        <f t="shared" si="24"/>
        <v>人</v>
      </c>
      <c r="AG56" s="47"/>
      <c r="AH56" s="47" t="str">
        <f t="shared" si="24"/>
        <v/>
      </c>
      <c r="AI56" s="1" t="str">
        <f t="shared" si="24"/>
        <v/>
      </c>
    </row>
    <row r="57" spans="1:35" ht="30" customHeight="1" x14ac:dyDescent="0.3"/>
    <row r="58" spans="1:35" ht="30" customHeight="1" x14ac:dyDescent="0.3"/>
    <row r="59" spans="1:35" ht="30" customHeight="1" x14ac:dyDescent="0.3"/>
    <row r="60" spans="1:35" ht="30" customHeight="1" x14ac:dyDescent="0.3"/>
    <row r="61" spans="1:35" ht="30" customHeight="1" x14ac:dyDescent="0.3"/>
    <row r="62" spans="1:35" ht="30" customHeight="1" x14ac:dyDescent="0.3"/>
    <row r="63" spans="1:35" ht="30" customHeight="1" x14ac:dyDescent="0.3"/>
    <row r="64" spans="1:35" ht="30" customHeight="1" x14ac:dyDescent="0.3"/>
    <row r="65" ht="30" customHeight="1" x14ac:dyDescent="0.3"/>
    <row r="66" ht="30" customHeight="1" x14ac:dyDescent="0.3"/>
  </sheetData>
  <mergeCells count="42">
    <mergeCell ref="H55:I55"/>
    <mergeCell ref="J55:K55"/>
    <mergeCell ref="L55:M55"/>
    <mergeCell ref="N55:O55"/>
    <mergeCell ref="P55:Q55"/>
    <mergeCell ref="AD43:AE43"/>
    <mergeCell ref="O44:P44"/>
    <mergeCell ref="J46:K46"/>
    <mergeCell ref="AD56:AE56"/>
    <mergeCell ref="AD50:AE50"/>
    <mergeCell ref="D52:E52"/>
    <mergeCell ref="O52:P52"/>
    <mergeCell ref="H49:I49"/>
    <mergeCell ref="J49:K49"/>
    <mergeCell ref="L49:M49"/>
    <mergeCell ref="N49:O49"/>
    <mergeCell ref="P49:Q49"/>
    <mergeCell ref="J11:K11"/>
    <mergeCell ref="O16:P16"/>
    <mergeCell ref="I32:J32"/>
    <mergeCell ref="AD36:AE36"/>
    <mergeCell ref="H35:I35"/>
    <mergeCell ref="J35:K35"/>
    <mergeCell ref="L35:M35"/>
    <mergeCell ref="N35:O35"/>
    <mergeCell ref="P35:Q35"/>
    <mergeCell ref="P42:Q42"/>
    <mergeCell ref="AG29:AH29"/>
    <mergeCell ref="AG1:AH1"/>
    <mergeCell ref="J18:K18"/>
    <mergeCell ref="D24:E24"/>
    <mergeCell ref="O24:P24"/>
    <mergeCell ref="J39:K39"/>
    <mergeCell ref="H42:I42"/>
    <mergeCell ref="J42:K42"/>
    <mergeCell ref="L42:M42"/>
    <mergeCell ref="N42:O42"/>
    <mergeCell ref="D33:E33"/>
    <mergeCell ref="O37:P37"/>
    <mergeCell ref="I4:J4"/>
    <mergeCell ref="D5:E5"/>
    <mergeCell ref="O9:P9"/>
  </mergeCells>
  <phoneticPr fontId="1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I66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121</v>
      </c>
      <c r="AE1" s="2" t="s">
        <v>0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7" customHeight="1" x14ac:dyDescent="0.3">
      <c r="A4" s="1" t="s">
        <v>122</v>
      </c>
      <c r="C4" t="s">
        <v>123</v>
      </c>
    </row>
    <row r="5" spans="1:34" ht="27" customHeight="1" x14ac:dyDescent="0.3">
      <c r="B5" s="1" t="s">
        <v>124</v>
      </c>
      <c r="E5" s="82">
        <f ca="1">INT(RAND()*9+1)*100+INT(RAND()*9+1)*10+INT(RAND()*9+1)</f>
        <v>875</v>
      </c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</row>
    <row r="6" spans="1:34" ht="27" customHeight="1" x14ac:dyDescent="0.3">
      <c r="B6" s="1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34" ht="27" customHeight="1" x14ac:dyDescent="0.3">
      <c r="A7" s="1"/>
      <c r="B7" s="1" t="s">
        <v>125</v>
      </c>
      <c r="D7" s="1"/>
      <c r="E7" s="82">
        <f ca="1">INT(RAND()*9+1)*100+INT(RAND()*9+1)*10+INT(RAND()*9+1)</f>
        <v>954</v>
      </c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</row>
    <row r="8" spans="1:34" ht="27" customHeight="1" x14ac:dyDescent="0.3">
      <c r="A8" s="1"/>
      <c r="B8" s="1"/>
      <c r="D8" s="1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</row>
    <row r="9" spans="1:34" ht="27" customHeight="1" x14ac:dyDescent="0.3">
      <c r="A9" s="1"/>
      <c r="B9" s="1" t="s">
        <v>140</v>
      </c>
      <c r="E9" s="82">
        <f ca="1">INT(RAND()*9+1)*100+INT(RAND()*9+1)</f>
        <v>503</v>
      </c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</row>
    <row r="10" spans="1:34" ht="27" customHeight="1" x14ac:dyDescent="0.3">
      <c r="A10" s="1"/>
      <c r="B10" s="1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</row>
    <row r="11" spans="1:34" ht="27" customHeight="1" x14ac:dyDescent="0.3">
      <c r="A11" s="1"/>
      <c r="B11" s="1" t="s">
        <v>141</v>
      </c>
      <c r="E11" s="82">
        <f ca="1">INT(RAND()*9+1)*100+INT(RAND()*9+1)*10</f>
        <v>370</v>
      </c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</row>
    <row r="12" spans="1:34" ht="27" customHeight="1" x14ac:dyDescent="0.3">
      <c r="I12" s="9"/>
    </row>
    <row r="13" spans="1:34" ht="27" customHeight="1" x14ac:dyDescent="0.3">
      <c r="A13" s="1" t="s">
        <v>127</v>
      </c>
      <c r="C13" s="62">
        <v>100</v>
      </c>
      <c r="D13" s="62"/>
      <c r="E13" s="62"/>
      <c r="F13" t="s">
        <v>128</v>
      </c>
      <c r="H13">
        <f ca="1">INT(RAND()*9+1)</f>
        <v>1</v>
      </c>
      <c r="I13" t="s">
        <v>129</v>
      </c>
      <c r="L13" s="62">
        <v>10</v>
      </c>
      <c r="M13" s="62"/>
      <c r="N13" t="s">
        <v>128</v>
      </c>
      <c r="P13">
        <f ca="1">INT(RAND()*9+1)</f>
        <v>5</v>
      </c>
      <c r="Q13" t="s">
        <v>129</v>
      </c>
      <c r="T13">
        <v>1</v>
      </c>
      <c r="U13" t="s">
        <v>128</v>
      </c>
      <c r="W13">
        <f ca="1">INT(RAND()*9+1)</f>
        <v>3</v>
      </c>
      <c r="X13" t="s">
        <v>131</v>
      </c>
    </row>
    <row r="14" spans="1:34" ht="27" customHeight="1" x14ac:dyDescent="0.3">
      <c r="A14" s="1"/>
      <c r="C14" t="s">
        <v>130</v>
      </c>
    </row>
    <row r="15" spans="1:34" ht="27" customHeight="1" x14ac:dyDescent="0.3"/>
    <row r="16" spans="1:34" ht="27" customHeight="1" x14ac:dyDescent="0.3">
      <c r="A16" s="1" t="s">
        <v>132</v>
      </c>
      <c r="C16" s="62">
        <f ca="1">INT(RAND()*9+1)*100+INT(RAND()*9+1)*10+INT(RAND()*9+1)</f>
        <v>929</v>
      </c>
      <c r="D16" s="62"/>
      <c r="E16" s="62"/>
      <c r="F16" t="s">
        <v>133</v>
      </c>
    </row>
    <row r="17" spans="1:35" ht="27" customHeight="1" x14ac:dyDescent="0.3">
      <c r="A17" s="1"/>
      <c r="C17" t="s">
        <v>134</v>
      </c>
    </row>
    <row r="18" spans="1:35" ht="27" customHeight="1" x14ac:dyDescent="0.3">
      <c r="A18" s="1"/>
    </row>
    <row r="19" spans="1:35" ht="27" customHeight="1" x14ac:dyDescent="0.3">
      <c r="A19" s="1" t="s">
        <v>135</v>
      </c>
      <c r="C19" t="s">
        <v>136</v>
      </c>
    </row>
    <row r="20" spans="1:35" ht="27" customHeight="1" x14ac:dyDescent="0.3">
      <c r="A20" s="1"/>
      <c r="C20" t="s">
        <v>137</v>
      </c>
      <c r="S20" s="20"/>
      <c r="T20" s="20"/>
      <c r="U20" s="20"/>
      <c r="V20" s="20"/>
      <c r="AC20" s="20"/>
      <c r="AD20" s="20"/>
      <c r="AE20" s="20"/>
      <c r="AF20" s="20"/>
    </row>
    <row r="21" spans="1:35" ht="27" customHeight="1" x14ac:dyDescent="0.3">
      <c r="B21" s="1" t="s">
        <v>138</v>
      </c>
      <c r="E21" s="62">
        <f ca="1">INT(RAND()*9+1)*100+INT(RAND()*9+1)*10+INT(RAND()*9+1)</f>
        <v>537</v>
      </c>
      <c r="F21" s="62"/>
      <c r="G21" s="62"/>
      <c r="S21" s="20"/>
      <c r="T21" s="20"/>
      <c r="U21" s="20"/>
      <c r="V21" s="20"/>
      <c r="AC21" s="20"/>
      <c r="AD21" s="20"/>
      <c r="AE21" s="20"/>
      <c r="AF21" s="20"/>
    </row>
    <row r="22" spans="1:35" ht="27" customHeight="1" x14ac:dyDescent="0.3">
      <c r="A22" s="1"/>
      <c r="E22" t="s">
        <v>143</v>
      </c>
      <c r="L22" s="2"/>
      <c r="M22" s="2"/>
      <c r="N22" s="2"/>
      <c r="P22" t="s">
        <v>144</v>
      </c>
      <c r="S22" s="20"/>
      <c r="T22" s="20"/>
      <c r="U22" s="20"/>
      <c r="V22" s="20"/>
      <c r="W22" s="2"/>
      <c r="X22" s="2"/>
      <c r="Y22" s="2"/>
      <c r="AA22" t="s">
        <v>145</v>
      </c>
      <c r="AC22" s="20"/>
      <c r="AD22" s="20"/>
      <c r="AE22" s="20"/>
      <c r="AF22" s="20"/>
      <c r="AG22" s="2"/>
      <c r="AH22" s="2"/>
      <c r="AI22" s="2"/>
    </row>
    <row r="23" spans="1:35" ht="27" customHeight="1" x14ac:dyDescent="0.3">
      <c r="B23" s="1" t="s">
        <v>139</v>
      </c>
      <c r="E23" s="62">
        <f ca="1">INT(RAND()*9+1)*100+INT(RAND()*9+1)*10+INT(RAND()*9+1)</f>
        <v>887</v>
      </c>
      <c r="F23" s="62"/>
      <c r="G23" s="62"/>
      <c r="S23" s="20"/>
      <c r="T23" s="20"/>
      <c r="U23" s="20"/>
      <c r="V23" s="20"/>
      <c r="AC23" s="20"/>
      <c r="AD23" s="20"/>
      <c r="AE23" s="20"/>
      <c r="AF23" s="20"/>
    </row>
    <row r="24" spans="1:35" ht="27" customHeight="1" x14ac:dyDescent="0.3">
      <c r="A24" s="1"/>
      <c r="E24" t="s">
        <v>143</v>
      </c>
      <c r="L24" s="2"/>
      <c r="M24" s="2"/>
      <c r="N24" s="2"/>
      <c r="P24" t="s">
        <v>144</v>
      </c>
      <c r="S24" s="20"/>
      <c r="T24" s="20"/>
      <c r="U24" s="20"/>
      <c r="V24" s="20"/>
      <c r="W24" s="2"/>
      <c r="X24" s="2"/>
      <c r="Y24" s="2"/>
      <c r="AA24" t="s">
        <v>145</v>
      </c>
      <c r="AC24" s="20"/>
      <c r="AD24" s="20"/>
      <c r="AE24" s="20"/>
      <c r="AF24" s="20"/>
      <c r="AG24" s="2"/>
      <c r="AH24" s="2"/>
      <c r="AI24" s="2"/>
    </row>
    <row r="25" spans="1:35" ht="27" customHeight="1" x14ac:dyDescent="0.3">
      <c r="B25" s="1" t="s">
        <v>126</v>
      </c>
      <c r="E25" s="62">
        <f ca="1">INT(RAND()*9+1)*100+INT(RAND()*9+1)*10</f>
        <v>630</v>
      </c>
      <c r="F25" s="62"/>
      <c r="G25" s="62"/>
      <c r="S25" s="20"/>
      <c r="T25" s="20"/>
      <c r="U25" s="20"/>
      <c r="V25" s="20"/>
      <c r="X25" s="20"/>
      <c r="Y25" s="20"/>
      <c r="Z25" s="20"/>
      <c r="AA25" s="20"/>
      <c r="AC25" s="20"/>
      <c r="AD25" s="20"/>
      <c r="AE25" s="20"/>
      <c r="AF25" s="20"/>
    </row>
    <row r="26" spans="1:35" ht="27" customHeight="1" x14ac:dyDescent="0.3">
      <c r="A26" s="1"/>
      <c r="E26" t="s">
        <v>143</v>
      </c>
      <c r="L26" s="2"/>
      <c r="M26" s="2"/>
      <c r="N26" s="2"/>
      <c r="P26" t="s">
        <v>144</v>
      </c>
      <c r="S26" s="20"/>
      <c r="T26" s="20"/>
      <c r="U26" s="20"/>
      <c r="V26" s="20"/>
      <c r="W26" s="2"/>
      <c r="X26" s="2"/>
      <c r="Y26" s="2"/>
      <c r="AA26" t="s">
        <v>145</v>
      </c>
      <c r="AC26" s="20"/>
      <c r="AD26" s="20"/>
      <c r="AE26" s="20"/>
      <c r="AF26" s="20"/>
      <c r="AG26" s="2"/>
      <c r="AH26" s="2"/>
      <c r="AI26" s="2"/>
    </row>
    <row r="27" spans="1:35" ht="27" customHeight="1" x14ac:dyDescent="0.3">
      <c r="B27" s="1" t="s">
        <v>142</v>
      </c>
      <c r="E27" s="62">
        <f ca="1">INT(RAND()*9+1)*100+INT(RAND()*9+1)</f>
        <v>301</v>
      </c>
      <c r="F27" s="62"/>
      <c r="G27" s="62"/>
      <c r="S27" s="20"/>
      <c r="T27" s="20"/>
      <c r="U27" s="20"/>
      <c r="V27" s="20"/>
      <c r="X27" s="20"/>
      <c r="Y27" s="20"/>
      <c r="Z27" s="20"/>
      <c r="AA27" s="20"/>
      <c r="AC27" s="20"/>
      <c r="AD27" s="20"/>
      <c r="AE27" s="20"/>
      <c r="AF27" s="20"/>
    </row>
    <row r="28" spans="1:35" ht="27" customHeight="1" x14ac:dyDescent="0.3">
      <c r="E28" t="s">
        <v>143</v>
      </c>
      <c r="L28" s="2"/>
      <c r="M28" s="2"/>
      <c r="N28" s="2"/>
      <c r="P28" t="s">
        <v>144</v>
      </c>
      <c r="S28" s="20"/>
      <c r="T28" s="20"/>
      <c r="U28" s="20"/>
      <c r="V28" s="20"/>
      <c r="W28" s="2"/>
      <c r="X28" s="2"/>
      <c r="Y28" s="2"/>
      <c r="AA28" t="s">
        <v>145</v>
      </c>
      <c r="AC28" s="20"/>
      <c r="AD28" s="20"/>
      <c r="AE28" s="20"/>
      <c r="AF28" s="20"/>
      <c r="AG28" s="2"/>
      <c r="AH28" s="2"/>
      <c r="AI28" s="2"/>
    </row>
    <row r="29" spans="1:35" ht="25" customHeight="1" x14ac:dyDescent="0.3">
      <c r="D29" s="3" t="str">
        <f>IF(D1="","",D1)</f>
        <v>100をこえる数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5" ht="25" customHeight="1" x14ac:dyDescent="0.3">
      <c r="D30" s="3"/>
    </row>
    <row r="31" spans="1:35" ht="25" customHeight="1" x14ac:dyDescent="0.3">
      <c r="E31" s="5" t="s">
        <v>2</v>
      </c>
      <c r="Q31" s="4" t="str">
        <f>IF(Q3="","",Q3)</f>
        <v>名前</v>
      </c>
      <c r="R31" s="2"/>
      <c r="S31" s="2"/>
      <c r="T31" s="2" t="str">
        <f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5" ht="27" customHeight="1" x14ac:dyDescent="0.3">
      <c r="A32" s="1" t="str">
        <f>IF(A4="","",A4)</f>
        <v>１</v>
      </c>
      <c r="C32" t="str">
        <f>IF(C4="","",C4)</f>
        <v>数字でかきましょう。</v>
      </c>
    </row>
    <row r="33" spans="1:35" ht="27" customHeight="1" x14ac:dyDescent="0.3">
      <c r="A33" t="str">
        <f t="shared" ref="A33:AI33" si="0">IF(A5="","",A5)</f>
        <v/>
      </c>
      <c r="B33" s="1" t="str">
        <f t="shared" si="0"/>
        <v>(1)</v>
      </c>
      <c r="E33" s="82">
        <f t="shared" ca="1" si="0"/>
        <v>875</v>
      </c>
      <c r="F33" s="82" t="str">
        <f t="shared" si="0"/>
        <v/>
      </c>
      <c r="G33" s="82" t="str">
        <f t="shared" si="0"/>
        <v/>
      </c>
      <c r="H33" s="82" t="str">
        <f t="shared" si="0"/>
        <v/>
      </c>
      <c r="I33" s="82" t="str">
        <f t="shared" si="0"/>
        <v/>
      </c>
      <c r="J33" s="82" t="str">
        <f t="shared" si="0"/>
        <v/>
      </c>
      <c r="K33" s="82" t="str">
        <f t="shared" si="0"/>
        <v/>
      </c>
      <c r="L33" s="82" t="str">
        <f t="shared" si="0"/>
        <v/>
      </c>
      <c r="M33" s="82" t="str">
        <f t="shared" si="0"/>
        <v/>
      </c>
      <c r="N33" s="82" t="str">
        <f t="shared" si="0"/>
        <v/>
      </c>
      <c r="O33" s="82" t="str">
        <f t="shared" si="0"/>
        <v/>
      </c>
      <c r="P33" s="82" t="str">
        <f t="shared" si="0"/>
        <v/>
      </c>
      <c r="Q33" s="82" t="str">
        <f t="shared" si="0"/>
        <v/>
      </c>
      <c r="R33" s="82" t="str">
        <f t="shared" si="0"/>
        <v/>
      </c>
      <c r="S33" s="68">
        <f ca="1">E33</f>
        <v>875</v>
      </c>
      <c r="T33" s="68"/>
      <c r="U33" s="68"/>
      <c r="V33" s="68"/>
      <c r="W33" t="str">
        <f t="shared" si="0"/>
        <v/>
      </c>
      <c r="X33" t="str">
        <f t="shared" si="0"/>
        <v/>
      </c>
      <c r="Y33" t="str">
        <f t="shared" si="0"/>
        <v/>
      </c>
      <c r="Z33" t="str">
        <f t="shared" si="0"/>
        <v/>
      </c>
      <c r="AA33" t="str">
        <f t="shared" si="0"/>
        <v/>
      </c>
      <c r="AB33" t="str">
        <f t="shared" si="0"/>
        <v/>
      </c>
      <c r="AC33" t="str">
        <f t="shared" si="0"/>
        <v/>
      </c>
      <c r="AD33" t="str">
        <f t="shared" si="0"/>
        <v/>
      </c>
      <c r="AE33" t="str">
        <f t="shared" si="0"/>
        <v/>
      </c>
      <c r="AF33" t="str">
        <f t="shared" si="0"/>
        <v/>
      </c>
      <c r="AG33" t="str">
        <f t="shared" si="0"/>
        <v/>
      </c>
      <c r="AH33" t="str">
        <f t="shared" si="0"/>
        <v/>
      </c>
      <c r="AI33" t="str">
        <f t="shared" si="0"/>
        <v/>
      </c>
    </row>
    <row r="34" spans="1:35" ht="27" customHeight="1" x14ac:dyDescent="0.3">
      <c r="A34" t="str">
        <f t="shared" ref="A34:AI34" si="1">IF(A6="","",A6)</f>
        <v/>
      </c>
      <c r="B34" s="1" t="str">
        <f t="shared" si="1"/>
        <v/>
      </c>
      <c r="E34" s="23" t="str">
        <f t="shared" si="1"/>
        <v/>
      </c>
      <c r="F34" s="23" t="str">
        <f t="shared" si="1"/>
        <v/>
      </c>
      <c r="G34" s="23" t="str">
        <f t="shared" si="1"/>
        <v/>
      </c>
      <c r="H34" s="23" t="str">
        <f t="shared" si="1"/>
        <v/>
      </c>
      <c r="I34" s="23" t="str">
        <f t="shared" si="1"/>
        <v/>
      </c>
      <c r="J34" s="23" t="str">
        <f t="shared" si="1"/>
        <v/>
      </c>
      <c r="K34" s="23" t="str">
        <f t="shared" si="1"/>
        <v/>
      </c>
      <c r="L34" s="23" t="str">
        <f t="shared" si="1"/>
        <v/>
      </c>
      <c r="M34" s="23" t="str">
        <f t="shared" si="1"/>
        <v/>
      </c>
      <c r="N34" s="23" t="str">
        <f t="shared" si="1"/>
        <v/>
      </c>
      <c r="O34" s="23" t="str">
        <f t="shared" si="1"/>
        <v/>
      </c>
      <c r="P34" s="23" t="str">
        <f t="shared" si="1"/>
        <v/>
      </c>
      <c r="Q34" s="23" t="str">
        <f t="shared" si="1"/>
        <v/>
      </c>
      <c r="R34" s="23" t="str">
        <f t="shared" si="1"/>
        <v/>
      </c>
      <c r="S34" t="str">
        <f t="shared" si="1"/>
        <v/>
      </c>
      <c r="T34" t="str">
        <f t="shared" si="1"/>
        <v/>
      </c>
      <c r="U34" t="str">
        <f t="shared" si="1"/>
        <v/>
      </c>
      <c r="V34" t="str">
        <f t="shared" si="1"/>
        <v/>
      </c>
      <c r="W34" t="str">
        <f t="shared" si="1"/>
        <v/>
      </c>
      <c r="X34" t="str">
        <f t="shared" si="1"/>
        <v/>
      </c>
      <c r="Y34" t="str">
        <f t="shared" si="1"/>
        <v/>
      </c>
      <c r="Z34" t="str">
        <f t="shared" si="1"/>
        <v/>
      </c>
      <c r="AA34" t="str">
        <f t="shared" si="1"/>
        <v/>
      </c>
      <c r="AB34" t="str">
        <f t="shared" si="1"/>
        <v/>
      </c>
      <c r="AC34" t="str">
        <f t="shared" si="1"/>
        <v/>
      </c>
      <c r="AD34" t="str">
        <f t="shared" si="1"/>
        <v/>
      </c>
      <c r="AE34" t="str">
        <f t="shared" si="1"/>
        <v/>
      </c>
      <c r="AF34" t="str">
        <f t="shared" si="1"/>
        <v/>
      </c>
      <c r="AG34" t="str">
        <f t="shared" si="1"/>
        <v/>
      </c>
      <c r="AH34" t="str">
        <f t="shared" si="1"/>
        <v/>
      </c>
      <c r="AI34" t="str">
        <f t="shared" si="1"/>
        <v/>
      </c>
    </row>
    <row r="35" spans="1:35" ht="27" customHeight="1" x14ac:dyDescent="0.3">
      <c r="A35" s="1" t="str">
        <f t="shared" ref="A35:AI35" si="2">IF(A7="","",A7)</f>
        <v/>
      </c>
      <c r="B35" s="1" t="str">
        <f t="shared" si="2"/>
        <v>(2)</v>
      </c>
      <c r="D35" s="1"/>
      <c r="E35" s="82">
        <f t="shared" ca="1" si="2"/>
        <v>954</v>
      </c>
      <c r="F35" s="82" t="str">
        <f t="shared" si="2"/>
        <v/>
      </c>
      <c r="G35" s="82" t="str">
        <f t="shared" si="2"/>
        <v/>
      </c>
      <c r="H35" s="82" t="str">
        <f t="shared" si="2"/>
        <v/>
      </c>
      <c r="I35" s="82" t="str">
        <f t="shared" si="2"/>
        <v/>
      </c>
      <c r="J35" s="82" t="str">
        <f t="shared" si="2"/>
        <v/>
      </c>
      <c r="K35" s="82" t="str">
        <f t="shared" si="2"/>
        <v/>
      </c>
      <c r="L35" s="82" t="str">
        <f t="shared" si="2"/>
        <v/>
      </c>
      <c r="M35" s="82" t="str">
        <f t="shared" si="2"/>
        <v/>
      </c>
      <c r="N35" s="82" t="str">
        <f t="shared" si="2"/>
        <v/>
      </c>
      <c r="O35" s="82" t="str">
        <f t="shared" si="2"/>
        <v/>
      </c>
      <c r="P35" s="82" t="str">
        <f t="shared" si="2"/>
        <v/>
      </c>
      <c r="Q35" s="82" t="str">
        <f t="shared" si="2"/>
        <v/>
      </c>
      <c r="R35" s="82" t="str">
        <f t="shared" si="2"/>
        <v/>
      </c>
      <c r="S35" s="68">
        <f ca="1">E35</f>
        <v>954</v>
      </c>
      <c r="T35" s="68"/>
      <c r="U35" s="68"/>
      <c r="V35" s="68"/>
      <c r="W35" t="str">
        <f t="shared" si="2"/>
        <v/>
      </c>
      <c r="X35" t="str">
        <f t="shared" si="2"/>
        <v/>
      </c>
      <c r="Y35" t="str">
        <f t="shared" si="2"/>
        <v/>
      </c>
      <c r="Z35" t="str">
        <f t="shared" si="2"/>
        <v/>
      </c>
      <c r="AA35" t="str">
        <f t="shared" si="2"/>
        <v/>
      </c>
      <c r="AB35" t="str">
        <f t="shared" si="2"/>
        <v/>
      </c>
      <c r="AC35" t="str">
        <f t="shared" si="2"/>
        <v/>
      </c>
      <c r="AD35" t="str">
        <f t="shared" si="2"/>
        <v/>
      </c>
      <c r="AE35" t="str">
        <f t="shared" si="2"/>
        <v/>
      </c>
      <c r="AF35" t="str">
        <f t="shared" si="2"/>
        <v/>
      </c>
      <c r="AG35" t="str">
        <f t="shared" si="2"/>
        <v/>
      </c>
      <c r="AH35" t="str">
        <f t="shared" si="2"/>
        <v/>
      </c>
      <c r="AI35" t="str">
        <f t="shared" si="2"/>
        <v/>
      </c>
    </row>
    <row r="36" spans="1:35" ht="27" customHeight="1" x14ac:dyDescent="0.3">
      <c r="A36" s="1" t="str">
        <f t="shared" ref="A36:AI36" si="3">IF(A8="","",A8)</f>
        <v/>
      </c>
      <c r="B36" s="1" t="str">
        <f t="shared" si="3"/>
        <v/>
      </c>
      <c r="D36" s="1"/>
      <c r="E36" s="23" t="str">
        <f t="shared" si="3"/>
        <v/>
      </c>
      <c r="F36" s="23" t="str">
        <f t="shared" si="3"/>
        <v/>
      </c>
      <c r="G36" s="23" t="str">
        <f t="shared" si="3"/>
        <v/>
      </c>
      <c r="H36" s="23" t="str">
        <f t="shared" si="3"/>
        <v/>
      </c>
      <c r="I36" s="23" t="str">
        <f t="shared" si="3"/>
        <v/>
      </c>
      <c r="J36" s="23" t="str">
        <f t="shared" si="3"/>
        <v/>
      </c>
      <c r="K36" s="23" t="str">
        <f t="shared" si="3"/>
        <v/>
      </c>
      <c r="L36" s="23" t="str">
        <f t="shared" si="3"/>
        <v/>
      </c>
      <c r="M36" s="23" t="str">
        <f t="shared" si="3"/>
        <v/>
      </c>
      <c r="N36" s="23" t="str">
        <f t="shared" si="3"/>
        <v/>
      </c>
      <c r="O36" s="23" t="str">
        <f t="shared" si="3"/>
        <v/>
      </c>
      <c r="P36" s="23" t="str">
        <f t="shared" si="3"/>
        <v/>
      </c>
      <c r="Q36" s="23" t="str">
        <f t="shared" si="3"/>
        <v/>
      </c>
      <c r="R36" s="23" t="str">
        <f t="shared" si="3"/>
        <v/>
      </c>
      <c r="S36" t="str">
        <f t="shared" si="3"/>
        <v/>
      </c>
      <c r="T36" t="str">
        <f t="shared" si="3"/>
        <v/>
      </c>
      <c r="U36" t="str">
        <f t="shared" si="3"/>
        <v/>
      </c>
      <c r="V36" t="str">
        <f t="shared" si="3"/>
        <v/>
      </c>
      <c r="W36" t="str">
        <f t="shared" si="3"/>
        <v/>
      </c>
      <c r="X36" t="str">
        <f t="shared" si="3"/>
        <v/>
      </c>
      <c r="Y36" t="str">
        <f t="shared" si="3"/>
        <v/>
      </c>
      <c r="Z36" t="str">
        <f t="shared" si="3"/>
        <v/>
      </c>
      <c r="AA36" t="str">
        <f t="shared" si="3"/>
        <v/>
      </c>
      <c r="AB36" t="str">
        <f t="shared" si="3"/>
        <v/>
      </c>
      <c r="AC36" t="str">
        <f t="shared" si="3"/>
        <v/>
      </c>
      <c r="AD36" t="str">
        <f t="shared" si="3"/>
        <v/>
      </c>
      <c r="AE36" t="str">
        <f t="shared" si="3"/>
        <v/>
      </c>
      <c r="AF36" t="str">
        <f t="shared" si="3"/>
        <v/>
      </c>
      <c r="AG36" t="str">
        <f t="shared" si="3"/>
        <v/>
      </c>
      <c r="AH36" t="str">
        <f t="shared" si="3"/>
        <v/>
      </c>
      <c r="AI36" t="str">
        <f t="shared" si="3"/>
        <v/>
      </c>
    </row>
    <row r="37" spans="1:35" ht="27" customHeight="1" x14ac:dyDescent="0.3">
      <c r="A37" s="1" t="str">
        <f t="shared" ref="A37:AI37" si="4">IF(A9="","",A9)</f>
        <v/>
      </c>
      <c r="B37" s="1" t="str">
        <f t="shared" si="4"/>
        <v>(3)</v>
      </c>
      <c r="E37" s="82">
        <f t="shared" ca="1" si="4"/>
        <v>503</v>
      </c>
      <c r="F37" s="82" t="str">
        <f t="shared" si="4"/>
        <v/>
      </c>
      <c r="G37" s="82" t="str">
        <f t="shared" si="4"/>
        <v/>
      </c>
      <c r="H37" s="82" t="str">
        <f t="shared" si="4"/>
        <v/>
      </c>
      <c r="I37" s="82" t="str">
        <f t="shared" si="4"/>
        <v/>
      </c>
      <c r="J37" s="82" t="str">
        <f t="shared" si="4"/>
        <v/>
      </c>
      <c r="K37" s="82" t="str">
        <f t="shared" si="4"/>
        <v/>
      </c>
      <c r="L37" s="82" t="str">
        <f t="shared" si="4"/>
        <v/>
      </c>
      <c r="M37" s="82" t="str">
        <f t="shared" si="4"/>
        <v/>
      </c>
      <c r="N37" s="82" t="str">
        <f t="shared" si="4"/>
        <v/>
      </c>
      <c r="O37" s="82" t="str">
        <f t="shared" si="4"/>
        <v/>
      </c>
      <c r="P37" s="82" t="str">
        <f t="shared" si="4"/>
        <v/>
      </c>
      <c r="Q37" s="82" t="str">
        <f t="shared" si="4"/>
        <v/>
      </c>
      <c r="R37" s="82" t="str">
        <f t="shared" si="4"/>
        <v/>
      </c>
      <c r="S37" s="68">
        <f ca="1">E37</f>
        <v>503</v>
      </c>
      <c r="T37" s="68"/>
      <c r="U37" s="68"/>
      <c r="V37" s="68"/>
      <c r="W37" t="str">
        <f t="shared" si="4"/>
        <v/>
      </c>
      <c r="X37" t="str">
        <f t="shared" si="4"/>
        <v/>
      </c>
      <c r="Y37" t="str">
        <f t="shared" si="4"/>
        <v/>
      </c>
      <c r="Z37" t="str">
        <f t="shared" si="4"/>
        <v/>
      </c>
      <c r="AA37" t="str">
        <f t="shared" si="4"/>
        <v/>
      </c>
      <c r="AB37" t="str">
        <f t="shared" si="4"/>
        <v/>
      </c>
      <c r="AC37" t="str">
        <f t="shared" si="4"/>
        <v/>
      </c>
      <c r="AD37" t="str">
        <f t="shared" si="4"/>
        <v/>
      </c>
      <c r="AE37" t="str">
        <f t="shared" si="4"/>
        <v/>
      </c>
      <c r="AF37" t="str">
        <f t="shared" si="4"/>
        <v/>
      </c>
      <c r="AG37" t="str">
        <f t="shared" si="4"/>
        <v/>
      </c>
      <c r="AH37" t="str">
        <f t="shared" si="4"/>
        <v/>
      </c>
      <c r="AI37" t="str">
        <f t="shared" si="4"/>
        <v/>
      </c>
    </row>
    <row r="38" spans="1:35" ht="27" customHeight="1" x14ac:dyDescent="0.3">
      <c r="A38" s="1" t="str">
        <f t="shared" ref="A38:AI38" si="5">IF(A10="","",A10)</f>
        <v/>
      </c>
      <c r="B38" s="1" t="str">
        <f t="shared" si="5"/>
        <v/>
      </c>
      <c r="E38" s="23" t="str">
        <f t="shared" si="5"/>
        <v/>
      </c>
      <c r="F38" s="23" t="str">
        <f t="shared" si="5"/>
        <v/>
      </c>
      <c r="G38" s="23" t="str">
        <f t="shared" si="5"/>
        <v/>
      </c>
      <c r="H38" s="23" t="str">
        <f t="shared" si="5"/>
        <v/>
      </c>
      <c r="I38" s="23" t="str">
        <f t="shared" si="5"/>
        <v/>
      </c>
      <c r="J38" s="23" t="str">
        <f t="shared" si="5"/>
        <v/>
      </c>
      <c r="K38" s="23" t="str">
        <f t="shared" si="5"/>
        <v/>
      </c>
      <c r="L38" s="23" t="str">
        <f t="shared" si="5"/>
        <v/>
      </c>
      <c r="M38" s="23" t="str">
        <f t="shared" si="5"/>
        <v/>
      </c>
      <c r="N38" s="23" t="str">
        <f t="shared" si="5"/>
        <v/>
      </c>
      <c r="O38" s="23" t="str">
        <f t="shared" si="5"/>
        <v/>
      </c>
      <c r="P38" s="23" t="str">
        <f t="shared" si="5"/>
        <v/>
      </c>
      <c r="Q38" s="23" t="str">
        <f t="shared" si="5"/>
        <v/>
      </c>
      <c r="R38" s="23" t="str">
        <f t="shared" si="5"/>
        <v/>
      </c>
      <c r="S38" t="str">
        <f t="shared" si="5"/>
        <v/>
      </c>
      <c r="T38" t="str">
        <f t="shared" si="5"/>
        <v/>
      </c>
      <c r="U38" t="str">
        <f t="shared" si="5"/>
        <v/>
      </c>
      <c r="V38" t="str">
        <f t="shared" si="5"/>
        <v/>
      </c>
      <c r="W38" t="str">
        <f t="shared" si="5"/>
        <v/>
      </c>
      <c r="X38" t="str">
        <f t="shared" si="5"/>
        <v/>
      </c>
      <c r="Y38" t="str">
        <f t="shared" si="5"/>
        <v/>
      </c>
      <c r="Z38" t="str">
        <f t="shared" si="5"/>
        <v/>
      </c>
      <c r="AA38" t="str">
        <f t="shared" si="5"/>
        <v/>
      </c>
      <c r="AB38" t="str">
        <f t="shared" si="5"/>
        <v/>
      </c>
      <c r="AC38" t="str">
        <f t="shared" si="5"/>
        <v/>
      </c>
      <c r="AD38" t="str">
        <f t="shared" si="5"/>
        <v/>
      </c>
      <c r="AE38" t="str">
        <f t="shared" si="5"/>
        <v/>
      </c>
      <c r="AF38" t="str">
        <f t="shared" si="5"/>
        <v/>
      </c>
      <c r="AG38" t="str">
        <f t="shared" si="5"/>
        <v/>
      </c>
      <c r="AH38" t="str">
        <f t="shared" si="5"/>
        <v/>
      </c>
      <c r="AI38" t="str">
        <f t="shared" si="5"/>
        <v/>
      </c>
    </row>
    <row r="39" spans="1:35" ht="27" customHeight="1" x14ac:dyDescent="0.3">
      <c r="A39" s="1" t="str">
        <f t="shared" ref="A39:AI39" si="6">IF(A11="","",A11)</f>
        <v/>
      </c>
      <c r="B39" s="1" t="str">
        <f t="shared" si="6"/>
        <v>(4)</v>
      </c>
      <c r="E39" s="82">
        <f t="shared" ca="1" si="6"/>
        <v>370</v>
      </c>
      <c r="F39" s="82" t="str">
        <f t="shared" si="6"/>
        <v/>
      </c>
      <c r="G39" s="82" t="str">
        <f t="shared" si="6"/>
        <v/>
      </c>
      <c r="H39" s="82" t="str">
        <f t="shared" si="6"/>
        <v/>
      </c>
      <c r="I39" s="82" t="str">
        <f t="shared" si="6"/>
        <v/>
      </c>
      <c r="J39" s="82" t="str">
        <f t="shared" si="6"/>
        <v/>
      </c>
      <c r="K39" s="82" t="str">
        <f t="shared" si="6"/>
        <v/>
      </c>
      <c r="L39" s="82" t="str">
        <f t="shared" si="6"/>
        <v/>
      </c>
      <c r="M39" s="82" t="str">
        <f t="shared" si="6"/>
        <v/>
      </c>
      <c r="N39" s="82" t="str">
        <f t="shared" si="6"/>
        <v/>
      </c>
      <c r="O39" s="82" t="str">
        <f t="shared" si="6"/>
        <v/>
      </c>
      <c r="P39" s="82" t="str">
        <f t="shared" si="6"/>
        <v/>
      </c>
      <c r="Q39" s="82" t="str">
        <f t="shared" si="6"/>
        <v/>
      </c>
      <c r="R39" s="82" t="str">
        <f t="shared" si="6"/>
        <v/>
      </c>
      <c r="S39" s="68">
        <f ca="1">E39</f>
        <v>370</v>
      </c>
      <c r="T39" s="68"/>
      <c r="U39" s="68"/>
      <c r="V39" s="68"/>
      <c r="W39" t="str">
        <f t="shared" si="6"/>
        <v/>
      </c>
      <c r="X39" t="str">
        <f t="shared" si="6"/>
        <v/>
      </c>
      <c r="Y39" t="str">
        <f t="shared" si="6"/>
        <v/>
      </c>
      <c r="Z39" t="str">
        <f t="shared" si="6"/>
        <v/>
      </c>
      <c r="AA39" t="str">
        <f t="shared" si="6"/>
        <v/>
      </c>
      <c r="AB39" t="str">
        <f t="shared" si="6"/>
        <v/>
      </c>
      <c r="AC39" t="str">
        <f t="shared" si="6"/>
        <v/>
      </c>
      <c r="AD39" t="str">
        <f t="shared" si="6"/>
        <v/>
      </c>
      <c r="AE39" t="str">
        <f t="shared" si="6"/>
        <v/>
      </c>
      <c r="AF39" t="str">
        <f t="shared" si="6"/>
        <v/>
      </c>
      <c r="AG39" t="str">
        <f t="shared" si="6"/>
        <v/>
      </c>
      <c r="AH39" t="str">
        <f t="shared" si="6"/>
        <v/>
      </c>
      <c r="AI39" t="str">
        <f t="shared" si="6"/>
        <v/>
      </c>
    </row>
    <row r="40" spans="1:35" ht="27" customHeight="1" x14ac:dyDescent="0.3">
      <c r="A40" t="str">
        <f t="shared" ref="A40:AI40" si="7">IF(A12="","",A12)</f>
        <v/>
      </c>
      <c r="B40" t="str">
        <f t="shared" si="7"/>
        <v/>
      </c>
      <c r="E40" t="str">
        <f t="shared" si="7"/>
        <v/>
      </c>
      <c r="F40" t="str">
        <f t="shared" si="7"/>
        <v/>
      </c>
      <c r="G40" t="str">
        <f t="shared" si="7"/>
        <v/>
      </c>
      <c r="H40" t="str">
        <f t="shared" si="7"/>
        <v/>
      </c>
      <c r="I40" s="9" t="str">
        <f t="shared" si="7"/>
        <v/>
      </c>
      <c r="J40" t="str">
        <f t="shared" si="7"/>
        <v/>
      </c>
      <c r="K40" t="str">
        <f t="shared" si="7"/>
        <v/>
      </c>
      <c r="L40" t="str">
        <f t="shared" si="7"/>
        <v/>
      </c>
      <c r="M40" t="str">
        <f t="shared" si="7"/>
        <v/>
      </c>
      <c r="N40" t="str">
        <f t="shared" si="7"/>
        <v/>
      </c>
      <c r="O40" t="str">
        <f t="shared" si="7"/>
        <v/>
      </c>
      <c r="P40" t="str">
        <f t="shared" si="7"/>
        <v/>
      </c>
      <c r="Q40" t="str">
        <f t="shared" si="7"/>
        <v/>
      </c>
      <c r="R40" t="str">
        <f t="shared" si="7"/>
        <v/>
      </c>
      <c r="S40" t="str">
        <f t="shared" si="7"/>
        <v/>
      </c>
      <c r="T40" t="str">
        <f t="shared" si="7"/>
        <v/>
      </c>
      <c r="U40" t="str">
        <f t="shared" si="7"/>
        <v/>
      </c>
      <c r="V40" t="str">
        <f t="shared" si="7"/>
        <v/>
      </c>
      <c r="W40" t="str">
        <f t="shared" si="7"/>
        <v/>
      </c>
      <c r="X40" t="str">
        <f t="shared" si="7"/>
        <v/>
      </c>
      <c r="Y40" t="str">
        <f t="shared" si="7"/>
        <v/>
      </c>
      <c r="Z40" t="str">
        <f t="shared" si="7"/>
        <v/>
      </c>
      <c r="AA40" t="str">
        <f t="shared" si="7"/>
        <v/>
      </c>
      <c r="AB40" t="str">
        <f t="shared" si="7"/>
        <v/>
      </c>
      <c r="AC40" t="str">
        <f t="shared" si="7"/>
        <v/>
      </c>
      <c r="AD40" t="str">
        <f t="shared" si="7"/>
        <v/>
      </c>
      <c r="AE40" t="str">
        <f t="shared" si="7"/>
        <v/>
      </c>
      <c r="AF40" t="str">
        <f t="shared" si="7"/>
        <v/>
      </c>
      <c r="AG40" t="str">
        <f t="shared" si="7"/>
        <v/>
      </c>
      <c r="AH40" t="str">
        <f t="shared" si="7"/>
        <v/>
      </c>
      <c r="AI40" t="str">
        <f t="shared" si="7"/>
        <v/>
      </c>
    </row>
    <row r="41" spans="1:35" ht="27" customHeight="1" x14ac:dyDescent="0.3">
      <c r="A41" s="1" t="str">
        <f t="shared" ref="A41:X41" si="8">IF(A13="","",A13)</f>
        <v>２</v>
      </c>
      <c r="C41" s="62">
        <f t="shared" si="8"/>
        <v>100</v>
      </c>
      <c r="D41" s="62" t="str">
        <f t="shared" si="8"/>
        <v/>
      </c>
      <c r="E41" s="62" t="str">
        <f t="shared" si="8"/>
        <v/>
      </c>
      <c r="F41" t="str">
        <f t="shared" si="8"/>
        <v>を</v>
      </c>
      <c r="H41">
        <f t="shared" ca="1" si="8"/>
        <v>1</v>
      </c>
      <c r="I41" t="str">
        <f t="shared" si="8"/>
        <v>こ，</v>
      </c>
      <c r="L41" s="62">
        <f t="shared" si="8"/>
        <v>10</v>
      </c>
      <c r="M41" s="62" t="str">
        <f t="shared" si="8"/>
        <v/>
      </c>
      <c r="N41" t="str">
        <f t="shared" si="8"/>
        <v>を</v>
      </c>
      <c r="P41">
        <f t="shared" ca="1" si="8"/>
        <v>5</v>
      </c>
      <c r="Q41" t="str">
        <f t="shared" si="8"/>
        <v>こ，</v>
      </c>
      <c r="T41">
        <f t="shared" si="8"/>
        <v>1</v>
      </c>
      <c r="U41" t="str">
        <f t="shared" si="8"/>
        <v>を</v>
      </c>
      <c r="W41">
        <f t="shared" ca="1" si="8"/>
        <v>3</v>
      </c>
      <c r="X41" t="str">
        <f t="shared" si="8"/>
        <v>こ，あわせた数を</v>
      </c>
    </row>
    <row r="42" spans="1:35" ht="27" customHeight="1" x14ac:dyDescent="0.3">
      <c r="A42" s="1" t="str">
        <f>IF(A14="","",A14)</f>
        <v/>
      </c>
      <c r="B42" t="str">
        <f>IF(B14="","",B14)</f>
        <v/>
      </c>
      <c r="C42" t="str">
        <f>IF(C14="","",C14)</f>
        <v>かきましょう。</v>
      </c>
    </row>
    <row r="43" spans="1:35" ht="27" customHeight="1" x14ac:dyDescent="0.3">
      <c r="A43" t="str">
        <f t="shared" ref="A43:AI43" si="9">IF(A15="","",A15)</f>
        <v/>
      </c>
      <c r="B43" t="str">
        <f t="shared" si="9"/>
        <v/>
      </c>
      <c r="C43" t="str">
        <f t="shared" si="9"/>
        <v/>
      </c>
      <c r="D43" t="str">
        <f t="shared" si="9"/>
        <v/>
      </c>
      <c r="E43" t="str">
        <f t="shared" si="9"/>
        <v/>
      </c>
      <c r="F43" t="str">
        <f t="shared" si="9"/>
        <v/>
      </c>
      <c r="G43" t="str">
        <f t="shared" si="9"/>
        <v/>
      </c>
      <c r="H43" t="str">
        <f t="shared" si="9"/>
        <v/>
      </c>
      <c r="I43" t="str">
        <f t="shared" si="9"/>
        <v/>
      </c>
      <c r="J43" t="str">
        <f t="shared" si="9"/>
        <v/>
      </c>
      <c r="K43" t="str">
        <f t="shared" si="9"/>
        <v/>
      </c>
      <c r="L43" t="str">
        <f t="shared" si="9"/>
        <v/>
      </c>
      <c r="M43" t="str">
        <f t="shared" si="9"/>
        <v/>
      </c>
      <c r="N43" t="str">
        <f t="shared" si="9"/>
        <v/>
      </c>
      <c r="O43" t="str">
        <f t="shared" si="9"/>
        <v/>
      </c>
      <c r="P43" t="str">
        <f t="shared" si="9"/>
        <v/>
      </c>
      <c r="Q43" t="str">
        <f t="shared" si="9"/>
        <v/>
      </c>
      <c r="R43" t="str">
        <f t="shared" si="9"/>
        <v/>
      </c>
      <c r="S43" s="68">
        <f ca="1">C41*H41+L41*P41+T41*W41</f>
        <v>153</v>
      </c>
      <c r="T43" s="68"/>
      <c r="U43" s="68"/>
      <c r="V43" s="68"/>
      <c r="W43" t="str">
        <f t="shared" si="9"/>
        <v/>
      </c>
      <c r="X43" t="str">
        <f t="shared" si="9"/>
        <v/>
      </c>
      <c r="Y43" t="str">
        <f t="shared" si="9"/>
        <v/>
      </c>
      <c r="Z43" t="str">
        <f t="shared" si="9"/>
        <v/>
      </c>
      <c r="AA43" t="str">
        <f t="shared" si="9"/>
        <v/>
      </c>
      <c r="AB43" t="str">
        <f t="shared" si="9"/>
        <v/>
      </c>
      <c r="AC43" t="str">
        <f t="shared" si="9"/>
        <v/>
      </c>
      <c r="AD43" t="str">
        <f t="shared" si="9"/>
        <v/>
      </c>
      <c r="AE43" t="str">
        <f t="shared" si="9"/>
        <v/>
      </c>
      <c r="AF43" t="str">
        <f t="shared" si="9"/>
        <v/>
      </c>
      <c r="AG43" t="str">
        <f t="shared" si="9"/>
        <v/>
      </c>
      <c r="AH43" t="str">
        <f t="shared" si="9"/>
        <v/>
      </c>
      <c r="AI43" t="str">
        <f t="shared" si="9"/>
        <v/>
      </c>
    </row>
    <row r="44" spans="1:35" ht="27" customHeight="1" x14ac:dyDescent="0.3">
      <c r="A44" s="1" t="str">
        <f t="shared" ref="A44:F44" si="10">IF(A16="","",A16)</f>
        <v>３</v>
      </c>
      <c r="C44" s="62">
        <f t="shared" ca="1" si="10"/>
        <v>929</v>
      </c>
      <c r="D44" s="62" t="str">
        <f t="shared" si="10"/>
        <v/>
      </c>
      <c r="E44" s="62" t="str">
        <f t="shared" si="10"/>
        <v/>
      </c>
      <c r="F44" t="str">
        <f t="shared" si="10"/>
        <v>は，100を何こ，10を何こ，1を何こあわせた数</v>
      </c>
    </row>
    <row r="45" spans="1:35" ht="27" customHeight="1" x14ac:dyDescent="0.3">
      <c r="A45" s="1" t="str">
        <f>IF(A17="","",A17)</f>
        <v/>
      </c>
      <c r="B45" t="str">
        <f>IF(B17="","",B17)</f>
        <v/>
      </c>
      <c r="C45" t="str">
        <f>IF(C17="","",C17)</f>
        <v>ですか。</v>
      </c>
    </row>
    <row r="46" spans="1:35" ht="27" customHeight="1" x14ac:dyDescent="0.3">
      <c r="A46" s="1" t="str">
        <f>IF(A18="","",A18)</f>
        <v/>
      </c>
      <c r="B46" t="str">
        <f>IF(B18="","",B18)</f>
        <v/>
      </c>
      <c r="C46" s="24" t="s">
        <v>146</v>
      </c>
      <c r="D46" s="22"/>
      <c r="E46" s="22"/>
      <c r="F46" s="22"/>
      <c r="G46" s="68">
        <f ca="1">INT(C44/100)</f>
        <v>9</v>
      </c>
      <c r="H46" s="68"/>
      <c r="I46" s="22" t="s">
        <v>147</v>
      </c>
      <c r="J46" s="22"/>
      <c r="K46" s="24"/>
      <c r="L46" s="22"/>
      <c r="M46" s="22"/>
      <c r="N46" s="22"/>
      <c r="O46" s="68">
        <f ca="1">INT((C44-G46*100)/10)</f>
        <v>2</v>
      </c>
      <c r="P46" s="68"/>
      <c r="Q46" s="22" t="s">
        <v>148</v>
      </c>
      <c r="R46" s="22"/>
      <c r="S46" s="22"/>
      <c r="T46" s="22"/>
      <c r="U46" s="22"/>
      <c r="V46" s="68">
        <f ca="1">C44-G46*100-O46*10</f>
        <v>9</v>
      </c>
      <c r="W46" s="68"/>
      <c r="X46" s="22" t="s">
        <v>149</v>
      </c>
      <c r="Y46" s="22"/>
      <c r="Z46" s="22"/>
      <c r="AA46" s="22"/>
      <c r="AB46" s="22"/>
      <c r="AC46" s="22"/>
      <c r="AD46" s="22"/>
      <c r="AE46" s="22"/>
    </row>
    <row r="47" spans="1:35" ht="27" customHeight="1" x14ac:dyDescent="0.3">
      <c r="A47" s="1" t="str">
        <f>IF(A19="","",A19)</f>
        <v>４</v>
      </c>
      <c r="C47" t="str">
        <f>IF(C19="","",C19)</f>
        <v>つぎの数の百のくらい，十のくらい，一のくらいの数字</v>
      </c>
    </row>
    <row r="48" spans="1:35" ht="27" customHeight="1" x14ac:dyDescent="0.3">
      <c r="A48" s="1" t="str">
        <f>IF(A20="","",A20)</f>
        <v/>
      </c>
      <c r="B48" t="str">
        <f>IF(B20="","",B20)</f>
        <v/>
      </c>
      <c r="C48" t="str">
        <f>IF(C20="","",C20)</f>
        <v>をかきましょう。</v>
      </c>
      <c r="S48" s="20"/>
      <c r="T48" s="20"/>
      <c r="U48" s="20"/>
      <c r="V48" s="20"/>
      <c r="AC48" s="20"/>
      <c r="AD48" s="20"/>
      <c r="AE48" s="20"/>
      <c r="AF48" s="20"/>
    </row>
    <row r="49" spans="1:35" ht="27" customHeight="1" x14ac:dyDescent="0.3">
      <c r="A49" t="str">
        <f t="shared" ref="A49:AI49" si="11">IF(A21="","",A21)</f>
        <v/>
      </c>
      <c r="B49" s="1" t="str">
        <f t="shared" si="11"/>
        <v>(1)</v>
      </c>
      <c r="E49" s="62">
        <f t="shared" ca="1" si="11"/>
        <v>537</v>
      </c>
      <c r="F49" s="62" t="str">
        <f t="shared" si="11"/>
        <v/>
      </c>
      <c r="G49" s="62" t="str">
        <f t="shared" si="11"/>
        <v/>
      </c>
      <c r="H49" t="str">
        <f t="shared" si="11"/>
        <v/>
      </c>
      <c r="I49" t="str">
        <f t="shared" si="11"/>
        <v/>
      </c>
      <c r="J49" t="str">
        <f t="shared" si="11"/>
        <v/>
      </c>
      <c r="K49" t="str">
        <f t="shared" si="11"/>
        <v/>
      </c>
      <c r="L49" t="str">
        <f t="shared" si="11"/>
        <v/>
      </c>
      <c r="M49" t="str">
        <f t="shared" si="11"/>
        <v/>
      </c>
      <c r="N49" t="str">
        <f t="shared" si="11"/>
        <v/>
      </c>
      <c r="O49" t="str">
        <f t="shared" si="11"/>
        <v/>
      </c>
      <c r="P49" t="str">
        <f t="shared" si="11"/>
        <v/>
      </c>
      <c r="Q49" t="str">
        <f t="shared" si="11"/>
        <v/>
      </c>
      <c r="R49" t="str">
        <f t="shared" si="11"/>
        <v/>
      </c>
      <c r="S49" s="20" t="str">
        <f t="shared" si="11"/>
        <v/>
      </c>
      <c r="T49" s="20" t="str">
        <f t="shared" si="11"/>
        <v/>
      </c>
      <c r="U49" s="20" t="str">
        <f t="shared" si="11"/>
        <v/>
      </c>
      <c r="V49" s="20" t="str">
        <f t="shared" si="11"/>
        <v/>
      </c>
      <c r="W49" t="str">
        <f t="shared" si="11"/>
        <v/>
      </c>
      <c r="X49" t="str">
        <f t="shared" si="11"/>
        <v/>
      </c>
      <c r="Y49" t="str">
        <f t="shared" si="11"/>
        <v/>
      </c>
      <c r="Z49" t="str">
        <f t="shared" si="11"/>
        <v/>
      </c>
      <c r="AA49" t="str">
        <f t="shared" si="11"/>
        <v/>
      </c>
      <c r="AB49" t="str">
        <f t="shared" si="11"/>
        <v/>
      </c>
      <c r="AC49" s="20" t="str">
        <f t="shared" si="11"/>
        <v/>
      </c>
      <c r="AD49" s="20" t="str">
        <f t="shared" si="11"/>
        <v/>
      </c>
      <c r="AE49" s="20" t="str">
        <f t="shared" si="11"/>
        <v/>
      </c>
      <c r="AF49" s="20" t="str">
        <f t="shared" si="11"/>
        <v/>
      </c>
      <c r="AG49" t="str">
        <f t="shared" si="11"/>
        <v/>
      </c>
      <c r="AH49" t="str">
        <f t="shared" si="11"/>
        <v/>
      </c>
      <c r="AI49" t="str">
        <f t="shared" si="11"/>
        <v/>
      </c>
    </row>
    <row r="50" spans="1:35" ht="27" customHeight="1" x14ac:dyDescent="0.3">
      <c r="A50" s="1" t="str">
        <f>IF(A22="","",A22)</f>
        <v/>
      </c>
      <c r="B50" t="str">
        <f>IF(B22="","",B22)</f>
        <v/>
      </c>
      <c r="E50" t="str">
        <f>IF(E22="","",E22)</f>
        <v>100のくらい</v>
      </c>
      <c r="L50" s="2"/>
      <c r="M50" s="25">
        <f ca="1">INT(E49/100)</f>
        <v>5</v>
      </c>
      <c r="N50" s="2"/>
      <c r="O50" t="str">
        <f>IF(O22="","",O22)</f>
        <v/>
      </c>
      <c r="P50" t="str">
        <f>IF(P22="","",P22)</f>
        <v>10のくらい</v>
      </c>
      <c r="S50" s="20"/>
      <c r="T50" s="20"/>
      <c r="U50" s="20"/>
      <c r="V50" s="20"/>
      <c r="W50" s="2" t="str">
        <f>IF(W22="","",W22)</f>
        <v/>
      </c>
      <c r="X50" s="25">
        <f ca="1">INT((E49-M50*100)/10)</f>
        <v>3</v>
      </c>
      <c r="Y50" s="2" t="str">
        <f>IF(Y22="","",Y22)</f>
        <v/>
      </c>
      <c r="Z50" t="str">
        <f>IF(Z22="","",Z22)</f>
        <v/>
      </c>
      <c r="AA50" t="str">
        <f>IF(AA22="","",AA22)</f>
        <v>1のくらい</v>
      </c>
      <c r="AC50" s="20"/>
      <c r="AD50" s="20"/>
      <c r="AE50" s="20"/>
      <c r="AF50" s="20"/>
      <c r="AG50" s="2" t="str">
        <f>IF(AG22="","",AG22)</f>
        <v/>
      </c>
      <c r="AH50" s="25">
        <f ca="1">E49-M50*100-X50*10</f>
        <v>7</v>
      </c>
      <c r="AI50" s="2" t="str">
        <f>IF(AI22="","",AI22)</f>
        <v/>
      </c>
    </row>
    <row r="51" spans="1:35" ht="27" customHeight="1" x14ac:dyDescent="0.3">
      <c r="A51" t="str">
        <f t="shared" ref="A51:AI51" si="12">IF(A23="","",A23)</f>
        <v/>
      </c>
      <c r="B51" s="1" t="str">
        <f t="shared" si="12"/>
        <v>(2)</v>
      </c>
      <c r="E51" s="62">
        <f t="shared" ca="1" si="12"/>
        <v>887</v>
      </c>
      <c r="F51" s="62" t="str">
        <f t="shared" si="12"/>
        <v/>
      </c>
      <c r="G51" s="62" t="str">
        <f t="shared" si="12"/>
        <v/>
      </c>
      <c r="H51" t="str">
        <f t="shared" si="12"/>
        <v/>
      </c>
      <c r="I51" t="str">
        <f t="shared" si="12"/>
        <v/>
      </c>
      <c r="J51" t="str">
        <f t="shared" si="12"/>
        <v/>
      </c>
      <c r="K51" t="str">
        <f t="shared" si="12"/>
        <v/>
      </c>
      <c r="L51" t="str">
        <f t="shared" si="12"/>
        <v/>
      </c>
      <c r="M51" t="str">
        <f t="shared" si="12"/>
        <v/>
      </c>
      <c r="N51" t="str">
        <f t="shared" si="12"/>
        <v/>
      </c>
      <c r="O51" t="str">
        <f t="shared" si="12"/>
        <v/>
      </c>
      <c r="P51" t="str">
        <f t="shared" si="12"/>
        <v/>
      </c>
      <c r="S51" s="20"/>
      <c r="T51" s="20"/>
      <c r="U51" s="20"/>
      <c r="V51" s="20"/>
      <c r="W51" t="str">
        <f t="shared" si="12"/>
        <v/>
      </c>
      <c r="X51" t="str">
        <f t="shared" si="12"/>
        <v/>
      </c>
      <c r="Y51" t="str">
        <f t="shared" si="12"/>
        <v/>
      </c>
      <c r="Z51" t="str">
        <f t="shared" si="12"/>
        <v/>
      </c>
      <c r="AA51" t="str">
        <f t="shared" si="12"/>
        <v/>
      </c>
      <c r="AC51" s="20"/>
      <c r="AD51" s="20"/>
      <c r="AE51" s="20"/>
      <c r="AF51" s="20"/>
      <c r="AG51" t="str">
        <f t="shared" si="12"/>
        <v/>
      </c>
      <c r="AH51" t="str">
        <f t="shared" si="12"/>
        <v/>
      </c>
      <c r="AI51" t="str">
        <f t="shared" si="12"/>
        <v/>
      </c>
    </row>
    <row r="52" spans="1:35" ht="27" customHeight="1" x14ac:dyDescent="0.3">
      <c r="A52" s="1" t="str">
        <f>IF(A24="","",A24)</f>
        <v/>
      </c>
      <c r="B52" t="str">
        <f>IF(B24="","",B24)</f>
        <v/>
      </c>
      <c r="E52" t="str">
        <f>IF(E24="","",E24)</f>
        <v>100のくらい</v>
      </c>
      <c r="L52" s="2"/>
      <c r="M52" s="25">
        <f ca="1">INT(E51/100)</f>
        <v>8</v>
      </c>
      <c r="N52" s="2"/>
      <c r="O52" t="str">
        <f>IF(O24="","",O24)</f>
        <v/>
      </c>
      <c r="P52" t="str">
        <f>IF(P24="","",P24)</f>
        <v>10のくらい</v>
      </c>
      <c r="S52" s="20"/>
      <c r="T52" s="20"/>
      <c r="U52" s="20"/>
      <c r="V52" s="20"/>
      <c r="W52" s="2" t="str">
        <f>IF(W24="","",W24)</f>
        <v/>
      </c>
      <c r="X52" s="25">
        <f ca="1">INT((E51-M52*100)/10)</f>
        <v>8</v>
      </c>
      <c r="Y52" s="2" t="str">
        <f>IF(Y24="","",Y24)</f>
        <v/>
      </c>
      <c r="Z52" t="str">
        <f>IF(Z24="","",Z24)</f>
        <v/>
      </c>
      <c r="AA52" t="str">
        <f>IF(AA24="","",AA24)</f>
        <v>1のくらい</v>
      </c>
      <c r="AC52" s="20"/>
      <c r="AD52" s="20"/>
      <c r="AE52" s="20"/>
      <c r="AF52" s="20"/>
      <c r="AG52" s="2" t="str">
        <f>IF(AG24="","",AG24)</f>
        <v/>
      </c>
      <c r="AH52" s="25">
        <f ca="1">E51-M52*100-X52*10</f>
        <v>7</v>
      </c>
      <c r="AI52" s="2" t="str">
        <f>IF(AI24="","",AI24)</f>
        <v/>
      </c>
    </row>
    <row r="53" spans="1:35" ht="27" customHeight="1" x14ac:dyDescent="0.3">
      <c r="A53" t="str">
        <f t="shared" ref="A53:AI53" si="13">IF(A25="","",A25)</f>
        <v/>
      </c>
      <c r="B53" s="1" t="str">
        <f t="shared" si="13"/>
        <v>(3)</v>
      </c>
      <c r="E53" s="62">
        <f t="shared" ca="1" si="13"/>
        <v>630</v>
      </c>
      <c r="F53" s="62" t="str">
        <f t="shared" si="13"/>
        <v/>
      </c>
      <c r="G53" s="62" t="str">
        <f t="shared" si="13"/>
        <v/>
      </c>
      <c r="H53" t="str">
        <f t="shared" si="13"/>
        <v/>
      </c>
      <c r="I53" t="str">
        <f t="shared" si="13"/>
        <v/>
      </c>
      <c r="J53" t="str">
        <f t="shared" si="13"/>
        <v/>
      </c>
      <c r="K53" t="str">
        <f t="shared" si="13"/>
        <v/>
      </c>
      <c r="L53" t="str">
        <f t="shared" si="13"/>
        <v/>
      </c>
      <c r="M53" t="str">
        <f t="shared" si="13"/>
        <v/>
      </c>
      <c r="N53" t="str">
        <f t="shared" si="13"/>
        <v/>
      </c>
      <c r="O53" t="str">
        <f t="shared" si="13"/>
        <v/>
      </c>
      <c r="P53" t="str">
        <f t="shared" si="13"/>
        <v/>
      </c>
      <c r="S53" s="20"/>
      <c r="T53" s="20"/>
      <c r="U53" s="20"/>
      <c r="V53" s="20"/>
      <c r="W53" t="str">
        <f t="shared" si="13"/>
        <v/>
      </c>
      <c r="X53" s="20" t="str">
        <f t="shared" si="13"/>
        <v/>
      </c>
      <c r="Y53" s="20" t="str">
        <f t="shared" si="13"/>
        <v/>
      </c>
      <c r="Z53" s="20" t="str">
        <f t="shared" si="13"/>
        <v/>
      </c>
      <c r="AA53" s="20" t="str">
        <f t="shared" si="13"/>
        <v/>
      </c>
      <c r="AC53" s="20"/>
      <c r="AD53" s="20"/>
      <c r="AE53" s="20"/>
      <c r="AF53" s="20"/>
      <c r="AG53" t="str">
        <f t="shared" si="13"/>
        <v/>
      </c>
      <c r="AH53" t="str">
        <f t="shared" si="13"/>
        <v/>
      </c>
      <c r="AI53" t="str">
        <f t="shared" si="13"/>
        <v/>
      </c>
    </row>
    <row r="54" spans="1:35" ht="27" customHeight="1" x14ac:dyDescent="0.3">
      <c r="A54" s="1" t="str">
        <f>IF(A26="","",A26)</f>
        <v/>
      </c>
      <c r="B54" t="str">
        <f>IF(B26="","",B26)</f>
        <v/>
      </c>
      <c r="E54" t="str">
        <f>IF(E26="","",E26)</f>
        <v>100のくらい</v>
      </c>
      <c r="L54" s="2"/>
      <c r="M54" s="25">
        <f ca="1">INT(E53/100)</f>
        <v>6</v>
      </c>
      <c r="N54" s="2"/>
      <c r="O54" t="str">
        <f>IF(O26="","",O26)</f>
        <v/>
      </c>
      <c r="P54" t="str">
        <f>IF(P26="","",P26)</f>
        <v>10のくらい</v>
      </c>
      <c r="S54" s="20"/>
      <c r="T54" s="20"/>
      <c r="U54" s="20"/>
      <c r="V54" s="20"/>
      <c r="W54" s="2" t="str">
        <f>IF(W26="","",W26)</f>
        <v/>
      </c>
      <c r="X54" s="25">
        <f ca="1">INT((E53-M54*100)/10)</f>
        <v>3</v>
      </c>
      <c r="Y54" s="2" t="str">
        <f>IF(Y26="","",Y26)</f>
        <v/>
      </c>
      <c r="Z54" t="str">
        <f>IF(Z26="","",Z26)</f>
        <v/>
      </c>
      <c r="AA54" t="str">
        <f>IF(AA26="","",AA26)</f>
        <v>1のくらい</v>
      </c>
      <c r="AC54" s="20"/>
      <c r="AD54" s="20"/>
      <c r="AE54" s="20"/>
      <c r="AF54" s="20"/>
      <c r="AG54" s="2" t="str">
        <f>IF(AG26="","",AG26)</f>
        <v/>
      </c>
      <c r="AH54" s="25">
        <f ca="1">E53-M54*100-X54*10</f>
        <v>0</v>
      </c>
      <c r="AI54" s="2" t="str">
        <f>IF(AI26="","",AI26)</f>
        <v/>
      </c>
    </row>
    <row r="55" spans="1:35" ht="27" customHeight="1" x14ac:dyDescent="0.3">
      <c r="A55" t="str">
        <f t="shared" ref="A55:AI55" si="14">IF(A27="","",A27)</f>
        <v/>
      </c>
      <c r="B55" s="1" t="str">
        <f t="shared" si="14"/>
        <v>(4)</v>
      </c>
      <c r="E55" s="62">
        <f t="shared" ca="1" si="14"/>
        <v>301</v>
      </c>
      <c r="F55" s="62" t="str">
        <f t="shared" si="14"/>
        <v/>
      </c>
      <c r="G55" s="62" t="str">
        <f t="shared" si="14"/>
        <v/>
      </c>
      <c r="H55" t="str">
        <f t="shared" si="14"/>
        <v/>
      </c>
      <c r="I55" t="str">
        <f t="shared" si="14"/>
        <v/>
      </c>
      <c r="J55" t="str">
        <f t="shared" si="14"/>
        <v/>
      </c>
      <c r="K55" t="str">
        <f t="shared" si="14"/>
        <v/>
      </c>
      <c r="L55" t="str">
        <f t="shared" si="14"/>
        <v/>
      </c>
      <c r="M55" t="str">
        <f t="shared" si="14"/>
        <v/>
      </c>
      <c r="N55" t="str">
        <f t="shared" si="14"/>
        <v/>
      </c>
      <c r="O55" t="str">
        <f t="shared" si="14"/>
        <v/>
      </c>
      <c r="P55" t="str">
        <f t="shared" si="14"/>
        <v/>
      </c>
      <c r="S55" s="20"/>
      <c r="T55" s="20"/>
      <c r="U55" s="20"/>
      <c r="V55" s="20"/>
      <c r="W55" t="str">
        <f t="shared" si="14"/>
        <v/>
      </c>
      <c r="X55" s="20" t="str">
        <f t="shared" si="14"/>
        <v/>
      </c>
      <c r="Y55" s="20" t="str">
        <f t="shared" si="14"/>
        <v/>
      </c>
      <c r="Z55" s="20" t="str">
        <f t="shared" si="14"/>
        <v/>
      </c>
      <c r="AA55" s="20" t="str">
        <f t="shared" si="14"/>
        <v/>
      </c>
      <c r="AC55" s="20"/>
      <c r="AD55" s="20"/>
      <c r="AE55" s="20"/>
      <c r="AF55" s="20"/>
      <c r="AG55" t="str">
        <f t="shared" si="14"/>
        <v/>
      </c>
      <c r="AH55" t="str">
        <f t="shared" si="14"/>
        <v/>
      </c>
      <c r="AI55" t="str">
        <f t="shared" si="14"/>
        <v/>
      </c>
    </row>
    <row r="56" spans="1:35" ht="27" customHeight="1" x14ac:dyDescent="0.3">
      <c r="A56" t="str">
        <f>IF(A28="","",A28)</f>
        <v/>
      </c>
      <c r="B56" t="str">
        <f>IF(B28="","",B28)</f>
        <v/>
      </c>
      <c r="E56" t="str">
        <f>IF(E28="","",E28)</f>
        <v>100のくらい</v>
      </c>
      <c r="L56" s="2"/>
      <c r="M56" s="25">
        <f ca="1">INT(E55/100)</f>
        <v>3</v>
      </c>
      <c r="N56" s="2"/>
      <c r="O56" t="str">
        <f>IF(O28="","",O28)</f>
        <v/>
      </c>
      <c r="P56" t="str">
        <f>IF(P28="","",P28)</f>
        <v>10のくらい</v>
      </c>
      <c r="S56" s="20"/>
      <c r="T56" s="20"/>
      <c r="U56" s="20"/>
      <c r="V56" s="20"/>
      <c r="W56" s="2" t="str">
        <f>IF(W28="","",W28)</f>
        <v/>
      </c>
      <c r="X56" s="25">
        <f ca="1">INT((E55-M56*100)/10)</f>
        <v>0</v>
      </c>
      <c r="Y56" s="2" t="str">
        <f>IF(Y28="","",Y28)</f>
        <v/>
      </c>
      <c r="Z56" t="str">
        <f>IF(Z28="","",Z28)</f>
        <v/>
      </c>
      <c r="AA56" t="str">
        <f>IF(AA28="","",AA28)</f>
        <v>1のくらい</v>
      </c>
      <c r="AC56" s="20"/>
      <c r="AD56" s="20"/>
      <c r="AE56" s="20"/>
      <c r="AF56" s="20"/>
      <c r="AG56" s="2" t="str">
        <f>IF(AG28="","",AG28)</f>
        <v/>
      </c>
      <c r="AH56" s="25">
        <f ca="1">E55-M56*100-X56*10</f>
        <v>1</v>
      </c>
      <c r="AI56" s="2" t="str">
        <f>IF(AI28="","",AI28)</f>
        <v/>
      </c>
    </row>
    <row r="57" spans="1:35" ht="30" customHeight="1" x14ac:dyDescent="0.3"/>
    <row r="58" spans="1:35" ht="30" customHeight="1" x14ac:dyDescent="0.3"/>
    <row r="59" spans="1:35" ht="30" customHeight="1" x14ac:dyDescent="0.3"/>
    <row r="60" spans="1:35" ht="30" customHeight="1" x14ac:dyDescent="0.3"/>
    <row r="61" spans="1:35" ht="30" customHeight="1" x14ac:dyDescent="0.3"/>
    <row r="62" spans="1:35" ht="30" customHeight="1" x14ac:dyDescent="0.3"/>
    <row r="63" spans="1:35" ht="30" customHeight="1" x14ac:dyDescent="0.3"/>
    <row r="64" spans="1:35" ht="30" customHeight="1" x14ac:dyDescent="0.3"/>
    <row r="65" ht="30" customHeight="1" x14ac:dyDescent="0.3"/>
    <row r="66" ht="30" customHeight="1" x14ac:dyDescent="0.3"/>
  </sheetData>
  <mergeCells count="32">
    <mergeCell ref="E55:G55"/>
    <mergeCell ref="S33:V33"/>
    <mergeCell ref="S35:V35"/>
    <mergeCell ref="S37:V37"/>
    <mergeCell ref="S39:V39"/>
    <mergeCell ref="S43:V43"/>
    <mergeCell ref="O46:P46"/>
    <mergeCell ref="V46:W46"/>
    <mergeCell ref="C41:E41"/>
    <mergeCell ref="L41:M41"/>
    <mergeCell ref="C44:E44"/>
    <mergeCell ref="E49:G49"/>
    <mergeCell ref="E51:G51"/>
    <mergeCell ref="E53:G53"/>
    <mergeCell ref="G46:H46"/>
    <mergeCell ref="E33:R33"/>
    <mergeCell ref="AG29:AH29"/>
    <mergeCell ref="AG1:AH1"/>
    <mergeCell ref="E5:R5"/>
    <mergeCell ref="E7:R7"/>
    <mergeCell ref="C13:E13"/>
    <mergeCell ref="E23:G23"/>
    <mergeCell ref="E25:G25"/>
    <mergeCell ref="E27:G27"/>
    <mergeCell ref="E9:R9"/>
    <mergeCell ref="E11:R11"/>
    <mergeCell ref="E35:R35"/>
    <mergeCell ref="E37:R37"/>
    <mergeCell ref="E39:R39"/>
    <mergeCell ref="L13:M13"/>
    <mergeCell ref="C16:E16"/>
    <mergeCell ref="E21:G21"/>
  </mergeCells>
  <phoneticPr fontId="1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K66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64</v>
      </c>
      <c r="AE1" s="2" t="s">
        <v>19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7" customHeight="1" x14ac:dyDescent="0.3">
      <c r="A4" s="1" t="s">
        <v>36</v>
      </c>
      <c r="D4" t="s">
        <v>47</v>
      </c>
      <c r="H4">
        <f ca="1">INT(RAND()*9)+1</f>
        <v>8</v>
      </c>
      <c r="I4" t="s">
        <v>48</v>
      </c>
      <c r="L4" t="str">
        <f ca="1">IF(L5&gt;0,"1","10")</f>
        <v>1</v>
      </c>
      <c r="N4" t="s">
        <v>49</v>
      </c>
      <c r="P4">
        <f ca="1">INT(RAND()*9)+1</f>
        <v>9</v>
      </c>
      <c r="Q4" t="s">
        <v>67</v>
      </c>
    </row>
    <row r="5" spans="1:34" ht="27" customHeight="1" x14ac:dyDescent="0.3">
      <c r="D5" t="s">
        <v>66</v>
      </c>
      <c r="L5" s="9">
        <f ca="1">(-1)^INT(RAND()*9)</f>
        <v>1</v>
      </c>
    </row>
    <row r="6" spans="1:34" ht="27" customHeight="1" x14ac:dyDescent="0.3"/>
    <row r="7" spans="1:34" ht="27" customHeight="1" x14ac:dyDescent="0.3">
      <c r="A7" s="1" t="s">
        <v>32</v>
      </c>
      <c r="D7" s="1" t="s">
        <v>50</v>
      </c>
      <c r="G7" s="66">
        <f ca="1">INT(RAND()*90)+10</f>
        <v>93</v>
      </c>
      <c r="H7" s="66"/>
      <c r="I7" t="s">
        <v>51</v>
      </c>
    </row>
    <row r="8" spans="1:34" ht="27" customHeight="1" x14ac:dyDescent="0.3"/>
    <row r="9" spans="1:34" ht="27" customHeight="1" x14ac:dyDescent="0.3"/>
    <row r="10" spans="1:34" ht="27" customHeight="1" x14ac:dyDescent="0.3">
      <c r="A10" s="1" t="s">
        <v>24</v>
      </c>
      <c r="D10" s="66">
        <f ca="1">INT(RAND()*80+20)*10</f>
        <v>860</v>
      </c>
      <c r="E10" s="66"/>
      <c r="F10" s="66"/>
      <c r="G10" t="s">
        <v>52</v>
      </c>
      <c r="I10" s="62">
        <v>10</v>
      </c>
      <c r="J10" s="62"/>
      <c r="K10" t="s">
        <v>53</v>
      </c>
    </row>
    <row r="11" spans="1:34" ht="27" customHeight="1" x14ac:dyDescent="0.3">
      <c r="I11" s="9">
        <f ca="1">(-1)^INT(RAND()*9)</f>
        <v>1</v>
      </c>
    </row>
    <row r="12" spans="1:34" ht="27" customHeight="1" x14ac:dyDescent="0.3"/>
    <row r="13" spans="1:34" ht="27" customHeight="1" x14ac:dyDescent="0.3">
      <c r="A13" s="1" t="s">
        <v>54</v>
      </c>
      <c r="D13" s="66">
        <f ca="1">INT(RAND()*4+6)*100</f>
        <v>800</v>
      </c>
      <c r="E13" s="66"/>
      <c r="F13" s="66"/>
      <c r="G13" t="s">
        <v>55</v>
      </c>
    </row>
    <row r="14" spans="1:34" ht="27" customHeight="1" x14ac:dyDescent="0.3"/>
    <row r="15" spans="1:34" ht="27" customHeight="1" x14ac:dyDescent="0.3"/>
    <row r="16" spans="1:34" ht="27" customHeight="1" x14ac:dyDescent="0.3">
      <c r="A16" s="1" t="s">
        <v>28</v>
      </c>
      <c r="D16" s="66">
        <f ca="1">990+INT(RAND()*9+1)</f>
        <v>992</v>
      </c>
      <c r="E16" s="66"/>
      <c r="F16" s="66"/>
      <c r="G16" t="s">
        <v>55</v>
      </c>
    </row>
    <row r="17" spans="1:34" ht="27" customHeight="1" x14ac:dyDescent="0.3">
      <c r="A17" s="1"/>
    </row>
    <row r="18" spans="1:34" ht="27" customHeight="1" x14ac:dyDescent="0.3"/>
    <row r="19" spans="1:34" ht="27" customHeight="1" x14ac:dyDescent="0.3">
      <c r="A19" s="1" t="s">
        <v>14</v>
      </c>
      <c r="D19" s="62">
        <f ca="1">INT(RAND()*5+1)*100</f>
        <v>400</v>
      </c>
      <c r="E19" s="62"/>
      <c r="F19" s="62"/>
      <c r="G19" s="62"/>
      <c r="H19" t="s">
        <v>119</v>
      </c>
      <c r="I19" s="62">
        <f ca="1">D19+100</f>
        <v>500</v>
      </c>
      <c r="J19" s="62"/>
      <c r="K19" s="62"/>
      <c r="L19" s="62"/>
      <c r="M19" t="s">
        <v>120</v>
      </c>
      <c r="N19" s="62">
        <f ca="1">I19+100</f>
        <v>600</v>
      </c>
      <c r="O19" s="62"/>
      <c r="P19" s="62"/>
      <c r="Q19" s="62"/>
      <c r="R19" t="s">
        <v>120</v>
      </c>
      <c r="S19" s="86">
        <f ca="1">N19+100</f>
        <v>700</v>
      </c>
      <c r="T19" s="87"/>
      <c r="U19" s="87"/>
      <c r="V19" s="88"/>
      <c r="W19" t="s">
        <v>120</v>
      </c>
      <c r="X19" s="62">
        <f ca="1">S19+100</f>
        <v>800</v>
      </c>
      <c r="Y19" s="62"/>
      <c r="Z19" s="62"/>
      <c r="AA19" s="62"/>
      <c r="AB19" t="s">
        <v>120</v>
      </c>
      <c r="AC19" s="86">
        <f ca="1">X19+100</f>
        <v>900</v>
      </c>
      <c r="AD19" s="87"/>
      <c r="AE19" s="87"/>
      <c r="AF19" s="88"/>
    </row>
    <row r="20" spans="1:34" ht="27" customHeight="1" x14ac:dyDescent="0.3">
      <c r="S20" s="20"/>
      <c r="T20" s="20"/>
      <c r="U20" s="20"/>
      <c r="V20" s="20"/>
      <c r="AC20" s="20"/>
      <c r="AD20" s="20"/>
      <c r="AE20" s="20"/>
      <c r="AF20" s="20"/>
    </row>
    <row r="21" spans="1:34" ht="27" customHeight="1" x14ac:dyDescent="0.3">
      <c r="A21" s="1" t="s">
        <v>15</v>
      </c>
      <c r="D21" s="62">
        <f ca="1">INT(RAND()*10+6)*50</f>
        <v>400</v>
      </c>
      <c r="E21" s="62"/>
      <c r="F21" s="62"/>
      <c r="G21" s="62"/>
      <c r="H21" t="s">
        <v>119</v>
      </c>
      <c r="I21" s="62">
        <f ca="1">D21+50</f>
        <v>450</v>
      </c>
      <c r="J21" s="62"/>
      <c r="K21" s="62"/>
      <c r="L21" s="62"/>
      <c r="M21" t="s">
        <v>120</v>
      </c>
      <c r="N21" s="62">
        <f ca="1">I21+50</f>
        <v>500</v>
      </c>
      <c r="O21" s="62"/>
      <c r="P21" s="62"/>
      <c r="Q21" s="62"/>
      <c r="R21" t="s">
        <v>120</v>
      </c>
      <c r="S21" s="86">
        <f ca="1">N21+50</f>
        <v>550</v>
      </c>
      <c r="T21" s="87"/>
      <c r="U21" s="87"/>
      <c r="V21" s="88"/>
      <c r="W21" t="s">
        <v>120</v>
      </c>
      <c r="X21" s="62">
        <f ca="1">S21+50</f>
        <v>600</v>
      </c>
      <c r="Y21" s="62"/>
      <c r="Z21" s="62"/>
      <c r="AA21" s="62"/>
      <c r="AB21" t="s">
        <v>120</v>
      </c>
      <c r="AC21" s="86">
        <f ca="1">X21+50</f>
        <v>650</v>
      </c>
      <c r="AD21" s="87"/>
      <c r="AE21" s="87"/>
      <c r="AF21" s="88"/>
    </row>
    <row r="22" spans="1:34" ht="27" customHeight="1" x14ac:dyDescent="0.3">
      <c r="S22" s="20"/>
      <c r="T22" s="20"/>
      <c r="U22" s="20"/>
      <c r="V22" s="20"/>
      <c r="AC22" s="20"/>
      <c r="AD22" s="20"/>
      <c r="AE22" s="20"/>
      <c r="AF22" s="20"/>
    </row>
    <row r="23" spans="1:34" ht="27" customHeight="1" x14ac:dyDescent="0.3">
      <c r="A23" s="1" t="s">
        <v>16</v>
      </c>
      <c r="D23" s="62">
        <f ca="1">INT(RAND()*6+90)*10</f>
        <v>940</v>
      </c>
      <c r="E23" s="62"/>
      <c r="F23" s="62"/>
      <c r="G23" s="62"/>
      <c r="H23" t="s">
        <v>119</v>
      </c>
      <c r="I23" s="62">
        <f ca="1">D23+10</f>
        <v>950</v>
      </c>
      <c r="J23" s="62"/>
      <c r="K23" s="62"/>
      <c r="L23" s="62"/>
      <c r="M23" t="s">
        <v>120</v>
      </c>
      <c r="N23" s="62">
        <f ca="1">I23+10</f>
        <v>960</v>
      </c>
      <c r="O23" s="62"/>
      <c r="P23" s="62"/>
      <c r="Q23" s="62"/>
      <c r="R23" t="s">
        <v>120</v>
      </c>
      <c r="S23" s="86">
        <f ca="1">N23+10</f>
        <v>970</v>
      </c>
      <c r="T23" s="87"/>
      <c r="U23" s="87"/>
      <c r="V23" s="88"/>
      <c r="W23" t="s">
        <v>120</v>
      </c>
      <c r="X23" s="86">
        <f ca="1">S23+10</f>
        <v>980</v>
      </c>
      <c r="Y23" s="87"/>
      <c r="Z23" s="87"/>
      <c r="AA23" s="88"/>
      <c r="AB23" t="s">
        <v>120</v>
      </c>
      <c r="AC23" s="86">
        <f ca="1">X23+10</f>
        <v>990</v>
      </c>
      <c r="AD23" s="87"/>
      <c r="AE23" s="87"/>
      <c r="AF23" s="88"/>
    </row>
    <row r="24" spans="1:34" ht="27" customHeight="1" x14ac:dyDescent="0.3">
      <c r="S24" s="20"/>
      <c r="T24" s="20"/>
      <c r="U24" s="20"/>
      <c r="V24" s="20"/>
      <c r="X24" s="20"/>
      <c r="Y24" s="20"/>
      <c r="Z24" s="20"/>
      <c r="AA24" s="20"/>
      <c r="AC24" s="20"/>
      <c r="AD24" s="20"/>
      <c r="AE24" s="20"/>
      <c r="AF24" s="20"/>
    </row>
    <row r="25" spans="1:34" ht="27" customHeight="1" x14ac:dyDescent="0.3">
      <c r="A25" s="1" t="s">
        <v>17</v>
      </c>
      <c r="D25" s="62">
        <f ca="1">INT(RAND()*6+190)*5</f>
        <v>950</v>
      </c>
      <c r="E25" s="62"/>
      <c r="F25" s="62"/>
      <c r="G25" s="62"/>
      <c r="H25" t="s">
        <v>119</v>
      </c>
      <c r="I25" s="62">
        <f ca="1">D25+5</f>
        <v>955</v>
      </c>
      <c r="J25" s="62"/>
      <c r="K25" s="62"/>
      <c r="L25" s="62"/>
      <c r="M25" t="s">
        <v>120</v>
      </c>
      <c r="N25" s="62">
        <f ca="1">I25+5</f>
        <v>960</v>
      </c>
      <c r="O25" s="62"/>
      <c r="P25" s="62"/>
      <c r="Q25" s="62"/>
      <c r="R25" t="s">
        <v>120</v>
      </c>
      <c r="S25" s="86">
        <f ca="1">N25+5</f>
        <v>965</v>
      </c>
      <c r="T25" s="87"/>
      <c r="U25" s="87"/>
      <c r="V25" s="88"/>
      <c r="W25" t="s">
        <v>120</v>
      </c>
      <c r="X25" s="86">
        <f ca="1">S25+5</f>
        <v>970</v>
      </c>
      <c r="Y25" s="87"/>
      <c r="Z25" s="87"/>
      <c r="AA25" s="88"/>
      <c r="AB25" t="s">
        <v>120</v>
      </c>
      <c r="AC25" s="86">
        <f ca="1">X25+5</f>
        <v>975</v>
      </c>
      <c r="AD25" s="87"/>
      <c r="AE25" s="87"/>
      <c r="AF25" s="88"/>
    </row>
    <row r="26" spans="1:34" ht="27" customHeight="1" x14ac:dyDescent="0.3">
      <c r="S26" s="20"/>
      <c r="T26" s="20"/>
      <c r="U26" s="20"/>
      <c r="V26" s="20"/>
      <c r="X26" s="20"/>
      <c r="Y26" s="20"/>
      <c r="Z26" s="20"/>
      <c r="AA26" s="20"/>
      <c r="AC26" s="20"/>
      <c r="AD26" s="20"/>
      <c r="AE26" s="20"/>
      <c r="AF26" s="20"/>
    </row>
    <row r="27" spans="1:34" ht="27" customHeight="1" x14ac:dyDescent="0.3">
      <c r="A27" s="1" t="s">
        <v>18</v>
      </c>
      <c r="D27" s="62">
        <f ca="1">INT(RAND()*10+1)+985</f>
        <v>995</v>
      </c>
      <c r="E27" s="62"/>
      <c r="F27" s="62"/>
      <c r="G27" s="62"/>
      <c r="H27" t="s">
        <v>119</v>
      </c>
      <c r="I27" s="62">
        <f ca="1">D27+1</f>
        <v>996</v>
      </c>
      <c r="J27" s="62"/>
      <c r="K27" s="62"/>
      <c r="L27" s="62"/>
      <c r="M27" t="s">
        <v>120</v>
      </c>
      <c r="N27" s="62">
        <f ca="1">I27+1</f>
        <v>997</v>
      </c>
      <c r="O27" s="62"/>
      <c r="P27" s="62"/>
      <c r="Q27" s="62"/>
      <c r="R27" t="s">
        <v>120</v>
      </c>
      <c r="S27" s="86">
        <f ca="1">N27+1</f>
        <v>998</v>
      </c>
      <c r="T27" s="87"/>
      <c r="U27" s="87"/>
      <c r="V27" s="88"/>
      <c r="W27" t="s">
        <v>120</v>
      </c>
      <c r="X27" s="86">
        <f ca="1">S27+1</f>
        <v>999</v>
      </c>
      <c r="Y27" s="87"/>
      <c r="Z27" s="87"/>
      <c r="AA27" s="88"/>
      <c r="AB27" t="s">
        <v>120</v>
      </c>
      <c r="AC27" s="86">
        <f ca="1">X27+1</f>
        <v>1000</v>
      </c>
      <c r="AD27" s="87"/>
      <c r="AE27" s="87"/>
      <c r="AF27" s="88"/>
    </row>
    <row r="28" spans="1:34" ht="27" customHeight="1" x14ac:dyDescent="0.3"/>
    <row r="29" spans="1:34" ht="25" customHeight="1" x14ac:dyDescent="0.3">
      <c r="D29" s="3" t="str">
        <f>IF(D1="","",D1)</f>
        <v>1000までの数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4" ht="25" customHeight="1" x14ac:dyDescent="0.3">
      <c r="D30" s="3"/>
    </row>
    <row r="31" spans="1:34" ht="25" customHeight="1" x14ac:dyDescent="0.3">
      <c r="E31" s="5" t="s">
        <v>2</v>
      </c>
      <c r="Q31" s="4" t="str">
        <f>IF(Q3="","",Q3)</f>
        <v>名前</v>
      </c>
      <c r="R31" s="2"/>
      <c r="S31" s="2"/>
      <c r="T31" s="2" t="str">
        <f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4" ht="27" customHeight="1" x14ac:dyDescent="0.3">
      <c r="A32" s="1" t="str">
        <f>IF(A4="","",A4)</f>
        <v>(1)</v>
      </c>
      <c r="D32" t="str">
        <f>IF(D4="","",D4)</f>
        <v>100を</v>
      </c>
      <c r="H32">
        <f ca="1">IF(H4="","",H4)</f>
        <v>8</v>
      </c>
      <c r="I32" t="str">
        <f>IF(I4="","",I4)</f>
        <v>こ，</v>
      </c>
      <c r="L32" t="str">
        <f ca="1">IF(L4="","",L4)</f>
        <v>1</v>
      </c>
      <c r="N32" t="str">
        <f>IF(N4="","",N4)</f>
        <v>を</v>
      </c>
      <c r="P32">
        <f ca="1">IF(P4="","",P4)</f>
        <v>9</v>
      </c>
      <c r="Q32" t="str">
        <f>IF(Q4="","",Q4)</f>
        <v>こ あわせた数を数字でかきま</v>
      </c>
    </row>
    <row r="33" spans="1:37" ht="27" customHeight="1" x14ac:dyDescent="0.3">
      <c r="A33" t="str">
        <f>IF(A5="","",A5)</f>
        <v/>
      </c>
      <c r="D33" t="str">
        <f>IF(D5="","",D5)</f>
        <v>しょう。</v>
      </c>
      <c r="L33" s="9"/>
      <c r="AJ33" t="str">
        <f>IF(AJ5="","",AJ5)</f>
        <v/>
      </c>
      <c r="AK33" t="str">
        <f>IF(AK5="","",AK5)</f>
        <v/>
      </c>
    </row>
    <row r="34" spans="1:37" ht="27" customHeight="1" x14ac:dyDescent="0.3">
      <c r="A34" t="str">
        <f t="shared" ref="A34:AI34" si="0">IF(A6="","",A6)</f>
        <v/>
      </c>
      <c r="D34" t="str">
        <f t="shared" si="0"/>
        <v/>
      </c>
      <c r="E34" t="str">
        <f t="shared" si="0"/>
        <v/>
      </c>
      <c r="F34" t="str">
        <f t="shared" si="0"/>
        <v/>
      </c>
      <c r="G34" t="str">
        <f t="shared" si="0"/>
        <v/>
      </c>
      <c r="H34" t="str">
        <f t="shared" si="0"/>
        <v/>
      </c>
      <c r="I34" t="str">
        <f t="shared" si="0"/>
        <v/>
      </c>
      <c r="J34" s="68">
        <f ca="1">100*H32+L32*P32</f>
        <v>809</v>
      </c>
      <c r="K34" s="68"/>
      <c r="L34" s="68"/>
      <c r="M34" t="str">
        <f t="shared" si="0"/>
        <v/>
      </c>
      <c r="N34" t="str">
        <f t="shared" si="0"/>
        <v/>
      </c>
      <c r="O34" t="str">
        <f t="shared" si="0"/>
        <v/>
      </c>
      <c r="P34" t="str">
        <f t="shared" si="0"/>
        <v/>
      </c>
      <c r="Q34" t="str">
        <f t="shared" si="0"/>
        <v/>
      </c>
      <c r="R34" t="str">
        <f t="shared" si="0"/>
        <v/>
      </c>
      <c r="S34" t="str">
        <f t="shared" si="0"/>
        <v/>
      </c>
      <c r="T34" t="str">
        <f t="shared" si="0"/>
        <v/>
      </c>
      <c r="U34" t="str">
        <f t="shared" si="0"/>
        <v/>
      </c>
      <c r="V34" t="str">
        <f t="shared" si="0"/>
        <v/>
      </c>
      <c r="W34" t="str">
        <f t="shared" si="0"/>
        <v/>
      </c>
      <c r="X34" t="str">
        <f t="shared" si="0"/>
        <v/>
      </c>
      <c r="Y34" t="str">
        <f t="shared" si="0"/>
        <v/>
      </c>
      <c r="Z34" t="str">
        <f t="shared" si="0"/>
        <v/>
      </c>
      <c r="AA34" t="str">
        <f t="shared" si="0"/>
        <v/>
      </c>
      <c r="AB34" t="str">
        <f t="shared" si="0"/>
        <v/>
      </c>
      <c r="AC34" t="str">
        <f t="shared" si="0"/>
        <v/>
      </c>
      <c r="AD34" t="str">
        <f t="shared" si="0"/>
        <v/>
      </c>
      <c r="AE34" t="str">
        <f t="shared" si="0"/>
        <v/>
      </c>
      <c r="AF34" t="str">
        <f t="shared" si="0"/>
        <v/>
      </c>
      <c r="AG34" t="str">
        <f t="shared" si="0"/>
        <v/>
      </c>
      <c r="AH34" t="str">
        <f t="shared" si="0"/>
        <v/>
      </c>
      <c r="AI34" t="str">
        <f t="shared" si="0"/>
        <v/>
      </c>
      <c r="AJ34" t="str">
        <f>IF(AJ6="","",AJ6)</f>
        <v/>
      </c>
      <c r="AK34" t="str">
        <f>IF(AK6="","",AK6)</f>
        <v/>
      </c>
    </row>
    <row r="35" spans="1:37" ht="27" customHeight="1" x14ac:dyDescent="0.3">
      <c r="A35" s="1" t="str">
        <f>IF(A7="","",A7)</f>
        <v>(2)</v>
      </c>
      <c r="D35" s="1" t="str">
        <f>IF(D7="","",D7)</f>
        <v>10を</v>
      </c>
      <c r="G35" s="66">
        <f ca="1">IF(G7="","",G7)</f>
        <v>93</v>
      </c>
      <c r="H35" s="66" t="str">
        <f>IF(H7="","",H7)</f>
        <v/>
      </c>
      <c r="I35" t="str">
        <f>IF(I7="","",I7)</f>
        <v>こ　あつめると　いくつになるでしょう。</v>
      </c>
    </row>
    <row r="36" spans="1:37" ht="27" customHeight="1" x14ac:dyDescent="0.3">
      <c r="A36" t="str">
        <f t="shared" ref="A36:AI36" si="1">IF(A8="","",A8)</f>
        <v/>
      </c>
      <c r="D36" t="str">
        <f t="shared" si="1"/>
        <v/>
      </c>
      <c r="E36" t="str">
        <f t="shared" si="1"/>
        <v/>
      </c>
      <c r="F36" t="str">
        <f t="shared" si="1"/>
        <v/>
      </c>
      <c r="G36" t="str">
        <f t="shared" si="1"/>
        <v/>
      </c>
      <c r="H36" t="str">
        <f t="shared" si="1"/>
        <v/>
      </c>
      <c r="I36" t="str">
        <f t="shared" si="1"/>
        <v/>
      </c>
      <c r="J36" t="str">
        <f t="shared" si="1"/>
        <v/>
      </c>
      <c r="K36" t="str">
        <f t="shared" si="1"/>
        <v/>
      </c>
      <c r="L36" t="str">
        <f t="shared" si="1"/>
        <v/>
      </c>
      <c r="M36" t="str">
        <f t="shared" si="1"/>
        <v/>
      </c>
      <c r="N36" t="str">
        <f t="shared" si="1"/>
        <v/>
      </c>
      <c r="O36" t="str">
        <f t="shared" si="1"/>
        <v/>
      </c>
      <c r="P36" t="str">
        <f t="shared" si="1"/>
        <v/>
      </c>
      <c r="Q36" t="str">
        <f t="shared" si="1"/>
        <v/>
      </c>
      <c r="R36" t="str">
        <f t="shared" si="1"/>
        <v/>
      </c>
      <c r="S36" t="str">
        <f t="shared" si="1"/>
        <v/>
      </c>
      <c r="T36" t="str">
        <f t="shared" si="1"/>
        <v/>
      </c>
      <c r="U36" t="str">
        <f t="shared" si="1"/>
        <v/>
      </c>
      <c r="V36" t="str">
        <f t="shared" si="1"/>
        <v/>
      </c>
      <c r="W36" t="str">
        <f t="shared" si="1"/>
        <v/>
      </c>
      <c r="X36" t="str">
        <f t="shared" si="1"/>
        <v/>
      </c>
      <c r="Y36" t="str">
        <f t="shared" si="1"/>
        <v/>
      </c>
      <c r="Z36" t="str">
        <f t="shared" si="1"/>
        <v/>
      </c>
      <c r="AA36" t="str">
        <f t="shared" si="1"/>
        <v/>
      </c>
      <c r="AB36" t="str">
        <f t="shared" si="1"/>
        <v/>
      </c>
      <c r="AC36" t="str">
        <f t="shared" si="1"/>
        <v/>
      </c>
      <c r="AD36" t="str">
        <f t="shared" si="1"/>
        <v/>
      </c>
      <c r="AE36" t="str">
        <f t="shared" si="1"/>
        <v/>
      </c>
      <c r="AF36" t="str">
        <f t="shared" si="1"/>
        <v/>
      </c>
      <c r="AG36" t="str">
        <f t="shared" si="1"/>
        <v/>
      </c>
      <c r="AH36" t="str">
        <f t="shared" si="1"/>
        <v/>
      </c>
      <c r="AI36" t="str">
        <f t="shared" si="1"/>
        <v/>
      </c>
      <c r="AJ36" t="str">
        <f>IF(AJ8="","",AJ8)</f>
        <v/>
      </c>
      <c r="AK36" t="str">
        <f>IF(AK8="","",AK8)</f>
        <v/>
      </c>
    </row>
    <row r="37" spans="1:37" ht="27" customHeight="1" x14ac:dyDescent="0.3">
      <c r="A37" t="str">
        <f t="shared" ref="A37:AI37" si="2">IF(A9="","",A9)</f>
        <v/>
      </c>
      <c r="D37" t="str">
        <f t="shared" si="2"/>
        <v/>
      </c>
      <c r="E37" t="str">
        <f t="shared" si="2"/>
        <v/>
      </c>
      <c r="F37" t="str">
        <f t="shared" si="2"/>
        <v/>
      </c>
      <c r="G37" t="str">
        <f t="shared" si="2"/>
        <v/>
      </c>
      <c r="H37" t="str">
        <f t="shared" si="2"/>
        <v/>
      </c>
      <c r="I37" t="str">
        <f t="shared" si="2"/>
        <v/>
      </c>
      <c r="J37" s="68">
        <f ca="1">10*G35</f>
        <v>930</v>
      </c>
      <c r="K37" s="68"/>
      <c r="L37" s="68"/>
      <c r="M37" t="str">
        <f t="shared" si="2"/>
        <v/>
      </c>
      <c r="N37" t="str">
        <f t="shared" si="2"/>
        <v/>
      </c>
      <c r="O37" t="str">
        <f t="shared" si="2"/>
        <v/>
      </c>
      <c r="P37" t="str">
        <f t="shared" si="2"/>
        <v/>
      </c>
      <c r="Q37" t="str">
        <f t="shared" si="2"/>
        <v/>
      </c>
      <c r="R37" t="str">
        <f t="shared" si="2"/>
        <v/>
      </c>
      <c r="S37" t="str">
        <f t="shared" si="2"/>
        <v/>
      </c>
      <c r="T37" t="str">
        <f t="shared" si="2"/>
        <v/>
      </c>
      <c r="U37" t="str">
        <f t="shared" si="2"/>
        <v/>
      </c>
      <c r="V37" t="str">
        <f t="shared" si="2"/>
        <v/>
      </c>
      <c r="W37" t="str">
        <f t="shared" si="2"/>
        <v/>
      </c>
      <c r="X37" t="str">
        <f t="shared" si="2"/>
        <v/>
      </c>
      <c r="Y37" t="str">
        <f t="shared" si="2"/>
        <v/>
      </c>
      <c r="Z37" t="str">
        <f t="shared" si="2"/>
        <v/>
      </c>
      <c r="AA37" t="str">
        <f t="shared" si="2"/>
        <v/>
      </c>
      <c r="AB37" t="str">
        <f t="shared" si="2"/>
        <v/>
      </c>
      <c r="AC37" t="str">
        <f t="shared" si="2"/>
        <v/>
      </c>
      <c r="AD37" t="str">
        <f t="shared" si="2"/>
        <v/>
      </c>
      <c r="AE37" t="str">
        <f t="shared" si="2"/>
        <v/>
      </c>
      <c r="AF37" t="str">
        <f t="shared" si="2"/>
        <v/>
      </c>
      <c r="AG37" t="str">
        <f t="shared" si="2"/>
        <v/>
      </c>
      <c r="AH37" t="str">
        <f t="shared" si="2"/>
        <v/>
      </c>
      <c r="AI37" t="str">
        <f t="shared" si="2"/>
        <v/>
      </c>
      <c r="AJ37" t="str">
        <f>IF(AJ9="","",AJ9)</f>
        <v/>
      </c>
      <c r="AK37" t="str">
        <f>IF(AK9="","",AK9)</f>
        <v/>
      </c>
    </row>
    <row r="38" spans="1:37" ht="27" customHeight="1" x14ac:dyDescent="0.3">
      <c r="A38" s="1" t="str">
        <f>IF(A10="","",A10)</f>
        <v>(3)</v>
      </c>
      <c r="D38" s="66">
        <f ca="1">IF(D10="","",D10)</f>
        <v>860</v>
      </c>
      <c r="E38" s="66" t="str">
        <f>IF(E10="","",E10)</f>
        <v/>
      </c>
      <c r="F38" s="66" t="str">
        <f>IF(F10="","",F10)</f>
        <v/>
      </c>
      <c r="G38" t="str">
        <f>IF(G10="","",G10)</f>
        <v>は</v>
      </c>
      <c r="I38" s="62">
        <f>IF(I10="","",I10)</f>
        <v>10</v>
      </c>
      <c r="J38" s="62" t="str">
        <f>IF(J10="","",J10)</f>
        <v/>
      </c>
      <c r="K38" t="str">
        <f>IF(K10="","",K10)</f>
        <v>を　なんこ　あつめた数でしょう。</v>
      </c>
    </row>
    <row r="39" spans="1:37" ht="27" customHeight="1" x14ac:dyDescent="0.3">
      <c r="A39" t="str">
        <f t="shared" ref="A39:AI39" si="3">IF(A11="","",A11)</f>
        <v/>
      </c>
      <c r="D39" t="str">
        <f t="shared" si="3"/>
        <v/>
      </c>
      <c r="E39" t="str">
        <f t="shared" si="3"/>
        <v/>
      </c>
      <c r="F39" t="str">
        <f t="shared" si="3"/>
        <v/>
      </c>
      <c r="G39" t="str">
        <f t="shared" si="3"/>
        <v/>
      </c>
      <c r="H39" t="str">
        <f t="shared" si="3"/>
        <v/>
      </c>
      <c r="I39" s="9">
        <f t="shared" ca="1" si="3"/>
        <v>1</v>
      </c>
      <c r="J39" t="str">
        <f t="shared" si="3"/>
        <v/>
      </c>
      <c r="K39" t="str">
        <f t="shared" si="3"/>
        <v/>
      </c>
      <c r="L39" t="str">
        <f t="shared" si="3"/>
        <v/>
      </c>
      <c r="M39" t="str">
        <f t="shared" si="3"/>
        <v/>
      </c>
      <c r="N39" t="str">
        <f t="shared" si="3"/>
        <v/>
      </c>
      <c r="O39" t="str">
        <f t="shared" si="3"/>
        <v/>
      </c>
      <c r="P39" t="str">
        <f t="shared" si="3"/>
        <v/>
      </c>
      <c r="Q39" t="str">
        <f t="shared" si="3"/>
        <v/>
      </c>
      <c r="R39" t="str">
        <f t="shared" si="3"/>
        <v/>
      </c>
      <c r="S39" t="str">
        <f t="shared" si="3"/>
        <v/>
      </c>
      <c r="T39" t="str">
        <f t="shared" si="3"/>
        <v/>
      </c>
      <c r="U39" t="str">
        <f t="shared" si="3"/>
        <v/>
      </c>
      <c r="V39" t="str">
        <f t="shared" si="3"/>
        <v/>
      </c>
      <c r="W39" t="str">
        <f t="shared" si="3"/>
        <v/>
      </c>
      <c r="X39" t="str">
        <f t="shared" si="3"/>
        <v/>
      </c>
      <c r="Y39" t="str">
        <f t="shared" si="3"/>
        <v/>
      </c>
      <c r="Z39" t="str">
        <f t="shared" si="3"/>
        <v/>
      </c>
      <c r="AA39" t="str">
        <f t="shared" si="3"/>
        <v/>
      </c>
      <c r="AB39" t="str">
        <f t="shared" si="3"/>
        <v/>
      </c>
      <c r="AC39" t="str">
        <f t="shared" si="3"/>
        <v/>
      </c>
      <c r="AD39" t="str">
        <f t="shared" si="3"/>
        <v/>
      </c>
      <c r="AE39" t="str">
        <f t="shared" si="3"/>
        <v/>
      </c>
      <c r="AF39" t="str">
        <f t="shared" si="3"/>
        <v/>
      </c>
      <c r="AG39" t="str">
        <f t="shared" si="3"/>
        <v/>
      </c>
      <c r="AH39" t="str">
        <f t="shared" si="3"/>
        <v/>
      </c>
      <c r="AI39" t="str">
        <f t="shared" si="3"/>
        <v/>
      </c>
      <c r="AJ39" t="str">
        <f>IF(AJ11="","",AJ11)</f>
        <v/>
      </c>
      <c r="AK39" t="str">
        <f>IF(AK11="","",AK11)</f>
        <v/>
      </c>
    </row>
    <row r="40" spans="1:37" ht="27" customHeight="1" x14ac:dyDescent="0.3">
      <c r="A40" t="str">
        <f t="shared" ref="A40:AI40" si="4">IF(A12="","",A12)</f>
        <v/>
      </c>
      <c r="D40" t="str">
        <f t="shared" si="4"/>
        <v/>
      </c>
      <c r="E40" t="str">
        <f t="shared" si="4"/>
        <v/>
      </c>
      <c r="F40" t="str">
        <f t="shared" si="4"/>
        <v/>
      </c>
      <c r="G40" t="str">
        <f t="shared" si="4"/>
        <v/>
      </c>
      <c r="H40" t="str">
        <f t="shared" si="4"/>
        <v/>
      </c>
      <c r="I40" t="str">
        <f t="shared" si="4"/>
        <v/>
      </c>
      <c r="J40" s="68">
        <f ca="1">D38/I38</f>
        <v>86</v>
      </c>
      <c r="K40" s="68"/>
      <c r="L40" s="68"/>
      <c r="M40" s="22" t="s">
        <v>56</v>
      </c>
      <c r="N40" s="22"/>
      <c r="O40" t="str">
        <f t="shared" si="4"/>
        <v/>
      </c>
      <c r="P40" t="str">
        <f t="shared" si="4"/>
        <v/>
      </c>
      <c r="Q40" t="str">
        <f t="shared" si="4"/>
        <v/>
      </c>
      <c r="R40" t="str">
        <f t="shared" si="4"/>
        <v/>
      </c>
      <c r="S40" t="str">
        <f t="shared" si="4"/>
        <v/>
      </c>
      <c r="T40" t="str">
        <f t="shared" si="4"/>
        <v/>
      </c>
      <c r="U40" t="str">
        <f t="shared" si="4"/>
        <v/>
      </c>
      <c r="V40" t="str">
        <f t="shared" si="4"/>
        <v/>
      </c>
      <c r="W40" t="str">
        <f t="shared" si="4"/>
        <v/>
      </c>
      <c r="X40" t="str">
        <f t="shared" si="4"/>
        <v/>
      </c>
      <c r="Y40" t="str">
        <f t="shared" si="4"/>
        <v/>
      </c>
      <c r="Z40" t="str">
        <f t="shared" si="4"/>
        <v/>
      </c>
      <c r="AA40" t="str">
        <f t="shared" si="4"/>
        <v/>
      </c>
      <c r="AB40" t="str">
        <f t="shared" si="4"/>
        <v/>
      </c>
      <c r="AC40" t="str">
        <f t="shared" si="4"/>
        <v/>
      </c>
      <c r="AD40" t="str">
        <f t="shared" si="4"/>
        <v/>
      </c>
      <c r="AE40" t="str">
        <f t="shared" si="4"/>
        <v/>
      </c>
      <c r="AF40" t="str">
        <f t="shared" si="4"/>
        <v/>
      </c>
      <c r="AG40" t="str">
        <f t="shared" si="4"/>
        <v/>
      </c>
      <c r="AH40" t="str">
        <f t="shared" si="4"/>
        <v/>
      </c>
      <c r="AI40" t="str">
        <f t="shared" si="4"/>
        <v/>
      </c>
      <c r="AJ40" t="str">
        <f>IF(AJ12="","",AJ12)</f>
        <v/>
      </c>
      <c r="AK40" t="str">
        <f>IF(AK12="","",AK12)</f>
        <v/>
      </c>
    </row>
    <row r="41" spans="1:37" ht="27" customHeight="1" x14ac:dyDescent="0.3">
      <c r="A41" s="1" t="str">
        <f>IF(A13="","",A13)</f>
        <v>(4)</v>
      </c>
      <c r="D41" s="66">
        <f ca="1">IF(D13="","",D13)</f>
        <v>800</v>
      </c>
      <c r="E41" s="66" t="str">
        <f>IF(E13="","",E13)</f>
        <v/>
      </c>
      <c r="F41" s="66" t="str">
        <f>IF(F13="","",F13)</f>
        <v/>
      </c>
      <c r="G41" t="str">
        <f>IF(G13="","",G13)</f>
        <v>に　あと　いくつで　1000　になるでしょう。</v>
      </c>
    </row>
    <row r="42" spans="1:37" ht="27" customHeight="1" x14ac:dyDescent="0.3">
      <c r="A42" t="str">
        <f t="shared" ref="A42:AI42" si="5">IF(A14="","",A14)</f>
        <v/>
      </c>
      <c r="D42" t="str">
        <f t="shared" si="5"/>
        <v/>
      </c>
      <c r="E42" t="str">
        <f t="shared" si="5"/>
        <v/>
      </c>
      <c r="F42" t="str">
        <f t="shared" si="5"/>
        <v/>
      </c>
      <c r="G42" t="str">
        <f t="shared" si="5"/>
        <v/>
      </c>
      <c r="H42" t="str">
        <f t="shared" si="5"/>
        <v/>
      </c>
      <c r="I42" t="str">
        <f t="shared" si="5"/>
        <v/>
      </c>
      <c r="J42" t="str">
        <f t="shared" si="5"/>
        <v/>
      </c>
      <c r="K42" t="str">
        <f t="shared" si="5"/>
        <v/>
      </c>
      <c r="L42" t="str">
        <f t="shared" si="5"/>
        <v/>
      </c>
      <c r="M42" t="str">
        <f t="shared" si="5"/>
        <v/>
      </c>
      <c r="N42" t="str">
        <f t="shared" si="5"/>
        <v/>
      </c>
      <c r="O42" t="str">
        <f t="shared" si="5"/>
        <v/>
      </c>
      <c r="P42" t="str">
        <f t="shared" si="5"/>
        <v/>
      </c>
      <c r="Q42" t="str">
        <f t="shared" si="5"/>
        <v/>
      </c>
      <c r="R42" t="str">
        <f t="shared" si="5"/>
        <v/>
      </c>
      <c r="S42" t="str">
        <f t="shared" si="5"/>
        <v/>
      </c>
      <c r="T42" t="str">
        <f t="shared" si="5"/>
        <v/>
      </c>
      <c r="U42" t="str">
        <f t="shared" si="5"/>
        <v/>
      </c>
      <c r="V42" t="str">
        <f t="shared" si="5"/>
        <v/>
      </c>
      <c r="W42" t="str">
        <f t="shared" si="5"/>
        <v/>
      </c>
      <c r="X42" t="str">
        <f t="shared" si="5"/>
        <v/>
      </c>
      <c r="Y42" t="str">
        <f t="shared" si="5"/>
        <v/>
      </c>
      <c r="Z42" t="str">
        <f t="shared" si="5"/>
        <v/>
      </c>
      <c r="AA42" t="str">
        <f t="shared" si="5"/>
        <v/>
      </c>
      <c r="AB42" t="str">
        <f t="shared" si="5"/>
        <v/>
      </c>
      <c r="AC42" t="str">
        <f t="shared" si="5"/>
        <v/>
      </c>
      <c r="AD42" t="str">
        <f t="shared" si="5"/>
        <v/>
      </c>
      <c r="AE42" t="str">
        <f t="shared" si="5"/>
        <v/>
      </c>
      <c r="AF42" t="str">
        <f t="shared" si="5"/>
        <v/>
      </c>
      <c r="AG42" t="str">
        <f t="shared" si="5"/>
        <v/>
      </c>
      <c r="AH42" t="str">
        <f t="shared" si="5"/>
        <v/>
      </c>
      <c r="AI42" t="str">
        <f t="shared" si="5"/>
        <v/>
      </c>
      <c r="AJ42" t="str">
        <f t="shared" ref="AJ42:AK44" si="6">IF(AJ14="","",AJ14)</f>
        <v/>
      </c>
      <c r="AK42" t="str">
        <f t="shared" si="6"/>
        <v/>
      </c>
    </row>
    <row r="43" spans="1:37" ht="27" customHeight="1" x14ac:dyDescent="0.3">
      <c r="A43" t="str">
        <f t="shared" ref="A43:AI43" si="7">IF(A15="","",A15)</f>
        <v/>
      </c>
      <c r="D43" t="str">
        <f t="shared" si="7"/>
        <v/>
      </c>
      <c r="E43" t="str">
        <f t="shared" si="7"/>
        <v/>
      </c>
      <c r="F43" t="str">
        <f t="shared" si="7"/>
        <v/>
      </c>
      <c r="G43" t="str">
        <f t="shared" si="7"/>
        <v/>
      </c>
      <c r="H43" t="str">
        <f t="shared" si="7"/>
        <v/>
      </c>
      <c r="I43" t="str">
        <f t="shared" si="7"/>
        <v/>
      </c>
      <c r="J43" s="68">
        <f ca="1">1000-D41</f>
        <v>200</v>
      </c>
      <c r="K43" s="68"/>
      <c r="L43" s="68"/>
      <c r="M43" s="22"/>
      <c r="O43" t="str">
        <f t="shared" si="7"/>
        <v/>
      </c>
      <c r="P43" t="str">
        <f t="shared" si="7"/>
        <v/>
      </c>
      <c r="Q43" t="str">
        <f t="shared" si="7"/>
        <v/>
      </c>
      <c r="R43" t="str">
        <f t="shared" si="7"/>
        <v/>
      </c>
      <c r="S43" t="str">
        <f t="shared" si="7"/>
        <v/>
      </c>
      <c r="T43" t="str">
        <f t="shared" si="7"/>
        <v/>
      </c>
      <c r="U43" t="str">
        <f t="shared" si="7"/>
        <v/>
      </c>
      <c r="V43" t="str">
        <f t="shared" si="7"/>
        <v/>
      </c>
      <c r="W43" t="str">
        <f t="shared" si="7"/>
        <v/>
      </c>
      <c r="X43" t="str">
        <f t="shared" si="7"/>
        <v/>
      </c>
      <c r="Y43" t="str">
        <f t="shared" si="7"/>
        <v/>
      </c>
      <c r="Z43" t="str">
        <f t="shared" si="7"/>
        <v/>
      </c>
      <c r="AA43" t="str">
        <f t="shared" si="7"/>
        <v/>
      </c>
      <c r="AB43" t="str">
        <f t="shared" si="7"/>
        <v/>
      </c>
      <c r="AC43" t="str">
        <f t="shared" si="7"/>
        <v/>
      </c>
      <c r="AD43" t="str">
        <f t="shared" si="7"/>
        <v/>
      </c>
      <c r="AE43" t="str">
        <f t="shared" si="7"/>
        <v/>
      </c>
      <c r="AF43" t="str">
        <f t="shared" si="7"/>
        <v/>
      </c>
      <c r="AG43" t="str">
        <f t="shared" si="7"/>
        <v/>
      </c>
      <c r="AH43" t="str">
        <f t="shared" si="7"/>
        <v/>
      </c>
      <c r="AI43" t="str">
        <f t="shared" si="7"/>
        <v/>
      </c>
      <c r="AJ43" t="str">
        <f t="shared" si="6"/>
        <v/>
      </c>
      <c r="AK43" t="str">
        <f t="shared" si="6"/>
        <v/>
      </c>
    </row>
    <row r="44" spans="1:37" ht="27" customHeight="1" x14ac:dyDescent="0.3">
      <c r="A44" s="1" t="str">
        <f>IF(A16="","",A16)</f>
        <v>(5)</v>
      </c>
      <c r="D44" s="66">
        <f ca="1">IF(D16="","",D16)</f>
        <v>992</v>
      </c>
      <c r="E44" s="66" t="str">
        <f>IF(E16="","",E16)</f>
        <v/>
      </c>
      <c r="F44" s="66" t="str">
        <f>IF(F16="","",F16)</f>
        <v/>
      </c>
      <c r="G44" t="str">
        <f>IF(G16="","",G16)</f>
        <v>に　あと　いくつで　1000　になるでしょう。</v>
      </c>
      <c r="AJ44" t="str">
        <f t="shared" si="6"/>
        <v/>
      </c>
      <c r="AK44" t="str">
        <f t="shared" si="6"/>
        <v/>
      </c>
    </row>
    <row r="45" spans="1:37" ht="27" customHeight="1" x14ac:dyDescent="0.3">
      <c r="A45" s="1" t="str">
        <f t="shared" ref="A45:AI45" si="8">IF(A17="","",A17)</f>
        <v/>
      </c>
      <c r="D45" t="str">
        <f t="shared" si="8"/>
        <v/>
      </c>
      <c r="E45" t="str">
        <f t="shared" si="8"/>
        <v/>
      </c>
      <c r="F45" t="str">
        <f t="shared" si="8"/>
        <v/>
      </c>
      <c r="G45" t="str">
        <f t="shared" si="8"/>
        <v/>
      </c>
      <c r="H45" t="str">
        <f t="shared" si="8"/>
        <v/>
      </c>
      <c r="I45" t="str">
        <f t="shared" si="8"/>
        <v/>
      </c>
      <c r="J45" t="str">
        <f t="shared" si="8"/>
        <v/>
      </c>
      <c r="K45" t="str">
        <f t="shared" si="8"/>
        <v/>
      </c>
      <c r="L45" t="str">
        <f t="shared" si="8"/>
        <v/>
      </c>
      <c r="M45" t="str">
        <f t="shared" si="8"/>
        <v/>
      </c>
      <c r="N45" t="str">
        <f t="shared" si="8"/>
        <v/>
      </c>
      <c r="O45" t="str">
        <f t="shared" si="8"/>
        <v/>
      </c>
      <c r="P45" t="str">
        <f t="shared" si="8"/>
        <v/>
      </c>
      <c r="Q45" t="str">
        <f t="shared" si="8"/>
        <v/>
      </c>
      <c r="R45" t="str">
        <f t="shared" si="8"/>
        <v/>
      </c>
      <c r="S45" t="str">
        <f t="shared" si="8"/>
        <v/>
      </c>
      <c r="T45" t="str">
        <f t="shared" si="8"/>
        <v/>
      </c>
      <c r="U45" t="str">
        <f t="shared" si="8"/>
        <v/>
      </c>
      <c r="V45" t="str">
        <f t="shared" si="8"/>
        <v/>
      </c>
      <c r="W45" t="str">
        <f t="shared" si="8"/>
        <v/>
      </c>
      <c r="X45" t="str">
        <f t="shared" si="8"/>
        <v/>
      </c>
      <c r="Y45" t="str">
        <f t="shared" si="8"/>
        <v/>
      </c>
      <c r="Z45" t="str">
        <f t="shared" si="8"/>
        <v/>
      </c>
      <c r="AA45" t="str">
        <f t="shared" si="8"/>
        <v/>
      </c>
      <c r="AB45" t="str">
        <f t="shared" si="8"/>
        <v/>
      </c>
      <c r="AC45" t="str">
        <f t="shared" si="8"/>
        <v/>
      </c>
      <c r="AD45" t="str">
        <f t="shared" si="8"/>
        <v/>
      </c>
      <c r="AE45" t="str">
        <f t="shared" si="8"/>
        <v/>
      </c>
      <c r="AF45" t="str">
        <f t="shared" si="8"/>
        <v/>
      </c>
      <c r="AG45" t="str">
        <f t="shared" si="8"/>
        <v/>
      </c>
      <c r="AH45" t="str">
        <f t="shared" si="8"/>
        <v/>
      </c>
      <c r="AI45" t="str">
        <f t="shared" si="8"/>
        <v/>
      </c>
    </row>
    <row r="46" spans="1:37" ht="27" customHeight="1" x14ac:dyDescent="0.3">
      <c r="A46" t="str">
        <f t="shared" ref="A46:AI46" si="9">IF(A18="","",A18)</f>
        <v/>
      </c>
      <c r="D46" t="str">
        <f t="shared" si="9"/>
        <v/>
      </c>
      <c r="E46" t="str">
        <f t="shared" si="9"/>
        <v/>
      </c>
      <c r="F46" t="str">
        <f t="shared" si="9"/>
        <v/>
      </c>
      <c r="G46" t="str">
        <f t="shared" si="9"/>
        <v/>
      </c>
      <c r="H46" t="str">
        <f t="shared" si="9"/>
        <v/>
      </c>
      <c r="I46" t="str">
        <f t="shared" si="9"/>
        <v/>
      </c>
      <c r="J46" s="68">
        <f ca="1">1000-D44</f>
        <v>8</v>
      </c>
      <c r="K46" s="68"/>
      <c r="L46" s="68"/>
      <c r="M46" t="str">
        <f t="shared" si="9"/>
        <v/>
      </c>
      <c r="N46" t="str">
        <f t="shared" si="9"/>
        <v/>
      </c>
      <c r="O46" t="str">
        <f t="shared" si="9"/>
        <v/>
      </c>
      <c r="P46" t="str">
        <f t="shared" si="9"/>
        <v/>
      </c>
      <c r="Q46" t="str">
        <f t="shared" si="9"/>
        <v/>
      </c>
      <c r="R46" t="str">
        <f t="shared" si="9"/>
        <v/>
      </c>
      <c r="S46" t="str">
        <f t="shared" si="9"/>
        <v/>
      </c>
      <c r="T46" t="str">
        <f t="shared" si="9"/>
        <v/>
      </c>
      <c r="U46" t="str">
        <f t="shared" si="9"/>
        <v/>
      </c>
      <c r="V46" t="str">
        <f t="shared" si="9"/>
        <v/>
      </c>
      <c r="W46" t="str">
        <f t="shared" si="9"/>
        <v/>
      </c>
      <c r="X46" t="str">
        <f t="shared" si="9"/>
        <v/>
      </c>
      <c r="Y46" t="str">
        <f t="shared" si="9"/>
        <v/>
      </c>
      <c r="Z46" t="str">
        <f t="shared" si="9"/>
        <v/>
      </c>
      <c r="AA46" t="str">
        <f t="shared" si="9"/>
        <v/>
      </c>
      <c r="AB46" t="str">
        <f t="shared" si="9"/>
        <v/>
      </c>
      <c r="AC46" t="str">
        <f t="shared" si="9"/>
        <v/>
      </c>
      <c r="AD46" t="str">
        <f t="shared" si="9"/>
        <v/>
      </c>
      <c r="AE46" t="str">
        <f t="shared" si="9"/>
        <v/>
      </c>
      <c r="AF46" t="str">
        <f t="shared" si="9"/>
        <v/>
      </c>
      <c r="AG46" t="str">
        <f t="shared" si="9"/>
        <v/>
      </c>
      <c r="AH46" t="str">
        <f t="shared" si="9"/>
        <v/>
      </c>
      <c r="AI46" t="str">
        <f t="shared" si="9"/>
        <v/>
      </c>
      <c r="AJ46" t="str">
        <f t="shared" ref="AJ46:AK52" si="10">IF(AJ18="","",AJ18)</f>
        <v/>
      </c>
      <c r="AK46" t="str">
        <f t="shared" si="10"/>
        <v/>
      </c>
    </row>
    <row r="47" spans="1:37" ht="27" customHeight="1" x14ac:dyDescent="0.3">
      <c r="A47" s="1" t="str">
        <f t="shared" ref="A47:AI47" si="11">IF(A19="","",A19)</f>
        <v>(6)</v>
      </c>
      <c r="D47" s="62">
        <f t="shared" ca="1" si="11"/>
        <v>400</v>
      </c>
      <c r="E47" s="62" t="str">
        <f t="shared" si="11"/>
        <v/>
      </c>
      <c r="F47" s="62" t="str">
        <f t="shared" si="11"/>
        <v/>
      </c>
      <c r="G47" s="62" t="str">
        <f t="shared" si="11"/>
        <v/>
      </c>
      <c r="H47" t="str">
        <f t="shared" si="11"/>
        <v>-</v>
      </c>
      <c r="I47" s="62">
        <f t="shared" ca="1" si="11"/>
        <v>500</v>
      </c>
      <c r="J47" s="62" t="str">
        <f t="shared" si="11"/>
        <v/>
      </c>
      <c r="K47" s="62" t="str">
        <f t="shared" si="11"/>
        <v/>
      </c>
      <c r="L47" s="62" t="str">
        <f t="shared" si="11"/>
        <v/>
      </c>
      <c r="M47" t="str">
        <f t="shared" si="11"/>
        <v>-</v>
      </c>
      <c r="N47" s="62">
        <f t="shared" ca="1" si="11"/>
        <v>600</v>
      </c>
      <c r="O47" s="62" t="str">
        <f t="shared" si="11"/>
        <v/>
      </c>
      <c r="P47" s="62" t="str">
        <f t="shared" si="11"/>
        <v/>
      </c>
      <c r="Q47" s="62" t="str">
        <f t="shared" si="11"/>
        <v/>
      </c>
      <c r="R47" t="str">
        <f t="shared" si="11"/>
        <v>-</v>
      </c>
      <c r="S47" s="83">
        <f t="shared" ca="1" si="11"/>
        <v>700</v>
      </c>
      <c r="T47" s="84" t="str">
        <f t="shared" si="11"/>
        <v/>
      </c>
      <c r="U47" s="84" t="str">
        <f t="shared" si="11"/>
        <v/>
      </c>
      <c r="V47" s="85" t="str">
        <f t="shared" si="11"/>
        <v/>
      </c>
      <c r="W47" t="str">
        <f t="shared" si="11"/>
        <v>-</v>
      </c>
      <c r="X47" s="62">
        <f t="shared" ca="1" si="11"/>
        <v>800</v>
      </c>
      <c r="Y47" s="62" t="str">
        <f t="shared" si="11"/>
        <v/>
      </c>
      <c r="Z47" s="62" t="str">
        <f t="shared" si="11"/>
        <v/>
      </c>
      <c r="AA47" s="62" t="str">
        <f t="shared" si="11"/>
        <v/>
      </c>
      <c r="AB47" t="str">
        <f t="shared" si="11"/>
        <v>-</v>
      </c>
      <c r="AC47" s="83">
        <f t="shared" ca="1" si="11"/>
        <v>900</v>
      </c>
      <c r="AD47" s="84" t="str">
        <f t="shared" si="11"/>
        <v/>
      </c>
      <c r="AE47" s="84" t="str">
        <f t="shared" si="11"/>
        <v/>
      </c>
      <c r="AF47" s="85" t="str">
        <f t="shared" si="11"/>
        <v/>
      </c>
      <c r="AG47" t="str">
        <f t="shared" si="11"/>
        <v/>
      </c>
      <c r="AH47" t="str">
        <f t="shared" si="11"/>
        <v/>
      </c>
      <c r="AI47" t="str">
        <f t="shared" si="11"/>
        <v/>
      </c>
      <c r="AJ47" t="str">
        <f t="shared" si="10"/>
        <v/>
      </c>
      <c r="AK47" t="str">
        <f t="shared" si="10"/>
        <v/>
      </c>
    </row>
    <row r="48" spans="1:37" ht="27" customHeight="1" x14ac:dyDescent="0.3">
      <c r="A48" t="str">
        <f t="shared" ref="A48:AI48" si="12">IF(A20="","",A20)</f>
        <v/>
      </c>
      <c r="D48" t="str">
        <f t="shared" si="12"/>
        <v/>
      </c>
      <c r="E48" t="str">
        <f t="shared" si="12"/>
        <v/>
      </c>
      <c r="F48" t="str">
        <f t="shared" si="12"/>
        <v/>
      </c>
      <c r="G48" t="str">
        <f t="shared" si="12"/>
        <v/>
      </c>
      <c r="H48" t="str">
        <f t="shared" si="12"/>
        <v/>
      </c>
      <c r="I48" t="str">
        <f t="shared" si="12"/>
        <v/>
      </c>
      <c r="J48" t="str">
        <f t="shared" si="12"/>
        <v/>
      </c>
      <c r="K48" t="str">
        <f t="shared" si="12"/>
        <v/>
      </c>
      <c r="L48" t="str">
        <f t="shared" si="12"/>
        <v/>
      </c>
      <c r="M48" t="str">
        <f t="shared" si="12"/>
        <v/>
      </c>
      <c r="N48" t="str">
        <f t="shared" si="12"/>
        <v/>
      </c>
      <c r="O48" t="str">
        <f t="shared" si="12"/>
        <v/>
      </c>
      <c r="P48" t="str">
        <f t="shared" si="12"/>
        <v/>
      </c>
      <c r="Q48" t="str">
        <f t="shared" si="12"/>
        <v/>
      </c>
      <c r="R48" t="str">
        <f t="shared" si="12"/>
        <v/>
      </c>
      <c r="S48" s="22" t="str">
        <f t="shared" si="12"/>
        <v/>
      </c>
      <c r="T48" s="22" t="str">
        <f t="shared" si="12"/>
        <v/>
      </c>
      <c r="U48" s="22" t="str">
        <f t="shared" si="12"/>
        <v/>
      </c>
      <c r="V48" s="22" t="str">
        <f t="shared" si="12"/>
        <v/>
      </c>
      <c r="W48" t="str">
        <f t="shared" si="12"/>
        <v/>
      </c>
      <c r="X48" t="str">
        <f t="shared" si="12"/>
        <v/>
      </c>
      <c r="Y48" t="str">
        <f t="shared" si="12"/>
        <v/>
      </c>
      <c r="Z48" t="str">
        <f t="shared" si="12"/>
        <v/>
      </c>
      <c r="AA48" t="str">
        <f t="shared" si="12"/>
        <v/>
      </c>
      <c r="AB48" t="str">
        <f t="shared" si="12"/>
        <v/>
      </c>
      <c r="AC48" s="22" t="str">
        <f t="shared" si="12"/>
        <v/>
      </c>
      <c r="AD48" s="22" t="str">
        <f t="shared" si="12"/>
        <v/>
      </c>
      <c r="AE48" s="22" t="str">
        <f t="shared" si="12"/>
        <v/>
      </c>
      <c r="AF48" s="22" t="str">
        <f t="shared" si="12"/>
        <v/>
      </c>
      <c r="AG48" t="str">
        <f t="shared" si="12"/>
        <v/>
      </c>
      <c r="AH48" t="str">
        <f t="shared" si="12"/>
        <v/>
      </c>
      <c r="AI48" t="str">
        <f t="shared" si="12"/>
        <v/>
      </c>
      <c r="AJ48" t="str">
        <f t="shared" si="10"/>
        <v/>
      </c>
      <c r="AK48" t="str">
        <f t="shared" si="10"/>
        <v/>
      </c>
    </row>
    <row r="49" spans="1:37" ht="27" customHeight="1" x14ac:dyDescent="0.3">
      <c r="A49" s="1" t="str">
        <f t="shared" ref="A49:AI49" si="13">IF(A21="","",A21)</f>
        <v>(7)</v>
      </c>
      <c r="D49" s="62">
        <f t="shared" ca="1" si="13"/>
        <v>400</v>
      </c>
      <c r="E49" s="62" t="str">
        <f t="shared" si="13"/>
        <v/>
      </c>
      <c r="F49" s="62" t="str">
        <f t="shared" si="13"/>
        <v/>
      </c>
      <c r="G49" s="62" t="str">
        <f t="shared" si="13"/>
        <v/>
      </c>
      <c r="H49" t="str">
        <f t="shared" si="13"/>
        <v>-</v>
      </c>
      <c r="I49" s="62">
        <f t="shared" ca="1" si="13"/>
        <v>450</v>
      </c>
      <c r="J49" s="62" t="str">
        <f t="shared" si="13"/>
        <v/>
      </c>
      <c r="K49" s="62" t="str">
        <f t="shared" si="13"/>
        <v/>
      </c>
      <c r="L49" s="62" t="str">
        <f t="shared" si="13"/>
        <v/>
      </c>
      <c r="M49" t="str">
        <f t="shared" si="13"/>
        <v>-</v>
      </c>
      <c r="N49" s="62">
        <f t="shared" ca="1" si="13"/>
        <v>500</v>
      </c>
      <c r="O49" s="62" t="str">
        <f t="shared" si="13"/>
        <v/>
      </c>
      <c r="P49" s="62" t="str">
        <f t="shared" si="13"/>
        <v/>
      </c>
      <c r="Q49" s="62" t="str">
        <f t="shared" si="13"/>
        <v/>
      </c>
      <c r="R49" t="str">
        <f t="shared" si="13"/>
        <v>-</v>
      </c>
      <c r="S49" s="83">
        <f t="shared" ca="1" si="13"/>
        <v>550</v>
      </c>
      <c r="T49" s="84" t="str">
        <f t="shared" si="13"/>
        <v/>
      </c>
      <c r="U49" s="84" t="str">
        <f t="shared" si="13"/>
        <v/>
      </c>
      <c r="V49" s="85" t="str">
        <f t="shared" si="13"/>
        <v/>
      </c>
      <c r="W49" t="str">
        <f t="shared" si="13"/>
        <v>-</v>
      </c>
      <c r="X49" s="62">
        <f t="shared" ca="1" si="13"/>
        <v>600</v>
      </c>
      <c r="Y49" s="62" t="str">
        <f t="shared" si="13"/>
        <v/>
      </c>
      <c r="Z49" s="62" t="str">
        <f t="shared" si="13"/>
        <v/>
      </c>
      <c r="AA49" s="62" t="str">
        <f t="shared" si="13"/>
        <v/>
      </c>
      <c r="AB49" t="str">
        <f t="shared" si="13"/>
        <v>-</v>
      </c>
      <c r="AC49" s="83">
        <f t="shared" ca="1" si="13"/>
        <v>650</v>
      </c>
      <c r="AD49" s="84" t="str">
        <f t="shared" si="13"/>
        <v/>
      </c>
      <c r="AE49" s="84" t="str">
        <f t="shared" si="13"/>
        <v/>
      </c>
      <c r="AF49" s="85" t="str">
        <f t="shared" si="13"/>
        <v/>
      </c>
      <c r="AG49" t="str">
        <f t="shared" si="13"/>
        <v/>
      </c>
      <c r="AH49" t="str">
        <f t="shared" si="13"/>
        <v/>
      </c>
      <c r="AI49" t="str">
        <f t="shared" si="13"/>
        <v/>
      </c>
      <c r="AJ49" t="str">
        <f t="shared" si="10"/>
        <v/>
      </c>
      <c r="AK49" t="str">
        <f t="shared" si="10"/>
        <v/>
      </c>
    </row>
    <row r="50" spans="1:37" ht="27" customHeight="1" x14ac:dyDescent="0.3">
      <c r="A50" t="str">
        <f t="shared" ref="A50:AI50" si="14">IF(A22="","",A22)</f>
        <v/>
      </c>
      <c r="D50" t="str">
        <f t="shared" si="14"/>
        <v/>
      </c>
      <c r="E50" t="str">
        <f t="shared" si="14"/>
        <v/>
      </c>
      <c r="F50" t="str">
        <f t="shared" si="14"/>
        <v/>
      </c>
      <c r="G50" t="str">
        <f t="shared" si="14"/>
        <v/>
      </c>
      <c r="H50" t="str">
        <f t="shared" si="14"/>
        <v/>
      </c>
      <c r="I50" t="str">
        <f t="shared" si="14"/>
        <v/>
      </c>
      <c r="J50" t="str">
        <f t="shared" si="14"/>
        <v/>
      </c>
      <c r="K50" t="str">
        <f t="shared" si="14"/>
        <v/>
      </c>
      <c r="L50" t="str">
        <f t="shared" si="14"/>
        <v/>
      </c>
      <c r="M50" t="str">
        <f t="shared" si="14"/>
        <v/>
      </c>
      <c r="N50" t="str">
        <f t="shared" si="14"/>
        <v/>
      </c>
      <c r="O50" t="str">
        <f t="shared" si="14"/>
        <v/>
      </c>
      <c r="P50" t="str">
        <f t="shared" si="14"/>
        <v/>
      </c>
      <c r="Q50" t="str">
        <f t="shared" si="14"/>
        <v/>
      </c>
      <c r="R50" t="str">
        <f t="shared" si="14"/>
        <v/>
      </c>
      <c r="S50" s="22" t="str">
        <f t="shared" si="14"/>
        <v/>
      </c>
      <c r="T50" s="22" t="str">
        <f t="shared" si="14"/>
        <v/>
      </c>
      <c r="U50" s="22" t="str">
        <f t="shared" si="14"/>
        <v/>
      </c>
      <c r="V50" s="22" t="str">
        <f t="shared" si="14"/>
        <v/>
      </c>
      <c r="W50" t="str">
        <f t="shared" si="14"/>
        <v/>
      </c>
      <c r="X50" t="str">
        <f t="shared" si="14"/>
        <v/>
      </c>
      <c r="Y50" t="str">
        <f t="shared" si="14"/>
        <v/>
      </c>
      <c r="Z50" t="str">
        <f t="shared" si="14"/>
        <v/>
      </c>
      <c r="AA50" t="str">
        <f t="shared" si="14"/>
        <v/>
      </c>
      <c r="AB50" t="str">
        <f t="shared" si="14"/>
        <v/>
      </c>
      <c r="AC50" s="22" t="str">
        <f t="shared" si="14"/>
        <v/>
      </c>
      <c r="AD50" s="22" t="str">
        <f t="shared" si="14"/>
        <v/>
      </c>
      <c r="AE50" s="22" t="str">
        <f t="shared" si="14"/>
        <v/>
      </c>
      <c r="AF50" s="22" t="str">
        <f t="shared" si="14"/>
        <v/>
      </c>
      <c r="AG50" t="str">
        <f t="shared" si="14"/>
        <v/>
      </c>
      <c r="AH50" t="str">
        <f t="shared" si="14"/>
        <v/>
      </c>
      <c r="AI50" t="str">
        <f t="shared" si="14"/>
        <v/>
      </c>
      <c r="AJ50" t="str">
        <f t="shared" si="10"/>
        <v/>
      </c>
      <c r="AK50" t="str">
        <f t="shared" si="10"/>
        <v/>
      </c>
    </row>
    <row r="51" spans="1:37" ht="27" customHeight="1" x14ac:dyDescent="0.3">
      <c r="A51" s="1" t="str">
        <f t="shared" ref="A51:AI51" si="15">IF(A23="","",A23)</f>
        <v>(8)</v>
      </c>
      <c r="D51" s="62">
        <f t="shared" ca="1" si="15"/>
        <v>940</v>
      </c>
      <c r="E51" s="62" t="str">
        <f t="shared" si="15"/>
        <v/>
      </c>
      <c r="F51" s="62" t="str">
        <f t="shared" si="15"/>
        <v/>
      </c>
      <c r="G51" s="62" t="str">
        <f t="shared" si="15"/>
        <v/>
      </c>
      <c r="H51" t="str">
        <f t="shared" si="15"/>
        <v>-</v>
      </c>
      <c r="I51" s="62">
        <f t="shared" ca="1" si="15"/>
        <v>950</v>
      </c>
      <c r="J51" s="62" t="str">
        <f t="shared" si="15"/>
        <v/>
      </c>
      <c r="K51" s="62" t="str">
        <f t="shared" si="15"/>
        <v/>
      </c>
      <c r="L51" s="62" t="str">
        <f t="shared" si="15"/>
        <v/>
      </c>
      <c r="M51" t="str">
        <f t="shared" si="15"/>
        <v>-</v>
      </c>
      <c r="N51" s="62">
        <f t="shared" ca="1" si="15"/>
        <v>960</v>
      </c>
      <c r="O51" s="62" t="str">
        <f t="shared" si="15"/>
        <v/>
      </c>
      <c r="P51" s="62" t="str">
        <f t="shared" si="15"/>
        <v/>
      </c>
      <c r="Q51" s="62" t="str">
        <f t="shared" si="15"/>
        <v/>
      </c>
      <c r="R51" t="str">
        <f t="shared" si="15"/>
        <v>-</v>
      </c>
      <c r="S51" s="83">
        <f t="shared" ca="1" si="15"/>
        <v>970</v>
      </c>
      <c r="T51" s="84" t="str">
        <f t="shared" si="15"/>
        <v/>
      </c>
      <c r="U51" s="84" t="str">
        <f t="shared" si="15"/>
        <v/>
      </c>
      <c r="V51" s="85" t="str">
        <f t="shared" si="15"/>
        <v/>
      </c>
      <c r="W51" t="str">
        <f t="shared" si="15"/>
        <v>-</v>
      </c>
      <c r="X51" s="83">
        <f t="shared" ca="1" si="15"/>
        <v>980</v>
      </c>
      <c r="Y51" s="84" t="str">
        <f t="shared" si="15"/>
        <v/>
      </c>
      <c r="Z51" s="84" t="str">
        <f t="shared" si="15"/>
        <v/>
      </c>
      <c r="AA51" s="85" t="str">
        <f t="shared" si="15"/>
        <v/>
      </c>
      <c r="AB51" t="str">
        <f t="shared" si="15"/>
        <v>-</v>
      </c>
      <c r="AC51" s="83">
        <f t="shared" ca="1" si="15"/>
        <v>990</v>
      </c>
      <c r="AD51" s="84" t="str">
        <f t="shared" si="15"/>
        <v/>
      </c>
      <c r="AE51" s="84" t="str">
        <f t="shared" si="15"/>
        <v/>
      </c>
      <c r="AF51" s="85" t="str">
        <f t="shared" si="15"/>
        <v/>
      </c>
      <c r="AG51" t="str">
        <f t="shared" si="15"/>
        <v/>
      </c>
      <c r="AH51" t="str">
        <f t="shared" si="15"/>
        <v/>
      </c>
      <c r="AI51" t="str">
        <f t="shared" si="15"/>
        <v/>
      </c>
      <c r="AJ51" t="str">
        <f t="shared" si="10"/>
        <v/>
      </c>
      <c r="AK51" t="str">
        <f t="shared" si="10"/>
        <v/>
      </c>
    </row>
    <row r="52" spans="1:37" ht="27" customHeight="1" x14ac:dyDescent="0.3">
      <c r="A52" t="str">
        <f t="shared" ref="A52:AI52" si="16">IF(A24="","",A24)</f>
        <v/>
      </c>
      <c r="D52" t="str">
        <f t="shared" si="16"/>
        <v/>
      </c>
      <c r="E52" t="str">
        <f t="shared" si="16"/>
        <v/>
      </c>
      <c r="F52" t="str">
        <f t="shared" si="16"/>
        <v/>
      </c>
      <c r="G52" t="str">
        <f t="shared" si="16"/>
        <v/>
      </c>
      <c r="H52" t="str">
        <f t="shared" si="16"/>
        <v/>
      </c>
      <c r="I52" t="str">
        <f t="shared" si="16"/>
        <v/>
      </c>
      <c r="J52" t="str">
        <f t="shared" si="16"/>
        <v/>
      </c>
      <c r="K52" t="str">
        <f t="shared" si="16"/>
        <v/>
      </c>
      <c r="L52" t="str">
        <f t="shared" si="16"/>
        <v/>
      </c>
      <c r="M52" t="str">
        <f t="shared" si="16"/>
        <v/>
      </c>
      <c r="N52" t="str">
        <f t="shared" si="16"/>
        <v/>
      </c>
      <c r="O52" t="str">
        <f t="shared" si="16"/>
        <v/>
      </c>
      <c r="P52" t="str">
        <f t="shared" si="16"/>
        <v/>
      </c>
      <c r="Q52" t="str">
        <f t="shared" si="16"/>
        <v/>
      </c>
      <c r="R52" t="str">
        <f t="shared" si="16"/>
        <v/>
      </c>
      <c r="S52" s="22" t="str">
        <f t="shared" si="16"/>
        <v/>
      </c>
      <c r="T52" s="22" t="str">
        <f t="shared" si="16"/>
        <v/>
      </c>
      <c r="U52" s="22" t="str">
        <f t="shared" si="16"/>
        <v/>
      </c>
      <c r="V52" s="22" t="str">
        <f t="shared" si="16"/>
        <v/>
      </c>
      <c r="W52" t="str">
        <f t="shared" si="16"/>
        <v/>
      </c>
      <c r="X52" s="22" t="str">
        <f t="shared" si="16"/>
        <v/>
      </c>
      <c r="Y52" s="22" t="str">
        <f t="shared" si="16"/>
        <v/>
      </c>
      <c r="Z52" s="22" t="str">
        <f t="shared" si="16"/>
        <v/>
      </c>
      <c r="AA52" s="22" t="str">
        <f t="shared" si="16"/>
        <v/>
      </c>
      <c r="AB52" t="str">
        <f t="shared" si="16"/>
        <v/>
      </c>
      <c r="AC52" s="22" t="str">
        <f t="shared" si="16"/>
        <v/>
      </c>
      <c r="AD52" s="22" t="str">
        <f t="shared" si="16"/>
        <v/>
      </c>
      <c r="AE52" s="22" t="str">
        <f t="shared" si="16"/>
        <v/>
      </c>
      <c r="AF52" s="22" t="str">
        <f t="shared" si="16"/>
        <v/>
      </c>
      <c r="AG52" t="str">
        <f t="shared" si="16"/>
        <v/>
      </c>
      <c r="AH52" t="str">
        <f t="shared" si="16"/>
        <v/>
      </c>
      <c r="AI52" t="str">
        <f t="shared" si="16"/>
        <v/>
      </c>
      <c r="AJ52" t="str">
        <f t="shared" si="10"/>
        <v/>
      </c>
      <c r="AK52" t="str">
        <f t="shared" si="10"/>
        <v/>
      </c>
    </row>
    <row r="53" spans="1:37" ht="27" customHeight="1" x14ac:dyDescent="0.3">
      <c r="A53" s="1" t="str">
        <f t="shared" ref="A53:AI53" si="17">IF(A25="","",A25)</f>
        <v>(9)</v>
      </c>
      <c r="D53" s="62">
        <f t="shared" ca="1" si="17"/>
        <v>950</v>
      </c>
      <c r="E53" s="62" t="str">
        <f t="shared" si="17"/>
        <v/>
      </c>
      <c r="F53" s="62" t="str">
        <f t="shared" si="17"/>
        <v/>
      </c>
      <c r="G53" s="62" t="str">
        <f t="shared" si="17"/>
        <v/>
      </c>
      <c r="H53" t="str">
        <f t="shared" si="17"/>
        <v>-</v>
      </c>
      <c r="I53" s="62">
        <f t="shared" ca="1" si="17"/>
        <v>955</v>
      </c>
      <c r="J53" s="62" t="str">
        <f t="shared" si="17"/>
        <v/>
      </c>
      <c r="K53" s="62" t="str">
        <f t="shared" si="17"/>
        <v/>
      </c>
      <c r="L53" s="62" t="str">
        <f t="shared" si="17"/>
        <v/>
      </c>
      <c r="M53" t="str">
        <f t="shared" si="17"/>
        <v>-</v>
      </c>
      <c r="N53" s="62">
        <f t="shared" ca="1" si="17"/>
        <v>960</v>
      </c>
      <c r="O53" s="62" t="str">
        <f t="shared" si="17"/>
        <v/>
      </c>
      <c r="P53" s="62" t="str">
        <f t="shared" si="17"/>
        <v/>
      </c>
      <c r="Q53" s="62" t="str">
        <f t="shared" si="17"/>
        <v/>
      </c>
      <c r="R53" t="str">
        <f t="shared" si="17"/>
        <v>-</v>
      </c>
      <c r="S53" s="83">
        <f t="shared" ca="1" si="17"/>
        <v>965</v>
      </c>
      <c r="T53" s="84" t="str">
        <f t="shared" si="17"/>
        <v/>
      </c>
      <c r="U53" s="84" t="str">
        <f t="shared" si="17"/>
        <v/>
      </c>
      <c r="V53" s="85" t="str">
        <f t="shared" si="17"/>
        <v/>
      </c>
      <c r="W53" t="str">
        <f t="shared" si="17"/>
        <v>-</v>
      </c>
      <c r="X53" s="83">
        <f t="shared" ca="1" si="17"/>
        <v>970</v>
      </c>
      <c r="Y53" s="84" t="str">
        <f t="shared" si="17"/>
        <v/>
      </c>
      <c r="Z53" s="84" t="str">
        <f t="shared" si="17"/>
        <v/>
      </c>
      <c r="AA53" s="85" t="str">
        <f t="shared" si="17"/>
        <v/>
      </c>
      <c r="AB53" t="str">
        <f t="shared" si="17"/>
        <v>-</v>
      </c>
      <c r="AC53" s="83">
        <f t="shared" ca="1" si="17"/>
        <v>975</v>
      </c>
      <c r="AD53" s="84" t="str">
        <f t="shared" si="17"/>
        <v/>
      </c>
      <c r="AE53" s="84" t="str">
        <f t="shared" si="17"/>
        <v/>
      </c>
      <c r="AF53" s="85" t="str">
        <f t="shared" si="17"/>
        <v/>
      </c>
      <c r="AG53" t="str">
        <f t="shared" si="17"/>
        <v/>
      </c>
      <c r="AH53" t="str">
        <f t="shared" si="17"/>
        <v/>
      </c>
      <c r="AI53" t="str">
        <f t="shared" si="17"/>
        <v/>
      </c>
      <c r="AJ53" t="str">
        <f t="shared" ref="AJ53:AK56" si="18">IF(AJ25="","",AJ25)</f>
        <v/>
      </c>
      <c r="AK53" t="str">
        <f t="shared" si="18"/>
        <v/>
      </c>
    </row>
    <row r="54" spans="1:37" ht="27" customHeight="1" x14ac:dyDescent="0.3">
      <c r="A54" t="str">
        <f t="shared" ref="A54:AI54" si="19">IF(A26="","",A26)</f>
        <v/>
      </c>
      <c r="D54" t="str">
        <f t="shared" si="19"/>
        <v/>
      </c>
      <c r="E54" t="str">
        <f t="shared" si="19"/>
        <v/>
      </c>
      <c r="F54" t="str">
        <f t="shared" si="19"/>
        <v/>
      </c>
      <c r="G54" t="str">
        <f t="shared" si="19"/>
        <v/>
      </c>
      <c r="H54" t="str">
        <f t="shared" si="19"/>
        <v/>
      </c>
      <c r="I54" t="str">
        <f t="shared" si="19"/>
        <v/>
      </c>
      <c r="J54" t="str">
        <f t="shared" si="19"/>
        <v/>
      </c>
      <c r="K54" t="str">
        <f t="shared" si="19"/>
        <v/>
      </c>
      <c r="L54" t="str">
        <f t="shared" si="19"/>
        <v/>
      </c>
      <c r="M54" t="str">
        <f t="shared" si="19"/>
        <v/>
      </c>
      <c r="N54" t="str">
        <f t="shared" si="19"/>
        <v/>
      </c>
      <c r="O54" t="str">
        <f t="shared" si="19"/>
        <v/>
      </c>
      <c r="P54" t="str">
        <f t="shared" si="19"/>
        <v/>
      </c>
      <c r="Q54" t="str">
        <f t="shared" si="19"/>
        <v/>
      </c>
      <c r="R54" t="str">
        <f t="shared" si="19"/>
        <v/>
      </c>
      <c r="S54" s="22" t="str">
        <f t="shared" si="19"/>
        <v/>
      </c>
      <c r="T54" s="22" t="str">
        <f t="shared" si="19"/>
        <v/>
      </c>
      <c r="U54" s="22" t="str">
        <f t="shared" si="19"/>
        <v/>
      </c>
      <c r="V54" s="22" t="str">
        <f t="shared" si="19"/>
        <v/>
      </c>
      <c r="W54" t="str">
        <f t="shared" si="19"/>
        <v/>
      </c>
      <c r="X54" s="22" t="str">
        <f t="shared" si="19"/>
        <v/>
      </c>
      <c r="Y54" s="22" t="str">
        <f t="shared" si="19"/>
        <v/>
      </c>
      <c r="Z54" s="22" t="str">
        <f t="shared" si="19"/>
        <v/>
      </c>
      <c r="AA54" s="22" t="str">
        <f t="shared" si="19"/>
        <v/>
      </c>
      <c r="AB54" t="str">
        <f t="shared" si="19"/>
        <v/>
      </c>
      <c r="AC54" s="22" t="str">
        <f t="shared" si="19"/>
        <v/>
      </c>
      <c r="AD54" s="22" t="str">
        <f t="shared" si="19"/>
        <v/>
      </c>
      <c r="AE54" s="22" t="str">
        <f t="shared" si="19"/>
        <v/>
      </c>
      <c r="AF54" s="22" t="str">
        <f t="shared" si="19"/>
        <v/>
      </c>
      <c r="AG54" t="str">
        <f t="shared" si="19"/>
        <v/>
      </c>
      <c r="AH54" t="str">
        <f t="shared" si="19"/>
        <v/>
      </c>
      <c r="AI54" t="str">
        <f t="shared" si="19"/>
        <v/>
      </c>
      <c r="AJ54" t="str">
        <f t="shared" si="18"/>
        <v/>
      </c>
      <c r="AK54" t="str">
        <f t="shared" si="18"/>
        <v/>
      </c>
    </row>
    <row r="55" spans="1:37" ht="27" customHeight="1" x14ac:dyDescent="0.3">
      <c r="A55" s="1" t="str">
        <f t="shared" ref="A55:AI55" si="20">IF(A27="","",A27)</f>
        <v>(10)</v>
      </c>
      <c r="D55" s="62">
        <f t="shared" ca="1" si="20"/>
        <v>995</v>
      </c>
      <c r="E55" s="62" t="str">
        <f t="shared" si="20"/>
        <v/>
      </c>
      <c r="F55" s="62" t="str">
        <f t="shared" si="20"/>
        <v/>
      </c>
      <c r="G55" s="62" t="str">
        <f t="shared" si="20"/>
        <v/>
      </c>
      <c r="H55" t="str">
        <f t="shared" si="20"/>
        <v>-</v>
      </c>
      <c r="I55" s="62">
        <f t="shared" ca="1" si="20"/>
        <v>996</v>
      </c>
      <c r="J55" s="62" t="str">
        <f t="shared" si="20"/>
        <v/>
      </c>
      <c r="K55" s="62" t="str">
        <f t="shared" si="20"/>
        <v/>
      </c>
      <c r="L55" s="62" t="str">
        <f t="shared" si="20"/>
        <v/>
      </c>
      <c r="M55" t="str">
        <f t="shared" si="20"/>
        <v>-</v>
      </c>
      <c r="N55" s="62">
        <f t="shared" ca="1" si="20"/>
        <v>997</v>
      </c>
      <c r="O55" s="62" t="str">
        <f t="shared" si="20"/>
        <v/>
      </c>
      <c r="P55" s="62" t="str">
        <f t="shared" si="20"/>
        <v/>
      </c>
      <c r="Q55" s="62" t="str">
        <f t="shared" si="20"/>
        <v/>
      </c>
      <c r="R55" t="str">
        <f t="shared" si="20"/>
        <v>-</v>
      </c>
      <c r="S55" s="83">
        <f t="shared" ca="1" si="20"/>
        <v>998</v>
      </c>
      <c r="T55" s="84" t="str">
        <f t="shared" si="20"/>
        <v/>
      </c>
      <c r="U55" s="84" t="str">
        <f t="shared" si="20"/>
        <v/>
      </c>
      <c r="V55" s="85" t="str">
        <f t="shared" si="20"/>
        <v/>
      </c>
      <c r="W55" t="str">
        <f t="shared" si="20"/>
        <v>-</v>
      </c>
      <c r="X55" s="83">
        <f t="shared" ca="1" si="20"/>
        <v>999</v>
      </c>
      <c r="Y55" s="84" t="str">
        <f t="shared" si="20"/>
        <v/>
      </c>
      <c r="Z55" s="84" t="str">
        <f t="shared" si="20"/>
        <v/>
      </c>
      <c r="AA55" s="85" t="str">
        <f t="shared" si="20"/>
        <v/>
      </c>
      <c r="AB55" t="str">
        <f t="shared" si="20"/>
        <v>-</v>
      </c>
      <c r="AC55" s="83">
        <f t="shared" ca="1" si="20"/>
        <v>1000</v>
      </c>
      <c r="AD55" s="84" t="str">
        <f t="shared" si="20"/>
        <v/>
      </c>
      <c r="AE55" s="84" t="str">
        <f t="shared" si="20"/>
        <v/>
      </c>
      <c r="AF55" s="85" t="str">
        <f t="shared" si="20"/>
        <v/>
      </c>
      <c r="AG55" t="str">
        <f t="shared" si="20"/>
        <v/>
      </c>
      <c r="AH55" t="str">
        <f t="shared" si="20"/>
        <v/>
      </c>
      <c r="AI55" t="str">
        <f t="shared" si="20"/>
        <v/>
      </c>
      <c r="AJ55" t="str">
        <f t="shared" si="18"/>
        <v/>
      </c>
      <c r="AK55" t="str">
        <f t="shared" si="18"/>
        <v/>
      </c>
    </row>
    <row r="56" spans="1:37" ht="27" customHeight="1" x14ac:dyDescent="0.3">
      <c r="AJ56" t="str">
        <f t="shared" si="18"/>
        <v/>
      </c>
      <c r="AK56" t="str">
        <f t="shared" si="18"/>
        <v/>
      </c>
    </row>
    <row r="57" spans="1:37" ht="30" customHeight="1" x14ac:dyDescent="0.3"/>
    <row r="58" spans="1:37" ht="30" customHeight="1" x14ac:dyDescent="0.3"/>
    <row r="59" spans="1:37" ht="30" customHeight="1" x14ac:dyDescent="0.3"/>
    <row r="60" spans="1:37" ht="30" customHeight="1" x14ac:dyDescent="0.3"/>
    <row r="61" spans="1:37" ht="30" customHeight="1" x14ac:dyDescent="0.3"/>
    <row r="62" spans="1:37" ht="30" customHeight="1" x14ac:dyDescent="0.3"/>
    <row r="63" spans="1:37" ht="30" customHeight="1" x14ac:dyDescent="0.3"/>
    <row r="64" spans="1:37" ht="30" customHeight="1" x14ac:dyDescent="0.3"/>
    <row r="65" ht="30" customHeight="1" x14ac:dyDescent="0.3"/>
    <row r="66" ht="30" customHeight="1" x14ac:dyDescent="0.3"/>
  </sheetData>
  <mergeCells count="77">
    <mergeCell ref="AG1:AH1"/>
    <mergeCell ref="AG29:AH29"/>
    <mergeCell ref="G7:H7"/>
    <mergeCell ref="D10:F10"/>
    <mergeCell ref="D13:F13"/>
    <mergeCell ref="D27:G27"/>
    <mergeCell ref="I27:L27"/>
    <mergeCell ref="I10:J10"/>
    <mergeCell ref="AC25:AF25"/>
    <mergeCell ref="N19:Q19"/>
    <mergeCell ref="D16:F16"/>
    <mergeCell ref="D19:G19"/>
    <mergeCell ref="I19:L19"/>
    <mergeCell ref="D23:G23"/>
    <mergeCell ref="I23:L23"/>
    <mergeCell ref="S19:V19"/>
    <mergeCell ref="D38:F38"/>
    <mergeCell ref="D41:F41"/>
    <mergeCell ref="G35:H35"/>
    <mergeCell ref="D44:F44"/>
    <mergeCell ref="AC21:AF21"/>
    <mergeCell ref="S23:V23"/>
    <mergeCell ref="X23:AA23"/>
    <mergeCell ref="AC23:AF23"/>
    <mergeCell ref="D25:G25"/>
    <mergeCell ref="I25:L25"/>
    <mergeCell ref="N25:Q25"/>
    <mergeCell ref="S25:V25"/>
    <mergeCell ref="X25:AA25"/>
    <mergeCell ref="I38:J38"/>
    <mergeCell ref="J34:L34"/>
    <mergeCell ref="J37:L37"/>
    <mergeCell ref="X19:AA19"/>
    <mergeCell ref="AC19:AF19"/>
    <mergeCell ref="D21:G21"/>
    <mergeCell ref="I21:L21"/>
    <mergeCell ref="N21:Q21"/>
    <mergeCell ref="S21:V21"/>
    <mergeCell ref="X21:AA21"/>
    <mergeCell ref="J40:L40"/>
    <mergeCell ref="N23:Q23"/>
    <mergeCell ref="S47:V47"/>
    <mergeCell ref="X47:AA47"/>
    <mergeCell ref="AC47:AF47"/>
    <mergeCell ref="N27:Q27"/>
    <mergeCell ref="S27:V27"/>
    <mergeCell ref="X27:AA27"/>
    <mergeCell ref="AC27:AF27"/>
    <mergeCell ref="J43:L43"/>
    <mergeCell ref="J46:L46"/>
    <mergeCell ref="AC51:AF51"/>
    <mergeCell ref="D49:G49"/>
    <mergeCell ref="I49:L49"/>
    <mergeCell ref="N49:Q49"/>
    <mergeCell ref="S49:V49"/>
    <mergeCell ref="X49:AA49"/>
    <mergeCell ref="AC49:AF49"/>
    <mergeCell ref="D51:G51"/>
    <mergeCell ref="I51:L51"/>
    <mergeCell ref="N51:Q51"/>
    <mergeCell ref="S51:V51"/>
    <mergeCell ref="D47:G47"/>
    <mergeCell ref="I47:L47"/>
    <mergeCell ref="N47:Q47"/>
    <mergeCell ref="X55:AA55"/>
    <mergeCell ref="AC55:AF55"/>
    <mergeCell ref="D53:G53"/>
    <mergeCell ref="I53:L53"/>
    <mergeCell ref="N53:Q53"/>
    <mergeCell ref="S53:V53"/>
    <mergeCell ref="X53:AA53"/>
    <mergeCell ref="AC53:AF53"/>
    <mergeCell ref="S55:V55"/>
    <mergeCell ref="D55:G55"/>
    <mergeCell ref="I55:L55"/>
    <mergeCell ref="N55:Q55"/>
    <mergeCell ref="X51:AA51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Q45"/>
  <sheetViews>
    <sheetView workbookViewId="0"/>
  </sheetViews>
  <sheetFormatPr defaultColWidth="8" defaultRowHeight="25" customHeight="1" x14ac:dyDescent="0.3"/>
  <cols>
    <col min="1" max="37" width="1.5625" style="13" customWidth="1"/>
    <col min="38" max="38" width="8" style="13"/>
    <col min="39" max="43" width="8" style="26"/>
    <col min="44" max="16384" width="8" style="13"/>
  </cols>
  <sheetData>
    <row r="1" spans="1:43" ht="25" customHeight="1" x14ac:dyDescent="0.3">
      <c r="D1" s="14" t="s">
        <v>150</v>
      </c>
      <c r="AG1" s="15" t="s">
        <v>100</v>
      </c>
      <c r="AH1" s="15"/>
      <c r="AI1" s="92"/>
      <c r="AJ1" s="92"/>
    </row>
    <row r="2" spans="1:43" ht="25" customHeight="1" x14ac:dyDescent="0.3">
      <c r="Q2" s="16" t="s">
        <v>1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3" ht="35.15" customHeight="1" x14ac:dyDescent="0.3">
      <c r="A3" s="89" t="s">
        <v>101</v>
      </c>
      <c r="B3" s="90"/>
      <c r="C3" s="90"/>
      <c r="D3" s="91">
        <f ca="1">VLOOKUP(A4,$AN$3:$AQ$33,2,FALSE)</f>
        <v>80</v>
      </c>
      <c r="E3" s="91"/>
      <c r="F3" s="13" t="s">
        <v>102</v>
      </c>
      <c r="H3" s="91">
        <f ca="1">VLOOKUP(A4,$AN$3:$AQ$33,3,FALSE)</f>
        <v>90</v>
      </c>
      <c r="I3" s="91"/>
      <c r="W3" s="17"/>
      <c r="AM3" s="26">
        <f ca="1">RAND()</f>
        <v>6.5759766997592006E-2</v>
      </c>
      <c r="AN3" s="26">
        <f ca="1">RANK(AM3,$AM$3:$AM$33)</f>
        <v>30</v>
      </c>
      <c r="AO3" s="26">
        <v>20</v>
      </c>
      <c r="AP3" s="26">
        <v>90</v>
      </c>
      <c r="AQ3" s="26">
        <f>AO3+AP3</f>
        <v>110</v>
      </c>
    </row>
    <row r="4" spans="1:43" ht="35.15" customHeight="1" x14ac:dyDescent="0.3">
      <c r="A4" s="26">
        <v>1</v>
      </c>
      <c r="AM4" s="26">
        <f t="shared" ref="AM4:AM33" ca="1" si="0">RAND()</f>
        <v>5.3905963128884626E-2</v>
      </c>
      <c r="AN4" s="26">
        <f t="shared" ref="AN4:AN33" ca="1" si="1">RANK(AM4,$AM$3:$AM$33)</f>
        <v>31</v>
      </c>
      <c r="AO4" s="26">
        <v>30</v>
      </c>
      <c r="AP4" s="26">
        <v>80</v>
      </c>
      <c r="AQ4" s="26">
        <f t="shared" ref="AQ4:AQ33" si="2">AO4+AP4</f>
        <v>110</v>
      </c>
    </row>
    <row r="5" spans="1:43" ht="35.15" customHeight="1" x14ac:dyDescent="0.3">
      <c r="A5" s="89" t="s">
        <v>103</v>
      </c>
      <c r="B5" s="90"/>
      <c r="C5" s="90"/>
      <c r="D5" s="91">
        <f ca="1">VLOOKUP(A6,$AN$3:$AQ$33,2,FALSE)</f>
        <v>90</v>
      </c>
      <c r="E5" s="91"/>
      <c r="F5" s="13" t="s">
        <v>3</v>
      </c>
      <c r="H5" s="91">
        <f ca="1">VLOOKUP(A6,$AN$3:$AQ$33,3,FALSE)</f>
        <v>70</v>
      </c>
      <c r="I5" s="91"/>
      <c r="W5" s="17"/>
      <c r="AM5" s="26">
        <f t="shared" ca="1" si="0"/>
        <v>0.71965059680972787</v>
      </c>
      <c r="AN5" s="26">
        <f t="shared" ca="1" si="1"/>
        <v>15</v>
      </c>
      <c r="AO5" s="26">
        <v>30</v>
      </c>
      <c r="AP5" s="26">
        <f>AP4+10</f>
        <v>90</v>
      </c>
      <c r="AQ5" s="26">
        <f t="shared" si="2"/>
        <v>120</v>
      </c>
    </row>
    <row r="6" spans="1:43" ht="35.15" customHeight="1" x14ac:dyDescent="0.3">
      <c r="A6" s="26">
        <v>2</v>
      </c>
      <c r="AM6" s="26">
        <f t="shared" ca="1" si="0"/>
        <v>0.29793516592284952</v>
      </c>
      <c r="AN6" s="26">
        <f t="shared" ca="1" si="1"/>
        <v>25</v>
      </c>
      <c r="AO6" s="26">
        <v>40</v>
      </c>
      <c r="AP6" s="26">
        <v>70</v>
      </c>
      <c r="AQ6" s="26">
        <f t="shared" si="2"/>
        <v>110</v>
      </c>
    </row>
    <row r="7" spans="1:43" ht="35.15" customHeight="1" x14ac:dyDescent="0.3">
      <c r="A7" s="89" t="s">
        <v>104</v>
      </c>
      <c r="B7" s="90"/>
      <c r="C7" s="90"/>
      <c r="D7" s="91">
        <f ca="1">VLOOKUP(A8,$AN$3:$AQ$33,2,FALSE)</f>
        <v>70</v>
      </c>
      <c r="E7" s="91"/>
      <c r="F7" s="13" t="s">
        <v>3</v>
      </c>
      <c r="H7" s="91">
        <f ca="1">VLOOKUP(A8,$AN$3:$AQ$33,3,FALSE)</f>
        <v>70</v>
      </c>
      <c r="I7" s="91"/>
      <c r="W7" s="17"/>
      <c r="AM7" s="26">
        <f t="shared" ca="1" si="0"/>
        <v>6.7504160934731439E-2</v>
      </c>
      <c r="AN7" s="26">
        <f t="shared" ca="1" si="1"/>
        <v>29</v>
      </c>
      <c r="AO7" s="26">
        <v>40</v>
      </c>
      <c r="AP7" s="26">
        <f t="shared" ref="AP7:AP33" si="3">AP6+10</f>
        <v>80</v>
      </c>
      <c r="AQ7" s="26">
        <f t="shared" si="2"/>
        <v>120</v>
      </c>
    </row>
    <row r="8" spans="1:43" ht="35.15" customHeight="1" x14ac:dyDescent="0.3">
      <c r="A8" s="26">
        <v>3</v>
      </c>
      <c r="AM8" s="26">
        <f t="shared" ca="1" si="0"/>
        <v>0.77930775998143376</v>
      </c>
      <c r="AN8" s="26">
        <f t="shared" ca="1" si="1"/>
        <v>10</v>
      </c>
      <c r="AO8" s="26">
        <v>40</v>
      </c>
      <c r="AP8" s="26">
        <f t="shared" si="3"/>
        <v>90</v>
      </c>
      <c r="AQ8" s="26">
        <f t="shared" si="2"/>
        <v>130</v>
      </c>
    </row>
    <row r="9" spans="1:43" ht="35.15" customHeight="1" x14ac:dyDescent="0.3">
      <c r="A9" s="89" t="s">
        <v>105</v>
      </c>
      <c r="B9" s="90"/>
      <c r="C9" s="90"/>
      <c r="D9" s="91">
        <f ca="1">VLOOKUP(A10,$AN$3:$AQ$33,2,FALSE)</f>
        <v>70</v>
      </c>
      <c r="E9" s="91"/>
      <c r="F9" s="13" t="s">
        <v>3</v>
      </c>
      <c r="H9" s="91">
        <f ca="1">VLOOKUP(A10,$AN$3:$AQ$33,3,FALSE)</f>
        <v>60</v>
      </c>
      <c r="I9" s="91"/>
      <c r="W9" s="17"/>
      <c r="AM9" s="26">
        <f t="shared" ca="1" si="0"/>
        <v>0.37508443759139265</v>
      </c>
      <c r="AN9" s="26">
        <f t="shared" ca="1" si="1"/>
        <v>22</v>
      </c>
      <c r="AO9" s="26">
        <v>50</v>
      </c>
      <c r="AP9" s="26">
        <v>60</v>
      </c>
      <c r="AQ9" s="26">
        <f t="shared" si="2"/>
        <v>110</v>
      </c>
    </row>
    <row r="10" spans="1:43" ht="35.15" customHeight="1" x14ac:dyDescent="0.3">
      <c r="A10" s="26">
        <v>4</v>
      </c>
      <c r="AM10" s="26">
        <f t="shared" ca="1" si="0"/>
        <v>0.69441902449261883</v>
      </c>
      <c r="AN10" s="26">
        <f t="shared" ca="1" si="1"/>
        <v>16</v>
      </c>
      <c r="AO10" s="26">
        <v>50</v>
      </c>
      <c r="AP10" s="26">
        <f t="shared" si="3"/>
        <v>70</v>
      </c>
      <c r="AQ10" s="26">
        <f t="shared" si="2"/>
        <v>120</v>
      </c>
    </row>
    <row r="11" spans="1:43" ht="35.15" customHeight="1" x14ac:dyDescent="0.3">
      <c r="A11" s="89" t="s">
        <v>106</v>
      </c>
      <c r="B11" s="90"/>
      <c r="C11" s="90"/>
      <c r="D11" s="91">
        <f ca="1">VLOOKUP(A12,$AN$3:$AQ$33,2,FALSE)</f>
        <v>50</v>
      </c>
      <c r="E11" s="91"/>
      <c r="F11" s="13" t="s">
        <v>3</v>
      </c>
      <c r="H11" s="91">
        <f ca="1">VLOOKUP(A12,$AN$3:$AQ$33,3,FALSE)</f>
        <v>80</v>
      </c>
      <c r="I11" s="91"/>
      <c r="W11" s="17"/>
      <c r="AM11" s="26">
        <f t="shared" ca="1" si="0"/>
        <v>0.83984842542566396</v>
      </c>
      <c r="AN11" s="26">
        <f t="shared" ca="1" si="1"/>
        <v>5</v>
      </c>
      <c r="AO11" s="26">
        <v>50</v>
      </c>
      <c r="AP11" s="26">
        <f t="shared" si="3"/>
        <v>80</v>
      </c>
      <c r="AQ11" s="26">
        <f t="shared" si="2"/>
        <v>130</v>
      </c>
    </row>
    <row r="12" spans="1:43" ht="35.15" customHeight="1" x14ac:dyDescent="0.3">
      <c r="A12" s="26">
        <v>5</v>
      </c>
      <c r="AM12" s="26">
        <f t="shared" ca="1" si="0"/>
        <v>0.50530064236337291</v>
      </c>
      <c r="AN12" s="26">
        <f t="shared" ca="1" si="1"/>
        <v>18</v>
      </c>
      <c r="AO12" s="26">
        <v>50</v>
      </c>
      <c r="AP12" s="26">
        <f t="shared" si="3"/>
        <v>90</v>
      </c>
      <c r="AQ12" s="26">
        <f t="shared" si="2"/>
        <v>140</v>
      </c>
    </row>
    <row r="13" spans="1:43" ht="35.15" customHeight="1" x14ac:dyDescent="0.3">
      <c r="A13" s="89" t="s">
        <v>107</v>
      </c>
      <c r="B13" s="90"/>
      <c r="C13" s="90"/>
      <c r="D13" s="91">
        <f ca="1">VLOOKUP(A14,$AN$3:$AQ$33,4,FALSE)</f>
        <v>180</v>
      </c>
      <c r="E13" s="91"/>
      <c r="F13" s="91"/>
      <c r="G13" s="13" t="s">
        <v>9</v>
      </c>
      <c r="I13" s="91">
        <f ca="1">VLOOKUP(A14,$AN$3:$AQ$33,3,FALSE)</f>
        <v>90</v>
      </c>
      <c r="J13" s="91"/>
      <c r="W13" s="17"/>
      <c r="AM13" s="26">
        <f t="shared" ca="1" si="0"/>
        <v>0.77972115848545653</v>
      </c>
      <c r="AN13" s="26">
        <f t="shared" ca="1" si="1"/>
        <v>9</v>
      </c>
      <c r="AO13" s="26">
        <v>70</v>
      </c>
      <c r="AP13" s="26">
        <v>40</v>
      </c>
      <c r="AQ13" s="26">
        <f t="shared" si="2"/>
        <v>110</v>
      </c>
    </row>
    <row r="14" spans="1:43" ht="35.15" customHeight="1" x14ac:dyDescent="0.3">
      <c r="A14" s="26">
        <v>6</v>
      </c>
      <c r="AM14" s="26">
        <f t="shared" ca="1" si="0"/>
        <v>0.42999264033070284</v>
      </c>
      <c r="AN14" s="26">
        <f t="shared" ca="1" si="1"/>
        <v>20</v>
      </c>
      <c r="AO14" s="26">
        <v>70</v>
      </c>
      <c r="AP14" s="26">
        <f t="shared" si="3"/>
        <v>50</v>
      </c>
      <c r="AQ14" s="26">
        <f t="shared" si="2"/>
        <v>120</v>
      </c>
    </row>
    <row r="15" spans="1:43" ht="35.15" customHeight="1" x14ac:dyDescent="0.3">
      <c r="A15" s="89" t="s">
        <v>108</v>
      </c>
      <c r="B15" s="90"/>
      <c r="C15" s="90"/>
      <c r="D15" s="91">
        <f ca="1">VLOOKUP(A16,$AN$3:$AQ$33,4,FALSE)</f>
        <v>160</v>
      </c>
      <c r="E15" s="91"/>
      <c r="F15" s="91"/>
      <c r="G15" s="13" t="s">
        <v>9</v>
      </c>
      <c r="I15" s="91">
        <f ca="1">VLOOKUP(A16,$AN$3:$AQ$33,3,FALSE)</f>
        <v>80</v>
      </c>
      <c r="J15" s="91"/>
      <c r="W15" s="17"/>
      <c r="AM15" s="26">
        <f t="shared" ca="1" si="0"/>
        <v>0.85175720371712926</v>
      </c>
      <c r="AN15" s="26">
        <f t="shared" ca="1" si="1"/>
        <v>4</v>
      </c>
      <c r="AO15" s="26">
        <v>70</v>
      </c>
      <c r="AP15" s="26">
        <f t="shared" si="3"/>
        <v>60</v>
      </c>
      <c r="AQ15" s="26">
        <f t="shared" si="2"/>
        <v>130</v>
      </c>
    </row>
    <row r="16" spans="1:43" ht="35.15" customHeight="1" x14ac:dyDescent="0.3">
      <c r="A16" s="26">
        <v>7</v>
      </c>
      <c r="AM16" s="26">
        <f t="shared" ca="1" si="0"/>
        <v>0.85204062756991195</v>
      </c>
      <c r="AN16" s="26">
        <f t="shared" ca="1" si="1"/>
        <v>3</v>
      </c>
      <c r="AO16" s="26">
        <v>70</v>
      </c>
      <c r="AP16" s="26">
        <f t="shared" si="3"/>
        <v>70</v>
      </c>
      <c r="AQ16" s="26">
        <f t="shared" si="2"/>
        <v>140</v>
      </c>
    </row>
    <row r="17" spans="1:43" ht="35.15" customHeight="1" x14ac:dyDescent="0.3">
      <c r="A17" s="89" t="s">
        <v>109</v>
      </c>
      <c r="B17" s="90"/>
      <c r="C17" s="90"/>
      <c r="D17" s="91">
        <f ca="1">VLOOKUP(A18,$AN$3:$AQ$33,4,FALSE)</f>
        <v>140</v>
      </c>
      <c r="E17" s="91"/>
      <c r="F17" s="91"/>
      <c r="G17" s="13" t="s">
        <v>9</v>
      </c>
      <c r="I17" s="91">
        <f ca="1">VLOOKUP(A18,$AN$3:$AQ$33,3,FALSE)</f>
        <v>50</v>
      </c>
      <c r="J17" s="91"/>
      <c r="W17" s="17"/>
      <c r="AM17" s="26">
        <f t="shared" ca="1" si="0"/>
        <v>0.2698994809809433</v>
      </c>
      <c r="AN17" s="26">
        <f t="shared" ca="1" si="1"/>
        <v>26</v>
      </c>
      <c r="AO17" s="26">
        <v>70</v>
      </c>
      <c r="AP17" s="26">
        <f t="shared" si="3"/>
        <v>80</v>
      </c>
      <c r="AQ17" s="26">
        <f t="shared" si="2"/>
        <v>150</v>
      </c>
    </row>
    <row r="18" spans="1:43" ht="35.15" customHeight="1" x14ac:dyDescent="0.3">
      <c r="A18" s="26">
        <v>8</v>
      </c>
      <c r="AM18" s="26">
        <f t="shared" ca="1" si="0"/>
        <v>0.46470300605344617</v>
      </c>
      <c r="AN18" s="26">
        <f t="shared" ca="1" si="1"/>
        <v>19</v>
      </c>
      <c r="AO18" s="26">
        <v>70</v>
      </c>
      <c r="AP18" s="26">
        <f t="shared" si="3"/>
        <v>90</v>
      </c>
      <c r="AQ18" s="26">
        <f t="shared" si="2"/>
        <v>160</v>
      </c>
    </row>
    <row r="19" spans="1:43" ht="35.15" customHeight="1" x14ac:dyDescent="0.3">
      <c r="A19" s="89" t="s">
        <v>110</v>
      </c>
      <c r="B19" s="90"/>
      <c r="C19" s="90"/>
      <c r="D19" s="91">
        <f ca="1">VLOOKUP(A20,$AN$3:$AQ$33,4,FALSE)</f>
        <v>110</v>
      </c>
      <c r="E19" s="91"/>
      <c r="F19" s="91"/>
      <c r="G19" s="13" t="s">
        <v>9</v>
      </c>
      <c r="I19" s="91">
        <f ca="1">VLOOKUP(A20,$AN$3:$AQ$33,3,FALSE)</f>
        <v>40</v>
      </c>
      <c r="J19" s="91"/>
      <c r="Q19" s="17"/>
      <c r="AM19" s="26">
        <f t="shared" ca="1" si="0"/>
        <v>0.73334012932058112</v>
      </c>
      <c r="AN19" s="26">
        <f t="shared" ca="1" si="1"/>
        <v>13</v>
      </c>
      <c r="AO19" s="26">
        <v>80</v>
      </c>
      <c r="AP19" s="26">
        <v>30</v>
      </c>
      <c r="AQ19" s="26">
        <f t="shared" si="2"/>
        <v>110</v>
      </c>
    </row>
    <row r="20" spans="1:43" ht="35.15" customHeight="1" x14ac:dyDescent="0.3">
      <c r="A20" s="26">
        <v>9</v>
      </c>
      <c r="AM20" s="26">
        <f t="shared" ca="1" si="0"/>
        <v>0.77001593091850828</v>
      </c>
      <c r="AN20" s="26">
        <f t="shared" ca="1" si="1"/>
        <v>11</v>
      </c>
      <c r="AO20" s="26">
        <v>80</v>
      </c>
      <c r="AP20" s="26">
        <f t="shared" si="3"/>
        <v>40</v>
      </c>
      <c r="AQ20" s="26">
        <f t="shared" si="2"/>
        <v>120</v>
      </c>
    </row>
    <row r="21" spans="1:43" ht="35.15" customHeight="1" x14ac:dyDescent="0.3">
      <c r="A21" s="89" t="s">
        <v>111</v>
      </c>
      <c r="B21" s="90"/>
      <c r="C21" s="90"/>
      <c r="D21" s="91">
        <f ca="1">VLOOKUP(A22,$AN$3:$AQ$33,4,FALSE)</f>
        <v>130</v>
      </c>
      <c r="E21" s="91"/>
      <c r="F21" s="91"/>
      <c r="G21" s="13" t="s">
        <v>9</v>
      </c>
      <c r="I21" s="91">
        <f ca="1">VLOOKUP(A22,$AN$3:$AQ$33,3,FALSE)</f>
        <v>90</v>
      </c>
      <c r="J21" s="91"/>
      <c r="Q21" s="17"/>
      <c r="AM21" s="26">
        <f t="shared" ca="1" si="0"/>
        <v>0.34337441415666958</v>
      </c>
      <c r="AN21" s="26">
        <f t="shared" ca="1" si="1"/>
        <v>24</v>
      </c>
      <c r="AO21" s="26">
        <v>80</v>
      </c>
      <c r="AP21" s="26">
        <f t="shared" si="3"/>
        <v>50</v>
      </c>
      <c r="AQ21" s="26">
        <f t="shared" si="2"/>
        <v>130</v>
      </c>
    </row>
    <row r="22" spans="1:43" ht="35.15" customHeight="1" x14ac:dyDescent="0.3">
      <c r="A22" s="26">
        <v>10</v>
      </c>
      <c r="AM22" s="26">
        <f t="shared" ca="1" si="0"/>
        <v>0.39521296510364279</v>
      </c>
      <c r="AN22" s="26">
        <f t="shared" ca="1" si="1"/>
        <v>21</v>
      </c>
      <c r="AO22" s="26">
        <v>80</v>
      </c>
      <c r="AP22" s="26">
        <f t="shared" si="3"/>
        <v>60</v>
      </c>
      <c r="AQ22" s="26">
        <f t="shared" si="2"/>
        <v>140</v>
      </c>
    </row>
    <row r="23" spans="1:43" ht="25" customHeight="1" x14ac:dyDescent="0.3">
      <c r="D23" s="14" t="str">
        <f>IF(D1="","",D1)</f>
        <v>何十のたし算とひき算</v>
      </c>
      <c r="AG23" s="15" t="str">
        <f>IF(AG1="","",AG1)</f>
        <v>№</v>
      </c>
      <c r="AH23" s="15"/>
      <c r="AI23" s="92" t="str">
        <f>IF(AI1="","",AI1)</f>
        <v/>
      </c>
      <c r="AJ23" s="92"/>
      <c r="AM23" s="26">
        <f t="shared" ca="1" si="0"/>
        <v>0.60488709923772832</v>
      </c>
      <c r="AN23" s="26">
        <f t="shared" ca="1" si="1"/>
        <v>17</v>
      </c>
      <c r="AO23" s="26">
        <v>80</v>
      </c>
      <c r="AP23" s="26">
        <f t="shared" si="3"/>
        <v>70</v>
      </c>
      <c r="AQ23" s="26">
        <f t="shared" si="2"/>
        <v>150</v>
      </c>
    </row>
    <row r="24" spans="1:43" ht="25" customHeight="1" x14ac:dyDescent="0.3">
      <c r="E24" s="18" t="s">
        <v>2</v>
      </c>
      <c r="Q24" s="16" t="str">
        <f t="shared" ref="Q24:Q44" si="4">IF(Q2="","",Q2)</f>
        <v>名前</v>
      </c>
      <c r="R24" s="15"/>
      <c r="S24" s="15"/>
      <c r="T24" s="15"/>
      <c r="U24" s="15" t="str">
        <f t="shared" ref="U24:U44" si="5">IF(U2="","",U2)</f>
        <v/>
      </c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M24" s="26">
        <f t="shared" ca="1" si="0"/>
        <v>0.80786823197531443</v>
      </c>
      <c r="AN24" s="26">
        <f t="shared" ca="1" si="1"/>
        <v>7</v>
      </c>
      <c r="AO24" s="26">
        <v>80</v>
      </c>
      <c r="AP24" s="26">
        <f t="shared" si="3"/>
        <v>80</v>
      </c>
      <c r="AQ24" s="26">
        <f t="shared" si="2"/>
        <v>160</v>
      </c>
    </row>
    <row r="25" spans="1:43" ht="25" customHeight="1" x14ac:dyDescent="0.3">
      <c r="A25" s="89" t="str">
        <f t="shared" ref="A25:A44" si="6">IF(A3="","",A3)</f>
        <v>(1)</v>
      </c>
      <c r="B25" s="90"/>
      <c r="C25" s="90"/>
      <c r="D25" s="91">
        <f t="shared" ref="D25:F44" ca="1" si="7">IF(D3="","",D3)</f>
        <v>80</v>
      </c>
      <c r="E25" s="91" t="str">
        <f t="shared" si="7"/>
        <v/>
      </c>
      <c r="F25" s="13" t="str">
        <f t="shared" si="7"/>
        <v>＋</v>
      </c>
      <c r="H25" s="91">
        <f t="shared" ref="H25:J34" ca="1" si="8">IF(H3="","",H3)</f>
        <v>90</v>
      </c>
      <c r="I25" s="91" t="str">
        <f t="shared" si="8"/>
        <v/>
      </c>
      <c r="J25" s="13" t="str">
        <f t="shared" si="8"/>
        <v/>
      </c>
      <c r="K25" s="13" t="s">
        <v>112</v>
      </c>
      <c r="M25" s="93">
        <f ca="1">D25+H25</f>
        <v>170</v>
      </c>
      <c r="N25" s="93"/>
      <c r="O25" s="93"/>
      <c r="Q25" s="13" t="str">
        <f t="shared" si="4"/>
        <v/>
      </c>
      <c r="R25" s="13" t="str">
        <f t="shared" ref="R25:T44" si="9">IF(R3="","",R3)</f>
        <v/>
      </c>
      <c r="S25" s="13" t="str">
        <f t="shared" si="9"/>
        <v/>
      </c>
      <c r="T25" s="13" t="str">
        <f t="shared" si="9"/>
        <v/>
      </c>
      <c r="U25" s="13" t="str">
        <f t="shared" si="5"/>
        <v/>
      </c>
      <c r="V25" s="13" t="str">
        <f t="shared" ref="V25:AJ25" si="10">IF(V3="","",V3)</f>
        <v/>
      </c>
      <c r="W25" s="17" t="str">
        <f t="shared" si="10"/>
        <v/>
      </c>
      <c r="X25" s="13" t="str">
        <f t="shared" si="10"/>
        <v/>
      </c>
      <c r="Y25" s="13" t="str">
        <f t="shared" si="10"/>
        <v/>
      </c>
      <c r="Z25" s="13" t="str">
        <f t="shared" si="10"/>
        <v/>
      </c>
      <c r="AA25" s="13" t="str">
        <f t="shared" si="10"/>
        <v/>
      </c>
      <c r="AB25" s="13" t="str">
        <f t="shared" si="10"/>
        <v/>
      </c>
      <c r="AC25" s="13" t="str">
        <f t="shared" si="10"/>
        <v/>
      </c>
      <c r="AD25" s="13" t="str">
        <f t="shared" si="10"/>
        <v/>
      </c>
      <c r="AE25" s="13" t="str">
        <f t="shared" si="10"/>
        <v/>
      </c>
      <c r="AF25" s="13" t="str">
        <f t="shared" si="10"/>
        <v/>
      </c>
      <c r="AG25" s="13" t="str">
        <f t="shared" si="10"/>
        <v/>
      </c>
      <c r="AH25" s="13" t="str">
        <f t="shared" si="10"/>
        <v/>
      </c>
      <c r="AI25" s="13" t="str">
        <f t="shared" si="10"/>
        <v/>
      </c>
      <c r="AJ25" s="13" t="str">
        <f t="shared" si="10"/>
        <v/>
      </c>
      <c r="AM25" s="26">
        <f t="shared" ca="1" si="0"/>
        <v>0.99503277461905693</v>
      </c>
      <c r="AN25" s="26">
        <f t="shared" ca="1" si="1"/>
        <v>1</v>
      </c>
      <c r="AO25" s="26">
        <v>80</v>
      </c>
      <c r="AP25" s="26">
        <f t="shared" si="3"/>
        <v>90</v>
      </c>
      <c r="AQ25" s="26">
        <f t="shared" si="2"/>
        <v>170</v>
      </c>
    </row>
    <row r="26" spans="1:43" ht="35.15" customHeight="1" x14ac:dyDescent="0.3">
      <c r="A26" s="26">
        <f t="shared" si="6"/>
        <v>1</v>
      </c>
      <c r="D26" s="13" t="str">
        <f t="shared" si="7"/>
        <v/>
      </c>
      <c r="E26" s="13" t="str">
        <f t="shared" si="7"/>
        <v/>
      </c>
      <c r="F26" s="13" t="str">
        <f t="shared" si="7"/>
        <v/>
      </c>
      <c r="H26" s="13" t="str">
        <f t="shared" si="8"/>
        <v/>
      </c>
      <c r="I26" s="13" t="str">
        <f t="shared" si="8"/>
        <v/>
      </c>
      <c r="J26" s="13" t="str">
        <f t="shared" si="8"/>
        <v/>
      </c>
      <c r="K26" s="13" t="str">
        <f t="shared" ref="K26:P26" si="11">IF(K4="","",K4)</f>
        <v/>
      </c>
      <c r="L26" s="13" t="str">
        <f t="shared" si="11"/>
        <v/>
      </c>
      <c r="M26" s="13" t="str">
        <f t="shared" si="11"/>
        <v/>
      </c>
      <c r="N26" s="13" t="str">
        <f t="shared" si="11"/>
        <v/>
      </c>
      <c r="O26" s="13" t="str">
        <f t="shared" si="11"/>
        <v/>
      </c>
      <c r="P26" s="13" t="str">
        <f t="shared" si="11"/>
        <v/>
      </c>
      <c r="Q26" s="13" t="str">
        <f t="shared" si="4"/>
        <v/>
      </c>
      <c r="R26" s="13" t="str">
        <f t="shared" si="9"/>
        <v/>
      </c>
      <c r="S26" s="13" t="str">
        <f t="shared" si="9"/>
        <v/>
      </c>
      <c r="T26" s="13" t="str">
        <f t="shared" si="9"/>
        <v/>
      </c>
      <c r="U26" s="13" t="str">
        <f t="shared" si="5"/>
        <v/>
      </c>
      <c r="V26" s="13" t="str">
        <f t="shared" ref="V26:AJ26" si="12">IF(V4="","",V4)</f>
        <v/>
      </c>
      <c r="W26" s="13" t="str">
        <f t="shared" si="12"/>
        <v/>
      </c>
      <c r="X26" s="13" t="str">
        <f t="shared" si="12"/>
        <v/>
      </c>
      <c r="Y26" s="13" t="str">
        <f t="shared" si="12"/>
        <v/>
      </c>
      <c r="Z26" s="13" t="str">
        <f t="shared" si="12"/>
        <v/>
      </c>
      <c r="AA26" s="13" t="str">
        <f t="shared" si="12"/>
        <v/>
      </c>
      <c r="AB26" s="13" t="str">
        <f t="shared" si="12"/>
        <v/>
      </c>
      <c r="AC26" s="13" t="str">
        <f t="shared" si="12"/>
        <v/>
      </c>
      <c r="AD26" s="13" t="str">
        <f t="shared" si="12"/>
        <v/>
      </c>
      <c r="AE26" s="13" t="str">
        <f t="shared" si="12"/>
        <v/>
      </c>
      <c r="AF26" s="13" t="str">
        <f t="shared" si="12"/>
        <v/>
      </c>
      <c r="AG26" s="13" t="str">
        <f t="shared" si="12"/>
        <v/>
      </c>
      <c r="AH26" s="13" t="str">
        <f t="shared" si="12"/>
        <v/>
      </c>
      <c r="AI26" s="13" t="str">
        <f t="shared" si="12"/>
        <v/>
      </c>
      <c r="AJ26" s="13" t="str">
        <f t="shared" si="12"/>
        <v/>
      </c>
      <c r="AM26" s="26">
        <f t="shared" ca="1" si="0"/>
        <v>0.34609379878568769</v>
      </c>
      <c r="AN26" s="26">
        <f t="shared" ca="1" si="1"/>
        <v>23</v>
      </c>
      <c r="AO26" s="26">
        <v>90</v>
      </c>
      <c r="AP26" s="26">
        <v>20</v>
      </c>
      <c r="AQ26" s="26">
        <f t="shared" si="2"/>
        <v>110</v>
      </c>
    </row>
    <row r="27" spans="1:43" ht="35.15" customHeight="1" x14ac:dyDescent="0.3">
      <c r="A27" s="89" t="str">
        <f t="shared" si="6"/>
        <v>(2)</v>
      </c>
      <c r="B27" s="90"/>
      <c r="C27" s="90"/>
      <c r="D27" s="91">
        <f t="shared" ca="1" si="7"/>
        <v>90</v>
      </c>
      <c r="E27" s="91" t="str">
        <f t="shared" si="7"/>
        <v/>
      </c>
      <c r="F27" s="13" t="str">
        <f t="shared" si="7"/>
        <v>＋</v>
      </c>
      <c r="H27" s="91">
        <f t="shared" ca="1" si="8"/>
        <v>70</v>
      </c>
      <c r="I27" s="91" t="str">
        <f t="shared" si="8"/>
        <v/>
      </c>
      <c r="J27" s="13" t="str">
        <f t="shared" si="8"/>
        <v/>
      </c>
      <c r="K27" s="13" t="s">
        <v>112</v>
      </c>
      <c r="M27" s="93">
        <f ca="1">D27+H27</f>
        <v>160</v>
      </c>
      <c r="N27" s="93"/>
      <c r="O27" s="93"/>
      <c r="Q27" s="13" t="str">
        <f t="shared" si="4"/>
        <v/>
      </c>
      <c r="R27" s="13" t="str">
        <f t="shared" si="9"/>
        <v/>
      </c>
      <c r="S27" s="13" t="str">
        <f t="shared" si="9"/>
        <v/>
      </c>
      <c r="T27" s="13" t="str">
        <f t="shared" si="9"/>
        <v/>
      </c>
      <c r="U27" s="13" t="str">
        <f t="shared" si="5"/>
        <v/>
      </c>
      <c r="V27" s="13" t="str">
        <f t="shared" ref="V27:AJ27" si="13">IF(V5="","",V5)</f>
        <v/>
      </c>
      <c r="W27" s="17" t="str">
        <f t="shared" si="13"/>
        <v/>
      </c>
      <c r="X27" s="13" t="str">
        <f t="shared" si="13"/>
        <v/>
      </c>
      <c r="Y27" s="13" t="str">
        <f t="shared" si="13"/>
        <v/>
      </c>
      <c r="Z27" s="13" t="str">
        <f t="shared" si="13"/>
        <v/>
      </c>
      <c r="AA27" s="13" t="str">
        <f t="shared" si="13"/>
        <v/>
      </c>
      <c r="AB27" s="13" t="str">
        <f t="shared" si="13"/>
        <v/>
      </c>
      <c r="AC27" s="13" t="str">
        <f t="shared" si="13"/>
        <v/>
      </c>
      <c r="AD27" s="13" t="str">
        <f t="shared" si="13"/>
        <v/>
      </c>
      <c r="AE27" s="13" t="str">
        <f t="shared" si="13"/>
        <v/>
      </c>
      <c r="AF27" s="13" t="str">
        <f t="shared" si="13"/>
        <v/>
      </c>
      <c r="AG27" s="13" t="str">
        <f t="shared" si="13"/>
        <v/>
      </c>
      <c r="AH27" s="13" t="str">
        <f t="shared" si="13"/>
        <v/>
      </c>
      <c r="AI27" s="13" t="str">
        <f t="shared" si="13"/>
        <v/>
      </c>
      <c r="AJ27" s="13" t="str">
        <f t="shared" si="13"/>
        <v/>
      </c>
      <c r="AM27" s="26">
        <f t="shared" ca="1" si="0"/>
        <v>0.72227748583454121</v>
      </c>
      <c r="AN27" s="26">
        <f t="shared" ca="1" si="1"/>
        <v>14</v>
      </c>
      <c r="AO27" s="26">
        <v>90</v>
      </c>
      <c r="AP27" s="26">
        <f t="shared" si="3"/>
        <v>30</v>
      </c>
      <c r="AQ27" s="26">
        <f t="shared" si="2"/>
        <v>120</v>
      </c>
    </row>
    <row r="28" spans="1:43" ht="35.15" customHeight="1" x14ac:dyDescent="0.3">
      <c r="A28" s="26">
        <f t="shared" si="6"/>
        <v>2</v>
      </c>
      <c r="D28" s="13" t="str">
        <f t="shared" si="7"/>
        <v/>
      </c>
      <c r="E28" s="13" t="str">
        <f t="shared" si="7"/>
        <v/>
      </c>
      <c r="F28" s="13" t="str">
        <f t="shared" si="7"/>
        <v/>
      </c>
      <c r="H28" s="13" t="str">
        <f t="shared" si="8"/>
        <v/>
      </c>
      <c r="I28" s="13" t="str">
        <f t="shared" si="8"/>
        <v/>
      </c>
      <c r="J28" s="13" t="str">
        <f t="shared" si="8"/>
        <v/>
      </c>
      <c r="K28" s="13" t="str">
        <f t="shared" ref="K28:P28" si="14">IF(K6="","",K6)</f>
        <v/>
      </c>
      <c r="L28" s="13" t="str">
        <f t="shared" si="14"/>
        <v/>
      </c>
      <c r="M28" s="13" t="str">
        <f t="shared" si="14"/>
        <v/>
      </c>
      <c r="N28" s="13" t="str">
        <f t="shared" si="14"/>
        <v/>
      </c>
      <c r="O28" s="13" t="str">
        <f t="shared" si="14"/>
        <v/>
      </c>
      <c r="P28" s="13" t="str">
        <f t="shared" si="14"/>
        <v/>
      </c>
      <c r="Q28" s="13" t="str">
        <f t="shared" si="4"/>
        <v/>
      </c>
      <c r="R28" s="13" t="str">
        <f t="shared" si="9"/>
        <v/>
      </c>
      <c r="S28" s="13" t="str">
        <f t="shared" si="9"/>
        <v/>
      </c>
      <c r="T28" s="13" t="str">
        <f t="shared" si="9"/>
        <v/>
      </c>
      <c r="U28" s="13" t="str">
        <f t="shared" si="5"/>
        <v/>
      </c>
      <c r="V28" s="13" t="str">
        <f t="shared" ref="V28:AJ28" si="15">IF(V6="","",V6)</f>
        <v/>
      </c>
      <c r="W28" s="13" t="str">
        <f t="shared" si="15"/>
        <v/>
      </c>
      <c r="X28" s="13" t="str">
        <f t="shared" si="15"/>
        <v/>
      </c>
      <c r="Y28" s="13" t="str">
        <f t="shared" si="15"/>
        <v/>
      </c>
      <c r="Z28" s="13" t="str">
        <f t="shared" si="15"/>
        <v/>
      </c>
      <c r="AA28" s="13" t="str">
        <f t="shared" si="15"/>
        <v/>
      </c>
      <c r="AB28" s="13" t="str">
        <f t="shared" si="15"/>
        <v/>
      </c>
      <c r="AC28" s="13" t="str">
        <f t="shared" si="15"/>
        <v/>
      </c>
      <c r="AD28" s="13" t="str">
        <f t="shared" si="15"/>
        <v/>
      </c>
      <c r="AE28" s="13" t="str">
        <f t="shared" si="15"/>
        <v/>
      </c>
      <c r="AF28" s="13" t="str">
        <f t="shared" si="15"/>
        <v/>
      </c>
      <c r="AG28" s="13" t="str">
        <f t="shared" si="15"/>
        <v/>
      </c>
      <c r="AH28" s="13" t="str">
        <f t="shared" si="15"/>
        <v/>
      </c>
      <c r="AI28" s="13" t="str">
        <f t="shared" si="15"/>
        <v/>
      </c>
      <c r="AJ28" s="13" t="str">
        <f t="shared" si="15"/>
        <v/>
      </c>
      <c r="AM28" s="26">
        <f t="shared" ca="1" si="0"/>
        <v>0.75683174501285555</v>
      </c>
      <c r="AN28" s="26">
        <f t="shared" ca="1" si="1"/>
        <v>12</v>
      </c>
      <c r="AO28" s="26">
        <v>90</v>
      </c>
      <c r="AP28" s="26">
        <f t="shared" si="3"/>
        <v>40</v>
      </c>
      <c r="AQ28" s="26">
        <f t="shared" si="2"/>
        <v>130</v>
      </c>
    </row>
    <row r="29" spans="1:43" ht="35.15" customHeight="1" x14ac:dyDescent="0.3">
      <c r="A29" s="89" t="str">
        <f t="shared" si="6"/>
        <v>(3)</v>
      </c>
      <c r="B29" s="90"/>
      <c r="C29" s="90"/>
      <c r="D29" s="91">
        <f t="shared" ca="1" si="7"/>
        <v>70</v>
      </c>
      <c r="E29" s="91" t="str">
        <f t="shared" si="7"/>
        <v/>
      </c>
      <c r="F29" s="13" t="str">
        <f t="shared" si="7"/>
        <v>＋</v>
      </c>
      <c r="H29" s="91">
        <f t="shared" ca="1" si="8"/>
        <v>70</v>
      </c>
      <c r="I29" s="91" t="str">
        <f t="shared" si="8"/>
        <v/>
      </c>
      <c r="J29" s="13" t="str">
        <f t="shared" si="8"/>
        <v/>
      </c>
      <c r="K29" s="13" t="s">
        <v>112</v>
      </c>
      <c r="M29" s="93">
        <f ca="1">D29+H29</f>
        <v>140</v>
      </c>
      <c r="N29" s="93"/>
      <c r="O29" s="93"/>
      <c r="Q29" s="13" t="str">
        <f t="shared" si="4"/>
        <v/>
      </c>
      <c r="R29" s="13" t="str">
        <f t="shared" si="9"/>
        <v/>
      </c>
      <c r="S29" s="13" t="str">
        <f t="shared" si="9"/>
        <v/>
      </c>
      <c r="T29" s="13" t="str">
        <f t="shared" si="9"/>
        <v/>
      </c>
      <c r="U29" s="13" t="str">
        <f t="shared" si="5"/>
        <v/>
      </c>
      <c r="V29" s="13" t="str">
        <f t="shared" ref="V29:AJ29" si="16">IF(V7="","",V7)</f>
        <v/>
      </c>
      <c r="W29" s="17" t="str">
        <f t="shared" si="16"/>
        <v/>
      </c>
      <c r="X29" s="13" t="str">
        <f t="shared" si="16"/>
        <v/>
      </c>
      <c r="Y29" s="13" t="str">
        <f t="shared" si="16"/>
        <v/>
      </c>
      <c r="Z29" s="13" t="str">
        <f t="shared" si="16"/>
        <v/>
      </c>
      <c r="AA29" s="13" t="str">
        <f t="shared" si="16"/>
        <v/>
      </c>
      <c r="AB29" s="13" t="str">
        <f t="shared" si="16"/>
        <v/>
      </c>
      <c r="AC29" s="13" t="str">
        <f t="shared" si="16"/>
        <v/>
      </c>
      <c r="AD29" s="13" t="str">
        <f t="shared" si="16"/>
        <v/>
      </c>
      <c r="AE29" s="13" t="str">
        <f t="shared" si="16"/>
        <v/>
      </c>
      <c r="AF29" s="13" t="str">
        <f t="shared" si="16"/>
        <v/>
      </c>
      <c r="AG29" s="13" t="str">
        <f t="shared" si="16"/>
        <v/>
      </c>
      <c r="AH29" s="13" t="str">
        <f t="shared" si="16"/>
        <v/>
      </c>
      <c r="AI29" s="13" t="str">
        <f t="shared" si="16"/>
        <v/>
      </c>
      <c r="AJ29" s="13" t="str">
        <f t="shared" si="16"/>
        <v/>
      </c>
      <c r="AM29" s="26">
        <f t="shared" ca="1" si="0"/>
        <v>0.7894454932137821</v>
      </c>
      <c r="AN29" s="26">
        <f t="shared" ca="1" si="1"/>
        <v>8</v>
      </c>
      <c r="AO29" s="26">
        <v>90</v>
      </c>
      <c r="AP29" s="26">
        <f t="shared" si="3"/>
        <v>50</v>
      </c>
      <c r="AQ29" s="26">
        <f t="shared" si="2"/>
        <v>140</v>
      </c>
    </row>
    <row r="30" spans="1:43" ht="35.15" customHeight="1" x14ac:dyDescent="0.3">
      <c r="A30" s="26">
        <f t="shared" si="6"/>
        <v>3</v>
      </c>
      <c r="D30" s="13" t="str">
        <f t="shared" si="7"/>
        <v/>
      </c>
      <c r="E30" s="13" t="str">
        <f t="shared" si="7"/>
        <v/>
      </c>
      <c r="F30" s="13" t="str">
        <f t="shared" si="7"/>
        <v/>
      </c>
      <c r="H30" s="13" t="str">
        <f t="shared" si="8"/>
        <v/>
      </c>
      <c r="I30" s="13" t="str">
        <f t="shared" si="8"/>
        <v/>
      </c>
      <c r="J30" s="13" t="str">
        <f t="shared" si="8"/>
        <v/>
      </c>
      <c r="K30" s="13" t="str">
        <f t="shared" ref="K30:P30" si="17">IF(K8="","",K8)</f>
        <v/>
      </c>
      <c r="L30" s="13" t="str">
        <f t="shared" si="17"/>
        <v/>
      </c>
      <c r="M30" s="13" t="str">
        <f t="shared" si="17"/>
        <v/>
      </c>
      <c r="N30" s="13" t="str">
        <f t="shared" si="17"/>
        <v/>
      </c>
      <c r="O30" s="13" t="str">
        <f t="shared" si="17"/>
        <v/>
      </c>
      <c r="P30" s="13" t="str">
        <f t="shared" si="17"/>
        <v/>
      </c>
      <c r="Q30" s="13" t="str">
        <f t="shared" si="4"/>
        <v/>
      </c>
      <c r="R30" s="13" t="str">
        <f t="shared" si="9"/>
        <v/>
      </c>
      <c r="S30" s="13" t="str">
        <f t="shared" si="9"/>
        <v/>
      </c>
      <c r="T30" s="13" t="str">
        <f t="shared" si="9"/>
        <v/>
      </c>
      <c r="U30" s="13" t="str">
        <f t="shared" si="5"/>
        <v/>
      </c>
      <c r="V30" s="13" t="str">
        <f t="shared" ref="V30:AJ30" si="18">IF(V8="","",V8)</f>
        <v/>
      </c>
      <c r="W30" s="13" t="str">
        <f t="shared" si="18"/>
        <v/>
      </c>
      <c r="X30" s="13" t="str">
        <f t="shared" si="18"/>
        <v/>
      </c>
      <c r="Y30" s="13" t="str">
        <f t="shared" si="18"/>
        <v/>
      </c>
      <c r="Z30" s="13" t="str">
        <f t="shared" si="18"/>
        <v/>
      </c>
      <c r="AA30" s="13" t="str">
        <f t="shared" si="18"/>
        <v/>
      </c>
      <c r="AB30" s="13" t="str">
        <f t="shared" si="18"/>
        <v/>
      </c>
      <c r="AC30" s="13" t="str">
        <f t="shared" si="18"/>
        <v/>
      </c>
      <c r="AD30" s="13" t="str">
        <f t="shared" si="18"/>
        <v/>
      </c>
      <c r="AE30" s="13" t="str">
        <f t="shared" si="18"/>
        <v/>
      </c>
      <c r="AF30" s="13" t="str">
        <f t="shared" si="18"/>
        <v/>
      </c>
      <c r="AG30" s="13" t="str">
        <f t="shared" si="18"/>
        <v/>
      </c>
      <c r="AH30" s="13" t="str">
        <f t="shared" si="18"/>
        <v/>
      </c>
      <c r="AI30" s="13" t="str">
        <f t="shared" si="18"/>
        <v/>
      </c>
      <c r="AJ30" s="13" t="str">
        <f t="shared" si="18"/>
        <v/>
      </c>
      <c r="AM30" s="26">
        <f t="shared" ca="1" si="0"/>
        <v>0.10817370809697657</v>
      </c>
      <c r="AN30" s="26">
        <f t="shared" ca="1" si="1"/>
        <v>28</v>
      </c>
      <c r="AO30" s="26">
        <v>90</v>
      </c>
      <c r="AP30" s="26">
        <f t="shared" si="3"/>
        <v>60</v>
      </c>
      <c r="AQ30" s="26">
        <f t="shared" si="2"/>
        <v>150</v>
      </c>
    </row>
    <row r="31" spans="1:43" ht="35.15" customHeight="1" x14ac:dyDescent="0.3">
      <c r="A31" s="89" t="str">
        <f t="shared" si="6"/>
        <v>(4)</v>
      </c>
      <c r="B31" s="90"/>
      <c r="C31" s="90"/>
      <c r="D31" s="91">
        <f t="shared" ca="1" si="7"/>
        <v>70</v>
      </c>
      <c r="E31" s="91" t="str">
        <f t="shared" si="7"/>
        <v/>
      </c>
      <c r="F31" s="13" t="str">
        <f t="shared" si="7"/>
        <v>＋</v>
      </c>
      <c r="H31" s="91">
        <f t="shared" ca="1" si="8"/>
        <v>60</v>
      </c>
      <c r="I31" s="91" t="str">
        <f t="shared" si="8"/>
        <v/>
      </c>
      <c r="J31" s="13" t="str">
        <f t="shared" si="8"/>
        <v/>
      </c>
      <c r="K31" s="13" t="s">
        <v>112</v>
      </c>
      <c r="M31" s="93">
        <f ca="1">D31+H31</f>
        <v>130</v>
      </c>
      <c r="N31" s="93"/>
      <c r="O31" s="93"/>
      <c r="Q31" s="13" t="str">
        <f t="shared" si="4"/>
        <v/>
      </c>
      <c r="R31" s="13" t="str">
        <f t="shared" si="9"/>
        <v/>
      </c>
      <c r="S31" s="13" t="str">
        <f t="shared" si="9"/>
        <v/>
      </c>
      <c r="T31" s="13" t="str">
        <f t="shared" si="9"/>
        <v/>
      </c>
      <c r="U31" s="13" t="str">
        <f t="shared" si="5"/>
        <v/>
      </c>
      <c r="V31" s="13" t="str">
        <f t="shared" ref="V31:AJ31" si="19">IF(V9="","",V9)</f>
        <v/>
      </c>
      <c r="W31" s="17" t="str">
        <f t="shared" si="19"/>
        <v/>
      </c>
      <c r="X31" s="13" t="str">
        <f t="shared" si="19"/>
        <v/>
      </c>
      <c r="Y31" s="13" t="str">
        <f t="shared" si="19"/>
        <v/>
      </c>
      <c r="Z31" s="13" t="str">
        <f t="shared" si="19"/>
        <v/>
      </c>
      <c r="AA31" s="13" t="str">
        <f t="shared" si="19"/>
        <v/>
      </c>
      <c r="AB31" s="13" t="str">
        <f t="shared" si="19"/>
        <v/>
      </c>
      <c r="AC31" s="13" t="str">
        <f t="shared" si="19"/>
        <v/>
      </c>
      <c r="AD31" s="13" t="str">
        <f t="shared" si="19"/>
        <v/>
      </c>
      <c r="AE31" s="13" t="str">
        <f t="shared" si="19"/>
        <v/>
      </c>
      <c r="AF31" s="13" t="str">
        <f t="shared" si="19"/>
        <v/>
      </c>
      <c r="AG31" s="13" t="str">
        <f t="shared" si="19"/>
        <v/>
      </c>
      <c r="AH31" s="13" t="str">
        <f t="shared" si="19"/>
        <v/>
      </c>
      <c r="AI31" s="13" t="str">
        <f t="shared" si="19"/>
        <v/>
      </c>
      <c r="AJ31" s="13" t="str">
        <f t="shared" si="19"/>
        <v/>
      </c>
      <c r="AM31" s="26">
        <f t="shared" ca="1" si="0"/>
        <v>0.98788892180404919</v>
      </c>
      <c r="AN31" s="26">
        <f t="shared" ca="1" si="1"/>
        <v>2</v>
      </c>
      <c r="AO31" s="26">
        <v>90</v>
      </c>
      <c r="AP31" s="26">
        <f t="shared" si="3"/>
        <v>70</v>
      </c>
      <c r="AQ31" s="26">
        <f t="shared" si="2"/>
        <v>160</v>
      </c>
    </row>
    <row r="32" spans="1:43" ht="35.15" customHeight="1" x14ac:dyDescent="0.3">
      <c r="A32" s="26">
        <f t="shared" si="6"/>
        <v>4</v>
      </c>
      <c r="D32" s="13" t="str">
        <f t="shared" si="7"/>
        <v/>
      </c>
      <c r="E32" s="13" t="str">
        <f t="shared" si="7"/>
        <v/>
      </c>
      <c r="F32" s="13" t="str">
        <f t="shared" si="7"/>
        <v/>
      </c>
      <c r="H32" s="13" t="str">
        <f t="shared" si="8"/>
        <v/>
      </c>
      <c r="I32" s="13" t="str">
        <f t="shared" si="8"/>
        <v/>
      </c>
      <c r="J32" s="13" t="str">
        <f t="shared" si="8"/>
        <v/>
      </c>
      <c r="K32" s="13" t="str">
        <f t="shared" ref="K32:P32" si="20">IF(K10="","",K10)</f>
        <v/>
      </c>
      <c r="L32" s="13" t="str">
        <f t="shared" si="20"/>
        <v/>
      </c>
      <c r="M32" s="13" t="str">
        <f t="shared" si="20"/>
        <v/>
      </c>
      <c r="N32" s="13" t="str">
        <f t="shared" si="20"/>
        <v/>
      </c>
      <c r="O32" s="13" t="str">
        <f t="shared" si="20"/>
        <v/>
      </c>
      <c r="P32" s="13" t="str">
        <f t="shared" si="20"/>
        <v/>
      </c>
      <c r="Q32" s="13" t="str">
        <f t="shared" si="4"/>
        <v/>
      </c>
      <c r="R32" s="13" t="str">
        <f t="shared" si="9"/>
        <v/>
      </c>
      <c r="S32" s="13" t="str">
        <f t="shared" si="9"/>
        <v/>
      </c>
      <c r="T32" s="13" t="str">
        <f t="shared" si="9"/>
        <v/>
      </c>
      <c r="U32" s="13" t="str">
        <f t="shared" si="5"/>
        <v/>
      </c>
      <c r="V32" s="13" t="str">
        <f t="shared" ref="V32:AJ32" si="21">IF(V10="","",V10)</f>
        <v/>
      </c>
      <c r="W32" s="13" t="str">
        <f t="shared" si="21"/>
        <v/>
      </c>
      <c r="X32" s="13" t="str">
        <f t="shared" si="21"/>
        <v/>
      </c>
      <c r="Y32" s="13" t="str">
        <f t="shared" si="21"/>
        <v/>
      </c>
      <c r="Z32" s="13" t="str">
        <f t="shared" si="21"/>
        <v/>
      </c>
      <c r="AA32" s="13" t="str">
        <f t="shared" si="21"/>
        <v/>
      </c>
      <c r="AB32" s="13" t="str">
        <f t="shared" si="21"/>
        <v/>
      </c>
      <c r="AC32" s="13" t="str">
        <f t="shared" si="21"/>
        <v/>
      </c>
      <c r="AD32" s="13" t="str">
        <f t="shared" si="21"/>
        <v/>
      </c>
      <c r="AE32" s="13" t="str">
        <f t="shared" si="21"/>
        <v/>
      </c>
      <c r="AF32" s="13" t="str">
        <f t="shared" si="21"/>
        <v/>
      </c>
      <c r="AG32" s="13" t="str">
        <f t="shared" si="21"/>
        <v/>
      </c>
      <c r="AH32" s="13" t="str">
        <f t="shared" si="21"/>
        <v/>
      </c>
      <c r="AI32" s="13" t="str">
        <f t="shared" si="21"/>
        <v/>
      </c>
      <c r="AJ32" s="13" t="str">
        <f t="shared" si="21"/>
        <v/>
      </c>
      <c r="AM32" s="26">
        <f t="shared" ca="1" si="0"/>
        <v>0.24807008569001199</v>
      </c>
      <c r="AN32" s="26">
        <f t="shared" ca="1" si="1"/>
        <v>27</v>
      </c>
      <c r="AO32" s="26">
        <v>90</v>
      </c>
      <c r="AP32" s="26">
        <f t="shared" si="3"/>
        <v>80</v>
      </c>
      <c r="AQ32" s="26">
        <f t="shared" si="2"/>
        <v>170</v>
      </c>
    </row>
    <row r="33" spans="1:43" ht="35.15" customHeight="1" x14ac:dyDescent="0.3">
      <c r="A33" s="89" t="str">
        <f t="shared" si="6"/>
        <v>(5)</v>
      </c>
      <c r="B33" s="90"/>
      <c r="C33" s="90"/>
      <c r="D33" s="91">
        <f t="shared" ca="1" si="7"/>
        <v>50</v>
      </c>
      <c r="E33" s="91" t="str">
        <f t="shared" si="7"/>
        <v/>
      </c>
      <c r="F33" s="13" t="str">
        <f t="shared" si="7"/>
        <v>＋</v>
      </c>
      <c r="H33" s="91">
        <f t="shared" ca="1" si="8"/>
        <v>80</v>
      </c>
      <c r="I33" s="91" t="str">
        <f t="shared" si="8"/>
        <v/>
      </c>
      <c r="J33" s="13" t="str">
        <f t="shared" si="8"/>
        <v/>
      </c>
      <c r="K33" s="13" t="s">
        <v>112</v>
      </c>
      <c r="M33" s="93">
        <f ca="1">D33+H33</f>
        <v>130</v>
      </c>
      <c r="N33" s="93"/>
      <c r="O33" s="93"/>
      <c r="Q33" s="13" t="str">
        <f t="shared" si="4"/>
        <v/>
      </c>
      <c r="R33" s="13" t="str">
        <f t="shared" si="9"/>
        <v/>
      </c>
      <c r="S33" s="13" t="str">
        <f t="shared" si="9"/>
        <v/>
      </c>
      <c r="T33" s="13" t="str">
        <f t="shared" si="9"/>
        <v/>
      </c>
      <c r="U33" s="13" t="str">
        <f t="shared" si="5"/>
        <v/>
      </c>
      <c r="V33" s="13" t="str">
        <f t="shared" ref="V33:AJ33" si="22">IF(V11="","",V11)</f>
        <v/>
      </c>
      <c r="W33" s="17" t="str">
        <f t="shared" si="22"/>
        <v/>
      </c>
      <c r="X33" s="13" t="str">
        <f t="shared" si="22"/>
        <v/>
      </c>
      <c r="Y33" s="13" t="str">
        <f t="shared" si="22"/>
        <v/>
      </c>
      <c r="Z33" s="13" t="str">
        <f t="shared" si="22"/>
        <v/>
      </c>
      <c r="AA33" s="13" t="str">
        <f t="shared" si="22"/>
        <v/>
      </c>
      <c r="AB33" s="13" t="str">
        <f t="shared" si="22"/>
        <v/>
      </c>
      <c r="AC33" s="13" t="str">
        <f t="shared" si="22"/>
        <v/>
      </c>
      <c r="AD33" s="13" t="str">
        <f t="shared" si="22"/>
        <v/>
      </c>
      <c r="AE33" s="13" t="str">
        <f t="shared" si="22"/>
        <v/>
      </c>
      <c r="AF33" s="13" t="str">
        <f t="shared" si="22"/>
        <v/>
      </c>
      <c r="AG33" s="13" t="str">
        <f t="shared" si="22"/>
        <v/>
      </c>
      <c r="AH33" s="13" t="str">
        <f t="shared" si="22"/>
        <v/>
      </c>
      <c r="AI33" s="13" t="str">
        <f t="shared" si="22"/>
        <v/>
      </c>
      <c r="AJ33" s="13" t="str">
        <f t="shared" si="22"/>
        <v/>
      </c>
      <c r="AM33" s="26">
        <f t="shared" ca="1" si="0"/>
        <v>0.83911228107058944</v>
      </c>
      <c r="AN33" s="26">
        <f t="shared" ca="1" si="1"/>
        <v>6</v>
      </c>
      <c r="AO33" s="26">
        <v>90</v>
      </c>
      <c r="AP33" s="26">
        <f t="shared" si="3"/>
        <v>90</v>
      </c>
      <c r="AQ33" s="26">
        <f t="shared" si="2"/>
        <v>180</v>
      </c>
    </row>
    <row r="34" spans="1:43" ht="35.15" customHeight="1" x14ac:dyDescent="0.3">
      <c r="A34" s="26">
        <f t="shared" si="6"/>
        <v>5</v>
      </c>
      <c r="D34" s="13" t="str">
        <f t="shared" si="7"/>
        <v/>
      </c>
      <c r="E34" s="13" t="str">
        <f t="shared" si="7"/>
        <v/>
      </c>
      <c r="F34" s="13" t="str">
        <f t="shared" si="7"/>
        <v/>
      </c>
      <c r="H34" s="13" t="str">
        <f t="shared" si="8"/>
        <v/>
      </c>
      <c r="I34" s="13" t="str">
        <f t="shared" si="8"/>
        <v/>
      </c>
      <c r="J34" s="13" t="str">
        <f t="shared" si="8"/>
        <v/>
      </c>
      <c r="K34" s="13" t="str">
        <f t="shared" ref="K34:P34" si="23">IF(K12="","",K12)</f>
        <v/>
      </c>
      <c r="L34" s="13" t="str">
        <f t="shared" si="23"/>
        <v/>
      </c>
      <c r="M34" s="13" t="str">
        <f t="shared" si="23"/>
        <v/>
      </c>
      <c r="N34" s="13" t="str">
        <f t="shared" si="23"/>
        <v/>
      </c>
      <c r="O34" s="13" t="str">
        <f t="shared" si="23"/>
        <v/>
      </c>
      <c r="P34" s="13" t="str">
        <f t="shared" si="23"/>
        <v/>
      </c>
      <c r="Q34" s="13" t="str">
        <f t="shared" si="4"/>
        <v/>
      </c>
      <c r="R34" s="13" t="str">
        <f t="shared" si="9"/>
        <v/>
      </c>
      <c r="S34" s="13" t="str">
        <f t="shared" si="9"/>
        <v/>
      </c>
      <c r="T34" s="13" t="str">
        <f t="shared" si="9"/>
        <v/>
      </c>
      <c r="U34" s="13" t="str">
        <f t="shared" si="5"/>
        <v/>
      </c>
      <c r="V34" s="13" t="str">
        <f t="shared" ref="V34:AJ34" si="24">IF(V12="","",V12)</f>
        <v/>
      </c>
      <c r="W34" s="13" t="str">
        <f t="shared" si="24"/>
        <v/>
      </c>
      <c r="X34" s="13" t="str">
        <f t="shared" si="24"/>
        <v/>
      </c>
      <c r="Y34" s="13" t="str">
        <f t="shared" si="24"/>
        <v/>
      </c>
      <c r="Z34" s="13" t="str">
        <f t="shared" si="24"/>
        <v/>
      </c>
      <c r="AA34" s="13" t="str">
        <f t="shared" si="24"/>
        <v/>
      </c>
      <c r="AB34" s="13" t="str">
        <f t="shared" si="24"/>
        <v/>
      </c>
      <c r="AC34" s="13" t="str">
        <f t="shared" si="24"/>
        <v/>
      </c>
      <c r="AD34" s="13" t="str">
        <f t="shared" si="24"/>
        <v/>
      </c>
      <c r="AE34" s="13" t="str">
        <f t="shared" si="24"/>
        <v/>
      </c>
      <c r="AF34" s="13" t="str">
        <f t="shared" si="24"/>
        <v/>
      </c>
      <c r="AG34" s="13" t="str">
        <f t="shared" si="24"/>
        <v/>
      </c>
      <c r="AH34" s="13" t="str">
        <f t="shared" si="24"/>
        <v/>
      </c>
      <c r="AI34" s="13" t="str">
        <f t="shared" si="24"/>
        <v/>
      </c>
      <c r="AJ34" s="13" t="str">
        <f t="shared" si="24"/>
        <v/>
      </c>
    </row>
    <row r="35" spans="1:43" ht="35.15" customHeight="1" x14ac:dyDescent="0.3">
      <c r="A35" s="89" t="str">
        <f t="shared" si="6"/>
        <v>(6)</v>
      </c>
      <c r="B35" s="90"/>
      <c r="C35" s="90"/>
      <c r="D35" s="91">
        <f t="shared" ca="1" si="7"/>
        <v>180</v>
      </c>
      <c r="E35" s="91" t="str">
        <f t="shared" si="7"/>
        <v/>
      </c>
      <c r="F35" s="91" t="str">
        <f t="shared" si="7"/>
        <v/>
      </c>
      <c r="G35" s="13" t="str">
        <f t="shared" ref="G35:G44" si="25">IF(G13="","",G13)</f>
        <v>－</v>
      </c>
      <c r="I35" s="91">
        <f t="shared" ref="I35:J44" ca="1" si="26">IF(I13="","",I13)</f>
        <v>90</v>
      </c>
      <c r="J35" s="91" t="str">
        <f t="shared" si="26"/>
        <v/>
      </c>
      <c r="K35" s="13" t="s">
        <v>112</v>
      </c>
      <c r="M35" s="93">
        <f ca="1">D35-I35</f>
        <v>90</v>
      </c>
      <c r="N35" s="93"/>
      <c r="O35" s="93"/>
      <c r="Q35" s="13" t="str">
        <f t="shared" si="4"/>
        <v/>
      </c>
      <c r="R35" s="13" t="str">
        <f t="shared" si="9"/>
        <v/>
      </c>
      <c r="S35" s="13" t="str">
        <f t="shared" si="9"/>
        <v/>
      </c>
      <c r="T35" s="13" t="str">
        <f t="shared" si="9"/>
        <v/>
      </c>
      <c r="U35" s="13" t="str">
        <f t="shared" si="5"/>
        <v/>
      </c>
      <c r="V35" s="13" t="str">
        <f t="shared" ref="V35:AJ35" si="27">IF(V13="","",V13)</f>
        <v/>
      </c>
      <c r="W35" s="17" t="str">
        <f t="shared" si="27"/>
        <v/>
      </c>
      <c r="X35" s="13" t="str">
        <f t="shared" si="27"/>
        <v/>
      </c>
      <c r="Y35" s="13" t="str">
        <f t="shared" si="27"/>
        <v/>
      </c>
      <c r="Z35" s="13" t="str">
        <f t="shared" si="27"/>
        <v/>
      </c>
      <c r="AA35" s="13" t="str">
        <f t="shared" si="27"/>
        <v/>
      </c>
      <c r="AB35" s="13" t="str">
        <f t="shared" si="27"/>
        <v/>
      </c>
      <c r="AC35" s="13" t="str">
        <f t="shared" si="27"/>
        <v/>
      </c>
      <c r="AD35" s="13" t="str">
        <f t="shared" si="27"/>
        <v/>
      </c>
      <c r="AE35" s="13" t="str">
        <f t="shared" si="27"/>
        <v/>
      </c>
      <c r="AF35" s="13" t="str">
        <f t="shared" si="27"/>
        <v/>
      </c>
      <c r="AG35" s="13" t="str">
        <f t="shared" si="27"/>
        <v/>
      </c>
      <c r="AH35" s="13" t="str">
        <f t="shared" si="27"/>
        <v/>
      </c>
      <c r="AI35" s="13" t="str">
        <f t="shared" si="27"/>
        <v/>
      </c>
      <c r="AJ35" s="13" t="str">
        <f t="shared" si="27"/>
        <v/>
      </c>
    </row>
    <row r="36" spans="1:43" ht="35.15" customHeight="1" x14ac:dyDescent="0.3">
      <c r="A36" s="26">
        <f t="shared" si="6"/>
        <v>6</v>
      </c>
      <c r="D36" s="13" t="str">
        <f t="shared" si="7"/>
        <v/>
      </c>
      <c r="E36" s="13" t="str">
        <f t="shared" si="7"/>
        <v/>
      </c>
      <c r="F36" s="13" t="str">
        <f t="shared" si="7"/>
        <v/>
      </c>
      <c r="G36" s="13" t="str">
        <f t="shared" si="25"/>
        <v/>
      </c>
      <c r="I36" s="13" t="str">
        <f t="shared" si="26"/>
        <v/>
      </c>
      <c r="J36" s="13" t="str">
        <f t="shared" si="26"/>
        <v/>
      </c>
      <c r="K36" s="13" t="str">
        <f t="shared" ref="K36:P36" si="28">IF(K14="","",K14)</f>
        <v/>
      </c>
      <c r="L36" s="13" t="str">
        <f t="shared" si="28"/>
        <v/>
      </c>
      <c r="M36" s="13" t="str">
        <f t="shared" si="28"/>
        <v/>
      </c>
      <c r="N36" s="13" t="str">
        <f t="shared" si="28"/>
        <v/>
      </c>
      <c r="O36" s="13" t="str">
        <f t="shared" si="28"/>
        <v/>
      </c>
      <c r="P36" s="13" t="str">
        <f t="shared" si="28"/>
        <v/>
      </c>
      <c r="Q36" s="13" t="str">
        <f t="shared" si="4"/>
        <v/>
      </c>
      <c r="R36" s="13" t="str">
        <f t="shared" si="9"/>
        <v/>
      </c>
      <c r="S36" s="13" t="str">
        <f t="shared" si="9"/>
        <v/>
      </c>
      <c r="T36" s="13" t="str">
        <f t="shared" si="9"/>
        <v/>
      </c>
      <c r="U36" s="13" t="str">
        <f t="shared" si="5"/>
        <v/>
      </c>
      <c r="V36" s="13" t="str">
        <f t="shared" ref="V36:AJ36" si="29">IF(V14="","",V14)</f>
        <v/>
      </c>
      <c r="W36" s="13" t="str">
        <f t="shared" si="29"/>
        <v/>
      </c>
      <c r="X36" s="13" t="str">
        <f t="shared" si="29"/>
        <v/>
      </c>
      <c r="Y36" s="13" t="str">
        <f t="shared" si="29"/>
        <v/>
      </c>
      <c r="Z36" s="13" t="str">
        <f t="shared" si="29"/>
        <v/>
      </c>
      <c r="AA36" s="13" t="str">
        <f t="shared" si="29"/>
        <v/>
      </c>
      <c r="AB36" s="13" t="str">
        <f t="shared" si="29"/>
        <v/>
      </c>
      <c r="AC36" s="13" t="str">
        <f t="shared" si="29"/>
        <v/>
      </c>
      <c r="AD36" s="13" t="str">
        <f t="shared" si="29"/>
        <v/>
      </c>
      <c r="AE36" s="13" t="str">
        <f t="shared" si="29"/>
        <v/>
      </c>
      <c r="AF36" s="13" t="str">
        <f t="shared" si="29"/>
        <v/>
      </c>
      <c r="AG36" s="13" t="str">
        <f t="shared" si="29"/>
        <v/>
      </c>
      <c r="AH36" s="13" t="str">
        <f t="shared" si="29"/>
        <v/>
      </c>
      <c r="AI36" s="13" t="str">
        <f t="shared" si="29"/>
        <v/>
      </c>
      <c r="AJ36" s="13" t="str">
        <f t="shared" si="29"/>
        <v/>
      </c>
    </row>
    <row r="37" spans="1:43" ht="35.15" customHeight="1" x14ac:dyDescent="0.3">
      <c r="A37" s="89" t="str">
        <f t="shared" si="6"/>
        <v>(7)</v>
      </c>
      <c r="B37" s="90"/>
      <c r="C37" s="90"/>
      <c r="D37" s="91">
        <f t="shared" ca="1" si="7"/>
        <v>160</v>
      </c>
      <c r="E37" s="91" t="str">
        <f t="shared" si="7"/>
        <v/>
      </c>
      <c r="F37" s="91" t="str">
        <f t="shared" si="7"/>
        <v/>
      </c>
      <c r="G37" s="13" t="str">
        <f t="shared" si="25"/>
        <v>－</v>
      </c>
      <c r="I37" s="91">
        <f t="shared" ca="1" si="26"/>
        <v>80</v>
      </c>
      <c r="J37" s="91" t="str">
        <f t="shared" si="26"/>
        <v/>
      </c>
      <c r="K37" s="13" t="s">
        <v>112</v>
      </c>
      <c r="M37" s="93">
        <f ca="1">D37-I37</f>
        <v>80</v>
      </c>
      <c r="N37" s="93"/>
      <c r="O37" s="93"/>
      <c r="Q37" s="13" t="str">
        <f t="shared" si="4"/>
        <v/>
      </c>
      <c r="R37" s="13" t="str">
        <f t="shared" si="9"/>
        <v/>
      </c>
      <c r="S37" s="13" t="str">
        <f t="shared" si="9"/>
        <v/>
      </c>
      <c r="T37" s="13" t="str">
        <f t="shared" si="9"/>
        <v/>
      </c>
      <c r="U37" s="13" t="str">
        <f t="shared" si="5"/>
        <v/>
      </c>
      <c r="V37" s="13" t="str">
        <f t="shared" ref="V37:AJ37" si="30">IF(V15="","",V15)</f>
        <v/>
      </c>
      <c r="W37" s="17" t="str">
        <f t="shared" si="30"/>
        <v/>
      </c>
      <c r="X37" s="13" t="str">
        <f t="shared" si="30"/>
        <v/>
      </c>
      <c r="Y37" s="13" t="str">
        <f t="shared" si="30"/>
        <v/>
      </c>
      <c r="Z37" s="13" t="str">
        <f t="shared" si="30"/>
        <v/>
      </c>
      <c r="AA37" s="13" t="str">
        <f t="shared" si="30"/>
        <v/>
      </c>
      <c r="AB37" s="13" t="str">
        <f t="shared" si="30"/>
        <v/>
      </c>
      <c r="AC37" s="13" t="str">
        <f t="shared" si="30"/>
        <v/>
      </c>
      <c r="AD37" s="13" t="str">
        <f t="shared" si="30"/>
        <v/>
      </c>
      <c r="AE37" s="13" t="str">
        <f t="shared" si="30"/>
        <v/>
      </c>
      <c r="AF37" s="13" t="str">
        <f t="shared" si="30"/>
        <v/>
      </c>
      <c r="AG37" s="13" t="str">
        <f t="shared" si="30"/>
        <v/>
      </c>
      <c r="AH37" s="13" t="str">
        <f t="shared" si="30"/>
        <v/>
      </c>
      <c r="AI37" s="13" t="str">
        <f t="shared" si="30"/>
        <v/>
      </c>
      <c r="AJ37" s="13" t="str">
        <f t="shared" si="30"/>
        <v/>
      </c>
    </row>
    <row r="38" spans="1:43" ht="35.15" customHeight="1" x14ac:dyDescent="0.3">
      <c r="A38" s="26">
        <f t="shared" si="6"/>
        <v>7</v>
      </c>
      <c r="D38" s="13" t="str">
        <f t="shared" si="7"/>
        <v/>
      </c>
      <c r="E38" s="13" t="str">
        <f t="shared" si="7"/>
        <v/>
      </c>
      <c r="F38" s="13" t="str">
        <f t="shared" si="7"/>
        <v/>
      </c>
      <c r="G38" s="13" t="str">
        <f t="shared" si="25"/>
        <v/>
      </c>
      <c r="I38" s="13" t="str">
        <f t="shared" si="26"/>
        <v/>
      </c>
      <c r="J38" s="13" t="str">
        <f t="shared" si="26"/>
        <v/>
      </c>
      <c r="K38" s="13" t="str">
        <f t="shared" ref="K38:P38" si="31">IF(K16="","",K16)</f>
        <v/>
      </c>
      <c r="L38" s="13" t="str">
        <f t="shared" si="31"/>
        <v/>
      </c>
      <c r="M38" s="13" t="str">
        <f t="shared" si="31"/>
        <v/>
      </c>
      <c r="N38" s="13" t="str">
        <f t="shared" si="31"/>
        <v/>
      </c>
      <c r="O38" s="13" t="str">
        <f t="shared" si="31"/>
        <v/>
      </c>
      <c r="P38" s="13" t="str">
        <f t="shared" si="31"/>
        <v/>
      </c>
      <c r="Q38" s="13" t="str">
        <f t="shared" si="4"/>
        <v/>
      </c>
      <c r="R38" s="13" t="str">
        <f t="shared" si="9"/>
        <v/>
      </c>
      <c r="S38" s="13" t="str">
        <f t="shared" si="9"/>
        <v/>
      </c>
      <c r="T38" s="13" t="str">
        <f t="shared" si="9"/>
        <v/>
      </c>
      <c r="U38" s="13" t="str">
        <f t="shared" si="5"/>
        <v/>
      </c>
      <c r="V38" s="13" t="str">
        <f t="shared" ref="V38:AJ38" si="32">IF(V16="","",V16)</f>
        <v/>
      </c>
      <c r="W38" s="13" t="str">
        <f t="shared" si="32"/>
        <v/>
      </c>
      <c r="X38" s="13" t="str">
        <f t="shared" si="32"/>
        <v/>
      </c>
      <c r="Y38" s="13" t="str">
        <f t="shared" si="32"/>
        <v/>
      </c>
      <c r="Z38" s="13" t="str">
        <f t="shared" si="32"/>
        <v/>
      </c>
      <c r="AA38" s="13" t="str">
        <f t="shared" si="32"/>
        <v/>
      </c>
      <c r="AB38" s="13" t="str">
        <f t="shared" si="32"/>
        <v/>
      </c>
      <c r="AC38" s="13" t="str">
        <f t="shared" si="32"/>
        <v/>
      </c>
      <c r="AD38" s="13" t="str">
        <f t="shared" si="32"/>
        <v/>
      </c>
      <c r="AE38" s="13" t="str">
        <f t="shared" si="32"/>
        <v/>
      </c>
      <c r="AF38" s="13" t="str">
        <f t="shared" si="32"/>
        <v/>
      </c>
      <c r="AG38" s="13" t="str">
        <f t="shared" si="32"/>
        <v/>
      </c>
      <c r="AH38" s="13" t="str">
        <f t="shared" si="32"/>
        <v/>
      </c>
      <c r="AI38" s="13" t="str">
        <f t="shared" si="32"/>
        <v/>
      </c>
      <c r="AJ38" s="13" t="str">
        <f t="shared" si="32"/>
        <v/>
      </c>
    </row>
    <row r="39" spans="1:43" ht="35.15" customHeight="1" x14ac:dyDescent="0.3">
      <c r="A39" s="89" t="str">
        <f t="shared" si="6"/>
        <v>(8)</v>
      </c>
      <c r="B39" s="90"/>
      <c r="C39" s="90"/>
      <c r="D39" s="91">
        <f t="shared" ca="1" si="7"/>
        <v>140</v>
      </c>
      <c r="E39" s="91" t="str">
        <f t="shared" si="7"/>
        <v/>
      </c>
      <c r="F39" s="91" t="str">
        <f t="shared" si="7"/>
        <v/>
      </c>
      <c r="G39" s="13" t="str">
        <f t="shared" si="25"/>
        <v>－</v>
      </c>
      <c r="I39" s="91">
        <f t="shared" ca="1" si="26"/>
        <v>50</v>
      </c>
      <c r="J39" s="91" t="str">
        <f t="shared" si="26"/>
        <v/>
      </c>
      <c r="K39" s="13" t="s">
        <v>112</v>
      </c>
      <c r="M39" s="93">
        <f ca="1">D39-I39</f>
        <v>90</v>
      </c>
      <c r="N39" s="93"/>
      <c r="O39" s="93"/>
      <c r="Q39" s="13" t="str">
        <f t="shared" si="4"/>
        <v/>
      </c>
      <c r="R39" s="13" t="str">
        <f t="shared" si="9"/>
        <v/>
      </c>
      <c r="S39" s="13" t="str">
        <f t="shared" si="9"/>
        <v/>
      </c>
      <c r="T39" s="13" t="str">
        <f t="shared" si="9"/>
        <v/>
      </c>
      <c r="U39" s="13" t="str">
        <f t="shared" si="5"/>
        <v/>
      </c>
      <c r="V39" s="13" t="str">
        <f t="shared" ref="V39:AJ39" si="33">IF(V17="","",V17)</f>
        <v/>
      </c>
      <c r="W39" s="17" t="str">
        <f t="shared" si="33"/>
        <v/>
      </c>
      <c r="X39" s="13" t="str">
        <f t="shared" si="33"/>
        <v/>
      </c>
      <c r="Y39" s="13" t="str">
        <f t="shared" si="33"/>
        <v/>
      </c>
      <c r="Z39" s="13" t="str">
        <f t="shared" si="33"/>
        <v/>
      </c>
      <c r="AA39" s="13" t="str">
        <f t="shared" si="33"/>
        <v/>
      </c>
      <c r="AB39" s="13" t="str">
        <f t="shared" si="33"/>
        <v/>
      </c>
      <c r="AC39" s="13" t="str">
        <f t="shared" si="33"/>
        <v/>
      </c>
      <c r="AD39" s="13" t="str">
        <f t="shared" si="33"/>
        <v/>
      </c>
      <c r="AE39" s="13" t="str">
        <f t="shared" si="33"/>
        <v/>
      </c>
      <c r="AF39" s="13" t="str">
        <f t="shared" si="33"/>
        <v/>
      </c>
      <c r="AG39" s="13" t="str">
        <f t="shared" si="33"/>
        <v/>
      </c>
      <c r="AH39" s="13" t="str">
        <f t="shared" si="33"/>
        <v/>
      </c>
      <c r="AI39" s="13" t="str">
        <f t="shared" si="33"/>
        <v/>
      </c>
      <c r="AJ39" s="13" t="str">
        <f t="shared" si="33"/>
        <v/>
      </c>
    </row>
    <row r="40" spans="1:43" ht="35.15" customHeight="1" x14ac:dyDescent="0.3">
      <c r="A40" s="26">
        <f t="shared" si="6"/>
        <v>8</v>
      </c>
      <c r="D40" s="13" t="str">
        <f t="shared" si="7"/>
        <v/>
      </c>
      <c r="E40" s="13" t="str">
        <f t="shared" si="7"/>
        <v/>
      </c>
      <c r="F40" s="13" t="str">
        <f t="shared" si="7"/>
        <v/>
      </c>
      <c r="G40" s="13" t="str">
        <f t="shared" si="25"/>
        <v/>
      </c>
      <c r="I40" s="13" t="str">
        <f t="shared" si="26"/>
        <v/>
      </c>
      <c r="J40" s="13" t="str">
        <f t="shared" si="26"/>
        <v/>
      </c>
      <c r="K40" s="13" t="str">
        <f t="shared" ref="K40:P40" si="34">IF(K18="","",K18)</f>
        <v/>
      </c>
      <c r="L40" s="13" t="str">
        <f t="shared" si="34"/>
        <v/>
      </c>
      <c r="M40" s="13" t="str">
        <f t="shared" si="34"/>
        <v/>
      </c>
      <c r="N40" s="13" t="str">
        <f t="shared" si="34"/>
        <v/>
      </c>
      <c r="O40" s="13" t="str">
        <f t="shared" si="34"/>
        <v/>
      </c>
      <c r="P40" s="13" t="str">
        <f t="shared" si="34"/>
        <v/>
      </c>
      <c r="Q40" s="13" t="str">
        <f t="shared" si="4"/>
        <v/>
      </c>
      <c r="R40" s="13" t="str">
        <f t="shared" si="9"/>
        <v/>
      </c>
      <c r="S40" s="13" t="str">
        <f t="shared" si="9"/>
        <v/>
      </c>
      <c r="T40" s="13" t="str">
        <f t="shared" si="9"/>
        <v/>
      </c>
      <c r="U40" s="13" t="str">
        <f t="shared" si="5"/>
        <v/>
      </c>
      <c r="V40" s="13" t="str">
        <f t="shared" ref="V40:AJ40" si="35">IF(V18="","",V18)</f>
        <v/>
      </c>
      <c r="W40" s="13" t="str">
        <f t="shared" si="35"/>
        <v/>
      </c>
      <c r="X40" s="13" t="str">
        <f t="shared" si="35"/>
        <v/>
      </c>
      <c r="Y40" s="13" t="str">
        <f t="shared" si="35"/>
        <v/>
      </c>
      <c r="Z40" s="13" t="str">
        <f t="shared" si="35"/>
        <v/>
      </c>
      <c r="AA40" s="13" t="str">
        <f t="shared" si="35"/>
        <v/>
      </c>
      <c r="AB40" s="13" t="str">
        <f t="shared" si="35"/>
        <v/>
      </c>
      <c r="AC40" s="13" t="str">
        <f t="shared" si="35"/>
        <v/>
      </c>
      <c r="AD40" s="13" t="str">
        <f t="shared" si="35"/>
        <v/>
      </c>
      <c r="AE40" s="13" t="str">
        <f t="shared" si="35"/>
        <v/>
      </c>
      <c r="AF40" s="13" t="str">
        <f t="shared" si="35"/>
        <v/>
      </c>
      <c r="AG40" s="13" t="str">
        <f t="shared" si="35"/>
        <v/>
      </c>
      <c r="AH40" s="13" t="str">
        <f t="shared" si="35"/>
        <v/>
      </c>
      <c r="AI40" s="13" t="str">
        <f t="shared" si="35"/>
        <v/>
      </c>
      <c r="AJ40" s="13" t="str">
        <f t="shared" si="35"/>
        <v/>
      </c>
    </row>
    <row r="41" spans="1:43" ht="35.15" customHeight="1" x14ac:dyDescent="0.3">
      <c r="A41" s="89" t="str">
        <f t="shared" si="6"/>
        <v>(9)</v>
      </c>
      <c r="B41" s="90"/>
      <c r="C41" s="90"/>
      <c r="D41" s="91">
        <f t="shared" ca="1" si="7"/>
        <v>110</v>
      </c>
      <c r="E41" s="91" t="str">
        <f t="shared" si="7"/>
        <v/>
      </c>
      <c r="F41" s="91" t="str">
        <f t="shared" si="7"/>
        <v/>
      </c>
      <c r="G41" s="13" t="str">
        <f t="shared" si="25"/>
        <v>－</v>
      </c>
      <c r="I41" s="91">
        <f t="shared" ca="1" si="26"/>
        <v>40</v>
      </c>
      <c r="J41" s="91" t="str">
        <f t="shared" si="26"/>
        <v/>
      </c>
      <c r="K41" s="13" t="s">
        <v>112</v>
      </c>
      <c r="M41" s="93">
        <f ca="1">D41-I41</f>
        <v>70</v>
      </c>
      <c r="N41" s="93"/>
      <c r="O41" s="93"/>
      <c r="Q41" s="17" t="str">
        <f t="shared" si="4"/>
        <v/>
      </c>
      <c r="R41" s="13" t="str">
        <f t="shared" si="9"/>
        <v/>
      </c>
      <c r="S41" s="13" t="str">
        <f t="shared" si="9"/>
        <v/>
      </c>
      <c r="T41" s="13" t="str">
        <f t="shared" si="9"/>
        <v/>
      </c>
      <c r="U41" s="13" t="str">
        <f t="shared" si="5"/>
        <v/>
      </c>
      <c r="V41" s="13" t="str">
        <f t="shared" ref="V41:AJ41" si="36">IF(V19="","",V19)</f>
        <v/>
      </c>
      <c r="W41" s="13" t="str">
        <f t="shared" si="36"/>
        <v/>
      </c>
      <c r="X41" s="13" t="str">
        <f t="shared" si="36"/>
        <v/>
      </c>
      <c r="Y41" s="13" t="str">
        <f t="shared" si="36"/>
        <v/>
      </c>
      <c r="Z41" s="13" t="str">
        <f t="shared" si="36"/>
        <v/>
      </c>
      <c r="AA41" s="13" t="str">
        <f t="shared" si="36"/>
        <v/>
      </c>
      <c r="AB41" s="13" t="str">
        <f t="shared" si="36"/>
        <v/>
      </c>
      <c r="AC41" s="13" t="str">
        <f t="shared" si="36"/>
        <v/>
      </c>
      <c r="AD41" s="13" t="str">
        <f t="shared" si="36"/>
        <v/>
      </c>
      <c r="AE41" s="13" t="str">
        <f t="shared" si="36"/>
        <v/>
      </c>
      <c r="AF41" s="13" t="str">
        <f t="shared" si="36"/>
        <v/>
      </c>
      <c r="AG41" s="13" t="str">
        <f t="shared" si="36"/>
        <v/>
      </c>
      <c r="AH41" s="13" t="str">
        <f t="shared" si="36"/>
        <v/>
      </c>
      <c r="AI41" s="13" t="str">
        <f t="shared" si="36"/>
        <v/>
      </c>
      <c r="AJ41" s="13" t="str">
        <f t="shared" si="36"/>
        <v/>
      </c>
    </row>
    <row r="42" spans="1:43" ht="35.15" customHeight="1" x14ac:dyDescent="0.3">
      <c r="A42" s="26">
        <f t="shared" si="6"/>
        <v>9</v>
      </c>
      <c r="D42" s="13" t="str">
        <f t="shared" si="7"/>
        <v/>
      </c>
      <c r="E42" s="13" t="str">
        <f t="shared" si="7"/>
        <v/>
      </c>
      <c r="F42" s="13" t="str">
        <f t="shared" si="7"/>
        <v/>
      </c>
      <c r="G42" s="13" t="str">
        <f t="shared" si="25"/>
        <v/>
      </c>
      <c r="I42" s="13" t="str">
        <f t="shared" si="26"/>
        <v/>
      </c>
      <c r="J42" s="13" t="str">
        <f t="shared" si="26"/>
        <v/>
      </c>
      <c r="K42" s="13" t="str">
        <f t="shared" ref="K42:P42" si="37">IF(K20="","",K20)</f>
        <v/>
      </c>
      <c r="L42" s="13" t="str">
        <f t="shared" si="37"/>
        <v/>
      </c>
      <c r="M42" s="13" t="str">
        <f t="shared" si="37"/>
        <v/>
      </c>
      <c r="N42" s="13" t="str">
        <f t="shared" si="37"/>
        <v/>
      </c>
      <c r="O42" s="13" t="str">
        <f t="shared" si="37"/>
        <v/>
      </c>
      <c r="P42" s="13" t="str">
        <f t="shared" si="37"/>
        <v/>
      </c>
      <c r="Q42" s="13" t="str">
        <f t="shared" si="4"/>
        <v/>
      </c>
      <c r="R42" s="13" t="str">
        <f t="shared" si="9"/>
        <v/>
      </c>
      <c r="S42" s="13" t="str">
        <f t="shared" si="9"/>
        <v/>
      </c>
      <c r="T42" s="13" t="str">
        <f t="shared" si="9"/>
        <v/>
      </c>
      <c r="U42" s="13" t="str">
        <f t="shared" si="5"/>
        <v/>
      </c>
      <c r="V42" s="13" t="str">
        <f t="shared" ref="V42:AJ42" si="38">IF(V20="","",V20)</f>
        <v/>
      </c>
      <c r="W42" s="13" t="str">
        <f t="shared" si="38"/>
        <v/>
      </c>
      <c r="X42" s="13" t="str">
        <f t="shared" si="38"/>
        <v/>
      </c>
      <c r="Y42" s="13" t="str">
        <f t="shared" si="38"/>
        <v/>
      </c>
      <c r="Z42" s="13" t="str">
        <f t="shared" si="38"/>
        <v/>
      </c>
      <c r="AA42" s="13" t="str">
        <f t="shared" si="38"/>
        <v/>
      </c>
      <c r="AB42" s="13" t="str">
        <f t="shared" si="38"/>
        <v/>
      </c>
      <c r="AC42" s="13" t="str">
        <f t="shared" si="38"/>
        <v/>
      </c>
      <c r="AD42" s="13" t="str">
        <f t="shared" si="38"/>
        <v/>
      </c>
      <c r="AE42" s="13" t="str">
        <f t="shared" si="38"/>
        <v/>
      </c>
      <c r="AF42" s="13" t="str">
        <f t="shared" si="38"/>
        <v/>
      </c>
      <c r="AG42" s="13" t="str">
        <f t="shared" si="38"/>
        <v/>
      </c>
      <c r="AH42" s="13" t="str">
        <f t="shared" si="38"/>
        <v/>
      </c>
      <c r="AI42" s="13" t="str">
        <f t="shared" si="38"/>
        <v/>
      </c>
      <c r="AJ42" s="13" t="str">
        <f t="shared" si="38"/>
        <v/>
      </c>
    </row>
    <row r="43" spans="1:43" ht="35.15" customHeight="1" x14ac:dyDescent="0.3">
      <c r="A43" s="89" t="str">
        <f t="shared" si="6"/>
        <v>(10)</v>
      </c>
      <c r="B43" s="90"/>
      <c r="C43" s="90"/>
      <c r="D43" s="91">
        <f t="shared" ca="1" si="7"/>
        <v>130</v>
      </c>
      <c r="E43" s="91" t="str">
        <f t="shared" si="7"/>
        <v/>
      </c>
      <c r="F43" s="91" t="str">
        <f t="shared" si="7"/>
        <v/>
      </c>
      <c r="G43" s="13" t="str">
        <f t="shared" si="25"/>
        <v>－</v>
      </c>
      <c r="I43" s="91">
        <f t="shared" ca="1" si="26"/>
        <v>90</v>
      </c>
      <c r="J43" s="91" t="str">
        <f t="shared" si="26"/>
        <v/>
      </c>
      <c r="K43" s="13" t="s">
        <v>112</v>
      </c>
      <c r="M43" s="93">
        <f ca="1">D43-I43</f>
        <v>40</v>
      </c>
      <c r="N43" s="93"/>
      <c r="O43" s="93"/>
      <c r="Q43" s="17" t="str">
        <f t="shared" si="4"/>
        <v/>
      </c>
      <c r="R43" s="13" t="str">
        <f t="shared" si="9"/>
        <v/>
      </c>
      <c r="S43" s="13" t="str">
        <f t="shared" si="9"/>
        <v/>
      </c>
      <c r="T43" s="13" t="str">
        <f t="shared" si="9"/>
        <v/>
      </c>
      <c r="U43" s="13" t="str">
        <f t="shared" si="5"/>
        <v/>
      </c>
      <c r="V43" s="13" t="str">
        <f t="shared" ref="V43:AJ43" si="39">IF(V21="","",V21)</f>
        <v/>
      </c>
      <c r="W43" s="13" t="str">
        <f t="shared" si="39"/>
        <v/>
      </c>
      <c r="X43" s="13" t="str">
        <f t="shared" si="39"/>
        <v/>
      </c>
      <c r="Y43" s="13" t="str">
        <f t="shared" si="39"/>
        <v/>
      </c>
      <c r="Z43" s="13" t="str">
        <f t="shared" si="39"/>
        <v/>
      </c>
      <c r="AA43" s="13" t="str">
        <f t="shared" si="39"/>
        <v/>
      </c>
      <c r="AB43" s="13" t="str">
        <f t="shared" si="39"/>
        <v/>
      </c>
      <c r="AC43" s="13" t="str">
        <f t="shared" si="39"/>
        <v/>
      </c>
      <c r="AD43" s="13" t="str">
        <f t="shared" si="39"/>
        <v/>
      </c>
      <c r="AE43" s="13" t="str">
        <f t="shared" si="39"/>
        <v/>
      </c>
      <c r="AF43" s="13" t="str">
        <f t="shared" si="39"/>
        <v/>
      </c>
      <c r="AG43" s="13" t="str">
        <f t="shared" si="39"/>
        <v/>
      </c>
      <c r="AH43" s="13" t="str">
        <f t="shared" si="39"/>
        <v/>
      </c>
      <c r="AI43" s="13" t="str">
        <f t="shared" si="39"/>
        <v/>
      </c>
      <c r="AJ43" s="13" t="str">
        <f t="shared" si="39"/>
        <v/>
      </c>
    </row>
    <row r="44" spans="1:43" ht="35.15" customHeight="1" x14ac:dyDescent="0.3">
      <c r="A44" s="26">
        <f t="shared" si="6"/>
        <v>10</v>
      </c>
      <c r="B44" s="13" t="str">
        <f>IF(B22="","",B22)</f>
        <v/>
      </c>
      <c r="C44" s="13" t="str">
        <f>IF(C22="","",C22)</f>
        <v/>
      </c>
      <c r="D44" s="13" t="str">
        <f t="shared" si="7"/>
        <v/>
      </c>
      <c r="E44" s="13" t="str">
        <f t="shared" si="7"/>
        <v/>
      </c>
      <c r="F44" s="13" t="str">
        <f t="shared" si="7"/>
        <v/>
      </c>
      <c r="G44" s="13" t="str">
        <f t="shared" si="25"/>
        <v/>
      </c>
      <c r="I44" s="13" t="str">
        <f t="shared" si="26"/>
        <v/>
      </c>
      <c r="J44" s="13" t="str">
        <f t="shared" si="26"/>
        <v/>
      </c>
      <c r="K44" s="13" t="str">
        <f t="shared" ref="K44:P44" si="40">IF(K22="","",K22)</f>
        <v/>
      </c>
      <c r="L44" s="13" t="str">
        <f t="shared" si="40"/>
        <v/>
      </c>
      <c r="M44" s="13" t="str">
        <f t="shared" si="40"/>
        <v/>
      </c>
      <c r="N44" s="13" t="str">
        <f t="shared" si="40"/>
        <v/>
      </c>
      <c r="O44" s="13" t="str">
        <f t="shared" si="40"/>
        <v/>
      </c>
      <c r="P44" s="13" t="str">
        <f t="shared" si="40"/>
        <v/>
      </c>
      <c r="Q44" s="13" t="str">
        <f t="shared" si="4"/>
        <v/>
      </c>
      <c r="R44" s="13" t="str">
        <f t="shared" si="9"/>
        <v/>
      </c>
      <c r="S44" s="13" t="str">
        <f t="shared" si="9"/>
        <v/>
      </c>
      <c r="T44" s="13" t="str">
        <f t="shared" si="9"/>
        <v/>
      </c>
      <c r="U44" s="13" t="str">
        <f t="shared" si="5"/>
        <v/>
      </c>
      <c r="V44" s="13" t="str">
        <f t="shared" ref="V44:AJ44" si="41">IF(V22="","",V22)</f>
        <v/>
      </c>
      <c r="W44" s="13" t="str">
        <f t="shared" si="41"/>
        <v/>
      </c>
      <c r="X44" s="13" t="str">
        <f t="shared" si="41"/>
        <v/>
      </c>
      <c r="Y44" s="13" t="str">
        <f t="shared" si="41"/>
        <v/>
      </c>
      <c r="Z44" s="13" t="str">
        <f t="shared" si="41"/>
        <v/>
      </c>
      <c r="AA44" s="13" t="str">
        <f t="shared" si="41"/>
        <v/>
      </c>
      <c r="AB44" s="13" t="str">
        <f t="shared" si="41"/>
        <v/>
      </c>
      <c r="AC44" s="13" t="str">
        <f t="shared" si="41"/>
        <v/>
      </c>
      <c r="AD44" s="13" t="str">
        <f t="shared" si="41"/>
        <v/>
      </c>
      <c r="AE44" s="13" t="str">
        <f t="shared" si="41"/>
        <v/>
      </c>
      <c r="AF44" s="13" t="str">
        <f t="shared" si="41"/>
        <v/>
      </c>
      <c r="AG44" s="13" t="str">
        <f t="shared" si="41"/>
        <v/>
      </c>
      <c r="AH44" s="13" t="str">
        <f t="shared" si="41"/>
        <v/>
      </c>
      <c r="AI44" s="13" t="str">
        <f t="shared" si="41"/>
        <v/>
      </c>
      <c r="AJ44" s="13" t="str">
        <f t="shared" si="41"/>
        <v/>
      </c>
    </row>
    <row r="45" spans="1:43" ht="35.15" customHeight="1" x14ac:dyDescent="0.3"/>
  </sheetData>
  <mergeCells count="72">
    <mergeCell ref="H27:I27"/>
    <mergeCell ref="D29:E29"/>
    <mergeCell ref="M43:O43"/>
    <mergeCell ref="I35:J35"/>
    <mergeCell ref="I37:J37"/>
    <mergeCell ref="I39:J39"/>
    <mergeCell ref="I41:J41"/>
    <mergeCell ref="I43:J43"/>
    <mergeCell ref="M35:O35"/>
    <mergeCell ref="M37:O37"/>
    <mergeCell ref="M39:O39"/>
    <mergeCell ref="M41:O41"/>
    <mergeCell ref="H33:I33"/>
    <mergeCell ref="M25:O25"/>
    <mergeCell ref="M27:O27"/>
    <mergeCell ref="M29:O29"/>
    <mergeCell ref="M31:O31"/>
    <mergeCell ref="M33:O33"/>
    <mergeCell ref="D3:E3"/>
    <mergeCell ref="H3:I3"/>
    <mergeCell ref="D5:E5"/>
    <mergeCell ref="H5:I5"/>
    <mergeCell ref="D7:E7"/>
    <mergeCell ref="H7:I7"/>
    <mergeCell ref="AI1:AJ1"/>
    <mergeCell ref="A27:C27"/>
    <mergeCell ref="A25:C25"/>
    <mergeCell ref="A19:C19"/>
    <mergeCell ref="A21:C21"/>
    <mergeCell ref="AI23:AJ23"/>
    <mergeCell ref="A3:C3"/>
    <mergeCell ref="A5:C5"/>
    <mergeCell ref="A7:C7"/>
    <mergeCell ref="A9:C9"/>
    <mergeCell ref="A11:C11"/>
    <mergeCell ref="A13:C13"/>
    <mergeCell ref="A15:C15"/>
    <mergeCell ref="A17:C17"/>
    <mergeCell ref="D11:E11"/>
    <mergeCell ref="H11:I11"/>
    <mergeCell ref="H9:I9"/>
    <mergeCell ref="D21:F21"/>
    <mergeCell ref="I21:J21"/>
    <mergeCell ref="D31:E31"/>
    <mergeCell ref="H31:I31"/>
    <mergeCell ref="D13:F13"/>
    <mergeCell ref="I13:J13"/>
    <mergeCell ref="H29:I29"/>
    <mergeCell ref="D15:F15"/>
    <mergeCell ref="I15:J15"/>
    <mergeCell ref="D17:F17"/>
    <mergeCell ref="I17:J17"/>
    <mergeCell ref="D19:F19"/>
    <mergeCell ref="I19:J19"/>
    <mergeCell ref="D25:E25"/>
    <mergeCell ref="H25:I25"/>
    <mergeCell ref="A41:C41"/>
    <mergeCell ref="A43:C43"/>
    <mergeCell ref="A39:C39"/>
    <mergeCell ref="A37:C37"/>
    <mergeCell ref="D9:E9"/>
    <mergeCell ref="A35:C35"/>
    <mergeCell ref="A33:C33"/>
    <mergeCell ref="A31:C31"/>
    <mergeCell ref="A29:C29"/>
    <mergeCell ref="D33:E33"/>
    <mergeCell ref="D27:E27"/>
    <mergeCell ref="D35:F35"/>
    <mergeCell ref="D43:F43"/>
    <mergeCell ref="D37:F37"/>
    <mergeCell ref="D39:F39"/>
    <mergeCell ref="D41:F41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Q47"/>
  <sheetViews>
    <sheetView workbookViewId="0"/>
  </sheetViews>
  <sheetFormatPr defaultColWidth="8" defaultRowHeight="25" customHeight="1" x14ac:dyDescent="0.3"/>
  <cols>
    <col min="1" max="37" width="1.5625" style="13" customWidth="1"/>
    <col min="38" max="38" width="8" style="13"/>
    <col min="39" max="43" width="8" style="26"/>
    <col min="44" max="16384" width="8" style="13"/>
  </cols>
  <sheetData>
    <row r="1" spans="1:43" ht="25" customHeight="1" x14ac:dyDescent="0.3">
      <c r="D1" s="14" t="s">
        <v>88</v>
      </c>
      <c r="AG1" s="15" t="s">
        <v>0</v>
      </c>
      <c r="AH1" s="15"/>
      <c r="AI1" s="92"/>
      <c r="AJ1" s="92"/>
    </row>
    <row r="2" spans="1:43" ht="25" customHeight="1" x14ac:dyDescent="0.3">
      <c r="Q2" s="16" t="s">
        <v>1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3" ht="35.15" customHeight="1" x14ac:dyDescent="0.3">
      <c r="A3" s="89" t="s">
        <v>20</v>
      </c>
      <c r="B3" s="90"/>
      <c r="C3" s="90"/>
      <c r="D3" s="91">
        <f ca="1">VLOOKUP(A4,$AN$3:$AQ$47,2,FALSE)</f>
        <v>400</v>
      </c>
      <c r="E3" s="91"/>
      <c r="F3" s="91"/>
      <c r="G3" s="91" t="s">
        <v>3</v>
      </c>
      <c r="H3" s="91"/>
      <c r="I3" s="91">
        <f ca="1">VLOOKUP(A4,$AN$3:$AQ$47,3,FALSE)</f>
        <v>500</v>
      </c>
      <c r="J3" s="91"/>
      <c r="K3" s="91"/>
      <c r="X3" s="17"/>
      <c r="AM3" s="26">
        <f ca="1">RAND()</f>
        <v>0.58233565257144215</v>
      </c>
      <c r="AN3" s="26">
        <f ca="1">RANK(AM3,$AM$3:$AM$47)</f>
        <v>20</v>
      </c>
      <c r="AO3" s="26">
        <v>100</v>
      </c>
      <c r="AP3" s="26">
        <v>100</v>
      </c>
      <c r="AQ3" s="26">
        <f>AO3+AP3</f>
        <v>200</v>
      </c>
    </row>
    <row r="4" spans="1:43" ht="35.15" customHeight="1" x14ac:dyDescent="0.3">
      <c r="A4" s="26">
        <v>1</v>
      </c>
      <c r="AM4" s="26">
        <f t="shared" ref="AM4:AM47" ca="1" si="0">RAND()</f>
        <v>0.37610359794546044</v>
      </c>
      <c r="AN4" s="26">
        <f t="shared" ref="AN4:AN47" ca="1" si="1">RANK(AM4,$AM$3:$AM$47)</f>
        <v>29</v>
      </c>
      <c r="AO4" s="26">
        <v>100</v>
      </c>
      <c r="AP4" s="26">
        <f>AP3+100</f>
        <v>200</v>
      </c>
      <c r="AQ4" s="26">
        <f t="shared" ref="AQ4:AQ47" si="2">AO4+AP4</f>
        <v>300</v>
      </c>
    </row>
    <row r="5" spans="1:43" ht="35.15" customHeight="1" x14ac:dyDescent="0.3">
      <c r="A5" s="89" t="s">
        <v>10</v>
      </c>
      <c r="B5" s="90"/>
      <c r="C5" s="90"/>
      <c r="D5" s="91">
        <f ca="1">VLOOKUP(A6,$AN$3:$AQ$47,2,FALSE)</f>
        <v>200</v>
      </c>
      <c r="E5" s="91"/>
      <c r="F5" s="91"/>
      <c r="G5" s="91" t="s">
        <v>3</v>
      </c>
      <c r="H5" s="91"/>
      <c r="I5" s="91">
        <f ca="1">VLOOKUP(A6,$AN$3:$AQ$47,3,FALSE)</f>
        <v>800</v>
      </c>
      <c r="J5" s="91"/>
      <c r="K5" s="91"/>
      <c r="X5" s="17"/>
      <c r="AM5" s="26">
        <f t="shared" ca="1" si="0"/>
        <v>0.87436550457101614</v>
      </c>
      <c r="AN5" s="26">
        <f t="shared" ca="1" si="1"/>
        <v>6</v>
      </c>
      <c r="AO5" s="26">
        <v>100</v>
      </c>
      <c r="AP5" s="26">
        <f t="shared" ref="AP5:AP46" si="3">AP4+100</f>
        <v>300</v>
      </c>
      <c r="AQ5" s="26">
        <f t="shared" si="2"/>
        <v>400</v>
      </c>
    </row>
    <row r="6" spans="1:43" ht="35.15" customHeight="1" x14ac:dyDescent="0.3">
      <c r="A6" s="26">
        <v>2</v>
      </c>
      <c r="AM6" s="26">
        <f t="shared" ca="1" si="0"/>
        <v>0.41394828566072051</v>
      </c>
      <c r="AN6" s="26">
        <f t="shared" ca="1" si="1"/>
        <v>28</v>
      </c>
      <c r="AO6" s="26">
        <v>100</v>
      </c>
      <c r="AP6" s="26">
        <f t="shared" si="3"/>
        <v>400</v>
      </c>
      <c r="AQ6" s="26">
        <f t="shared" si="2"/>
        <v>500</v>
      </c>
    </row>
    <row r="7" spans="1:43" ht="35.15" customHeight="1" x14ac:dyDescent="0.3">
      <c r="A7" s="89" t="s">
        <v>11</v>
      </c>
      <c r="B7" s="90"/>
      <c r="C7" s="90"/>
      <c r="D7" s="91">
        <f ca="1">VLOOKUP(A8,$AN$3:$AQ$47,2,FALSE)</f>
        <v>100</v>
      </c>
      <c r="E7" s="91"/>
      <c r="F7" s="91"/>
      <c r="G7" s="91" t="s">
        <v>3</v>
      </c>
      <c r="H7" s="91"/>
      <c r="I7" s="91">
        <f ca="1">VLOOKUP(A8,$AN$3:$AQ$47,3,FALSE)</f>
        <v>600</v>
      </c>
      <c r="J7" s="91"/>
      <c r="K7" s="91"/>
      <c r="X7" s="17"/>
      <c r="AM7" s="26">
        <f t="shared" ca="1" si="0"/>
        <v>0.49933343851681822</v>
      </c>
      <c r="AN7" s="26">
        <f t="shared" ca="1" si="1"/>
        <v>24</v>
      </c>
      <c r="AO7" s="26">
        <v>100</v>
      </c>
      <c r="AP7" s="26">
        <f t="shared" si="3"/>
        <v>500</v>
      </c>
      <c r="AQ7" s="26">
        <f t="shared" si="2"/>
        <v>600</v>
      </c>
    </row>
    <row r="8" spans="1:43" ht="35.15" customHeight="1" x14ac:dyDescent="0.3">
      <c r="A8" s="26">
        <v>3</v>
      </c>
      <c r="AM8" s="26">
        <f t="shared" ca="1" si="0"/>
        <v>0.94217151349600148</v>
      </c>
      <c r="AN8" s="26">
        <f t="shared" ca="1" si="1"/>
        <v>3</v>
      </c>
      <c r="AO8" s="26">
        <v>100</v>
      </c>
      <c r="AP8" s="26">
        <f t="shared" si="3"/>
        <v>600</v>
      </c>
      <c r="AQ8" s="26">
        <f t="shared" si="2"/>
        <v>700</v>
      </c>
    </row>
    <row r="9" spans="1:43" ht="35.15" customHeight="1" x14ac:dyDescent="0.3">
      <c r="A9" s="89" t="s">
        <v>12</v>
      </c>
      <c r="B9" s="90"/>
      <c r="C9" s="90"/>
      <c r="D9" s="91">
        <f ca="1">VLOOKUP(A10,$AN$3:$AQ$47,2,FALSE)</f>
        <v>900</v>
      </c>
      <c r="E9" s="91"/>
      <c r="F9" s="91"/>
      <c r="G9" s="91" t="s">
        <v>3</v>
      </c>
      <c r="H9" s="91"/>
      <c r="I9" s="91">
        <f ca="1">VLOOKUP(A10,$AN$3:$AQ$47,3,FALSE)</f>
        <v>100</v>
      </c>
      <c r="J9" s="91"/>
      <c r="K9" s="91"/>
      <c r="X9" s="17"/>
      <c r="AM9" s="26">
        <f t="shared" ca="1" si="0"/>
        <v>0.6597588336285487</v>
      </c>
      <c r="AN9" s="26">
        <f t="shared" ca="1" si="1"/>
        <v>15</v>
      </c>
      <c r="AO9" s="26">
        <v>100</v>
      </c>
      <c r="AP9" s="26">
        <f t="shared" si="3"/>
        <v>700</v>
      </c>
      <c r="AQ9" s="26">
        <f t="shared" si="2"/>
        <v>800</v>
      </c>
    </row>
    <row r="10" spans="1:43" ht="35.15" customHeight="1" x14ac:dyDescent="0.3">
      <c r="A10" s="26">
        <v>4</v>
      </c>
      <c r="AM10" s="26">
        <f t="shared" ca="1" si="0"/>
        <v>0.10596101342256037</v>
      </c>
      <c r="AN10" s="26">
        <f t="shared" ca="1" si="1"/>
        <v>41</v>
      </c>
      <c r="AO10" s="26">
        <v>100</v>
      </c>
      <c r="AP10" s="26">
        <f t="shared" si="3"/>
        <v>800</v>
      </c>
      <c r="AQ10" s="26">
        <f t="shared" si="2"/>
        <v>900</v>
      </c>
    </row>
    <row r="11" spans="1:43" ht="35.15" customHeight="1" x14ac:dyDescent="0.3">
      <c r="A11" s="89" t="s">
        <v>13</v>
      </c>
      <c r="B11" s="90"/>
      <c r="C11" s="90"/>
      <c r="D11" s="91">
        <f ca="1">VLOOKUP(A12,$AN$3:$AQ$47,2,FALSE)</f>
        <v>300</v>
      </c>
      <c r="E11" s="91"/>
      <c r="F11" s="91"/>
      <c r="G11" s="91" t="s">
        <v>3</v>
      </c>
      <c r="H11" s="91"/>
      <c r="I11" s="91">
        <f ca="1">VLOOKUP(A12,$AN$3:$AQ$47,3,FALSE)</f>
        <v>200</v>
      </c>
      <c r="J11" s="91"/>
      <c r="K11" s="91"/>
      <c r="X11" s="17"/>
      <c r="AM11" s="26">
        <f t="shared" ca="1" si="0"/>
        <v>0.74077568789410031</v>
      </c>
      <c r="AN11" s="26">
        <f t="shared" ca="1" si="1"/>
        <v>13</v>
      </c>
      <c r="AO11" s="26">
        <v>100</v>
      </c>
      <c r="AP11" s="26">
        <f t="shared" si="3"/>
        <v>900</v>
      </c>
      <c r="AQ11" s="26">
        <f t="shared" si="2"/>
        <v>1000</v>
      </c>
    </row>
    <row r="12" spans="1:43" ht="35.15" customHeight="1" x14ac:dyDescent="0.3">
      <c r="A12" s="26">
        <v>5</v>
      </c>
      <c r="AM12" s="26">
        <f t="shared" ca="1" si="0"/>
        <v>0.23447817941568305</v>
      </c>
      <c r="AN12" s="26">
        <f t="shared" ca="1" si="1"/>
        <v>33</v>
      </c>
      <c r="AO12" s="26">
        <v>200</v>
      </c>
      <c r="AP12" s="26">
        <v>100</v>
      </c>
      <c r="AQ12" s="26">
        <f t="shared" si="2"/>
        <v>300</v>
      </c>
    </row>
    <row r="13" spans="1:43" ht="35.15" customHeight="1" x14ac:dyDescent="0.3">
      <c r="A13" s="89" t="s">
        <v>14</v>
      </c>
      <c r="B13" s="90"/>
      <c r="C13" s="90"/>
      <c r="D13" s="91">
        <f ca="1">VLOOKUP(A14,$AN$3:$AQ$47,4,FALSE)</f>
        <v>400</v>
      </c>
      <c r="E13" s="91"/>
      <c r="F13" s="91"/>
      <c r="G13" s="91" t="s">
        <v>9</v>
      </c>
      <c r="H13" s="91"/>
      <c r="I13" s="91">
        <f ca="1">VLOOKUP(A14,$AN$3:$AQ$47,3,FALSE)</f>
        <v>300</v>
      </c>
      <c r="J13" s="91"/>
      <c r="K13" s="91"/>
      <c r="X13" s="17"/>
      <c r="AM13" s="26">
        <f t="shared" ca="1" si="0"/>
        <v>0.76885150659514001</v>
      </c>
      <c r="AN13" s="26">
        <f t="shared" ca="1" si="1"/>
        <v>12</v>
      </c>
      <c r="AO13" s="26">
        <v>200</v>
      </c>
      <c r="AP13" s="26">
        <f t="shared" si="3"/>
        <v>200</v>
      </c>
      <c r="AQ13" s="26">
        <f t="shared" si="2"/>
        <v>400</v>
      </c>
    </row>
    <row r="14" spans="1:43" ht="35.15" customHeight="1" x14ac:dyDescent="0.3">
      <c r="A14" s="26">
        <v>6</v>
      </c>
      <c r="AM14" s="26">
        <f t="shared" ca="1" si="0"/>
        <v>5.7630562740487501E-2</v>
      </c>
      <c r="AN14" s="26">
        <f t="shared" ca="1" si="1"/>
        <v>44</v>
      </c>
      <c r="AO14" s="26">
        <v>200</v>
      </c>
      <c r="AP14" s="26">
        <f t="shared" si="3"/>
        <v>300</v>
      </c>
      <c r="AQ14" s="26">
        <f t="shared" si="2"/>
        <v>500</v>
      </c>
    </row>
    <row r="15" spans="1:43" ht="35.15" customHeight="1" x14ac:dyDescent="0.3">
      <c r="A15" s="89" t="s">
        <v>15</v>
      </c>
      <c r="B15" s="90"/>
      <c r="C15" s="90"/>
      <c r="D15" s="91">
        <f ca="1">VLOOKUP(A16,$AN$3:$AQ$47,4,FALSE)</f>
        <v>800</v>
      </c>
      <c r="E15" s="91"/>
      <c r="F15" s="91"/>
      <c r="G15" s="91" t="s">
        <v>9</v>
      </c>
      <c r="H15" s="91"/>
      <c r="I15" s="91">
        <f ca="1">VLOOKUP(A16,$AN$3:$AQ$47,3,FALSE)</f>
        <v>600</v>
      </c>
      <c r="J15" s="91"/>
      <c r="K15" s="91"/>
      <c r="X15" s="17"/>
      <c r="AM15" s="26">
        <f t="shared" ca="1" si="0"/>
        <v>0.20598189993666294</v>
      </c>
      <c r="AN15" s="26">
        <f t="shared" ca="1" si="1"/>
        <v>34</v>
      </c>
      <c r="AO15" s="26">
        <v>200</v>
      </c>
      <c r="AP15" s="26">
        <f t="shared" si="3"/>
        <v>400</v>
      </c>
      <c r="AQ15" s="26">
        <f t="shared" si="2"/>
        <v>600</v>
      </c>
    </row>
    <row r="16" spans="1:43" ht="35.15" customHeight="1" x14ac:dyDescent="0.3">
      <c r="A16" s="26">
        <v>7</v>
      </c>
      <c r="AM16" s="26">
        <f t="shared" ca="1" si="0"/>
        <v>0.46069578452312776</v>
      </c>
      <c r="AN16" s="26">
        <f t="shared" ca="1" si="1"/>
        <v>27</v>
      </c>
      <c r="AO16" s="26">
        <v>200</v>
      </c>
      <c r="AP16" s="26">
        <f t="shared" si="3"/>
        <v>500</v>
      </c>
      <c r="AQ16" s="26">
        <f t="shared" si="2"/>
        <v>700</v>
      </c>
    </row>
    <row r="17" spans="1:43" ht="35.15" customHeight="1" x14ac:dyDescent="0.3">
      <c r="A17" s="89" t="s">
        <v>16</v>
      </c>
      <c r="B17" s="90"/>
      <c r="C17" s="90"/>
      <c r="D17" s="91">
        <f ca="1">VLOOKUP(A18,$AN$3:$AQ$47,4,FALSE)</f>
        <v>900</v>
      </c>
      <c r="E17" s="91"/>
      <c r="F17" s="91"/>
      <c r="G17" s="91" t="s">
        <v>9</v>
      </c>
      <c r="H17" s="91"/>
      <c r="I17" s="91">
        <f ca="1">VLOOKUP(A18,$AN$3:$AQ$47,3,FALSE)</f>
        <v>100</v>
      </c>
      <c r="J17" s="91"/>
      <c r="K17" s="91"/>
      <c r="X17" s="17"/>
      <c r="AM17" s="26">
        <f t="shared" ca="1" si="0"/>
        <v>0.87023560966609326</v>
      </c>
      <c r="AN17" s="26">
        <f t="shared" ca="1" si="1"/>
        <v>7</v>
      </c>
      <c r="AO17" s="26">
        <v>200</v>
      </c>
      <c r="AP17" s="26">
        <f t="shared" si="3"/>
        <v>600</v>
      </c>
      <c r="AQ17" s="26">
        <f t="shared" si="2"/>
        <v>800</v>
      </c>
    </row>
    <row r="18" spans="1:43" ht="35.15" customHeight="1" x14ac:dyDescent="0.3">
      <c r="A18" s="26">
        <v>8</v>
      </c>
      <c r="AM18" s="26">
        <f t="shared" ca="1" si="0"/>
        <v>0.58956794277168423</v>
      </c>
      <c r="AN18" s="26">
        <f t="shared" ca="1" si="1"/>
        <v>18</v>
      </c>
      <c r="AO18" s="26">
        <v>200</v>
      </c>
      <c r="AP18" s="26">
        <f t="shared" si="3"/>
        <v>700</v>
      </c>
      <c r="AQ18" s="26">
        <f t="shared" si="2"/>
        <v>900</v>
      </c>
    </row>
    <row r="19" spans="1:43" ht="35.15" customHeight="1" x14ac:dyDescent="0.3">
      <c r="A19" s="89" t="s">
        <v>17</v>
      </c>
      <c r="B19" s="90"/>
      <c r="C19" s="90"/>
      <c r="D19" s="91">
        <f ca="1">VLOOKUP(A20,$AN$3:$AQ$47,4,FALSE)</f>
        <v>800</v>
      </c>
      <c r="E19" s="91"/>
      <c r="F19" s="91"/>
      <c r="G19" s="91" t="s">
        <v>9</v>
      </c>
      <c r="H19" s="91"/>
      <c r="I19" s="91">
        <f ca="1">VLOOKUP(A20,$AN$3:$AQ$47,3,FALSE)</f>
        <v>200</v>
      </c>
      <c r="J19" s="91"/>
      <c r="K19" s="91"/>
      <c r="R19" s="17"/>
      <c r="AM19" s="26">
        <f t="shared" ca="1" si="0"/>
        <v>0.94285872648384039</v>
      </c>
      <c r="AN19" s="26">
        <f t="shared" ca="1" si="1"/>
        <v>2</v>
      </c>
      <c r="AO19" s="26">
        <v>200</v>
      </c>
      <c r="AP19" s="26">
        <f t="shared" si="3"/>
        <v>800</v>
      </c>
      <c r="AQ19" s="26">
        <f t="shared" si="2"/>
        <v>1000</v>
      </c>
    </row>
    <row r="20" spans="1:43" ht="35.15" customHeight="1" x14ac:dyDescent="0.3">
      <c r="A20" s="26">
        <v>9</v>
      </c>
      <c r="AM20" s="26">
        <f t="shared" ca="1" si="0"/>
        <v>0.5315070745220748</v>
      </c>
      <c r="AN20" s="26">
        <f t="shared" ca="1" si="1"/>
        <v>23</v>
      </c>
      <c r="AO20" s="26">
        <v>300</v>
      </c>
      <c r="AP20" s="26">
        <v>100</v>
      </c>
      <c r="AQ20" s="26">
        <f t="shared" si="2"/>
        <v>400</v>
      </c>
    </row>
    <row r="21" spans="1:43" ht="35.15" customHeight="1" x14ac:dyDescent="0.3">
      <c r="A21" s="89" t="s">
        <v>4</v>
      </c>
      <c r="B21" s="90"/>
      <c r="C21" s="90"/>
      <c r="D21" s="91">
        <f ca="1">VLOOKUP(A22,$AN$3:$AQ$47,4,FALSE)</f>
        <v>1000</v>
      </c>
      <c r="E21" s="91"/>
      <c r="F21" s="91"/>
      <c r="G21" s="91" t="s">
        <v>9</v>
      </c>
      <c r="H21" s="91"/>
      <c r="I21" s="91">
        <f ca="1">VLOOKUP(A22,$AN$3:$AQ$47,3,FALSE)</f>
        <v>200</v>
      </c>
      <c r="J21" s="91"/>
      <c r="K21" s="91"/>
      <c r="R21" s="17"/>
      <c r="AM21" s="26">
        <f t="shared" ca="1" si="0"/>
        <v>0.88008814167197491</v>
      </c>
      <c r="AN21" s="26">
        <f t="shared" ca="1" si="1"/>
        <v>5</v>
      </c>
      <c r="AO21" s="26">
        <v>300</v>
      </c>
      <c r="AP21" s="26">
        <f t="shared" si="3"/>
        <v>200</v>
      </c>
      <c r="AQ21" s="26">
        <f t="shared" si="2"/>
        <v>500</v>
      </c>
    </row>
    <row r="22" spans="1:43" ht="35.15" customHeight="1" x14ac:dyDescent="0.3">
      <c r="A22" s="26">
        <v>10</v>
      </c>
      <c r="AM22" s="26">
        <f t="shared" ca="1" si="0"/>
        <v>0.19430530494104736</v>
      </c>
      <c r="AN22" s="26">
        <f t="shared" ca="1" si="1"/>
        <v>36</v>
      </c>
      <c r="AO22" s="26">
        <v>300</v>
      </c>
      <c r="AP22" s="26">
        <f t="shared" si="3"/>
        <v>300</v>
      </c>
      <c r="AQ22" s="26">
        <f t="shared" si="2"/>
        <v>600</v>
      </c>
    </row>
    <row r="23" spans="1:43" ht="25" customHeight="1" x14ac:dyDescent="0.3">
      <c r="D23" s="14" t="str">
        <f>IF(D1="","",D1)</f>
        <v>何百のたし算とひき算</v>
      </c>
      <c r="AG23" s="15" t="str">
        <f>IF(AG1="","",AG1)</f>
        <v>№</v>
      </c>
      <c r="AH23" s="15"/>
      <c r="AI23" s="92" t="str">
        <f>IF(AI1="","",AI1)</f>
        <v/>
      </c>
      <c r="AJ23" s="92"/>
      <c r="AM23" s="26">
        <f t="shared" ca="1" si="0"/>
        <v>0.57954590496421798</v>
      </c>
      <c r="AN23" s="26">
        <f t="shared" ca="1" si="1"/>
        <v>21</v>
      </c>
      <c r="AO23" s="26">
        <v>300</v>
      </c>
      <c r="AP23" s="26">
        <f t="shared" si="3"/>
        <v>400</v>
      </c>
      <c r="AQ23" s="26">
        <f t="shared" si="2"/>
        <v>700</v>
      </c>
    </row>
    <row r="24" spans="1:43" ht="25" customHeight="1" x14ac:dyDescent="0.3">
      <c r="E24" s="18" t="s">
        <v>2</v>
      </c>
      <c r="Q24" s="16" t="str">
        <f>IF(Q2="","",Q2)</f>
        <v>名前</v>
      </c>
      <c r="R24" s="15"/>
      <c r="S24" s="15"/>
      <c r="T24" s="15"/>
      <c r="U24" s="15" t="str">
        <f t="shared" ref="U24:U44" si="4">IF(U2="","",U2)</f>
        <v/>
      </c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M24" s="26">
        <f t="shared" ca="1" si="0"/>
        <v>0.66861329281750725</v>
      </c>
      <c r="AN24" s="26">
        <f t="shared" ca="1" si="1"/>
        <v>14</v>
      </c>
      <c r="AO24" s="26">
        <v>300</v>
      </c>
      <c r="AP24" s="26">
        <f t="shared" si="3"/>
        <v>500</v>
      </c>
      <c r="AQ24" s="26">
        <f t="shared" si="2"/>
        <v>800</v>
      </c>
    </row>
    <row r="25" spans="1:43" ht="25" customHeight="1" x14ac:dyDescent="0.3">
      <c r="A25" s="90" t="str">
        <f t="shared" ref="A25:A44" si="5">IF(A3="","",A3)</f>
        <v>(1)</v>
      </c>
      <c r="B25" s="90"/>
      <c r="C25" s="90"/>
      <c r="D25" s="91">
        <f t="shared" ref="D25:K34" ca="1" si="6">IF(D3="","",D3)</f>
        <v>400</v>
      </c>
      <c r="E25" s="91" t="str">
        <f t="shared" si="6"/>
        <v/>
      </c>
      <c r="F25" s="91" t="str">
        <f t="shared" si="6"/>
        <v/>
      </c>
      <c r="G25" s="91" t="str">
        <f t="shared" si="6"/>
        <v>＋</v>
      </c>
      <c r="H25" s="91" t="str">
        <f t="shared" si="6"/>
        <v/>
      </c>
      <c r="I25" s="91">
        <f t="shared" ca="1" si="6"/>
        <v>500</v>
      </c>
      <c r="J25" s="91" t="str">
        <f t="shared" si="6"/>
        <v/>
      </c>
      <c r="K25" s="91" t="str">
        <f t="shared" si="6"/>
        <v/>
      </c>
      <c r="L25" s="91" t="s">
        <v>5</v>
      </c>
      <c r="M25" s="91"/>
      <c r="N25" s="94">
        <f ca="1">D25+I25</f>
        <v>900</v>
      </c>
      <c r="O25" s="94"/>
      <c r="P25" s="94"/>
      <c r="Q25" s="94"/>
      <c r="R25" s="13" t="str">
        <f t="shared" ref="R25:T44" si="7">IF(R3="","",R3)</f>
        <v/>
      </c>
      <c r="S25" s="13" t="str">
        <f t="shared" si="7"/>
        <v/>
      </c>
      <c r="T25" s="13" t="str">
        <f t="shared" si="7"/>
        <v/>
      </c>
      <c r="U25" s="13" t="str">
        <f t="shared" si="4"/>
        <v/>
      </c>
      <c r="V25" s="13" t="str">
        <f t="shared" ref="V25:AK25" si="8">IF(V3="","",V3)</f>
        <v/>
      </c>
      <c r="W25" s="13" t="str">
        <f t="shared" si="8"/>
        <v/>
      </c>
      <c r="X25" s="13" t="str">
        <f t="shared" si="8"/>
        <v/>
      </c>
      <c r="Y25" s="13" t="str">
        <f t="shared" si="8"/>
        <v/>
      </c>
      <c r="Z25" s="13" t="str">
        <f t="shared" si="8"/>
        <v/>
      </c>
      <c r="AA25" s="13" t="str">
        <f t="shared" si="8"/>
        <v/>
      </c>
      <c r="AB25" s="13" t="str">
        <f t="shared" si="8"/>
        <v/>
      </c>
      <c r="AC25" s="13" t="str">
        <f t="shared" si="8"/>
        <v/>
      </c>
      <c r="AD25" s="13" t="str">
        <f t="shared" si="8"/>
        <v/>
      </c>
      <c r="AE25" s="13" t="str">
        <f t="shared" si="8"/>
        <v/>
      </c>
      <c r="AF25" s="13" t="str">
        <f t="shared" si="8"/>
        <v/>
      </c>
      <c r="AG25" s="13" t="str">
        <f t="shared" si="8"/>
        <v/>
      </c>
      <c r="AH25" s="13" t="str">
        <f t="shared" si="8"/>
        <v/>
      </c>
      <c r="AI25" s="13" t="str">
        <f t="shared" si="8"/>
        <v/>
      </c>
      <c r="AJ25" s="13" t="str">
        <f t="shared" si="8"/>
        <v/>
      </c>
      <c r="AK25" s="13" t="str">
        <f t="shared" si="8"/>
        <v/>
      </c>
      <c r="AM25" s="26">
        <f t="shared" ca="1" si="0"/>
        <v>0.63537782561694989</v>
      </c>
      <c r="AN25" s="26">
        <f t="shared" ca="1" si="1"/>
        <v>16</v>
      </c>
      <c r="AO25" s="26">
        <v>300</v>
      </c>
      <c r="AP25" s="26">
        <f t="shared" si="3"/>
        <v>600</v>
      </c>
      <c r="AQ25" s="26">
        <f t="shared" si="2"/>
        <v>900</v>
      </c>
    </row>
    <row r="26" spans="1:43" ht="35.15" customHeight="1" x14ac:dyDescent="0.3">
      <c r="A26" s="26">
        <f t="shared" si="5"/>
        <v>1</v>
      </c>
      <c r="D26" s="13" t="str">
        <f t="shared" si="6"/>
        <v/>
      </c>
      <c r="E26" s="13" t="str">
        <f t="shared" si="6"/>
        <v/>
      </c>
      <c r="F26" s="13" t="str">
        <f t="shared" si="6"/>
        <v/>
      </c>
      <c r="G26" s="13" t="str">
        <f t="shared" si="6"/>
        <v/>
      </c>
      <c r="H26" s="13" t="str">
        <f t="shared" si="6"/>
        <v/>
      </c>
      <c r="I26" s="13" t="str">
        <f t="shared" si="6"/>
        <v/>
      </c>
      <c r="J26" s="13" t="str">
        <f t="shared" si="6"/>
        <v/>
      </c>
      <c r="K26" s="13" t="str">
        <f t="shared" si="6"/>
        <v/>
      </c>
      <c r="L26" s="13" t="str">
        <f t="shared" ref="L26:Q26" si="9">IF(L4="","",L4)</f>
        <v/>
      </c>
      <c r="M26" s="13" t="str">
        <f t="shared" si="9"/>
        <v/>
      </c>
      <c r="N26" s="13" t="str">
        <f t="shared" si="9"/>
        <v/>
      </c>
      <c r="O26" s="13" t="str">
        <f t="shared" si="9"/>
        <v/>
      </c>
      <c r="P26" s="13" t="str">
        <f t="shared" si="9"/>
        <v/>
      </c>
      <c r="Q26" s="13" t="str">
        <f t="shared" si="9"/>
        <v/>
      </c>
      <c r="R26" s="13" t="str">
        <f t="shared" si="7"/>
        <v/>
      </c>
      <c r="S26" s="13" t="str">
        <f t="shared" si="7"/>
        <v/>
      </c>
      <c r="T26" s="13" t="str">
        <f t="shared" si="7"/>
        <v/>
      </c>
      <c r="U26" s="13" t="str">
        <f t="shared" si="4"/>
        <v/>
      </c>
      <c r="V26" s="13" t="str">
        <f t="shared" ref="V26:AK26" si="10">IF(V4="","",V4)</f>
        <v/>
      </c>
      <c r="W26" s="13" t="str">
        <f t="shared" si="10"/>
        <v/>
      </c>
      <c r="X26" s="13" t="str">
        <f t="shared" si="10"/>
        <v/>
      </c>
      <c r="Y26" s="13" t="str">
        <f t="shared" si="10"/>
        <v/>
      </c>
      <c r="Z26" s="13" t="str">
        <f t="shared" si="10"/>
        <v/>
      </c>
      <c r="AA26" s="13" t="str">
        <f t="shared" si="10"/>
        <v/>
      </c>
      <c r="AB26" s="13" t="str">
        <f t="shared" si="10"/>
        <v/>
      </c>
      <c r="AC26" s="13" t="str">
        <f t="shared" si="10"/>
        <v/>
      </c>
      <c r="AD26" s="13" t="str">
        <f t="shared" si="10"/>
        <v/>
      </c>
      <c r="AE26" s="13" t="str">
        <f t="shared" si="10"/>
        <v/>
      </c>
      <c r="AF26" s="13" t="str">
        <f t="shared" si="10"/>
        <v/>
      </c>
      <c r="AG26" s="13" t="str">
        <f t="shared" si="10"/>
        <v/>
      </c>
      <c r="AH26" s="13" t="str">
        <f t="shared" si="10"/>
        <v/>
      </c>
      <c r="AI26" s="13" t="str">
        <f t="shared" si="10"/>
        <v/>
      </c>
      <c r="AJ26" s="13" t="str">
        <f t="shared" si="10"/>
        <v/>
      </c>
      <c r="AK26" s="13" t="str">
        <f t="shared" si="10"/>
        <v/>
      </c>
      <c r="AM26" s="26">
        <f t="shared" ca="1" si="0"/>
        <v>9.1104480527373632E-2</v>
      </c>
      <c r="AN26" s="26">
        <f t="shared" ca="1" si="1"/>
        <v>42</v>
      </c>
      <c r="AO26" s="26">
        <v>300</v>
      </c>
      <c r="AP26" s="26">
        <f t="shared" si="3"/>
        <v>700</v>
      </c>
      <c r="AQ26" s="26">
        <f t="shared" si="2"/>
        <v>1000</v>
      </c>
    </row>
    <row r="27" spans="1:43" ht="35.15" customHeight="1" x14ac:dyDescent="0.3">
      <c r="A27" s="90" t="str">
        <f t="shared" si="5"/>
        <v>(2)</v>
      </c>
      <c r="B27" s="90"/>
      <c r="C27" s="90"/>
      <c r="D27" s="91">
        <f t="shared" ca="1" si="6"/>
        <v>200</v>
      </c>
      <c r="E27" s="91" t="str">
        <f t="shared" si="6"/>
        <v/>
      </c>
      <c r="F27" s="91" t="str">
        <f t="shared" si="6"/>
        <v/>
      </c>
      <c r="G27" s="91" t="str">
        <f t="shared" si="6"/>
        <v>＋</v>
      </c>
      <c r="H27" s="91" t="str">
        <f t="shared" si="6"/>
        <v/>
      </c>
      <c r="I27" s="91">
        <f t="shared" ca="1" si="6"/>
        <v>800</v>
      </c>
      <c r="J27" s="91" t="str">
        <f t="shared" si="6"/>
        <v/>
      </c>
      <c r="K27" s="91" t="str">
        <f t="shared" si="6"/>
        <v/>
      </c>
      <c r="L27" s="91" t="s">
        <v>5</v>
      </c>
      <c r="M27" s="91"/>
      <c r="N27" s="94">
        <f ca="1">D27+I27</f>
        <v>1000</v>
      </c>
      <c r="O27" s="94"/>
      <c r="P27" s="94"/>
      <c r="Q27" s="94"/>
      <c r="R27" s="13" t="str">
        <f t="shared" si="7"/>
        <v/>
      </c>
      <c r="S27" s="13" t="str">
        <f t="shared" si="7"/>
        <v/>
      </c>
      <c r="T27" s="13" t="str">
        <f t="shared" si="7"/>
        <v/>
      </c>
      <c r="U27" s="13" t="str">
        <f t="shared" si="4"/>
        <v/>
      </c>
      <c r="V27" s="13" t="str">
        <f t="shared" ref="V27:AK27" si="11">IF(V5="","",V5)</f>
        <v/>
      </c>
      <c r="W27" s="13" t="str">
        <f t="shared" si="11"/>
        <v/>
      </c>
      <c r="X27" s="13" t="str">
        <f t="shared" si="11"/>
        <v/>
      </c>
      <c r="Y27" s="13" t="str">
        <f t="shared" si="11"/>
        <v/>
      </c>
      <c r="Z27" s="13" t="str">
        <f t="shared" si="11"/>
        <v/>
      </c>
      <c r="AA27" s="13" t="str">
        <f t="shared" si="11"/>
        <v/>
      </c>
      <c r="AB27" s="13" t="str">
        <f t="shared" si="11"/>
        <v/>
      </c>
      <c r="AC27" s="13" t="str">
        <f t="shared" si="11"/>
        <v/>
      </c>
      <c r="AD27" s="13" t="str">
        <f t="shared" si="11"/>
        <v/>
      </c>
      <c r="AE27" s="13" t="str">
        <f t="shared" si="11"/>
        <v/>
      </c>
      <c r="AF27" s="13" t="str">
        <f t="shared" si="11"/>
        <v/>
      </c>
      <c r="AG27" s="13" t="str">
        <f t="shared" si="11"/>
        <v/>
      </c>
      <c r="AH27" s="13" t="str">
        <f t="shared" si="11"/>
        <v/>
      </c>
      <c r="AI27" s="13" t="str">
        <f t="shared" si="11"/>
        <v/>
      </c>
      <c r="AJ27" s="13" t="str">
        <f t="shared" si="11"/>
        <v/>
      </c>
      <c r="AK27" s="13" t="str">
        <f t="shared" si="11"/>
        <v/>
      </c>
      <c r="AM27" s="26">
        <f t="shared" ca="1" si="0"/>
        <v>0.58730241059039845</v>
      </c>
      <c r="AN27" s="26">
        <f t="shared" ca="1" si="1"/>
        <v>19</v>
      </c>
      <c r="AO27" s="26">
        <v>400</v>
      </c>
      <c r="AP27" s="26">
        <v>100</v>
      </c>
      <c r="AQ27" s="26">
        <f t="shared" si="2"/>
        <v>500</v>
      </c>
    </row>
    <row r="28" spans="1:43" ht="35.15" customHeight="1" x14ac:dyDescent="0.3">
      <c r="A28" s="26">
        <f t="shared" si="5"/>
        <v>2</v>
      </c>
      <c r="D28" s="13" t="str">
        <f t="shared" si="6"/>
        <v/>
      </c>
      <c r="E28" s="13" t="str">
        <f t="shared" si="6"/>
        <v/>
      </c>
      <c r="F28" s="13" t="str">
        <f t="shared" si="6"/>
        <v/>
      </c>
      <c r="G28" s="13" t="str">
        <f t="shared" si="6"/>
        <v/>
      </c>
      <c r="H28" s="13" t="str">
        <f t="shared" si="6"/>
        <v/>
      </c>
      <c r="I28" s="13" t="str">
        <f t="shared" si="6"/>
        <v/>
      </c>
      <c r="J28" s="13" t="str">
        <f t="shared" si="6"/>
        <v/>
      </c>
      <c r="K28" s="13" t="str">
        <f t="shared" si="6"/>
        <v/>
      </c>
      <c r="L28" s="13" t="str">
        <f t="shared" ref="L28:Q28" si="12">IF(L6="","",L6)</f>
        <v/>
      </c>
      <c r="M28" s="13" t="str">
        <f t="shared" si="12"/>
        <v/>
      </c>
      <c r="N28" s="13" t="str">
        <f t="shared" si="12"/>
        <v/>
      </c>
      <c r="O28" s="13" t="str">
        <f t="shared" si="12"/>
        <v/>
      </c>
      <c r="P28" s="13" t="str">
        <f t="shared" si="12"/>
        <v/>
      </c>
      <c r="Q28" s="13" t="str">
        <f t="shared" si="12"/>
        <v/>
      </c>
      <c r="R28" s="13" t="str">
        <f t="shared" si="7"/>
        <v/>
      </c>
      <c r="S28" s="13" t="str">
        <f t="shared" si="7"/>
        <v/>
      </c>
      <c r="T28" s="13" t="str">
        <f t="shared" si="7"/>
        <v/>
      </c>
      <c r="U28" s="13" t="str">
        <f t="shared" si="4"/>
        <v/>
      </c>
      <c r="V28" s="13" t="str">
        <f t="shared" ref="V28:AK28" si="13">IF(V6="","",V6)</f>
        <v/>
      </c>
      <c r="W28" s="13" t="str">
        <f t="shared" si="13"/>
        <v/>
      </c>
      <c r="X28" s="13" t="str">
        <f t="shared" si="13"/>
        <v/>
      </c>
      <c r="Y28" s="13" t="str">
        <f t="shared" si="13"/>
        <v/>
      </c>
      <c r="Z28" s="13" t="str">
        <f t="shared" si="13"/>
        <v/>
      </c>
      <c r="AA28" s="13" t="str">
        <f t="shared" si="13"/>
        <v/>
      </c>
      <c r="AB28" s="13" t="str">
        <f t="shared" si="13"/>
        <v/>
      </c>
      <c r="AC28" s="13" t="str">
        <f t="shared" si="13"/>
        <v/>
      </c>
      <c r="AD28" s="13" t="str">
        <f t="shared" si="13"/>
        <v/>
      </c>
      <c r="AE28" s="13" t="str">
        <f t="shared" si="13"/>
        <v/>
      </c>
      <c r="AF28" s="13" t="str">
        <f t="shared" si="13"/>
        <v/>
      </c>
      <c r="AG28" s="13" t="str">
        <f t="shared" si="13"/>
        <v/>
      </c>
      <c r="AH28" s="13" t="str">
        <f t="shared" si="13"/>
        <v/>
      </c>
      <c r="AI28" s="13" t="str">
        <f t="shared" si="13"/>
        <v/>
      </c>
      <c r="AJ28" s="13" t="str">
        <f t="shared" si="13"/>
        <v/>
      </c>
      <c r="AK28" s="13" t="str">
        <f t="shared" si="13"/>
        <v/>
      </c>
      <c r="AM28" s="26">
        <f t="shared" ca="1" si="0"/>
        <v>0.26443831029689691</v>
      </c>
      <c r="AN28" s="26">
        <f t="shared" ca="1" si="1"/>
        <v>32</v>
      </c>
      <c r="AO28" s="26">
        <v>400</v>
      </c>
      <c r="AP28" s="26">
        <f t="shared" si="3"/>
        <v>200</v>
      </c>
      <c r="AQ28" s="26">
        <f t="shared" si="2"/>
        <v>600</v>
      </c>
    </row>
    <row r="29" spans="1:43" ht="35.15" customHeight="1" x14ac:dyDescent="0.3">
      <c r="A29" s="90" t="str">
        <f t="shared" si="5"/>
        <v>(3)</v>
      </c>
      <c r="B29" s="90"/>
      <c r="C29" s="90"/>
      <c r="D29" s="91">
        <f t="shared" ca="1" si="6"/>
        <v>100</v>
      </c>
      <c r="E29" s="91" t="str">
        <f t="shared" si="6"/>
        <v/>
      </c>
      <c r="F29" s="91" t="str">
        <f t="shared" si="6"/>
        <v/>
      </c>
      <c r="G29" s="91" t="str">
        <f t="shared" si="6"/>
        <v>＋</v>
      </c>
      <c r="H29" s="91" t="str">
        <f t="shared" si="6"/>
        <v/>
      </c>
      <c r="I29" s="91">
        <f t="shared" ca="1" si="6"/>
        <v>600</v>
      </c>
      <c r="J29" s="91" t="str">
        <f t="shared" si="6"/>
        <v/>
      </c>
      <c r="K29" s="91" t="str">
        <f t="shared" si="6"/>
        <v/>
      </c>
      <c r="L29" s="91" t="s">
        <v>5</v>
      </c>
      <c r="M29" s="91"/>
      <c r="N29" s="94">
        <f ca="1">D29+I29</f>
        <v>700</v>
      </c>
      <c r="O29" s="94"/>
      <c r="P29" s="94"/>
      <c r="Q29" s="94"/>
      <c r="R29" s="13" t="str">
        <f t="shared" si="7"/>
        <v/>
      </c>
      <c r="S29" s="13" t="str">
        <f t="shared" si="7"/>
        <v/>
      </c>
      <c r="T29" s="13" t="str">
        <f t="shared" si="7"/>
        <v/>
      </c>
      <c r="U29" s="13" t="str">
        <f t="shared" si="4"/>
        <v/>
      </c>
      <c r="V29" s="13" t="str">
        <f t="shared" ref="V29:AK29" si="14">IF(V7="","",V7)</f>
        <v/>
      </c>
      <c r="W29" s="13" t="str">
        <f t="shared" si="14"/>
        <v/>
      </c>
      <c r="X29" s="13" t="str">
        <f t="shared" si="14"/>
        <v/>
      </c>
      <c r="Y29" s="13" t="str">
        <f t="shared" si="14"/>
        <v/>
      </c>
      <c r="Z29" s="13" t="str">
        <f t="shared" si="14"/>
        <v/>
      </c>
      <c r="AA29" s="13" t="str">
        <f t="shared" si="14"/>
        <v/>
      </c>
      <c r="AB29" s="13" t="str">
        <f t="shared" si="14"/>
        <v/>
      </c>
      <c r="AC29" s="13" t="str">
        <f t="shared" si="14"/>
        <v/>
      </c>
      <c r="AD29" s="13" t="str">
        <f t="shared" si="14"/>
        <v/>
      </c>
      <c r="AE29" s="13" t="str">
        <f t="shared" si="14"/>
        <v/>
      </c>
      <c r="AF29" s="13" t="str">
        <f t="shared" si="14"/>
        <v/>
      </c>
      <c r="AG29" s="13" t="str">
        <f t="shared" si="14"/>
        <v/>
      </c>
      <c r="AH29" s="13" t="str">
        <f t="shared" si="14"/>
        <v/>
      </c>
      <c r="AI29" s="13" t="str">
        <f t="shared" si="14"/>
        <v/>
      </c>
      <c r="AJ29" s="13" t="str">
        <f t="shared" si="14"/>
        <v/>
      </c>
      <c r="AK29" s="13" t="str">
        <f t="shared" si="14"/>
        <v/>
      </c>
      <c r="AM29" s="26">
        <f t="shared" ca="1" si="0"/>
        <v>0.49759529607653041</v>
      </c>
      <c r="AN29" s="26">
        <f t="shared" ca="1" si="1"/>
        <v>25</v>
      </c>
      <c r="AO29" s="26">
        <v>400</v>
      </c>
      <c r="AP29" s="26">
        <f t="shared" si="3"/>
        <v>300</v>
      </c>
      <c r="AQ29" s="26">
        <f t="shared" si="2"/>
        <v>700</v>
      </c>
    </row>
    <row r="30" spans="1:43" ht="35.15" customHeight="1" x14ac:dyDescent="0.3">
      <c r="A30" s="26">
        <f t="shared" si="5"/>
        <v>3</v>
      </c>
      <c r="D30" s="13" t="str">
        <f t="shared" si="6"/>
        <v/>
      </c>
      <c r="E30" s="13" t="str">
        <f t="shared" si="6"/>
        <v/>
      </c>
      <c r="F30" s="13" t="str">
        <f t="shared" si="6"/>
        <v/>
      </c>
      <c r="G30" s="13" t="str">
        <f t="shared" si="6"/>
        <v/>
      </c>
      <c r="H30" s="13" t="str">
        <f t="shared" si="6"/>
        <v/>
      </c>
      <c r="I30" s="13" t="str">
        <f t="shared" si="6"/>
        <v/>
      </c>
      <c r="J30" s="13" t="str">
        <f t="shared" si="6"/>
        <v/>
      </c>
      <c r="K30" s="13" t="str">
        <f t="shared" si="6"/>
        <v/>
      </c>
      <c r="L30" s="13" t="str">
        <f t="shared" ref="L30:Q30" si="15">IF(L8="","",L8)</f>
        <v/>
      </c>
      <c r="M30" s="13" t="str">
        <f t="shared" si="15"/>
        <v/>
      </c>
      <c r="N30" s="13" t="str">
        <f t="shared" si="15"/>
        <v/>
      </c>
      <c r="O30" s="13" t="str">
        <f t="shared" si="15"/>
        <v/>
      </c>
      <c r="P30" s="13" t="str">
        <f t="shared" si="15"/>
        <v/>
      </c>
      <c r="Q30" s="13" t="str">
        <f t="shared" si="15"/>
        <v/>
      </c>
      <c r="R30" s="13" t="str">
        <f t="shared" si="7"/>
        <v/>
      </c>
      <c r="S30" s="13" t="str">
        <f t="shared" si="7"/>
        <v/>
      </c>
      <c r="T30" s="13" t="str">
        <f t="shared" si="7"/>
        <v/>
      </c>
      <c r="U30" s="13" t="str">
        <f t="shared" si="4"/>
        <v/>
      </c>
      <c r="V30" s="13" t="str">
        <f t="shared" ref="V30:AK30" si="16">IF(V8="","",V8)</f>
        <v/>
      </c>
      <c r="W30" s="13" t="str">
        <f t="shared" si="16"/>
        <v/>
      </c>
      <c r="X30" s="13" t="str">
        <f t="shared" si="16"/>
        <v/>
      </c>
      <c r="Y30" s="13" t="str">
        <f t="shared" si="16"/>
        <v/>
      </c>
      <c r="Z30" s="13" t="str">
        <f t="shared" si="16"/>
        <v/>
      </c>
      <c r="AA30" s="13" t="str">
        <f t="shared" si="16"/>
        <v/>
      </c>
      <c r="AB30" s="13" t="str">
        <f t="shared" si="16"/>
        <v/>
      </c>
      <c r="AC30" s="13" t="str">
        <f t="shared" si="16"/>
        <v/>
      </c>
      <c r="AD30" s="13" t="str">
        <f t="shared" si="16"/>
        <v/>
      </c>
      <c r="AE30" s="13" t="str">
        <f t="shared" si="16"/>
        <v/>
      </c>
      <c r="AF30" s="13" t="str">
        <f t="shared" si="16"/>
        <v/>
      </c>
      <c r="AG30" s="13" t="str">
        <f t="shared" si="16"/>
        <v/>
      </c>
      <c r="AH30" s="13" t="str">
        <f t="shared" si="16"/>
        <v/>
      </c>
      <c r="AI30" s="13" t="str">
        <f t="shared" si="16"/>
        <v/>
      </c>
      <c r="AJ30" s="13" t="str">
        <f t="shared" si="16"/>
        <v/>
      </c>
      <c r="AK30" s="13" t="str">
        <f t="shared" si="16"/>
        <v/>
      </c>
      <c r="AM30" s="26">
        <f t="shared" ca="1" si="0"/>
        <v>0.2843247983425311</v>
      </c>
      <c r="AN30" s="26">
        <f t="shared" ca="1" si="1"/>
        <v>31</v>
      </c>
      <c r="AO30" s="26">
        <v>400</v>
      </c>
      <c r="AP30" s="26">
        <f t="shared" si="3"/>
        <v>400</v>
      </c>
      <c r="AQ30" s="26">
        <f t="shared" si="2"/>
        <v>800</v>
      </c>
    </row>
    <row r="31" spans="1:43" ht="35.15" customHeight="1" x14ac:dyDescent="0.3">
      <c r="A31" s="90" t="str">
        <f t="shared" si="5"/>
        <v>(4)</v>
      </c>
      <c r="B31" s="90"/>
      <c r="C31" s="90"/>
      <c r="D31" s="91">
        <f t="shared" ca="1" si="6"/>
        <v>900</v>
      </c>
      <c r="E31" s="91" t="str">
        <f t="shared" si="6"/>
        <v/>
      </c>
      <c r="F31" s="91" t="str">
        <f t="shared" si="6"/>
        <v/>
      </c>
      <c r="G31" s="91" t="str">
        <f t="shared" si="6"/>
        <v>＋</v>
      </c>
      <c r="H31" s="91" t="str">
        <f t="shared" si="6"/>
        <v/>
      </c>
      <c r="I31" s="91">
        <f t="shared" ca="1" si="6"/>
        <v>100</v>
      </c>
      <c r="J31" s="91" t="str">
        <f t="shared" si="6"/>
        <v/>
      </c>
      <c r="K31" s="91" t="str">
        <f t="shared" si="6"/>
        <v/>
      </c>
      <c r="L31" s="91" t="s">
        <v>5</v>
      </c>
      <c r="M31" s="91"/>
      <c r="N31" s="94">
        <f ca="1">D31+I31</f>
        <v>1000</v>
      </c>
      <c r="O31" s="94"/>
      <c r="P31" s="94"/>
      <c r="Q31" s="94"/>
      <c r="R31" s="13" t="str">
        <f t="shared" si="7"/>
        <v/>
      </c>
      <c r="S31" s="13" t="str">
        <f t="shared" si="7"/>
        <v/>
      </c>
      <c r="T31" s="13" t="str">
        <f t="shared" si="7"/>
        <v/>
      </c>
      <c r="U31" s="13" t="str">
        <f t="shared" si="4"/>
        <v/>
      </c>
      <c r="V31" s="13" t="str">
        <f t="shared" ref="V31:AK31" si="17">IF(V9="","",V9)</f>
        <v/>
      </c>
      <c r="W31" s="13" t="str">
        <f t="shared" si="17"/>
        <v/>
      </c>
      <c r="X31" s="13" t="str">
        <f t="shared" si="17"/>
        <v/>
      </c>
      <c r="Y31" s="13" t="str">
        <f t="shared" si="17"/>
        <v/>
      </c>
      <c r="Z31" s="13" t="str">
        <f t="shared" si="17"/>
        <v/>
      </c>
      <c r="AA31" s="13" t="str">
        <f t="shared" si="17"/>
        <v/>
      </c>
      <c r="AB31" s="13" t="str">
        <f t="shared" si="17"/>
        <v/>
      </c>
      <c r="AC31" s="13" t="str">
        <f t="shared" si="17"/>
        <v/>
      </c>
      <c r="AD31" s="13" t="str">
        <f t="shared" si="17"/>
        <v/>
      </c>
      <c r="AE31" s="13" t="str">
        <f t="shared" si="17"/>
        <v/>
      </c>
      <c r="AF31" s="13" t="str">
        <f t="shared" si="17"/>
        <v/>
      </c>
      <c r="AG31" s="13" t="str">
        <f t="shared" si="17"/>
        <v/>
      </c>
      <c r="AH31" s="13" t="str">
        <f t="shared" si="17"/>
        <v/>
      </c>
      <c r="AI31" s="13" t="str">
        <f t="shared" si="17"/>
        <v/>
      </c>
      <c r="AJ31" s="13" t="str">
        <f t="shared" si="17"/>
        <v/>
      </c>
      <c r="AK31" s="13" t="str">
        <f t="shared" si="17"/>
        <v/>
      </c>
      <c r="AM31" s="26">
        <f t="shared" ca="1" si="0"/>
        <v>0.9457446787843653</v>
      </c>
      <c r="AN31" s="26">
        <f t="shared" ca="1" si="1"/>
        <v>1</v>
      </c>
      <c r="AO31" s="26">
        <v>400</v>
      </c>
      <c r="AP31" s="26">
        <f t="shared" si="3"/>
        <v>500</v>
      </c>
      <c r="AQ31" s="26">
        <f t="shared" si="2"/>
        <v>900</v>
      </c>
    </row>
    <row r="32" spans="1:43" ht="35.15" customHeight="1" x14ac:dyDescent="0.3">
      <c r="A32" s="26">
        <f t="shared" si="5"/>
        <v>4</v>
      </c>
      <c r="D32" s="13" t="str">
        <f t="shared" si="6"/>
        <v/>
      </c>
      <c r="E32" s="13" t="str">
        <f t="shared" si="6"/>
        <v/>
      </c>
      <c r="F32" s="13" t="str">
        <f t="shared" si="6"/>
        <v/>
      </c>
      <c r="G32" s="13" t="str">
        <f t="shared" si="6"/>
        <v/>
      </c>
      <c r="H32" s="13" t="str">
        <f t="shared" si="6"/>
        <v/>
      </c>
      <c r="I32" s="13" t="str">
        <f t="shared" si="6"/>
        <v/>
      </c>
      <c r="J32" s="13" t="str">
        <f t="shared" si="6"/>
        <v/>
      </c>
      <c r="K32" s="13" t="str">
        <f t="shared" si="6"/>
        <v/>
      </c>
      <c r="L32" s="13" t="str">
        <f t="shared" ref="L32:Q32" si="18">IF(L10="","",L10)</f>
        <v/>
      </c>
      <c r="M32" s="13" t="str">
        <f t="shared" si="18"/>
        <v/>
      </c>
      <c r="N32" s="13" t="str">
        <f t="shared" si="18"/>
        <v/>
      </c>
      <c r="O32" s="13" t="str">
        <f t="shared" si="18"/>
        <v/>
      </c>
      <c r="P32" s="13" t="str">
        <f t="shared" si="18"/>
        <v/>
      </c>
      <c r="Q32" s="13" t="str">
        <f t="shared" si="18"/>
        <v/>
      </c>
      <c r="R32" s="13" t="str">
        <f t="shared" si="7"/>
        <v/>
      </c>
      <c r="S32" s="13" t="str">
        <f t="shared" si="7"/>
        <v/>
      </c>
      <c r="T32" s="13" t="str">
        <f t="shared" si="7"/>
        <v/>
      </c>
      <c r="U32" s="13" t="str">
        <f t="shared" si="4"/>
        <v/>
      </c>
      <c r="V32" s="13" t="str">
        <f t="shared" ref="V32:AK32" si="19">IF(V10="","",V10)</f>
        <v/>
      </c>
      <c r="W32" s="13" t="str">
        <f t="shared" si="19"/>
        <v/>
      </c>
      <c r="X32" s="13" t="str">
        <f t="shared" si="19"/>
        <v/>
      </c>
      <c r="Y32" s="13" t="str">
        <f t="shared" si="19"/>
        <v/>
      </c>
      <c r="Z32" s="13" t="str">
        <f t="shared" si="19"/>
        <v/>
      </c>
      <c r="AA32" s="13" t="str">
        <f t="shared" si="19"/>
        <v/>
      </c>
      <c r="AB32" s="13" t="str">
        <f t="shared" si="19"/>
        <v/>
      </c>
      <c r="AC32" s="13" t="str">
        <f t="shared" si="19"/>
        <v/>
      </c>
      <c r="AD32" s="13" t="str">
        <f t="shared" si="19"/>
        <v/>
      </c>
      <c r="AE32" s="13" t="str">
        <f t="shared" si="19"/>
        <v/>
      </c>
      <c r="AF32" s="13" t="str">
        <f t="shared" si="19"/>
        <v/>
      </c>
      <c r="AG32" s="13" t="str">
        <f t="shared" si="19"/>
        <v/>
      </c>
      <c r="AH32" s="13" t="str">
        <f t="shared" si="19"/>
        <v/>
      </c>
      <c r="AI32" s="13" t="str">
        <f t="shared" si="19"/>
        <v/>
      </c>
      <c r="AJ32" s="13" t="str">
        <f t="shared" si="19"/>
        <v/>
      </c>
      <c r="AK32" s="13" t="str">
        <f t="shared" si="19"/>
        <v/>
      </c>
      <c r="AM32" s="26">
        <f t="shared" ca="1" si="0"/>
        <v>0.17870774729020378</v>
      </c>
      <c r="AN32" s="26">
        <f t="shared" ca="1" si="1"/>
        <v>37</v>
      </c>
      <c r="AO32" s="26">
        <v>400</v>
      </c>
      <c r="AP32" s="26">
        <f t="shared" si="3"/>
        <v>600</v>
      </c>
      <c r="AQ32" s="26">
        <f t="shared" si="2"/>
        <v>1000</v>
      </c>
    </row>
    <row r="33" spans="1:43" ht="35.15" customHeight="1" x14ac:dyDescent="0.3">
      <c r="A33" s="90" t="str">
        <f t="shared" si="5"/>
        <v>(5)</v>
      </c>
      <c r="B33" s="90"/>
      <c r="C33" s="90"/>
      <c r="D33" s="91">
        <f t="shared" ca="1" si="6"/>
        <v>300</v>
      </c>
      <c r="E33" s="91" t="str">
        <f t="shared" si="6"/>
        <v/>
      </c>
      <c r="F33" s="91" t="str">
        <f t="shared" si="6"/>
        <v/>
      </c>
      <c r="G33" s="91" t="str">
        <f t="shared" si="6"/>
        <v>＋</v>
      </c>
      <c r="H33" s="91" t="str">
        <f t="shared" si="6"/>
        <v/>
      </c>
      <c r="I33" s="91">
        <f t="shared" ca="1" si="6"/>
        <v>200</v>
      </c>
      <c r="J33" s="91" t="str">
        <f t="shared" si="6"/>
        <v/>
      </c>
      <c r="K33" s="91" t="str">
        <f t="shared" si="6"/>
        <v/>
      </c>
      <c r="L33" s="91" t="s">
        <v>5</v>
      </c>
      <c r="M33" s="91"/>
      <c r="N33" s="94">
        <f ca="1">D33+I33</f>
        <v>500</v>
      </c>
      <c r="O33" s="94"/>
      <c r="P33" s="94"/>
      <c r="Q33" s="94"/>
      <c r="R33" s="13" t="str">
        <f t="shared" si="7"/>
        <v/>
      </c>
      <c r="S33" s="13" t="str">
        <f t="shared" si="7"/>
        <v/>
      </c>
      <c r="T33" s="13" t="str">
        <f t="shared" si="7"/>
        <v/>
      </c>
      <c r="U33" s="13" t="str">
        <f t="shared" si="4"/>
        <v/>
      </c>
      <c r="V33" s="13" t="str">
        <f t="shared" ref="V33:AK33" si="20">IF(V11="","",V11)</f>
        <v/>
      </c>
      <c r="W33" s="13" t="str">
        <f t="shared" si="20"/>
        <v/>
      </c>
      <c r="X33" s="13" t="str">
        <f t="shared" si="20"/>
        <v/>
      </c>
      <c r="Y33" s="13" t="str">
        <f t="shared" si="20"/>
        <v/>
      </c>
      <c r="Z33" s="13" t="str">
        <f t="shared" si="20"/>
        <v/>
      </c>
      <c r="AA33" s="13" t="str">
        <f t="shared" si="20"/>
        <v/>
      </c>
      <c r="AB33" s="13" t="str">
        <f t="shared" si="20"/>
        <v/>
      </c>
      <c r="AC33" s="13" t="str">
        <f t="shared" si="20"/>
        <v/>
      </c>
      <c r="AD33" s="13" t="str">
        <f t="shared" si="20"/>
        <v/>
      </c>
      <c r="AE33" s="13" t="str">
        <f t="shared" si="20"/>
        <v/>
      </c>
      <c r="AF33" s="13" t="str">
        <f t="shared" si="20"/>
        <v/>
      </c>
      <c r="AG33" s="13" t="str">
        <f t="shared" si="20"/>
        <v/>
      </c>
      <c r="AH33" s="13" t="str">
        <f t="shared" si="20"/>
        <v/>
      </c>
      <c r="AI33" s="13" t="str">
        <f t="shared" si="20"/>
        <v/>
      </c>
      <c r="AJ33" s="13" t="str">
        <f t="shared" si="20"/>
        <v/>
      </c>
      <c r="AK33" s="13" t="str">
        <f t="shared" si="20"/>
        <v/>
      </c>
      <c r="AM33" s="26">
        <f t="shared" ca="1" si="0"/>
        <v>0.12727843962593566</v>
      </c>
      <c r="AN33" s="26">
        <f t="shared" ca="1" si="1"/>
        <v>40</v>
      </c>
      <c r="AO33" s="26">
        <v>500</v>
      </c>
      <c r="AP33" s="26">
        <v>100</v>
      </c>
      <c r="AQ33" s="26">
        <f t="shared" si="2"/>
        <v>600</v>
      </c>
    </row>
    <row r="34" spans="1:43" ht="35.15" customHeight="1" x14ac:dyDescent="0.3">
      <c r="A34" s="26">
        <f t="shared" si="5"/>
        <v>5</v>
      </c>
      <c r="D34" s="13" t="str">
        <f t="shared" si="6"/>
        <v/>
      </c>
      <c r="E34" s="13" t="str">
        <f t="shared" si="6"/>
        <v/>
      </c>
      <c r="F34" s="13" t="str">
        <f t="shared" si="6"/>
        <v/>
      </c>
      <c r="G34" s="13" t="str">
        <f t="shared" si="6"/>
        <v/>
      </c>
      <c r="H34" s="13" t="str">
        <f t="shared" si="6"/>
        <v/>
      </c>
      <c r="I34" s="13" t="str">
        <f t="shared" si="6"/>
        <v/>
      </c>
      <c r="J34" s="13" t="str">
        <f t="shared" si="6"/>
        <v/>
      </c>
      <c r="K34" s="13" t="str">
        <f t="shared" si="6"/>
        <v/>
      </c>
      <c r="L34" s="13" t="str">
        <f t="shared" ref="L34:Q34" si="21">IF(L12="","",L12)</f>
        <v/>
      </c>
      <c r="M34" s="13" t="str">
        <f t="shared" si="21"/>
        <v/>
      </c>
      <c r="N34" s="13" t="str">
        <f t="shared" si="21"/>
        <v/>
      </c>
      <c r="O34" s="13" t="str">
        <f t="shared" si="21"/>
        <v/>
      </c>
      <c r="P34" s="13" t="str">
        <f t="shared" si="21"/>
        <v/>
      </c>
      <c r="Q34" s="13" t="str">
        <f t="shared" si="21"/>
        <v/>
      </c>
      <c r="R34" s="13" t="str">
        <f t="shared" si="7"/>
        <v/>
      </c>
      <c r="S34" s="13" t="str">
        <f t="shared" si="7"/>
        <v/>
      </c>
      <c r="T34" s="13" t="str">
        <f t="shared" si="7"/>
        <v/>
      </c>
      <c r="U34" s="13" t="str">
        <f t="shared" si="4"/>
        <v/>
      </c>
      <c r="V34" s="13" t="str">
        <f t="shared" ref="V34:AK34" si="22">IF(V12="","",V12)</f>
        <v/>
      </c>
      <c r="W34" s="13" t="str">
        <f t="shared" si="22"/>
        <v/>
      </c>
      <c r="X34" s="13" t="str">
        <f t="shared" si="22"/>
        <v/>
      </c>
      <c r="Y34" s="13" t="str">
        <f t="shared" si="22"/>
        <v/>
      </c>
      <c r="Z34" s="13" t="str">
        <f t="shared" si="22"/>
        <v/>
      </c>
      <c r="AA34" s="13" t="str">
        <f t="shared" si="22"/>
        <v/>
      </c>
      <c r="AB34" s="13" t="str">
        <f t="shared" si="22"/>
        <v/>
      </c>
      <c r="AC34" s="13" t="str">
        <f t="shared" si="22"/>
        <v/>
      </c>
      <c r="AD34" s="13" t="str">
        <f t="shared" si="22"/>
        <v/>
      </c>
      <c r="AE34" s="13" t="str">
        <f t="shared" si="22"/>
        <v/>
      </c>
      <c r="AF34" s="13" t="str">
        <f t="shared" si="22"/>
        <v/>
      </c>
      <c r="AG34" s="13" t="str">
        <f t="shared" si="22"/>
        <v/>
      </c>
      <c r="AH34" s="13" t="str">
        <f t="shared" si="22"/>
        <v/>
      </c>
      <c r="AI34" s="13" t="str">
        <f t="shared" si="22"/>
        <v/>
      </c>
      <c r="AJ34" s="13" t="str">
        <f t="shared" si="22"/>
        <v/>
      </c>
      <c r="AK34" s="13" t="str">
        <f t="shared" si="22"/>
        <v/>
      </c>
      <c r="AM34" s="26">
        <f t="shared" ca="1" si="0"/>
        <v>6.9660000442109959E-3</v>
      </c>
      <c r="AN34" s="26">
        <f t="shared" ca="1" si="1"/>
        <v>45</v>
      </c>
      <c r="AO34" s="26">
        <v>500</v>
      </c>
      <c r="AP34" s="26">
        <f t="shared" si="3"/>
        <v>200</v>
      </c>
      <c r="AQ34" s="26">
        <f t="shared" si="2"/>
        <v>700</v>
      </c>
    </row>
    <row r="35" spans="1:43" ht="35.15" customHeight="1" x14ac:dyDescent="0.3">
      <c r="A35" s="90" t="str">
        <f t="shared" si="5"/>
        <v>(6)</v>
      </c>
      <c r="B35" s="90"/>
      <c r="C35" s="90"/>
      <c r="D35" s="91">
        <f t="shared" ref="D35:K44" ca="1" si="23">IF(D13="","",D13)</f>
        <v>400</v>
      </c>
      <c r="E35" s="91" t="str">
        <f t="shared" si="23"/>
        <v/>
      </c>
      <c r="F35" s="91" t="str">
        <f t="shared" si="23"/>
        <v/>
      </c>
      <c r="G35" s="91" t="str">
        <f t="shared" si="23"/>
        <v>－</v>
      </c>
      <c r="H35" s="91" t="str">
        <f t="shared" si="23"/>
        <v/>
      </c>
      <c r="I35" s="91">
        <f t="shared" ca="1" si="23"/>
        <v>300</v>
      </c>
      <c r="J35" s="91" t="str">
        <f t="shared" si="23"/>
        <v/>
      </c>
      <c r="K35" s="91" t="str">
        <f t="shared" si="23"/>
        <v/>
      </c>
      <c r="L35" s="91" t="s">
        <v>5</v>
      </c>
      <c r="M35" s="91"/>
      <c r="N35" s="94">
        <f ca="1">D35-I35</f>
        <v>100</v>
      </c>
      <c r="O35" s="94"/>
      <c r="P35" s="94"/>
      <c r="Q35" s="94"/>
      <c r="R35" s="13" t="str">
        <f t="shared" si="7"/>
        <v/>
      </c>
      <c r="S35" s="13" t="str">
        <f t="shared" si="7"/>
        <v/>
      </c>
      <c r="T35" s="13" t="str">
        <f t="shared" si="7"/>
        <v/>
      </c>
      <c r="U35" s="13" t="str">
        <f t="shared" si="4"/>
        <v/>
      </c>
      <c r="V35" s="13" t="str">
        <f t="shared" ref="V35:AK35" si="24">IF(V13="","",V13)</f>
        <v/>
      </c>
      <c r="W35" s="13" t="str">
        <f t="shared" si="24"/>
        <v/>
      </c>
      <c r="X35" s="13" t="str">
        <f t="shared" si="24"/>
        <v/>
      </c>
      <c r="Y35" s="13" t="str">
        <f t="shared" si="24"/>
        <v/>
      </c>
      <c r="Z35" s="13" t="str">
        <f t="shared" si="24"/>
        <v/>
      </c>
      <c r="AA35" s="13" t="str">
        <f t="shared" si="24"/>
        <v/>
      </c>
      <c r="AB35" s="13" t="str">
        <f t="shared" si="24"/>
        <v/>
      </c>
      <c r="AC35" s="13" t="str">
        <f t="shared" si="24"/>
        <v/>
      </c>
      <c r="AD35" s="13" t="str">
        <f t="shared" si="24"/>
        <v/>
      </c>
      <c r="AE35" s="13" t="str">
        <f t="shared" si="24"/>
        <v/>
      </c>
      <c r="AF35" s="13" t="str">
        <f t="shared" si="24"/>
        <v/>
      </c>
      <c r="AG35" s="13" t="str">
        <f t="shared" si="24"/>
        <v/>
      </c>
      <c r="AH35" s="13" t="str">
        <f t="shared" si="24"/>
        <v/>
      </c>
      <c r="AI35" s="13" t="str">
        <f t="shared" si="24"/>
        <v/>
      </c>
      <c r="AJ35" s="13" t="str">
        <f t="shared" si="24"/>
        <v/>
      </c>
      <c r="AK35" s="13" t="str">
        <f t="shared" si="24"/>
        <v/>
      </c>
      <c r="AM35" s="26">
        <f t="shared" ca="1" si="0"/>
        <v>5.944899167849349E-2</v>
      </c>
      <c r="AN35" s="26">
        <f t="shared" ca="1" si="1"/>
        <v>43</v>
      </c>
      <c r="AO35" s="26">
        <v>500</v>
      </c>
      <c r="AP35" s="26">
        <f t="shared" si="3"/>
        <v>300</v>
      </c>
      <c r="AQ35" s="26">
        <f t="shared" si="2"/>
        <v>800</v>
      </c>
    </row>
    <row r="36" spans="1:43" ht="35.15" customHeight="1" x14ac:dyDescent="0.3">
      <c r="A36" s="26">
        <f t="shared" si="5"/>
        <v>6</v>
      </c>
      <c r="D36" s="13" t="str">
        <f t="shared" si="23"/>
        <v/>
      </c>
      <c r="E36" s="13" t="str">
        <f t="shared" si="23"/>
        <v/>
      </c>
      <c r="F36" s="13" t="str">
        <f t="shared" si="23"/>
        <v/>
      </c>
      <c r="G36" s="13" t="str">
        <f t="shared" si="23"/>
        <v/>
      </c>
      <c r="H36" s="13" t="str">
        <f t="shared" si="23"/>
        <v/>
      </c>
      <c r="I36" s="13" t="str">
        <f t="shared" si="23"/>
        <v/>
      </c>
      <c r="J36" s="13" t="str">
        <f t="shared" si="23"/>
        <v/>
      </c>
      <c r="K36" s="13" t="str">
        <f t="shared" si="23"/>
        <v/>
      </c>
      <c r="L36" s="13" t="str">
        <f t="shared" ref="L36:Q36" si="25">IF(L14="","",L14)</f>
        <v/>
      </c>
      <c r="M36" s="13" t="str">
        <f t="shared" si="25"/>
        <v/>
      </c>
      <c r="N36" s="13" t="str">
        <f t="shared" si="25"/>
        <v/>
      </c>
      <c r="O36" s="13" t="str">
        <f t="shared" si="25"/>
        <v/>
      </c>
      <c r="P36" s="13" t="str">
        <f t="shared" si="25"/>
        <v/>
      </c>
      <c r="Q36" s="13" t="str">
        <f t="shared" si="25"/>
        <v/>
      </c>
      <c r="R36" s="13" t="str">
        <f t="shared" si="7"/>
        <v/>
      </c>
      <c r="S36" s="13" t="str">
        <f t="shared" si="7"/>
        <v/>
      </c>
      <c r="T36" s="13" t="str">
        <f t="shared" si="7"/>
        <v/>
      </c>
      <c r="U36" s="13" t="str">
        <f t="shared" si="4"/>
        <v/>
      </c>
      <c r="V36" s="13" t="str">
        <f t="shared" ref="V36:AK36" si="26">IF(V14="","",V14)</f>
        <v/>
      </c>
      <c r="W36" s="13" t="str">
        <f t="shared" si="26"/>
        <v/>
      </c>
      <c r="X36" s="13" t="str">
        <f t="shared" si="26"/>
        <v/>
      </c>
      <c r="Y36" s="13" t="str">
        <f t="shared" si="26"/>
        <v/>
      </c>
      <c r="Z36" s="13" t="str">
        <f t="shared" si="26"/>
        <v/>
      </c>
      <c r="AA36" s="13" t="str">
        <f t="shared" si="26"/>
        <v/>
      </c>
      <c r="AB36" s="13" t="str">
        <f t="shared" si="26"/>
        <v/>
      </c>
      <c r="AC36" s="13" t="str">
        <f t="shared" si="26"/>
        <v/>
      </c>
      <c r="AD36" s="13" t="str">
        <f t="shared" si="26"/>
        <v/>
      </c>
      <c r="AE36" s="13" t="str">
        <f t="shared" si="26"/>
        <v/>
      </c>
      <c r="AF36" s="13" t="str">
        <f t="shared" si="26"/>
        <v/>
      </c>
      <c r="AG36" s="13" t="str">
        <f t="shared" si="26"/>
        <v/>
      </c>
      <c r="AH36" s="13" t="str">
        <f t="shared" si="26"/>
        <v/>
      </c>
      <c r="AI36" s="13" t="str">
        <f t="shared" si="26"/>
        <v/>
      </c>
      <c r="AJ36" s="13" t="str">
        <f t="shared" si="26"/>
        <v/>
      </c>
      <c r="AK36" s="13" t="str">
        <f t="shared" si="26"/>
        <v/>
      </c>
      <c r="AM36" s="26">
        <f t="shared" ca="1" si="0"/>
        <v>0.13421831360605196</v>
      </c>
      <c r="AN36" s="26">
        <f t="shared" ca="1" si="1"/>
        <v>39</v>
      </c>
      <c r="AO36" s="26">
        <v>500</v>
      </c>
      <c r="AP36" s="26">
        <f t="shared" si="3"/>
        <v>400</v>
      </c>
      <c r="AQ36" s="26">
        <f t="shared" si="2"/>
        <v>900</v>
      </c>
    </row>
    <row r="37" spans="1:43" ht="35.15" customHeight="1" x14ac:dyDescent="0.3">
      <c r="A37" s="90" t="str">
        <f t="shared" si="5"/>
        <v>(7)</v>
      </c>
      <c r="B37" s="90"/>
      <c r="C37" s="90"/>
      <c r="D37" s="91">
        <f t="shared" ca="1" si="23"/>
        <v>800</v>
      </c>
      <c r="E37" s="91" t="str">
        <f t="shared" si="23"/>
        <v/>
      </c>
      <c r="F37" s="91" t="str">
        <f t="shared" si="23"/>
        <v/>
      </c>
      <c r="G37" s="91" t="str">
        <f t="shared" si="23"/>
        <v>－</v>
      </c>
      <c r="H37" s="91" t="str">
        <f t="shared" si="23"/>
        <v/>
      </c>
      <c r="I37" s="91">
        <f t="shared" ca="1" si="23"/>
        <v>600</v>
      </c>
      <c r="J37" s="91" t="str">
        <f t="shared" si="23"/>
        <v/>
      </c>
      <c r="K37" s="91" t="str">
        <f t="shared" si="23"/>
        <v/>
      </c>
      <c r="L37" s="91" t="s">
        <v>5</v>
      </c>
      <c r="M37" s="91"/>
      <c r="N37" s="94">
        <f ca="1">D37-I37</f>
        <v>200</v>
      </c>
      <c r="O37" s="94"/>
      <c r="P37" s="94"/>
      <c r="Q37" s="94"/>
      <c r="R37" s="13" t="str">
        <f t="shared" si="7"/>
        <v/>
      </c>
      <c r="S37" s="13" t="str">
        <f t="shared" si="7"/>
        <v/>
      </c>
      <c r="T37" s="13" t="str">
        <f t="shared" si="7"/>
        <v/>
      </c>
      <c r="U37" s="13" t="str">
        <f t="shared" si="4"/>
        <v/>
      </c>
      <c r="V37" s="13" t="str">
        <f t="shared" ref="V37:AK37" si="27">IF(V15="","",V15)</f>
        <v/>
      </c>
      <c r="W37" s="13" t="str">
        <f t="shared" si="27"/>
        <v/>
      </c>
      <c r="X37" s="13" t="str">
        <f t="shared" si="27"/>
        <v/>
      </c>
      <c r="Y37" s="13" t="str">
        <f t="shared" si="27"/>
        <v/>
      </c>
      <c r="Z37" s="13" t="str">
        <f t="shared" si="27"/>
        <v/>
      </c>
      <c r="AA37" s="13" t="str">
        <f t="shared" si="27"/>
        <v/>
      </c>
      <c r="AB37" s="13" t="str">
        <f t="shared" si="27"/>
        <v/>
      </c>
      <c r="AC37" s="13" t="str">
        <f t="shared" si="27"/>
        <v/>
      </c>
      <c r="AD37" s="13" t="str">
        <f t="shared" si="27"/>
        <v/>
      </c>
      <c r="AE37" s="13" t="str">
        <f t="shared" si="27"/>
        <v/>
      </c>
      <c r="AF37" s="13" t="str">
        <f t="shared" si="27"/>
        <v/>
      </c>
      <c r="AG37" s="13" t="str">
        <f t="shared" si="27"/>
        <v/>
      </c>
      <c r="AH37" s="13" t="str">
        <f t="shared" si="27"/>
        <v/>
      </c>
      <c r="AI37" s="13" t="str">
        <f t="shared" si="27"/>
        <v/>
      </c>
      <c r="AJ37" s="13" t="str">
        <f t="shared" si="27"/>
        <v/>
      </c>
      <c r="AK37" s="13" t="str">
        <f t="shared" si="27"/>
        <v/>
      </c>
      <c r="AM37" s="26">
        <f t="shared" ca="1" si="0"/>
        <v>0.46830134837739945</v>
      </c>
      <c r="AN37" s="26">
        <f t="shared" ca="1" si="1"/>
        <v>26</v>
      </c>
      <c r="AO37" s="26">
        <v>500</v>
      </c>
      <c r="AP37" s="26">
        <f t="shared" si="3"/>
        <v>500</v>
      </c>
      <c r="AQ37" s="26">
        <f t="shared" si="2"/>
        <v>1000</v>
      </c>
    </row>
    <row r="38" spans="1:43" ht="35.15" customHeight="1" x14ac:dyDescent="0.3">
      <c r="A38" s="26">
        <f t="shared" si="5"/>
        <v>7</v>
      </c>
      <c r="D38" s="13" t="str">
        <f t="shared" si="23"/>
        <v/>
      </c>
      <c r="E38" s="13" t="str">
        <f t="shared" si="23"/>
        <v/>
      </c>
      <c r="F38" s="13" t="str">
        <f t="shared" si="23"/>
        <v/>
      </c>
      <c r="G38" s="13" t="str">
        <f t="shared" si="23"/>
        <v/>
      </c>
      <c r="H38" s="13" t="str">
        <f t="shared" si="23"/>
        <v/>
      </c>
      <c r="I38" s="13" t="str">
        <f t="shared" si="23"/>
        <v/>
      </c>
      <c r="J38" s="13" t="str">
        <f t="shared" si="23"/>
        <v/>
      </c>
      <c r="K38" s="13" t="str">
        <f t="shared" si="23"/>
        <v/>
      </c>
      <c r="L38" s="13" t="str">
        <f t="shared" ref="L38:Q38" si="28">IF(L16="","",L16)</f>
        <v/>
      </c>
      <c r="M38" s="13" t="str">
        <f t="shared" si="28"/>
        <v/>
      </c>
      <c r="N38" s="13" t="str">
        <f t="shared" si="28"/>
        <v/>
      </c>
      <c r="O38" s="13" t="str">
        <f t="shared" si="28"/>
        <v/>
      </c>
      <c r="P38" s="13" t="str">
        <f t="shared" si="28"/>
        <v/>
      </c>
      <c r="Q38" s="13" t="str">
        <f t="shared" si="28"/>
        <v/>
      </c>
      <c r="R38" s="13" t="str">
        <f t="shared" si="7"/>
        <v/>
      </c>
      <c r="S38" s="13" t="str">
        <f t="shared" si="7"/>
        <v/>
      </c>
      <c r="T38" s="13" t="str">
        <f t="shared" si="7"/>
        <v/>
      </c>
      <c r="U38" s="13" t="str">
        <f t="shared" si="4"/>
        <v/>
      </c>
      <c r="V38" s="13" t="str">
        <f t="shared" ref="V38:AK38" si="29">IF(V16="","",V16)</f>
        <v/>
      </c>
      <c r="W38" s="13" t="str">
        <f t="shared" si="29"/>
        <v/>
      </c>
      <c r="X38" s="13" t="str">
        <f t="shared" si="29"/>
        <v/>
      </c>
      <c r="Y38" s="13" t="str">
        <f t="shared" si="29"/>
        <v/>
      </c>
      <c r="Z38" s="13" t="str">
        <f t="shared" si="29"/>
        <v/>
      </c>
      <c r="AA38" s="13" t="str">
        <f t="shared" si="29"/>
        <v/>
      </c>
      <c r="AB38" s="13" t="str">
        <f t="shared" si="29"/>
        <v/>
      </c>
      <c r="AC38" s="13" t="str">
        <f t="shared" si="29"/>
        <v/>
      </c>
      <c r="AD38" s="13" t="str">
        <f t="shared" si="29"/>
        <v/>
      </c>
      <c r="AE38" s="13" t="str">
        <f t="shared" si="29"/>
        <v/>
      </c>
      <c r="AF38" s="13" t="str">
        <f t="shared" si="29"/>
        <v/>
      </c>
      <c r="AG38" s="13" t="str">
        <f t="shared" si="29"/>
        <v/>
      </c>
      <c r="AH38" s="13" t="str">
        <f t="shared" si="29"/>
        <v/>
      </c>
      <c r="AI38" s="13" t="str">
        <f t="shared" si="29"/>
        <v/>
      </c>
      <c r="AJ38" s="13" t="str">
        <f t="shared" si="29"/>
        <v/>
      </c>
      <c r="AK38" s="13" t="str">
        <f t="shared" si="29"/>
        <v/>
      </c>
      <c r="AM38" s="26">
        <f t="shared" ca="1" si="0"/>
        <v>0.53492674325874301</v>
      </c>
      <c r="AN38" s="26">
        <f t="shared" ca="1" si="1"/>
        <v>22</v>
      </c>
      <c r="AO38" s="26">
        <v>600</v>
      </c>
      <c r="AP38" s="26">
        <v>100</v>
      </c>
      <c r="AQ38" s="26">
        <f t="shared" si="2"/>
        <v>700</v>
      </c>
    </row>
    <row r="39" spans="1:43" ht="35.15" customHeight="1" x14ac:dyDescent="0.3">
      <c r="A39" s="90" t="str">
        <f t="shared" si="5"/>
        <v>(8)</v>
      </c>
      <c r="B39" s="90"/>
      <c r="C39" s="90"/>
      <c r="D39" s="91">
        <f t="shared" ca="1" si="23"/>
        <v>900</v>
      </c>
      <c r="E39" s="91" t="str">
        <f t="shared" si="23"/>
        <v/>
      </c>
      <c r="F39" s="91" t="str">
        <f t="shared" si="23"/>
        <v/>
      </c>
      <c r="G39" s="91" t="str">
        <f t="shared" si="23"/>
        <v>－</v>
      </c>
      <c r="H39" s="91" t="str">
        <f t="shared" si="23"/>
        <v/>
      </c>
      <c r="I39" s="91">
        <f t="shared" ca="1" si="23"/>
        <v>100</v>
      </c>
      <c r="J39" s="91" t="str">
        <f t="shared" si="23"/>
        <v/>
      </c>
      <c r="K39" s="91" t="str">
        <f t="shared" si="23"/>
        <v/>
      </c>
      <c r="L39" s="91" t="s">
        <v>5</v>
      </c>
      <c r="M39" s="91"/>
      <c r="N39" s="94">
        <f ca="1">D39-I39</f>
        <v>800</v>
      </c>
      <c r="O39" s="94"/>
      <c r="P39" s="94"/>
      <c r="Q39" s="94"/>
      <c r="R39" s="13" t="str">
        <f t="shared" si="7"/>
        <v/>
      </c>
      <c r="S39" s="13" t="str">
        <f t="shared" si="7"/>
        <v/>
      </c>
      <c r="T39" s="13" t="str">
        <f t="shared" si="7"/>
        <v/>
      </c>
      <c r="U39" s="13" t="str">
        <f t="shared" si="4"/>
        <v/>
      </c>
      <c r="V39" s="13" t="str">
        <f t="shared" ref="V39:AK39" si="30">IF(V17="","",V17)</f>
        <v/>
      </c>
      <c r="W39" s="13" t="str">
        <f t="shared" si="30"/>
        <v/>
      </c>
      <c r="X39" s="13" t="str">
        <f t="shared" si="30"/>
        <v/>
      </c>
      <c r="Y39" s="13" t="str">
        <f t="shared" si="30"/>
        <v/>
      </c>
      <c r="Z39" s="13" t="str">
        <f t="shared" si="30"/>
        <v/>
      </c>
      <c r="AA39" s="13" t="str">
        <f t="shared" si="30"/>
        <v/>
      </c>
      <c r="AB39" s="13" t="str">
        <f t="shared" si="30"/>
        <v/>
      </c>
      <c r="AC39" s="13" t="str">
        <f t="shared" si="30"/>
        <v/>
      </c>
      <c r="AD39" s="13" t="str">
        <f t="shared" si="30"/>
        <v/>
      </c>
      <c r="AE39" s="13" t="str">
        <f t="shared" si="30"/>
        <v/>
      </c>
      <c r="AF39" s="13" t="str">
        <f t="shared" si="30"/>
        <v/>
      </c>
      <c r="AG39" s="13" t="str">
        <f t="shared" si="30"/>
        <v/>
      </c>
      <c r="AH39" s="13" t="str">
        <f t="shared" si="30"/>
        <v/>
      </c>
      <c r="AI39" s="13" t="str">
        <f t="shared" si="30"/>
        <v/>
      </c>
      <c r="AJ39" s="13" t="str">
        <f t="shared" si="30"/>
        <v/>
      </c>
      <c r="AK39" s="13" t="str">
        <f t="shared" si="30"/>
        <v/>
      </c>
      <c r="AM39" s="26">
        <f t="shared" ca="1" si="0"/>
        <v>0.84192013323822745</v>
      </c>
      <c r="AN39" s="26">
        <f t="shared" ca="1" si="1"/>
        <v>9</v>
      </c>
      <c r="AO39" s="26">
        <v>600</v>
      </c>
      <c r="AP39" s="26">
        <f t="shared" si="3"/>
        <v>200</v>
      </c>
      <c r="AQ39" s="26">
        <f t="shared" si="2"/>
        <v>800</v>
      </c>
    </row>
    <row r="40" spans="1:43" ht="35.15" customHeight="1" x14ac:dyDescent="0.3">
      <c r="A40" s="26">
        <f t="shared" si="5"/>
        <v>8</v>
      </c>
      <c r="D40" s="13" t="str">
        <f t="shared" si="23"/>
        <v/>
      </c>
      <c r="E40" s="13" t="str">
        <f t="shared" si="23"/>
        <v/>
      </c>
      <c r="F40" s="13" t="str">
        <f t="shared" si="23"/>
        <v/>
      </c>
      <c r="G40" s="13" t="str">
        <f t="shared" si="23"/>
        <v/>
      </c>
      <c r="H40" s="13" t="str">
        <f t="shared" si="23"/>
        <v/>
      </c>
      <c r="I40" s="13" t="str">
        <f t="shared" si="23"/>
        <v/>
      </c>
      <c r="J40" s="13" t="str">
        <f t="shared" si="23"/>
        <v/>
      </c>
      <c r="K40" s="13" t="str">
        <f t="shared" si="23"/>
        <v/>
      </c>
      <c r="L40" s="13" t="str">
        <f t="shared" ref="L40:Q40" si="31">IF(L18="","",L18)</f>
        <v/>
      </c>
      <c r="M40" s="13" t="str">
        <f t="shared" si="31"/>
        <v/>
      </c>
      <c r="N40" s="13" t="str">
        <f t="shared" si="31"/>
        <v/>
      </c>
      <c r="O40" s="13" t="str">
        <f t="shared" si="31"/>
        <v/>
      </c>
      <c r="P40" s="13" t="str">
        <f t="shared" si="31"/>
        <v/>
      </c>
      <c r="Q40" s="13" t="str">
        <f t="shared" si="31"/>
        <v/>
      </c>
      <c r="R40" s="13" t="str">
        <f t="shared" si="7"/>
        <v/>
      </c>
      <c r="S40" s="13" t="str">
        <f t="shared" si="7"/>
        <v/>
      </c>
      <c r="T40" s="13" t="str">
        <f t="shared" si="7"/>
        <v/>
      </c>
      <c r="U40" s="13" t="str">
        <f t="shared" si="4"/>
        <v/>
      </c>
      <c r="V40" s="13" t="str">
        <f t="shared" ref="V40:AK40" si="32">IF(V18="","",V18)</f>
        <v/>
      </c>
      <c r="W40" s="13" t="str">
        <f t="shared" si="32"/>
        <v/>
      </c>
      <c r="X40" s="13" t="str">
        <f t="shared" si="32"/>
        <v/>
      </c>
      <c r="Y40" s="13" t="str">
        <f t="shared" si="32"/>
        <v/>
      </c>
      <c r="Z40" s="13" t="str">
        <f t="shared" si="32"/>
        <v/>
      </c>
      <c r="AA40" s="13" t="str">
        <f t="shared" si="32"/>
        <v/>
      </c>
      <c r="AB40" s="13" t="str">
        <f t="shared" si="32"/>
        <v/>
      </c>
      <c r="AC40" s="13" t="str">
        <f t="shared" si="32"/>
        <v/>
      </c>
      <c r="AD40" s="13" t="str">
        <f t="shared" si="32"/>
        <v/>
      </c>
      <c r="AE40" s="13" t="str">
        <f t="shared" si="32"/>
        <v/>
      </c>
      <c r="AF40" s="13" t="str">
        <f t="shared" si="32"/>
        <v/>
      </c>
      <c r="AG40" s="13" t="str">
        <f t="shared" si="32"/>
        <v/>
      </c>
      <c r="AH40" s="13" t="str">
        <f t="shared" si="32"/>
        <v/>
      </c>
      <c r="AI40" s="13" t="str">
        <f t="shared" si="32"/>
        <v/>
      </c>
      <c r="AJ40" s="13" t="str">
        <f t="shared" si="32"/>
        <v/>
      </c>
      <c r="AK40" s="13" t="str">
        <f t="shared" si="32"/>
        <v/>
      </c>
      <c r="AM40" s="26">
        <f t="shared" ca="1" si="0"/>
        <v>0.20596960120474017</v>
      </c>
      <c r="AN40" s="26">
        <f t="shared" ca="1" si="1"/>
        <v>35</v>
      </c>
      <c r="AO40" s="26">
        <v>600</v>
      </c>
      <c r="AP40" s="26">
        <f t="shared" si="3"/>
        <v>300</v>
      </c>
      <c r="AQ40" s="26">
        <f t="shared" si="2"/>
        <v>900</v>
      </c>
    </row>
    <row r="41" spans="1:43" ht="35.15" customHeight="1" x14ac:dyDescent="0.3">
      <c r="A41" s="90" t="str">
        <f t="shared" si="5"/>
        <v>(9)</v>
      </c>
      <c r="B41" s="90"/>
      <c r="C41" s="90"/>
      <c r="D41" s="91">
        <f t="shared" ca="1" si="23"/>
        <v>800</v>
      </c>
      <c r="E41" s="91" t="str">
        <f t="shared" si="23"/>
        <v/>
      </c>
      <c r="F41" s="91" t="str">
        <f t="shared" si="23"/>
        <v/>
      </c>
      <c r="G41" s="91" t="str">
        <f t="shared" si="23"/>
        <v>－</v>
      </c>
      <c r="H41" s="91" t="str">
        <f t="shared" si="23"/>
        <v/>
      </c>
      <c r="I41" s="91">
        <f t="shared" ca="1" si="23"/>
        <v>200</v>
      </c>
      <c r="J41" s="91" t="str">
        <f t="shared" si="23"/>
        <v/>
      </c>
      <c r="K41" s="91" t="str">
        <f t="shared" si="23"/>
        <v/>
      </c>
      <c r="L41" s="91" t="s">
        <v>5</v>
      </c>
      <c r="M41" s="91"/>
      <c r="N41" s="94">
        <f ca="1">D41-I41</f>
        <v>600</v>
      </c>
      <c r="O41" s="94"/>
      <c r="P41" s="94"/>
      <c r="Q41" s="94"/>
      <c r="R41" s="13" t="str">
        <f t="shared" si="7"/>
        <v/>
      </c>
      <c r="S41" s="13" t="str">
        <f t="shared" si="7"/>
        <v/>
      </c>
      <c r="T41" s="13" t="str">
        <f t="shared" si="7"/>
        <v/>
      </c>
      <c r="U41" s="13" t="str">
        <f t="shared" si="4"/>
        <v/>
      </c>
      <c r="V41" s="13" t="str">
        <f t="shared" ref="V41:AK41" si="33">IF(V19="","",V19)</f>
        <v/>
      </c>
      <c r="W41" s="13" t="str">
        <f t="shared" si="33"/>
        <v/>
      </c>
      <c r="X41" s="13" t="str">
        <f t="shared" si="33"/>
        <v/>
      </c>
      <c r="Y41" s="13" t="str">
        <f t="shared" si="33"/>
        <v/>
      </c>
      <c r="Z41" s="13" t="str">
        <f t="shared" si="33"/>
        <v/>
      </c>
      <c r="AA41" s="13" t="str">
        <f t="shared" si="33"/>
        <v/>
      </c>
      <c r="AB41" s="13" t="str">
        <f t="shared" si="33"/>
        <v/>
      </c>
      <c r="AC41" s="13" t="str">
        <f t="shared" si="33"/>
        <v/>
      </c>
      <c r="AD41" s="13" t="str">
        <f t="shared" si="33"/>
        <v/>
      </c>
      <c r="AE41" s="13" t="str">
        <f t="shared" si="33"/>
        <v/>
      </c>
      <c r="AF41" s="13" t="str">
        <f t="shared" si="33"/>
        <v/>
      </c>
      <c r="AG41" s="13" t="str">
        <f t="shared" si="33"/>
        <v/>
      </c>
      <c r="AH41" s="13" t="str">
        <f t="shared" si="33"/>
        <v/>
      </c>
      <c r="AI41" s="13" t="str">
        <f t="shared" si="33"/>
        <v/>
      </c>
      <c r="AJ41" s="13" t="str">
        <f t="shared" si="33"/>
        <v/>
      </c>
      <c r="AK41" s="13" t="str">
        <f t="shared" si="33"/>
        <v/>
      </c>
      <c r="AM41" s="26">
        <f t="shared" ca="1" si="0"/>
        <v>0.31213443752815651</v>
      </c>
      <c r="AN41" s="26">
        <f t="shared" ca="1" si="1"/>
        <v>30</v>
      </c>
      <c r="AO41" s="26">
        <v>600</v>
      </c>
      <c r="AP41" s="26">
        <f t="shared" si="3"/>
        <v>400</v>
      </c>
      <c r="AQ41" s="26">
        <f t="shared" si="2"/>
        <v>1000</v>
      </c>
    </row>
    <row r="42" spans="1:43" ht="35.15" customHeight="1" x14ac:dyDescent="0.3">
      <c r="A42" s="26">
        <f t="shared" si="5"/>
        <v>9</v>
      </c>
      <c r="D42" s="13" t="str">
        <f t="shared" si="23"/>
        <v/>
      </c>
      <c r="E42" s="13" t="str">
        <f t="shared" si="23"/>
        <v/>
      </c>
      <c r="F42" s="13" t="str">
        <f t="shared" si="23"/>
        <v/>
      </c>
      <c r="G42" s="13" t="str">
        <f t="shared" si="23"/>
        <v/>
      </c>
      <c r="H42" s="13" t="str">
        <f t="shared" si="23"/>
        <v/>
      </c>
      <c r="I42" s="13" t="str">
        <f t="shared" si="23"/>
        <v/>
      </c>
      <c r="J42" s="13" t="str">
        <f t="shared" si="23"/>
        <v/>
      </c>
      <c r="K42" s="13" t="str">
        <f t="shared" si="23"/>
        <v/>
      </c>
      <c r="L42" s="13" t="str">
        <f t="shared" ref="L42:Q42" si="34">IF(L20="","",L20)</f>
        <v/>
      </c>
      <c r="M42" s="13" t="str">
        <f t="shared" si="34"/>
        <v/>
      </c>
      <c r="N42" s="13" t="str">
        <f t="shared" si="34"/>
        <v/>
      </c>
      <c r="O42" s="13" t="str">
        <f t="shared" si="34"/>
        <v/>
      </c>
      <c r="P42" s="13" t="str">
        <f t="shared" si="34"/>
        <v/>
      </c>
      <c r="Q42" s="13" t="str">
        <f t="shared" si="34"/>
        <v/>
      </c>
      <c r="R42" s="13" t="str">
        <f t="shared" si="7"/>
        <v/>
      </c>
      <c r="S42" s="13" t="str">
        <f t="shared" si="7"/>
        <v/>
      </c>
      <c r="T42" s="13" t="str">
        <f t="shared" si="7"/>
        <v/>
      </c>
      <c r="U42" s="13" t="str">
        <f t="shared" si="4"/>
        <v/>
      </c>
      <c r="V42" s="13" t="str">
        <f t="shared" ref="V42:AK42" si="35">IF(V20="","",V20)</f>
        <v/>
      </c>
      <c r="W42" s="13" t="str">
        <f t="shared" si="35"/>
        <v/>
      </c>
      <c r="X42" s="13" t="str">
        <f t="shared" si="35"/>
        <v/>
      </c>
      <c r="Y42" s="13" t="str">
        <f t="shared" si="35"/>
        <v/>
      </c>
      <c r="Z42" s="13" t="str">
        <f t="shared" si="35"/>
        <v/>
      </c>
      <c r="AA42" s="13" t="str">
        <f t="shared" si="35"/>
        <v/>
      </c>
      <c r="AB42" s="13" t="str">
        <f t="shared" si="35"/>
        <v/>
      </c>
      <c r="AC42" s="13" t="str">
        <f t="shared" si="35"/>
        <v/>
      </c>
      <c r="AD42" s="13" t="str">
        <f t="shared" si="35"/>
        <v/>
      </c>
      <c r="AE42" s="13" t="str">
        <f t="shared" si="35"/>
        <v/>
      </c>
      <c r="AF42" s="13" t="str">
        <f t="shared" si="35"/>
        <v/>
      </c>
      <c r="AG42" s="13" t="str">
        <f t="shared" si="35"/>
        <v/>
      </c>
      <c r="AH42" s="13" t="str">
        <f t="shared" si="35"/>
        <v/>
      </c>
      <c r="AI42" s="13" t="str">
        <f t="shared" si="35"/>
        <v/>
      </c>
      <c r="AJ42" s="13" t="str">
        <f t="shared" si="35"/>
        <v/>
      </c>
      <c r="AK42" s="13" t="str">
        <f t="shared" si="35"/>
        <v/>
      </c>
      <c r="AM42" s="26">
        <f t="shared" ca="1" si="0"/>
        <v>0.77538414659985289</v>
      </c>
      <c r="AN42" s="26">
        <f t="shared" ca="1" si="1"/>
        <v>11</v>
      </c>
      <c r="AO42" s="26">
        <v>700</v>
      </c>
      <c r="AP42" s="26">
        <v>100</v>
      </c>
      <c r="AQ42" s="26">
        <f t="shared" si="2"/>
        <v>800</v>
      </c>
    </row>
    <row r="43" spans="1:43" ht="35.15" customHeight="1" x14ac:dyDescent="0.3">
      <c r="A43" s="90" t="str">
        <f t="shared" si="5"/>
        <v>(10)</v>
      </c>
      <c r="B43" s="90"/>
      <c r="C43" s="90"/>
      <c r="D43" s="91">
        <f t="shared" ca="1" si="23"/>
        <v>1000</v>
      </c>
      <c r="E43" s="91" t="str">
        <f t="shared" si="23"/>
        <v/>
      </c>
      <c r="F43" s="91" t="str">
        <f t="shared" si="23"/>
        <v/>
      </c>
      <c r="G43" s="91" t="str">
        <f t="shared" si="23"/>
        <v>－</v>
      </c>
      <c r="H43" s="91" t="str">
        <f t="shared" si="23"/>
        <v/>
      </c>
      <c r="I43" s="91">
        <f t="shared" ca="1" si="23"/>
        <v>200</v>
      </c>
      <c r="J43" s="91" t="str">
        <f t="shared" si="23"/>
        <v/>
      </c>
      <c r="K43" s="91" t="str">
        <f t="shared" si="23"/>
        <v/>
      </c>
      <c r="L43" s="91" t="s">
        <v>5</v>
      </c>
      <c r="M43" s="91"/>
      <c r="N43" s="94">
        <f ca="1">D43-I43</f>
        <v>800</v>
      </c>
      <c r="O43" s="94"/>
      <c r="P43" s="94"/>
      <c r="Q43" s="94"/>
      <c r="R43" s="13" t="str">
        <f t="shared" si="7"/>
        <v/>
      </c>
      <c r="S43" s="13" t="str">
        <f t="shared" si="7"/>
        <v/>
      </c>
      <c r="T43" s="13" t="str">
        <f t="shared" si="7"/>
        <v/>
      </c>
      <c r="U43" s="13" t="str">
        <f t="shared" si="4"/>
        <v/>
      </c>
      <c r="V43" s="13" t="str">
        <f t="shared" ref="V43:AK43" si="36">IF(V21="","",V21)</f>
        <v/>
      </c>
      <c r="W43" s="13" t="str">
        <f t="shared" si="36"/>
        <v/>
      </c>
      <c r="X43" s="13" t="str">
        <f t="shared" si="36"/>
        <v/>
      </c>
      <c r="Y43" s="13" t="str">
        <f t="shared" si="36"/>
        <v/>
      </c>
      <c r="Z43" s="13" t="str">
        <f t="shared" si="36"/>
        <v/>
      </c>
      <c r="AA43" s="13" t="str">
        <f t="shared" si="36"/>
        <v/>
      </c>
      <c r="AB43" s="13" t="str">
        <f t="shared" si="36"/>
        <v/>
      </c>
      <c r="AC43" s="13" t="str">
        <f t="shared" si="36"/>
        <v/>
      </c>
      <c r="AD43" s="13" t="str">
        <f t="shared" si="36"/>
        <v/>
      </c>
      <c r="AE43" s="13" t="str">
        <f t="shared" si="36"/>
        <v/>
      </c>
      <c r="AF43" s="13" t="str">
        <f t="shared" si="36"/>
        <v/>
      </c>
      <c r="AG43" s="13" t="str">
        <f t="shared" si="36"/>
        <v/>
      </c>
      <c r="AH43" s="13" t="str">
        <f t="shared" si="36"/>
        <v/>
      </c>
      <c r="AI43" s="13" t="str">
        <f t="shared" si="36"/>
        <v/>
      </c>
      <c r="AJ43" s="13" t="str">
        <f t="shared" si="36"/>
        <v/>
      </c>
      <c r="AK43" s="13" t="str">
        <f t="shared" si="36"/>
        <v/>
      </c>
      <c r="AM43" s="26">
        <f t="shared" ca="1" si="0"/>
        <v>0.14952411007126298</v>
      </c>
      <c r="AN43" s="26">
        <f t="shared" ca="1" si="1"/>
        <v>38</v>
      </c>
      <c r="AO43" s="26">
        <v>700</v>
      </c>
      <c r="AP43" s="26">
        <f t="shared" si="3"/>
        <v>200</v>
      </c>
      <c r="AQ43" s="26">
        <f t="shared" si="2"/>
        <v>900</v>
      </c>
    </row>
    <row r="44" spans="1:43" ht="35.15" customHeight="1" x14ac:dyDescent="0.3">
      <c r="A44" s="26">
        <f t="shared" si="5"/>
        <v>10</v>
      </c>
      <c r="B44" s="13" t="str">
        <f>IF(B22="","",B22)</f>
        <v/>
      </c>
      <c r="C44" s="13" t="str">
        <f>IF(C22="","",C22)</f>
        <v/>
      </c>
      <c r="D44" s="13" t="str">
        <f t="shared" si="23"/>
        <v/>
      </c>
      <c r="E44" s="13" t="str">
        <f t="shared" si="23"/>
        <v/>
      </c>
      <c r="F44" s="13" t="str">
        <f t="shared" si="23"/>
        <v/>
      </c>
      <c r="G44" s="13" t="str">
        <f t="shared" si="23"/>
        <v/>
      </c>
      <c r="H44" s="13" t="str">
        <f t="shared" si="23"/>
        <v/>
      </c>
      <c r="I44" s="13" t="str">
        <f t="shared" si="23"/>
        <v/>
      </c>
      <c r="J44" s="13" t="str">
        <f t="shared" si="23"/>
        <v/>
      </c>
      <c r="K44" s="13" t="str">
        <f t="shared" si="23"/>
        <v/>
      </c>
      <c r="L44" s="13" t="str">
        <f t="shared" ref="L44:Q44" si="37">IF(L22="","",L22)</f>
        <v/>
      </c>
      <c r="M44" s="13" t="str">
        <f t="shared" si="37"/>
        <v/>
      </c>
      <c r="N44" s="13" t="str">
        <f t="shared" si="37"/>
        <v/>
      </c>
      <c r="O44" s="13" t="str">
        <f t="shared" si="37"/>
        <v/>
      </c>
      <c r="P44" s="13" t="str">
        <f t="shared" si="37"/>
        <v/>
      </c>
      <c r="Q44" s="13" t="str">
        <f t="shared" si="37"/>
        <v/>
      </c>
      <c r="R44" s="13" t="str">
        <f t="shared" si="7"/>
        <v/>
      </c>
      <c r="S44" s="13" t="str">
        <f t="shared" si="7"/>
        <v/>
      </c>
      <c r="T44" s="13" t="str">
        <f t="shared" si="7"/>
        <v/>
      </c>
      <c r="U44" s="13" t="str">
        <f t="shared" si="4"/>
        <v/>
      </c>
      <c r="V44" s="13" t="str">
        <f t="shared" ref="V44:AK44" si="38">IF(V22="","",V22)</f>
        <v/>
      </c>
      <c r="W44" s="13" t="str">
        <f t="shared" si="38"/>
        <v/>
      </c>
      <c r="X44" s="13" t="str">
        <f t="shared" si="38"/>
        <v/>
      </c>
      <c r="Y44" s="13" t="str">
        <f t="shared" si="38"/>
        <v/>
      </c>
      <c r="Z44" s="13" t="str">
        <f t="shared" si="38"/>
        <v/>
      </c>
      <c r="AA44" s="13" t="str">
        <f t="shared" si="38"/>
        <v/>
      </c>
      <c r="AB44" s="13" t="str">
        <f t="shared" si="38"/>
        <v/>
      </c>
      <c r="AC44" s="13" t="str">
        <f t="shared" si="38"/>
        <v/>
      </c>
      <c r="AD44" s="13" t="str">
        <f t="shared" si="38"/>
        <v/>
      </c>
      <c r="AE44" s="13" t="str">
        <f t="shared" si="38"/>
        <v/>
      </c>
      <c r="AF44" s="13" t="str">
        <f t="shared" si="38"/>
        <v/>
      </c>
      <c r="AG44" s="13" t="str">
        <f t="shared" si="38"/>
        <v/>
      </c>
      <c r="AH44" s="13" t="str">
        <f t="shared" si="38"/>
        <v/>
      </c>
      <c r="AI44" s="13" t="str">
        <f t="shared" si="38"/>
        <v/>
      </c>
      <c r="AJ44" s="13" t="str">
        <f t="shared" si="38"/>
        <v/>
      </c>
      <c r="AK44" s="13" t="str">
        <f t="shared" si="38"/>
        <v/>
      </c>
      <c r="AM44" s="26">
        <f t="shared" ca="1" si="0"/>
        <v>0.62415178742793798</v>
      </c>
      <c r="AN44" s="26">
        <f t="shared" ca="1" si="1"/>
        <v>17</v>
      </c>
      <c r="AO44" s="26">
        <v>700</v>
      </c>
      <c r="AP44" s="26">
        <f t="shared" si="3"/>
        <v>300</v>
      </c>
      <c r="AQ44" s="26">
        <f t="shared" si="2"/>
        <v>1000</v>
      </c>
    </row>
    <row r="45" spans="1:43" ht="35.15" customHeight="1" x14ac:dyDescent="0.3">
      <c r="AM45" s="26">
        <f t="shared" ca="1" si="0"/>
        <v>0.85149323962441326</v>
      </c>
      <c r="AN45" s="26">
        <f t="shared" ca="1" si="1"/>
        <v>8</v>
      </c>
      <c r="AO45" s="26">
        <v>800</v>
      </c>
      <c r="AP45" s="26">
        <v>100</v>
      </c>
      <c r="AQ45" s="26">
        <f t="shared" si="2"/>
        <v>900</v>
      </c>
    </row>
    <row r="46" spans="1:43" ht="25" customHeight="1" x14ac:dyDescent="0.3">
      <c r="AM46" s="26">
        <f t="shared" ca="1" si="0"/>
        <v>0.83548302820202669</v>
      </c>
      <c r="AN46" s="26">
        <f t="shared" ca="1" si="1"/>
        <v>10</v>
      </c>
      <c r="AO46" s="26">
        <v>800</v>
      </c>
      <c r="AP46" s="26">
        <f t="shared" si="3"/>
        <v>200</v>
      </c>
      <c r="AQ46" s="26">
        <f t="shared" si="2"/>
        <v>1000</v>
      </c>
    </row>
    <row r="47" spans="1:43" ht="25" customHeight="1" x14ac:dyDescent="0.3">
      <c r="AM47" s="26">
        <f t="shared" ca="1" si="0"/>
        <v>0.88354570462034376</v>
      </c>
      <c r="AN47" s="26">
        <f t="shared" ca="1" si="1"/>
        <v>4</v>
      </c>
      <c r="AO47" s="26">
        <v>900</v>
      </c>
      <c r="AP47" s="26">
        <v>100</v>
      </c>
      <c r="AQ47" s="26">
        <f t="shared" si="2"/>
        <v>1000</v>
      </c>
    </row>
  </sheetData>
  <mergeCells count="102">
    <mergeCell ref="A41:C41"/>
    <mergeCell ref="D41:F41"/>
    <mergeCell ref="G41:H41"/>
    <mergeCell ref="I41:K41"/>
    <mergeCell ref="L41:M41"/>
    <mergeCell ref="N41:Q41"/>
    <mergeCell ref="A43:C43"/>
    <mergeCell ref="D43:F43"/>
    <mergeCell ref="G43:H43"/>
    <mergeCell ref="I43:K43"/>
    <mergeCell ref="L43:M43"/>
    <mergeCell ref="N43:Q43"/>
    <mergeCell ref="A37:C37"/>
    <mergeCell ref="D37:F37"/>
    <mergeCell ref="G37:H37"/>
    <mergeCell ref="I37:K37"/>
    <mergeCell ref="L37:M37"/>
    <mergeCell ref="N37:Q37"/>
    <mergeCell ref="A39:C39"/>
    <mergeCell ref="D39:F39"/>
    <mergeCell ref="G39:H39"/>
    <mergeCell ref="I39:K39"/>
    <mergeCell ref="L39:M39"/>
    <mergeCell ref="N39:Q39"/>
    <mergeCell ref="A33:C33"/>
    <mergeCell ref="D33:F33"/>
    <mergeCell ref="G33:H33"/>
    <mergeCell ref="I33:K33"/>
    <mergeCell ref="L33:M33"/>
    <mergeCell ref="N33:Q33"/>
    <mergeCell ref="A35:C35"/>
    <mergeCell ref="D35:F35"/>
    <mergeCell ref="G35:H35"/>
    <mergeCell ref="I35:K35"/>
    <mergeCell ref="L35:M35"/>
    <mergeCell ref="N35:Q35"/>
    <mergeCell ref="A29:C29"/>
    <mergeCell ref="D29:F29"/>
    <mergeCell ref="G29:H29"/>
    <mergeCell ref="I29:K29"/>
    <mergeCell ref="L29:M29"/>
    <mergeCell ref="N29:Q29"/>
    <mergeCell ref="A31:C31"/>
    <mergeCell ref="D31:F31"/>
    <mergeCell ref="G31:H31"/>
    <mergeCell ref="I31:K31"/>
    <mergeCell ref="L31:M31"/>
    <mergeCell ref="N31:Q31"/>
    <mergeCell ref="A25:C25"/>
    <mergeCell ref="D25:F25"/>
    <mergeCell ref="G25:H25"/>
    <mergeCell ref="I25:K25"/>
    <mergeCell ref="L25:M25"/>
    <mergeCell ref="N25:Q25"/>
    <mergeCell ref="A27:C27"/>
    <mergeCell ref="D27:F27"/>
    <mergeCell ref="G27:H27"/>
    <mergeCell ref="I27:K27"/>
    <mergeCell ref="L27:M27"/>
    <mergeCell ref="N27:Q27"/>
    <mergeCell ref="A19:C19"/>
    <mergeCell ref="D19:F19"/>
    <mergeCell ref="G19:H19"/>
    <mergeCell ref="I19:K19"/>
    <mergeCell ref="A21:C21"/>
    <mergeCell ref="D21:F21"/>
    <mergeCell ref="G21:H21"/>
    <mergeCell ref="I21:K21"/>
    <mergeCell ref="AI23:AJ23"/>
    <mergeCell ref="A13:C13"/>
    <mergeCell ref="D13:F13"/>
    <mergeCell ref="G13:H13"/>
    <mergeCell ref="I13:K13"/>
    <mergeCell ref="A15:C15"/>
    <mergeCell ref="D15:F15"/>
    <mergeCell ref="G15:H15"/>
    <mergeCell ref="I15:K15"/>
    <mergeCell ref="A17:C17"/>
    <mergeCell ref="D17:F17"/>
    <mergeCell ref="G17:H17"/>
    <mergeCell ref="I17:K17"/>
    <mergeCell ref="A7:C7"/>
    <mergeCell ref="D7:F7"/>
    <mergeCell ref="G7:H7"/>
    <mergeCell ref="I7:K7"/>
    <mergeCell ref="A9:C9"/>
    <mergeCell ref="D9:F9"/>
    <mergeCell ref="G9:H9"/>
    <mergeCell ref="I9:K9"/>
    <mergeCell ref="A11:C11"/>
    <mergeCell ref="D11:F11"/>
    <mergeCell ref="G11:H11"/>
    <mergeCell ref="I11:K11"/>
    <mergeCell ref="AI1:AJ1"/>
    <mergeCell ref="A3:C3"/>
    <mergeCell ref="D3:F3"/>
    <mergeCell ref="G3:H3"/>
    <mergeCell ref="I3:K3"/>
    <mergeCell ref="A5:C5"/>
    <mergeCell ref="D5:F5"/>
    <mergeCell ref="G5:H5"/>
    <mergeCell ref="I5:K5"/>
  </mergeCells>
  <phoneticPr fontId="1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K46"/>
  <sheetViews>
    <sheetView workbookViewId="0"/>
  </sheetViews>
  <sheetFormatPr defaultColWidth="8" defaultRowHeight="25" customHeight="1" x14ac:dyDescent="0.3"/>
  <cols>
    <col min="1" max="37" width="1.5625" style="13" customWidth="1"/>
    <col min="38" max="16384" width="8" style="13"/>
  </cols>
  <sheetData>
    <row r="1" spans="1:36" ht="25" customHeight="1" x14ac:dyDescent="0.3">
      <c r="D1" s="14" t="s">
        <v>114</v>
      </c>
      <c r="AG1" s="15" t="s">
        <v>113</v>
      </c>
      <c r="AH1" s="15"/>
      <c r="AI1" s="92"/>
      <c r="AJ1" s="92"/>
    </row>
    <row r="2" spans="1:36" ht="25" customHeight="1" x14ac:dyDescent="0.3">
      <c r="Q2" s="16" t="s">
        <v>1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6" ht="25" customHeight="1" x14ac:dyDescent="0.3">
      <c r="A3" s="27"/>
    </row>
    <row r="4" spans="1:36" ht="33" customHeight="1" x14ac:dyDescent="0.3">
      <c r="A4" s="89" t="s">
        <v>89</v>
      </c>
      <c r="B4" s="90"/>
      <c r="C4" s="90"/>
      <c r="D4" s="13">
        <v>1</v>
      </c>
      <c r="E4" s="13" t="s">
        <v>151</v>
      </c>
      <c r="F4" s="13" t="s">
        <v>99</v>
      </c>
      <c r="H4" s="28"/>
      <c r="I4" s="29"/>
      <c r="J4" s="29"/>
      <c r="K4" s="29"/>
      <c r="L4" s="29"/>
      <c r="M4" s="30"/>
      <c r="N4" s="13" t="s">
        <v>152</v>
      </c>
    </row>
    <row r="5" spans="1:36" ht="33" customHeight="1" x14ac:dyDescent="0.3"/>
    <row r="6" spans="1:36" ht="33" customHeight="1" x14ac:dyDescent="0.3">
      <c r="A6" s="89" t="s">
        <v>90</v>
      </c>
      <c r="B6" s="90"/>
      <c r="C6" s="90"/>
      <c r="D6" s="13">
        <v>1</v>
      </c>
      <c r="E6" s="13" t="s">
        <v>152</v>
      </c>
      <c r="G6" s="13" t="s">
        <v>5</v>
      </c>
      <c r="I6" s="31"/>
      <c r="J6" s="29"/>
      <c r="K6" s="29"/>
      <c r="L6" s="29"/>
      <c r="M6" s="32"/>
      <c r="N6" s="30"/>
      <c r="O6" s="13" t="s">
        <v>153</v>
      </c>
    </row>
    <row r="7" spans="1:36" ht="33" customHeight="1" x14ac:dyDescent="0.3"/>
    <row r="8" spans="1:36" ht="33" customHeight="1" x14ac:dyDescent="0.3">
      <c r="A8" s="89" t="s">
        <v>91</v>
      </c>
      <c r="B8" s="90"/>
      <c r="C8" s="90"/>
      <c r="D8" s="13">
        <v>1</v>
      </c>
      <c r="E8" s="13" t="s">
        <v>151</v>
      </c>
      <c r="F8" s="13" t="s">
        <v>99</v>
      </c>
      <c r="H8" s="28"/>
      <c r="I8" s="29"/>
      <c r="J8" s="29"/>
      <c r="K8" s="32"/>
      <c r="L8" s="32"/>
      <c r="M8" s="30"/>
      <c r="N8" s="13" t="s">
        <v>153</v>
      </c>
    </row>
    <row r="9" spans="1:36" ht="33" customHeight="1" x14ac:dyDescent="0.3"/>
    <row r="10" spans="1:36" ht="33" customHeight="1" x14ac:dyDescent="0.3">
      <c r="A10" s="89" t="s">
        <v>92</v>
      </c>
      <c r="B10" s="90"/>
      <c r="C10" s="90"/>
      <c r="D10" s="13">
        <f ca="1">INT(RAND()*7+2)</f>
        <v>2</v>
      </c>
      <c r="E10" s="13" t="s">
        <v>151</v>
      </c>
      <c r="F10" s="13" t="s">
        <v>99</v>
      </c>
      <c r="H10" s="28"/>
      <c r="I10" s="29"/>
      <c r="J10" s="29"/>
      <c r="K10" s="29"/>
      <c r="L10" s="29"/>
      <c r="M10" s="30"/>
      <c r="N10" s="13" t="s">
        <v>152</v>
      </c>
    </row>
    <row r="11" spans="1:36" ht="33" customHeight="1" x14ac:dyDescent="0.3"/>
    <row r="12" spans="1:36" ht="33" customHeight="1" x14ac:dyDescent="0.3">
      <c r="A12" s="89" t="s">
        <v>93</v>
      </c>
      <c r="B12" s="90"/>
      <c r="C12" s="90"/>
      <c r="D12" s="13">
        <f ca="1">INT(RAND()*7+2)</f>
        <v>3</v>
      </c>
      <c r="E12" s="13" t="s">
        <v>152</v>
      </c>
      <c r="G12" s="13" t="s">
        <v>99</v>
      </c>
      <c r="I12" s="31"/>
      <c r="J12" s="29"/>
      <c r="K12" s="29"/>
      <c r="L12" s="29"/>
      <c r="M12" s="32"/>
      <c r="N12" s="30"/>
      <c r="O12" s="13" t="s">
        <v>153</v>
      </c>
    </row>
    <row r="13" spans="1:36" ht="33" customHeight="1" x14ac:dyDescent="0.3"/>
    <row r="14" spans="1:36" ht="33" customHeight="1" x14ac:dyDescent="0.3">
      <c r="A14" s="89" t="s">
        <v>94</v>
      </c>
      <c r="B14" s="90"/>
      <c r="C14" s="90"/>
      <c r="D14" s="13">
        <f ca="1">INT(RAND()*7+2)</f>
        <v>2</v>
      </c>
      <c r="E14" s="13" t="s">
        <v>151</v>
      </c>
      <c r="F14" s="13" t="s">
        <v>99</v>
      </c>
      <c r="H14" s="28"/>
      <c r="I14" s="29"/>
      <c r="J14" s="29"/>
      <c r="K14" s="32"/>
      <c r="L14" s="32"/>
      <c r="M14" s="30"/>
      <c r="N14" s="13" t="s">
        <v>153</v>
      </c>
    </row>
    <row r="15" spans="1:36" ht="33" customHeight="1" x14ac:dyDescent="0.3"/>
    <row r="16" spans="1:36" ht="33" customHeight="1" x14ac:dyDescent="0.3">
      <c r="A16" s="89" t="s">
        <v>95</v>
      </c>
      <c r="B16" s="90"/>
      <c r="C16" s="90"/>
      <c r="D16" s="91">
        <f ca="1">INT(RAND()*3+1)*10+INT(RAND()*9+1)</f>
        <v>27</v>
      </c>
      <c r="E16" s="91"/>
      <c r="F16" s="13" t="s">
        <v>152</v>
      </c>
      <c r="H16" s="13" t="s">
        <v>5</v>
      </c>
      <c r="I16" s="19"/>
      <c r="J16" s="31"/>
      <c r="K16" s="32"/>
      <c r="L16" s="32"/>
      <c r="M16" s="30"/>
      <c r="N16" s="13" t="s">
        <v>151</v>
      </c>
      <c r="P16" s="28"/>
      <c r="Q16" s="32"/>
      <c r="R16" s="32"/>
      <c r="S16" s="30"/>
      <c r="T16" s="13" t="s">
        <v>152</v>
      </c>
    </row>
    <row r="17" spans="1:37" ht="33" customHeight="1" x14ac:dyDescent="0.3"/>
    <row r="18" spans="1:37" ht="33" customHeight="1" x14ac:dyDescent="0.3">
      <c r="A18" s="89" t="s">
        <v>96</v>
      </c>
      <c r="B18" s="90"/>
      <c r="C18" s="90"/>
      <c r="D18" s="91">
        <f ca="1">INT(RAND()*3+1)*100+INT(RAND()*10)+INT(RAND()*9+1)</f>
        <v>108</v>
      </c>
      <c r="E18" s="91"/>
      <c r="F18" s="91"/>
      <c r="G18" s="13" t="s">
        <v>153</v>
      </c>
      <c r="I18" s="19" t="s">
        <v>5</v>
      </c>
      <c r="J18" s="19"/>
      <c r="K18" s="28"/>
      <c r="L18" s="32"/>
      <c r="M18" s="32"/>
      <c r="N18" s="30"/>
      <c r="O18" s="13" t="s">
        <v>152</v>
      </c>
      <c r="R18" s="28"/>
      <c r="S18" s="32"/>
      <c r="T18" s="32"/>
      <c r="U18" s="30"/>
      <c r="V18" s="13" t="s">
        <v>153</v>
      </c>
    </row>
    <row r="19" spans="1:37" ht="33" customHeight="1" x14ac:dyDescent="0.3"/>
    <row r="20" spans="1:37" ht="33" customHeight="1" x14ac:dyDescent="0.3">
      <c r="A20" s="89" t="s">
        <v>97</v>
      </c>
      <c r="B20" s="90"/>
      <c r="C20" s="90"/>
      <c r="D20" s="91">
        <f ca="1">1000+INT(RAND()*10)*100+INT(RAND()*10)*10+INT(RAND()*9+1)</f>
        <v>1143</v>
      </c>
      <c r="E20" s="91"/>
      <c r="F20" s="91"/>
      <c r="G20" s="91"/>
      <c r="H20" s="13" t="s">
        <v>153</v>
      </c>
      <c r="J20" s="13" t="s">
        <v>99</v>
      </c>
      <c r="L20" s="28"/>
      <c r="M20" s="32"/>
      <c r="N20" s="32"/>
      <c r="O20" s="30"/>
      <c r="P20" s="13" t="s">
        <v>151</v>
      </c>
      <c r="R20" s="28"/>
      <c r="S20" s="32"/>
      <c r="T20" s="32"/>
      <c r="U20" s="30"/>
      <c r="V20" s="13" t="s">
        <v>153</v>
      </c>
    </row>
    <row r="21" spans="1:37" ht="33" customHeight="1" x14ac:dyDescent="0.3"/>
    <row r="22" spans="1:37" ht="33" customHeight="1" x14ac:dyDescent="0.3">
      <c r="A22" s="89" t="s">
        <v>98</v>
      </c>
      <c r="B22" s="90"/>
      <c r="C22" s="90"/>
      <c r="D22" s="91">
        <f ca="1">1000+INT(RAND()*10)*100</f>
        <v>1500</v>
      </c>
      <c r="E22" s="91"/>
      <c r="F22" s="91"/>
      <c r="G22" s="91"/>
      <c r="H22" s="13" t="s">
        <v>153</v>
      </c>
      <c r="J22" s="13" t="s">
        <v>99</v>
      </c>
      <c r="L22" s="28"/>
      <c r="M22" s="32"/>
      <c r="N22" s="32"/>
      <c r="O22" s="30"/>
      <c r="P22" s="13" t="s">
        <v>151</v>
      </c>
      <c r="R22" s="28"/>
      <c r="S22" s="32"/>
      <c r="T22" s="32"/>
      <c r="U22" s="30"/>
      <c r="V22" s="13" t="s">
        <v>152</v>
      </c>
    </row>
    <row r="23" spans="1:37" ht="33" customHeight="1" x14ac:dyDescent="0.3"/>
    <row r="24" spans="1:37" ht="25" customHeight="1" x14ac:dyDescent="0.3">
      <c r="D24" s="14" t="str">
        <f>IF(D1="","",D1)</f>
        <v>かさ</v>
      </c>
      <c r="AG24" s="15" t="str">
        <f>IF(AG1="","",AG1)</f>
        <v>№</v>
      </c>
      <c r="AH24" s="15"/>
      <c r="AI24" s="92" t="str">
        <f>IF(AI1="","",AI1)</f>
        <v/>
      </c>
      <c r="AJ24" s="92"/>
    </row>
    <row r="25" spans="1:37" ht="25" customHeight="1" x14ac:dyDescent="0.3">
      <c r="E25" s="18" t="s">
        <v>2</v>
      </c>
      <c r="Q25" s="16" t="str">
        <f>IF(Q2="","",Q2)</f>
        <v>名前</v>
      </c>
      <c r="R25" s="15"/>
      <c r="S25" s="15"/>
      <c r="T25" s="15"/>
      <c r="U25" s="15" t="str">
        <f>IF(U2="","",U2)</f>
        <v/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</row>
    <row r="26" spans="1:37" ht="25" customHeight="1" x14ac:dyDescent="0.3">
      <c r="A26" s="13" t="str">
        <f t="shared" ref="A26:P27" si="0">IF(A3="","",A3)</f>
        <v/>
      </c>
      <c r="B26" s="13" t="str">
        <f t="shared" si="0"/>
        <v/>
      </c>
      <c r="C26" s="13" t="str">
        <f t="shared" si="0"/>
        <v/>
      </c>
      <c r="D26" s="13" t="str">
        <f t="shared" si="0"/>
        <v/>
      </c>
      <c r="E26" s="13" t="str">
        <f t="shared" si="0"/>
        <v/>
      </c>
      <c r="F26" s="13" t="str">
        <f t="shared" si="0"/>
        <v/>
      </c>
      <c r="G26" s="13" t="str">
        <f t="shared" si="0"/>
        <v/>
      </c>
      <c r="H26" s="13" t="str">
        <f t="shared" si="0"/>
        <v/>
      </c>
      <c r="I26" s="13" t="str">
        <f t="shared" si="0"/>
        <v/>
      </c>
      <c r="J26" s="13" t="str">
        <f t="shared" si="0"/>
        <v/>
      </c>
      <c r="K26" s="13" t="str">
        <f t="shared" si="0"/>
        <v/>
      </c>
      <c r="L26" s="13" t="str">
        <f t="shared" si="0"/>
        <v/>
      </c>
      <c r="M26" s="13" t="str">
        <f t="shared" si="0"/>
        <v/>
      </c>
      <c r="N26" s="13" t="str">
        <f t="shared" si="0"/>
        <v/>
      </c>
      <c r="O26" s="13" t="str">
        <f t="shared" si="0"/>
        <v/>
      </c>
      <c r="P26" s="13" t="str">
        <f t="shared" si="0"/>
        <v/>
      </c>
      <c r="Q26" s="13" t="str">
        <f>IF(Q3="","",Q3)</f>
        <v/>
      </c>
      <c r="R26" s="13" t="str">
        <f>IF(R3="","",R3)</f>
        <v/>
      </c>
      <c r="S26" s="13" t="str">
        <f>IF(S3="","",S3)</f>
        <v/>
      </c>
      <c r="T26" s="13" t="str">
        <f>IF(T3="","",T3)</f>
        <v/>
      </c>
      <c r="U26" s="13" t="str">
        <f>IF(U3="","",U3)</f>
        <v/>
      </c>
      <c r="V26" s="13" t="str">
        <f t="shared" ref="V26:AK26" si="1">IF(V3="","",V3)</f>
        <v/>
      </c>
      <c r="W26" s="13" t="str">
        <f t="shared" si="1"/>
        <v/>
      </c>
      <c r="X26" s="13" t="str">
        <f t="shared" si="1"/>
        <v/>
      </c>
      <c r="Y26" s="13" t="str">
        <f t="shared" si="1"/>
        <v/>
      </c>
      <c r="Z26" s="13" t="str">
        <f t="shared" si="1"/>
        <v/>
      </c>
      <c r="AA26" s="13" t="str">
        <f t="shared" si="1"/>
        <v/>
      </c>
      <c r="AB26" s="13" t="str">
        <f t="shared" si="1"/>
        <v/>
      </c>
      <c r="AC26" s="13" t="str">
        <f t="shared" si="1"/>
        <v/>
      </c>
      <c r="AD26" s="13" t="str">
        <f t="shared" si="1"/>
        <v/>
      </c>
      <c r="AE26" s="13" t="str">
        <f t="shared" si="1"/>
        <v/>
      </c>
      <c r="AF26" s="13" t="str">
        <f t="shared" si="1"/>
        <v/>
      </c>
      <c r="AG26" s="13" t="str">
        <f t="shared" si="1"/>
        <v/>
      </c>
      <c r="AH26" s="13" t="str">
        <f t="shared" si="1"/>
        <v/>
      </c>
      <c r="AI26" s="13" t="str">
        <f t="shared" si="1"/>
        <v/>
      </c>
      <c r="AJ26" s="13" t="str">
        <f t="shared" si="1"/>
        <v/>
      </c>
      <c r="AK26" s="13" t="str">
        <f t="shared" si="1"/>
        <v/>
      </c>
    </row>
    <row r="27" spans="1:37" ht="33" customHeight="1" x14ac:dyDescent="0.3">
      <c r="A27" s="90" t="str">
        <f t="shared" ref="A27:A46" si="2">IF(A4="","",A4)</f>
        <v>(1)</v>
      </c>
      <c r="B27" s="90"/>
      <c r="C27" s="90"/>
      <c r="D27" s="13">
        <f t="shared" si="0"/>
        <v>1</v>
      </c>
      <c r="E27" s="13" t="str">
        <f t="shared" si="0"/>
        <v>L</v>
      </c>
      <c r="F27" s="13" t="str">
        <f t="shared" si="0"/>
        <v>＝</v>
      </c>
      <c r="H27" s="28" t="str">
        <f t="shared" si="0"/>
        <v/>
      </c>
      <c r="I27" s="29" t="str">
        <f t="shared" si="0"/>
        <v/>
      </c>
      <c r="J27" s="95">
        <v>10</v>
      </c>
      <c r="K27" s="95"/>
      <c r="L27" s="29" t="str">
        <f t="shared" si="0"/>
        <v/>
      </c>
      <c r="M27" s="30" t="str">
        <f t="shared" si="0"/>
        <v/>
      </c>
      <c r="N27" s="13" t="str">
        <f t="shared" si="0"/>
        <v>dL</v>
      </c>
      <c r="P27" s="13" t="str">
        <f t="shared" si="0"/>
        <v/>
      </c>
      <c r="Q27" s="13" t="str">
        <f t="shared" ref="Q27:AK27" si="3">IF(Q4="","",Q4)</f>
        <v/>
      </c>
      <c r="R27" s="13" t="str">
        <f t="shared" si="3"/>
        <v/>
      </c>
      <c r="S27" s="13" t="str">
        <f t="shared" si="3"/>
        <v/>
      </c>
      <c r="T27" s="13" t="str">
        <f t="shared" si="3"/>
        <v/>
      </c>
      <c r="U27" s="13" t="str">
        <f t="shared" si="3"/>
        <v/>
      </c>
      <c r="V27" s="13" t="str">
        <f t="shared" si="3"/>
        <v/>
      </c>
      <c r="W27" s="13" t="str">
        <f t="shared" si="3"/>
        <v/>
      </c>
      <c r="X27" s="13" t="str">
        <f t="shared" si="3"/>
        <v/>
      </c>
      <c r="Y27" s="13" t="str">
        <f t="shared" si="3"/>
        <v/>
      </c>
      <c r="Z27" s="13" t="str">
        <f t="shared" si="3"/>
        <v/>
      </c>
      <c r="AA27" s="13" t="str">
        <f t="shared" si="3"/>
        <v/>
      </c>
      <c r="AB27" s="13" t="str">
        <f t="shared" si="3"/>
        <v/>
      </c>
      <c r="AC27" s="13" t="str">
        <f t="shared" si="3"/>
        <v/>
      </c>
      <c r="AD27" s="13" t="str">
        <f t="shared" si="3"/>
        <v/>
      </c>
      <c r="AE27" s="13" t="str">
        <f t="shared" si="3"/>
        <v/>
      </c>
      <c r="AF27" s="13" t="str">
        <f t="shared" si="3"/>
        <v/>
      </c>
      <c r="AG27" s="13" t="str">
        <f t="shared" si="3"/>
        <v/>
      </c>
      <c r="AH27" s="13" t="str">
        <f t="shared" si="3"/>
        <v/>
      </c>
      <c r="AI27" s="13" t="str">
        <f t="shared" si="3"/>
        <v/>
      </c>
      <c r="AJ27" s="13" t="str">
        <f t="shared" si="3"/>
        <v/>
      </c>
      <c r="AK27" s="13" t="str">
        <f t="shared" si="3"/>
        <v/>
      </c>
    </row>
    <row r="28" spans="1:37" ht="33" customHeight="1" x14ac:dyDescent="0.3">
      <c r="A28" s="13" t="str">
        <f t="shared" si="2"/>
        <v/>
      </c>
      <c r="D28" s="13" t="str">
        <f t="shared" ref="D28:AK28" si="4">IF(D5="","",D5)</f>
        <v/>
      </c>
      <c r="E28" s="13" t="str">
        <f t="shared" si="4"/>
        <v/>
      </c>
      <c r="F28" s="13" t="str">
        <f t="shared" si="4"/>
        <v/>
      </c>
      <c r="G28" s="13" t="str">
        <f t="shared" si="4"/>
        <v/>
      </c>
      <c r="H28" s="13" t="str">
        <f t="shared" si="4"/>
        <v/>
      </c>
      <c r="I28" s="13" t="str">
        <f t="shared" si="4"/>
        <v/>
      </c>
      <c r="J28" s="13" t="str">
        <f t="shared" si="4"/>
        <v/>
      </c>
      <c r="K28" s="13" t="str">
        <f t="shared" si="4"/>
        <v/>
      </c>
      <c r="L28" s="13" t="str">
        <f t="shared" si="4"/>
        <v/>
      </c>
      <c r="M28" s="13" t="str">
        <f t="shared" si="4"/>
        <v/>
      </c>
      <c r="N28" s="13" t="str">
        <f t="shared" si="4"/>
        <v/>
      </c>
      <c r="O28" s="13" t="str">
        <f t="shared" si="4"/>
        <v/>
      </c>
      <c r="P28" s="13" t="str">
        <f t="shared" si="4"/>
        <v/>
      </c>
      <c r="Q28" s="13" t="str">
        <f t="shared" si="4"/>
        <v/>
      </c>
      <c r="R28" s="13" t="str">
        <f t="shared" si="4"/>
        <v/>
      </c>
      <c r="S28" s="13" t="str">
        <f t="shared" si="4"/>
        <v/>
      </c>
      <c r="T28" s="13" t="str">
        <f t="shared" si="4"/>
        <v/>
      </c>
      <c r="U28" s="13" t="str">
        <f t="shared" si="4"/>
        <v/>
      </c>
      <c r="V28" s="13" t="str">
        <f t="shared" si="4"/>
        <v/>
      </c>
      <c r="W28" s="13" t="str">
        <f t="shared" si="4"/>
        <v/>
      </c>
      <c r="X28" s="13" t="str">
        <f t="shared" si="4"/>
        <v/>
      </c>
      <c r="Y28" s="13" t="str">
        <f t="shared" si="4"/>
        <v/>
      </c>
      <c r="Z28" s="13" t="str">
        <f t="shared" si="4"/>
        <v/>
      </c>
      <c r="AA28" s="13" t="str">
        <f t="shared" si="4"/>
        <v/>
      </c>
      <c r="AB28" s="13" t="str">
        <f t="shared" si="4"/>
        <v/>
      </c>
      <c r="AC28" s="13" t="str">
        <f t="shared" si="4"/>
        <v/>
      </c>
      <c r="AD28" s="13" t="str">
        <f t="shared" si="4"/>
        <v/>
      </c>
      <c r="AE28" s="13" t="str">
        <f t="shared" si="4"/>
        <v/>
      </c>
      <c r="AF28" s="13" t="str">
        <f t="shared" si="4"/>
        <v/>
      </c>
      <c r="AG28" s="13" t="str">
        <f t="shared" si="4"/>
        <v/>
      </c>
      <c r="AH28" s="13" t="str">
        <f t="shared" si="4"/>
        <v/>
      </c>
      <c r="AI28" s="13" t="str">
        <f t="shared" si="4"/>
        <v/>
      </c>
      <c r="AJ28" s="13" t="str">
        <f t="shared" si="4"/>
        <v/>
      </c>
      <c r="AK28" s="13" t="str">
        <f t="shared" si="4"/>
        <v/>
      </c>
    </row>
    <row r="29" spans="1:37" ht="33" customHeight="1" x14ac:dyDescent="0.3">
      <c r="A29" s="90" t="str">
        <f t="shared" si="2"/>
        <v>(2)</v>
      </c>
      <c r="B29" s="90"/>
      <c r="C29" s="90"/>
      <c r="D29" s="13">
        <f t="shared" ref="D29:AK29" si="5">IF(D6="","",D6)</f>
        <v>1</v>
      </c>
      <c r="E29" s="13" t="str">
        <f t="shared" si="5"/>
        <v>dL</v>
      </c>
      <c r="G29" s="13" t="str">
        <f t="shared" si="5"/>
        <v>＝</v>
      </c>
      <c r="I29" s="31" t="str">
        <f t="shared" si="5"/>
        <v/>
      </c>
      <c r="J29" s="95">
        <v>100</v>
      </c>
      <c r="K29" s="95"/>
      <c r="L29" s="95"/>
      <c r="M29" s="95"/>
      <c r="N29" s="30" t="str">
        <f t="shared" si="5"/>
        <v/>
      </c>
      <c r="O29" s="13" t="str">
        <f t="shared" si="5"/>
        <v>mL</v>
      </c>
      <c r="Q29" s="13" t="str">
        <f t="shared" si="5"/>
        <v/>
      </c>
      <c r="R29" s="13" t="str">
        <f t="shared" si="5"/>
        <v/>
      </c>
      <c r="S29" s="13" t="str">
        <f t="shared" si="5"/>
        <v/>
      </c>
      <c r="T29" s="13" t="str">
        <f t="shared" si="5"/>
        <v/>
      </c>
      <c r="U29" s="13" t="str">
        <f t="shared" si="5"/>
        <v/>
      </c>
      <c r="V29" s="13" t="str">
        <f t="shared" si="5"/>
        <v/>
      </c>
      <c r="W29" s="13" t="str">
        <f t="shared" si="5"/>
        <v/>
      </c>
      <c r="X29" s="13" t="str">
        <f t="shared" si="5"/>
        <v/>
      </c>
      <c r="Y29" s="13" t="str">
        <f t="shared" si="5"/>
        <v/>
      </c>
      <c r="Z29" s="13" t="str">
        <f t="shared" si="5"/>
        <v/>
      </c>
      <c r="AA29" s="13" t="str">
        <f t="shared" si="5"/>
        <v/>
      </c>
      <c r="AB29" s="13" t="str">
        <f t="shared" si="5"/>
        <v/>
      </c>
      <c r="AC29" s="13" t="str">
        <f t="shared" si="5"/>
        <v/>
      </c>
      <c r="AD29" s="13" t="str">
        <f t="shared" si="5"/>
        <v/>
      </c>
      <c r="AE29" s="13" t="str">
        <f t="shared" si="5"/>
        <v/>
      </c>
      <c r="AF29" s="13" t="str">
        <f t="shared" si="5"/>
        <v/>
      </c>
      <c r="AG29" s="13" t="str">
        <f t="shared" si="5"/>
        <v/>
      </c>
      <c r="AH29" s="13" t="str">
        <f t="shared" si="5"/>
        <v/>
      </c>
      <c r="AI29" s="13" t="str">
        <f t="shared" si="5"/>
        <v/>
      </c>
      <c r="AJ29" s="13" t="str">
        <f t="shared" si="5"/>
        <v/>
      </c>
      <c r="AK29" s="13" t="str">
        <f t="shared" si="5"/>
        <v/>
      </c>
    </row>
    <row r="30" spans="1:37" ht="33" customHeight="1" x14ac:dyDescent="0.3">
      <c r="A30" s="13" t="str">
        <f t="shared" si="2"/>
        <v/>
      </c>
      <c r="D30" s="13" t="str">
        <f t="shared" ref="D30:AK30" si="6">IF(D7="","",D7)</f>
        <v/>
      </c>
      <c r="E30" s="13" t="str">
        <f t="shared" si="6"/>
        <v/>
      </c>
      <c r="F30" s="13" t="str">
        <f t="shared" si="6"/>
        <v/>
      </c>
      <c r="G30" s="13" t="str">
        <f t="shared" si="6"/>
        <v/>
      </c>
      <c r="H30" s="13" t="str">
        <f t="shared" si="6"/>
        <v/>
      </c>
      <c r="I30" s="13" t="str">
        <f t="shared" si="6"/>
        <v/>
      </c>
      <c r="J30" s="13" t="str">
        <f t="shared" si="6"/>
        <v/>
      </c>
      <c r="K30" s="13" t="str">
        <f t="shared" si="6"/>
        <v/>
      </c>
      <c r="L30" s="13" t="str">
        <f t="shared" si="6"/>
        <v/>
      </c>
      <c r="M30" s="13" t="str">
        <f t="shared" si="6"/>
        <v/>
      </c>
      <c r="N30" s="13" t="str">
        <f t="shared" si="6"/>
        <v/>
      </c>
      <c r="O30" s="13" t="str">
        <f t="shared" si="6"/>
        <v/>
      </c>
      <c r="P30" s="13" t="str">
        <f t="shared" si="6"/>
        <v/>
      </c>
      <c r="Q30" s="13" t="str">
        <f t="shared" si="6"/>
        <v/>
      </c>
      <c r="R30" s="13" t="str">
        <f t="shared" si="6"/>
        <v/>
      </c>
      <c r="S30" s="13" t="str">
        <f t="shared" si="6"/>
        <v/>
      </c>
      <c r="T30" s="13" t="str">
        <f t="shared" si="6"/>
        <v/>
      </c>
      <c r="U30" s="13" t="str">
        <f t="shared" si="6"/>
        <v/>
      </c>
      <c r="V30" s="13" t="str">
        <f t="shared" si="6"/>
        <v/>
      </c>
      <c r="W30" s="13" t="str">
        <f t="shared" si="6"/>
        <v/>
      </c>
      <c r="X30" s="13" t="str">
        <f t="shared" si="6"/>
        <v/>
      </c>
      <c r="Y30" s="13" t="str">
        <f t="shared" si="6"/>
        <v/>
      </c>
      <c r="Z30" s="13" t="str">
        <f t="shared" si="6"/>
        <v/>
      </c>
      <c r="AA30" s="13" t="str">
        <f t="shared" si="6"/>
        <v/>
      </c>
      <c r="AB30" s="13" t="str">
        <f t="shared" si="6"/>
        <v/>
      </c>
      <c r="AC30" s="13" t="str">
        <f t="shared" si="6"/>
        <v/>
      </c>
      <c r="AD30" s="13" t="str">
        <f t="shared" si="6"/>
        <v/>
      </c>
      <c r="AE30" s="13" t="str">
        <f t="shared" si="6"/>
        <v/>
      </c>
      <c r="AF30" s="13" t="str">
        <f t="shared" si="6"/>
        <v/>
      </c>
      <c r="AG30" s="13" t="str">
        <f t="shared" si="6"/>
        <v/>
      </c>
      <c r="AH30" s="13" t="str">
        <f t="shared" si="6"/>
        <v/>
      </c>
      <c r="AI30" s="13" t="str">
        <f t="shared" si="6"/>
        <v/>
      </c>
      <c r="AJ30" s="13" t="str">
        <f t="shared" si="6"/>
        <v/>
      </c>
      <c r="AK30" s="13" t="str">
        <f t="shared" si="6"/>
        <v/>
      </c>
    </row>
    <row r="31" spans="1:37" ht="33" customHeight="1" x14ac:dyDescent="0.3">
      <c r="A31" s="90" t="str">
        <f t="shared" si="2"/>
        <v>(3)</v>
      </c>
      <c r="B31" s="90"/>
      <c r="C31" s="90"/>
      <c r="D31" s="13">
        <f t="shared" ref="D31:AK31" si="7">IF(D8="","",D8)</f>
        <v>1</v>
      </c>
      <c r="E31" s="13" t="str">
        <f t="shared" si="7"/>
        <v>L</v>
      </c>
      <c r="F31" s="13" t="str">
        <f t="shared" si="7"/>
        <v>＝</v>
      </c>
      <c r="H31" s="28" t="str">
        <f t="shared" si="7"/>
        <v/>
      </c>
      <c r="I31" s="95">
        <v>1000</v>
      </c>
      <c r="J31" s="95"/>
      <c r="K31" s="95"/>
      <c r="L31" s="95"/>
      <c r="M31" s="30" t="str">
        <f t="shared" si="7"/>
        <v/>
      </c>
      <c r="N31" s="13" t="str">
        <f t="shared" si="7"/>
        <v>mL</v>
      </c>
      <c r="P31" s="13" t="str">
        <f t="shared" si="7"/>
        <v/>
      </c>
      <c r="Q31" s="13" t="str">
        <f t="shared" si="7"/>
        <v/>
      </c>
      <c r="R31" s="13" t="str">
        <f t="shared" si="7"/>
        <v/>
      </c>
      <c r="S31" s="13" t="str">
        <f t="shared" si="7"/>
        <v/>
      </c>
      <c r="T31" s="13" t="str">
        <f t="shared" si="7"/>
        <v/>
      </c>
      <c r="U31" s="13" t="str">
        <f t="shared" si="7"/>
        <v/>
      </c>
      <c r="V31" s="13" t="str">
        <f t="shared" si="7"/>
        <v/>
      </c>
      <c r="W31" s="13" t="str">
        <f t="shared" si="7"/>
        <v/>
      </c>
      <c r="X31" s="13" t="str">
        <f t="shared" si="7"/>
        <v/>
      </c>
      <c r="Y31" s="13" t="str">
        <f t="shared" si="7"/>
        <v/>
      </c>
      <c r="Z31" s="13" t="str">
        <f t="shared" si="7"/>
        <v/>
      </c>
      <c r="AA31" s="13" t="str">
        <f t="shared" si="7"/>
        <v/>
      </c>
      <c r="AB31" s="13" t="str">
        <f t="shared" si="7"/>
        <v/>
      </c>
      <c r="AC31" s="13" t="str">
        <f t="shared" si="7"/>
        <v/>
      </c>
      <c r="AD31" s="13" t="str">
        <f t="shared" si="7"/>
        <v/>
      </c>
      <c r="AE31" s="13" t="str">
        <f t="shared" si="7"/>
        <v/>
      </c>
      <c r="AF31" s="13" t="str">
        <f t="shared" si="7"/>
        <v/>
      </c>
      <c r="AG31" s="13" t="str">
        <f t="shared" si="7"/>
        <v/>
      </c>
      <c r="AH31" s="13" t="str">
        <f t="shared" si="7"/>
        <v/>
      </c>
      <c r="AI31" s="13" t="str">
        <f t="shared" si="7"/>
        <v/>
      </c>
      <c r="AJ31" s="13" t="str">
        <f t="shared" si="7"/>
        <v/>
      </c>
      <c r="AK31" s="13" t="str">
        <f t="shared" si="7"/>
        <v/>
      </c>
    </row>
    <row r="32" spans="1:37" ht="33" customHeight="1" x14ac:dyDescent="0.3">
      <c r="A32" s="13" t="str">
        <f t="shared" si="2"/>
        <v/>
      </c>
      <c r="D32" s="13" t="str">
        <f t="shared" ref="D32:AK32" si="8">IF(D9="","",D9)</f>
        <v/>
      </c>
      <c r="E32" s="13" t="str">
        <f t="shared" si="8"/>
        <v/>
      </c>
      <c r="F32" s="13" t="str">
        <f t="shared" si="8"/>
        <v/>
      </c>
      <c r="G32" s="13" t="str">
        <f t="shared" si="8"/>
        <v/>
      </c>
      <c r="H32" s="13" t="str">
        <f t="shared" si="8"/>
        <v/>
      </c>
      <c r="I32" s="13" t="str">
        <f t="shared" si="8"/>
        <v/>
      </c>
      <c r="J32" s="13" t="str">
        <f t="shared" si="8"/>
        <v/>
      </c>
      <c r="K32" s="13" t="str">
        <f t="shared" si="8"/>
        <v/>
      </c>
      <c r="L32" s="13" t="str">
        <f t="shared" si="8"/>
        <v/>
      </c>
      <c r="M32" s="13" t="str">
        <f t="shared" si="8"/>
        <v/>
      </c>
      <c r="N32" s="13" t="str">
        <f t="shared" si="8"/>
        <v/>
      </c>
      <c r="O32" s="13" t="str">
        <f t="shared" si="8"/>
        <v/>
      </c>
      <c r="P32" s="13" t="str">
        <f t="shared" si="8"/>
        <v/>
      </c>
      <c r="Q32" s="13" t="str">
        <f t="shared" si="8"/>
        <v/>
      </c>
      <c r="R32" s="13" t="str">
        <f t="shared" si="8"/>
        <v/>
      </c>
      <c r="S32" s="13" t="str">
        <f t="shared" si="8"/>
        <v/>
      </c>
      <c r="T32" s="13" t="str">
        <f t="shared" si="8"/>
        <v/>
      </c>
      <c r="U32" s="13" t="str">
        <f t="shared" si="8"/>
        <v/>
      </c>
      <c r="V32" s="13" t="str">
        <f t="shared" si="8"/>
        <v/>
      </c>
      <c r="W32" s="13" t="str">
        <f t="shared" si="8"/>
        <v/>
      </c>
      <c r="X32" s="13" t="str">
        <f t="shared" si="8"/>
        <v/>
      </c>
      <c r="Y32" s="13" t="str">
        <f t="shared" si="8"/>
        <v/>
      </c>
      <c r="Z32" s="13" t="str">
        <f t="shared" si="8"/>
        <v/>
      </c>
      <c r="AA32" s="13" t="str">
        <f t="shared" si="8"/>
        <v/>
      </c>
      <c r="AB32" s="13" t="str">
        <f t="shared" si="8"/>
        <v/>
      </c>
      <c r="AC32" s="13" t="str">
        <f t="shared" si="8"/>
        <v/>
      </c>
      <c r="AD32" s="13" t="str">
        <f t="shared" si="8"/>
        <v/>
      </c>
      <c r="AE32" s="13" t="str">
        <f t="shared" si="8"/>
        <v/>
      </c>
      <c r="AF32" s="13" t="str">
        <f t="shared" si="8"/>
        <v/>
      </c>
      <c r="AG32" s="13" t="str">
        <f t="shared" si="8"/>
        <v/>
      </c>
      <c r="AH32" s="13" t="str">
        <f t="shared" si="8"/>
        <v/>
      </c>
      <c r="AI32" s="13" t="str">
        <f t="shared" si="8"/>
        <v/>
      </c>
      <c r="AJ32" s="13" t="str">
        <f t="shared" si="8"/>
        <v/>
      </c>
      <c r="AK32" s="13" t="str">
        <f t="shared" si="8"/>
        <v/>
      </c>
    </row>
    <row r="33" spans="1:37" ht="33" customHeight="1" x14ac:dyDescent="0.3">
      <c r="A33" s="90" t="str">
        <f t="shared" si="2"/>
        <v>(4)</v>
      </c>
      <c r="B33" s="90"/>
      <c r="C33" s="90"/>
      <c r="D33" s="13">
        <f t="shared" ref="D33:AK33" ca="1" si="9">IF(D10="","",D10)</f>
        <v>2</v>
      </c>
      <c r="E33" s="13" t="str">
        <f t="shared" si="9"/>
        <v>L</v>
      </c>
      <c r="F33" s="13" t="str">
        <f t="shared" si="9"/>
        <v>＝</v>
      </c>
      <c r="H33" s="28" t="str">
        <f t="shared" si="9"/>
        <v/>
      </c>
      <c r="I33" s="95">
        <f ca="1">D33*10</f>
        <v>20</v>
      </c>
      <c r="J33" s="95"/>
      <c r="K33" s="95"/>
      <c r="L33" s="95"/>
      <c r="M33" s="30" t="str">
        <f t="shared" si="9"/>
        <v/>
      </c>
      <c r="N33" s="13" t="str">
        <f t="shared" si="9"/>
        <v>dL</v>
      </c>
      <c r="P33" s="13" t="str">
        <f t="shared" si="9"/>
        <v/>
      </c>
      <c r="Q33" s="13" t="str">
        <f t="shared" si="9"/>
        <v/>
      </c>
      <c r="R33" s="13" t="str">
        <f t="shared" si="9"/>
        <v/>
      </c>
      <c r="S33" s="13" t="str">
        <f t="shared" si="9"/>
        <v/>
      </c>
      <c r="T33" s="13" t="str">
        <f t="shared" si="9"/>
        <v/>
      </c>
      <c r="U33" s="13" t="str">
        <f t="shared" si="9"/>
        <v/>
      </c>
      <c r="V33" s="13" t="str">
        <f t="shared" si="9"/>
        <v/>
      </c>
      <c r="W33" s="13" t="str">
        <f t="shared" si="9"/>
        <v/>
      </c>
      <c r="X33" s="13" t="str">
        <f t="shared" si="9"/>
        <v/>
      </c>
      <c r="Y33" s="13" t="str">
        <f t="shared" si="9"/>
        <v/>
      </c>
      <c r="Z33" s="13" t="str">
        <f t="shared" si="9"/>
        <v/>
      </c>
      <c r="AA33" s="13" t="str">
        <f t="shared" si="9"/>
        <v/>
      </c>
      <c r="AB33" s="13" t="str">
        <f t="shared" si="9"/>
        <v/>
      </c>
      <c r="AC33" s="13" t="str">
        <f t="shared" si="9"/>
        <v/>
      </c>
      <c r="AD33" s="13" t="str">
        <f t="shared" si="9"/>
        <v/>
      </c>
      <c r="AE33" s="13" t="str">
        <f t="shared" si="9"/>
        <v/>
      </c>
      <c r="AF33" s="13" t="str">
        <f t="shared" si="9"/>
        <v/>
      </c>
      <c r="AG33" s="13" t="str">
        <f t="shared" si="9"/>
        <v/>
      </c>
      <c r="AH33" s="13" t="str">
        <f t="shared" si="9"/>
        <v/>
      </c>
      <c r="AI33" s="13" t="str">
        <f t="shared" si="9"/>
        <v/>
      </c>
      <c r="AJ33" s="13" t="str">
        <f t="shared" si="9"/>
        <v/>
      </c>
      <c r="AK33" s="13" t="str">
        <f t="shared" si="9"/>
        <v/>
      </c>
    </row>
    <row r="34" spans="1:37" ht="33" customHeight="1" x14ac:dyDescent="0.3">
      <c r="A34" s="13" t="str">
        <f t="shared" si="2"/>
        <v/>
      </c>
      <c r="D34" s="13" t="str">
        <f t="shared" ref="D34:AK34" si="10">IF(D11="","",D11)</f>
        <v/>
      </c>
      <c r="E34" s="13" t="str">
        <f t="shared" si="10"/>
        <v/>
      </c>
      <c r="F34" s="13" t="str">
        <f t="shared" si="10"/>
        <v/>
      </c>
      <c r="G34" s="13" t="str">
        <f t="shared" si="10"/>
        <v/>
      </c>
      <c r="H34" s="13" t="str">
        <f t="shared" si="10"/>
        <v/>
      </c>
      <c r="I34" s="13" t="str">
        <f t="shared" si="10"/>
        <v/>
      </c>
      <c r="J34" s="13" t="str">
        <f t="shared" si="10"/>
        <v/>
      </c>
      <c r="K34" s="13" t="str">
        <f t="shared" si="10"/>
        <v/>
      </c>
      <c r="L34" s="13" t="str">
        <f t="shared" si="10"/>
        <v/>
      </c>
      <c r="M34" s="13" t="str">
        <f t="shared" si="10"/>
        <v/>
      </c>
      <c r="N34" s="13" t="str">
        <f t="shared" si="10"/>
        <v/>
      </c>
      <c r="O34" s="13" t="str">
        <f t="shared" si="10"/>
        <v/>
      </c>
      <c r="P34" s="13" t="str">
        <f t="shared" si="10"/>
        <v/>
      </c>
      <c r="Q34" s="13" t="str">
        <f t="shared" si="10"/>
        <v/>
      </c>
      <c r="R34" s="13" t="str">
        <f t="shared" si="10"/>
        <v/>
      </c>
      <c r="S34" s="13" t="str">
        <f t="shared" si="10"/>
        <v/>
      </c>
      <c r="T34" s="13" t="str">
        <f t="shared" si="10"/>
        <v/>
      </c>
      <c r="U34" s="13" t="str">
        <f t="shared" si="10"/>
        <v/>
      </c>
      <c r="V34" s="13" t="str">
        <f t="shared" si="10"/>
        <v/>
      </c>
      <c r="W34" s="13" t="str">
        <f t="shared" si="10"/>
        <v/>
      </c>
      <c r="X34" s="13" t="str">
        <f t="shared" si="10"/>
        <v/>
      </c>
      <c r="Y34" s="13" t="str">
        <f t="shared" si="10"/>
        <v/>
      </c>
      <c r="Z34" s="13" t="str">
        <f t="shared" si="10"/>
        <v/>
      </c>
      <c r="AA34" s="13" t="str">
        <f t="shared" si="10"/>
        <v/>
      </c>
      <c r="AB34" s="13" t="str">
        <f t="shared" si="10"/>
        <v/>
      </c>
      <c r="AC34" s="13" t="str">
        <f t="shared" si="10"/>
        <v/>
      </c>
      <c r="AD34" s="13" t="str">
        <f t="shared" si="10"/>
        <v/>
      </c>
      <c r="AE34" s="13" t="str">
        <f t="shared" si="10"/>
        <v/>
      </c>
      <c r="AF34" s="13" t="str">
        <f t="shared" si="10"/>
        <v/>
      </c>
      <c r="AG34" s="13" t="str">
        <f t="shared" si="10"/>
        <v/>
      </c>
      <c r="AH34" s="13" t="str">
        <f t="shared" si="10"/>
        <v/>
      </c>
      <c r="AI34" s="13" t="str">
        <f t="shared" si="10"/>
        <v/>
      </c>
      <c r="AJ34" s="13" t="str">
        <f t="shared" si="10"/>
        <v/>
      </c>
      <c r="AK34" s="13" t="str">
        <f t="shared" si="10"/>
        <v/>
      </c>
    </row>
    <row r="35" spans="1:37" ht="33" customHeight="1" x14ac:dyDescent="0.3">
      <c r="A35" s="90" t="str">
        <f t="shared" si="2"/>
        <v>(5)</v>
      </c>
      <c r="B35" s="90"/>
      <c r="C35" s="90"/>
      <c r="D35" s="13">
        <f t="shared" ref="D35:AK35" ca="1" si="11">IF(D12="","",D12)</f>
        <v>3</v>
      </c>
      <c r="E35" s="13" t="str">
        <f t="shared" si="11"/>
        <v>dL</v>
      </c>
      <c r="G35" s="13" t="str">
        <f t="shared" si="11"/>
        <v>＝</v>
      </c>
      <c r="H35" s="13" t="str">
        <f t="shared" si="11"/>
        <v/>
      </c>
      <c r="I35" s="31" t="str">
        <f t="shared" si="11"/>
        <v/>
      </c>
      <c r="J35" s="95">
        <f ca="1">D35*100</f>
        <v>300</v>
      </c>
      <c r="K35" s="95"/>
      <c r="L35" s="95"/>
      <c r="M35" s="95"/>
      <c r="N35" s="30" t="str">
        <f t="shared" si="11"/>
        <v/>
      </c>
      <c r="O35" s="13" t="str">
        <f t="shared" si="11"/>
        <v>mL</v>
      </c>
      <c r="Q35" s="13" t="str">
        <f t="shared" si="11"/>
        <v/>
      </c>
      <c r="R35" s="13" t="str">
        <f t="shared" si="11"/>
        <v/>
      </c>
      <c r="S35" s="13" t="str">
        <f t="shared" si="11"/>
        <v/>
      </c>
      <c r="T35" s="13" t="str">
        <f t="shared" si="11"/>
        <v/>
      </c>
      <c r="U35" s="13" t="str">
        <f t="shared" si="11"/>
        <v/>
      </c>
      <c r="V35" s="13" t="str">
        <f t="shared" si="11"/>
        <v/>
      </c>
      <c r="W35" s="13" t="str">
        <f t="shared" si="11"/>
        <v/>
      </c>
      <c r="X35" s="13" t="str">
        <f t="shared" si="11"/>
        <v/>
      </c>
      <c r="Y35" s="13" t="str">
        <f t="shared" si="11"/>
        <v/>
      </c>
      <c r="Z35" s="13" t="str">
        <f t="shared" si="11"/>
        <v/>
      </c>
      <c r="AA35" s="13" t="str">
        <f t="shared" si="11"/>
        <v/>
      </c>
      <c r="AB35" s="13" t="str">
        <f t="shared" si="11"/>
        <v/>
      </c>
      <c r="AC35" s="13" t="str">
        <f t="shared" si="11"/>
        <v/>
      </c>
      <c r="AD35" s="13" t="str">
        <f t="shared" si="11"/>
        <v/>
      </c>
      <c r="AE35" s="13" t="str">
        <f t="shared" si="11"/>
        <v/>
      </c>
      <c r="AF35" s="13" t="str">
        <f t="shared" si="11"/>
        <v/>
      </c>
      <c r="AG35" s="13" t="str">
        <f t="shared" si="11"/>
        <v/>
      </c>
      <c r="AH35" s="13" t="str">
        <f t="shared" si="11"/>
        <v/>
      </c>
      <c r="AI35" s="13" t="str">
        <f t="shared" si="11"/>
        <v/>
      </c>
      <c r="AJ35" s="13" t="str">
        <f t="shared" si="11"/>
        <v/>
      </c>
      <c r="AK35" s="13" t="str">
        <f t="shared" si="11"/>
        <v/>
      </c>
    </row>
    <row r="36" spans="1:37" ht="33" customHeight="1" x14ac:dyDescent="0.3">
      <c r="A36" s="13" t="str">
        <f t="shared" si="2"/>
        <v/>
      </c>
      <c r="D36" s="13" t="str">
        <f t="shared" ref="D36:AK36" si="12">IF(D13="","",D13)</f>
        <v/>
      </c>
      <c r="E36" s="13" t="str">
        <f t="shared" si="12"/>
        <v/>
      </c>
      <c r="F36" s="13" t="str">
        <f t="shared" si="12"/>
        <v/>
      </c>
      <c r="G36" s="13" t="str">
        <f t="shared" si="12"/>
        <v/>
      </c>
      <c r="H36" s="13" t="str">
        <f t="shared" si="12"/>
        <v/>
      </c>
      <c r="I36" s="13" t="str">
        <f t="shared" si="12"/>
        <v/>
      </c>
      <c r="J36" s="13" t="str">
        <f t="shared" si="12"/>
        <v/>
      </c>
      <c r="K36" s="13" t="str">
        <f t="shared" si="12"/>
        <v/>
      </c>
      <c r="L36" s="13" t="str">
        <f t="shared" si="12"/>
        <v/>
      </c>
      <c r="M36" s="13" t="str">
        <f t="shared" si="12"/>
        <v/>
      </c>
      <c r="N36" s="13" t="str">
        <f t="shared" si="12"/>
        <v/>
      </c>
      <c r="O36" s="13" t="str">
        <f t="shared" si="12"/>
        <v/>
      </c>
      <c r="P36" s="13" t="str">
        <f t="shared" si="12"/>
        <v/>
      </c>
      <c r="Q36" s="13" t="str">
        <f t="shared" si="12"/>
        <v/>
      </c>
      <c r="R36" s="13" t="str">
        <f t="shared" si="12"/>
        <v/>
      </c>
      <c r="S36" s="13" t="str">
        <f t="shared" si="12"/>
        <v/>
      </c>
      <c r="T36" s="13" t="str">
        <f t="shared" si="12"/>
        <v/>
      </c>
      <c r="U36" s="13" t="str">
        <f t="shared" si="12"/>
        <v/>
      </c>
      <c r="V36" s="13" t="str">
        <f t="shared" si="12"/>
        <v/>
      </c>
      <c r="W36" s="13" t="str">
        <f t="shared" si="12"/>
        <v/>
      </c>
      <c r="X36" s="13" t="str">
        <f t="shared" si="12"/>
        <v/>
      </c>
      <c r="Y36" s="13" t="str">
        <f t="shared" si="12"/>
        <v/>
      </c>
      <c r="Z36" s="13" t="str">
        <f t="shared" si="12"/>
        <v/>
      </c>
      <c r="AA36" s="13" t="str">
        <f t="shared" si="12"/>
        <v/>
      </c>
      <c r="AB36" s="13" t="str">
        <f t="shared" si="12"/>
        <v/>
      </c>
      <c r="AC36" s="13" t="str">
        <f t="shared" si="12"/>
        <v/>
      </c>
      <c r="AD36" s="13" t="str">
        <f t="shared" si="12"/>
        <v/>
      </c>
      <c r="AE36" s="13" t="str">
        <f t="shared" si="12"/>
        <v/>
      </c>
      <c r="AF36" s="13" t="str">
        <f t="shared" si="12"/>
        <v/>
      </c>
      <c r="AG36" s="13" t="str">
        <f t="shared" si="12"/>
        <v/>
      </c>
      <c r="AH36" s="13" t="str">
        <f t="shared" si="12"/>
        <v/>
      </c>
      <c r="AI36" s="13" t="str">
        <f t="shared" si="12"/>
        <v/>
      </c>
      <c r="AJ36" s="13" t="str">
        <f t="shared" si="12"/>
        <v/>
      </c>
      <c r="AK36" s="13" t="str">
        <f t="shared" si="12"/>
        <v/>
      </c>
    </row>
    <row r="37" spans="1:37" ht="33" customHeight="1" x14ac:dyDescent="0.3">
      <c r="A37" s="90" t="str">
        <f t="shared" si="2"/>
        <v>(6)</v>
      </c>
      <c r="B37" s="90"/>
      <c r="C37" s="90"/>
      <c r="D37" s="13">
        <f t="shared" ref="D37:AK37" ca="1" si="13">IF(D14="","",D14)</f>
        <v>2</v>
      </c>
      <c r="E37" s="13" t="str">
        <f t="shared" si="13"/>
        <v>L</v>
      </c>
      <c r="F37" s="13" t="str">
        <f t="shared" si="13"/>
        <v>＝</v>
      </c>
      <c r="G37" s="13" t="str">
        <f t="shared" si="13"/>
        <v/>
      </c>
      <c r="H37" s="28" t="str">
        <f t="shared" si="13"/>
        <v/>
      </c>
      <c r="I37" s="95">
        <f ca="1">D37*1000</f>
        <v>2000</v>
      </c>
      <c r="J37" s="95"/>
      <c r="K37" s="95"/>
      <c r="L37" s="95"/>
      <c r="M37" s="30" t="str">
        <f t="shared" si="13"/>
        <v/>
      </c>
      <c r="N37" s="13" t="str">
        <f t="shared" si="13"/>
        <v>mL</v>
      </c>
      <c r="P37" s="13" t="str">
        <f t="shared" si="13"/>
        <v/>
      </c>
      <c r="Q37" s="13" t="str">
        <f t="shared" si="13"/>
        <v/>
      </c>
      <c r="R37" s="13" t="str">
        <f t="shared" si="13"/>
        <v/>
      </c>
      <c r="S37" s="13" t="str">
        <f t="shared" si="13"/>
        <v/>
      </c>
      <c r="T37" s="13" t="str">
        <f t="shared" si="13"/>
        <v/>
      </c>
      <c r="U37" s="13" t="str">
        <f t="shared" si="13"/>
        <v/>
      </c>
      <c r="V37" s="13" t="str">
        <f t="shared" si="13"/>
        <v/>
      </c>
      <c r="W37" s="13" t="str">
        <f t="shared" si="13"/>
        <v/>
      </c>
      <c r="X37" s="13" t="str">
        <f t="shared" si="13"/>
        <v/>
      </c>
      <c r="Y37" s="13" t="str">
        <f t="shared" si="13"/>
        <v/>
      </c>
      <c r="Z37" s="13" t="str">
        <f t="shared" si="13"/>
        <v/>
      </c>
      <c r="AA37" s="13" t="str">
        <f t="shared" si="13"/>
        <v/>
      </c>
      <c r="AB37" s="13" t="str">
        <f t="shared" si="13"/>
        <v/>
      </c>
      <c r="AC37" s="13" t="str">
        <f t="shared" si="13"/>
        <v/>
      </c>
      <c r="AD37" s="13" t="str">
        <f t="shared" si="13"/>
        <v/>
      </c>
      <c r="AE37" s="13" t="str">
        <f t="shared" si="13"/>
        <v/>
      </c>
      <c r="AF37" s="13" t="str">
        <f t="shared" si="13"/>
        <v/>
      </c>
      <c r="AG37" s="13" t="str">
        <f t="shared" si="13"/>
        <v/>
      </c>
      <c r="AH37" s="13" t="str">
        <f t="shared" si="13"/>
        <v/>
      </c>
      <c r="AI37" s="13" t="str">
        <f t="shared" si="13"/>
        <v/>
      </c>
      <c r="AJ37" s="13" t="str">
        <f t="shared" si="13"/>
        <v/>
      </c>
      <c r="AK37" s="13" t="str">
        <f t="shared" si="13"/>
        <v/>
      </c>
    </row>
    <row r="38" spans="1:37" ht="33" customHeight="1" x14ac:dyDescent="0.3">
      <c r="A38" s="13" t="str">
        <f t="shared" si="2"/>
        <v/>
      </c>
      <c r="D38" s="13" t="str">
        <f t="shared" ref="D38:AK38" si="14">IF(D15="","",D15)</f>
        <v/>
      </c>
      <c r="E38" s="13" t="str">
        <f t="shared" si="14"/>
        <v/>
      </c>
      <c r="F38" s="13" t="str">
        <f t="shared" si="14"/>
        <v/>
      </c>
      <c r="G38" s="13" t="str">
        <f t="shared" si="14"/>
        <v/>
      </c>
      <c r="H38" s="13" t="str">
        <f t="shared" si="14"/>
        <v/>
      </c>
      <c r="I38" s="13" t="str">
        <f t="shared" si="14"/>
        <v/>
      </c>
      <c r="J38" s="13" t="str">
        <f t="shared" si="14"/>
        <v/>
      </c>
      <c r="K38" s="13" t="str">
        <f t="shared" si="14"/>
        <v/>
      </c>
      <c r="L38" s="13" t="str">
        <f t="shared" si="14"/>
        <v/>
      </c>
      <c r="M38" s="13" t="str">
        <f t="shared" si="14"/>
        <v/>
      </c>
      <c r="N38" s="13" t="str">
        <f t="shared" si="14"/>
        <v/>
      </c>
      <c r="O38" s="13" t="str">
        <f t="shared" si="14"/>
        <v/>
      </c>
      <c r="P38" s="13" t="str">
        <f t="shared" si="14"/>
        <v/>
      </c>
      <c r="Q38" s="13" t="str">
        <f t="shared" si="14"/>
        <v/>
      </c>
      <c r="R38" s="13" t="str">
        <f t="shared" si="14"/>
        <v/>
      </c>
      <c r="S38" s="13" t="str">
        <f t="shared" si="14"/>
        <v/>
      </c>
      <c r="T38" s="13" t="str">
        <f t="shared" si="14"/>
        <v/>
      </c>
      <c r="U38" s="13" t="str">
        <f t="shared" si="14"/>
        <v/>
      </c>
      <c r="V38" s="13" t="str">
        <f t="shared" si="14"/>
        <v/>
      </c>
      <c r="W38" s="13" t="str">
        <f t="shared" si="14"/>
        <v/>
      </c>
      <c r="X38" s="13" t="str">
        <f t="shared" si="14"/>
        <v/>
      </c>
      <c r="Y38" s="13" t="str">
        <f t="shared" si="14"/>
        <v/>
      </c>
      <c r="Z38" s="13" t="str">
        <f t="shared" si="14"/>
        <v/>
      </c>
      <c r="AA38" s="13" t="str">
        <f t="shared" si="14"/>
        <v/>
      </c>
      <c r="AB38" s="13" t="str">
        <f t="shared" si="14"/>
        <v/>
      </c>
      <c r="AC38" s="13" t="str">
        <f t="shared" si="14"/>
        <v/>
      </c>
      <c r="AD38" s="13" t="str">
        <f t="shared" si="14"/>
        <v/>
      </c>
      <c r="AE38" s="13" t="str">
        <f t="shared" si="14"/>
        <v/>
      </c>
      <c r="AF38" s="13" t="str">
        <f t="shared" si="14"/>
        <v/>
      </c>
      <c r="AG38" s="13" t="str">
        <f t="shared" si="14"/>
        <v/>
      </c>
      <c r="AH38" s="13" t="str">
        <f t="shared" si="14"/>
        <v/>
      </c>
      <c r="AI38" s="13" t="str">
        <f t="shared" si="14"/>
        <v/>
      </c>
      <c r="AJ38" s="13" t="str">
        <f t="shared" si="14"/>
        <v/>
      </c>
      <c r="AK38" s="13" t="str">
        <f t="shared" si="14"/>
        <v/>
      </c>
    </row>
    <row r="39" spans="1:37" ht="33" customHeight="1" x14ac:dyDescent="0.3">
      <c r="A39" s="90" t="str">
        <f t="shared" si="2"/>
        <v>(7)</v>
      </c>
      <c r="B39" s="90"/>
      <c r="C39" s="90"/>
      <c r="D39" s="91">
        <f t="shared" ref="D39:AK39" ca="1" si="15">IF(D16="","",D16)</f>
        <v>27</v>
      </c>
      <c r="E39" s="91" t="str">
        <f t="shared" si="15"/>
        <v/>
      </c>
      <c r="F39" s="13" t="str">
        <f t="shared" si="15"/>
        <v>dL</v>
      </c>
      <c r="H39" s="13" t="str">
        <f t="shared" si="15"/>
        <v>＝</v>
      </c>
      <c r="I39" s="19" t="str">
        <f t="shared" si="15"/>
        <v/>
      </c>
      <c r="J39" s="31" t="str">
        <f t="shared" si="15"/>
        <v/>
      </c>
      <c r="K39" s="95">
        <f ca="1">INT(D39/10)</f>
        <v>2</v>
      </c>
      <c r="L39" s="95"/>
      <c r="M39" s="30" t="str">
        <f t="shared" si="15"/>
        <v/>
      </c>
      <c r="N39" s="13" t="str">
        <f t="shared" si="15"/>
        <v>L</v>
      </c>
      <c r="P39" s="28" t="str">
        <f t="shared" si="15"/>
        <v/>
      </c>
      <c r="Q39" s="95">
        <f ca="1">D39-K39*10</f>
        <v>7</v>
      </c>
      <c r="R39" s="95"/>
      <c r="S39" s="30" t="str">
        <f t="shared" si="15"/>
        <v/>
      </c>
      <c r="T39" s="13" t="str">
        <f t="shared" si="15"/>
        <v>dL</v>
      </c>
      <c r="V39" s="13" t="str">
        <f t="shared" si="15"/>
        <v/>
      </c>
      <c r="W39" s="13" t="str">
        <f t="shared" si="15"/>
        <v/>
      </c>
      <c r="X39" s="13" t="str">
        <f t="shared" si="15"/>
        <v/>
      </c>
      <c r="Y39" s="13" t="str">
        <f t="shared" si="15"/>
        <v/>
      </c>
      <c r="Z39" s="13" t="str">
        <f t="shared" si="15"/>
        <v/>
      </c>
      <c r="AA39" s="13" t="str">
        <f t="shared" si="15"/>
        <v/>
      </c>
      <c r="AB39" s="13" t="str">
        <f t="shared" si="15"/>
        <v/>
      </c>
      <c r="AC39" s="13" t="str">
        <f t="shared" si="15"/>
        <v/>
      </c>
      <c r="AD39" s="13" t="str">
        <f t="shared" si="15"/>
        <v/>
      </c>
      <c r="AE39" s="13" t="str">
        <f t="shared" si="15"/>
        <v/>
      </c>
      <c r="AF39" s="13" t="str">
        <f t="shared" si="15"/>
        <v/>
      </c>
      <c r="AG39" s="13" t="str">
        <f t="shared" si="15"/>
        <v/>
      </c>
      <c r="AH39" s="13" t="str">
        <f t="shared" si="15"/>
        <v/>
      </c>
      <c r="AI39" s="13" t="str">
        <f t="shared" si="15"/>
        <v/>
      </c>
      <c r="AJ39" s="13" t="str">
        <f t="shared" si="15"/>
        <v/>
      </c>
      <c r="AK39" s="13" t="str">
        <f t="shared" si="15"/>
        <v/>
      </c>
    </row>
    <row r="40" spans="1:37" ht="33" customHeight="1" x14ac:dyDescent="0.3">
      <c r="A40" s="13" t="str">
        <f t="shared" si="2"/>
        <v/>
      </c>
      <c r="D40" s="13" t="str">
        <f t="shared" ref="D40:AK40" si="16">IF(D17="","",D17)</f>
        <v/>
      </c>
      <c r="E40" s="13" t="str">
        <f t="shared" si="16"/>
        <v/>
      </c>
      <c r="F40" s="13" t="str">
        <f t="shared" si="16"/>
        <v/>
      </c>
      <c r="G40" s="13" t="str">
        <f t="shared" si="16"/>
        <v/>
      </c>
      <c r="H40" s="13" t="str">
        <f t="shared" si="16"/>
        <v/>
      </c>
      <c r="I40" s="13" t="str">
        <f t="shared" si="16"/>
        <v/>
      </c>
      <c r="J40" s="13" t="str">
        <f t="shared" si="16"/>
        <v/>
      </c>
      <c r="K40" s="13" t="str">
        <f t="shared" si="16"/>
        <v/>
      </c>
      <c r="L40" s="13" t="str">
        <f t="shared" si="16"/>
        <v/>
      </c>
      <c r="M40" s="13" t="str">
        <f t="shared" si="16"/>
        <v/>
      </c>
      <c r="N40" s="13" t="str">
        <f t="shared" si="16"/>
        <v/>
      </c>
      <c r="O40" s="13" t="str">
        <f t="shared" si="16"/>
        <v/>
      </c>
      <c r="P40" s="13" t="str">
        <f t="shared" si="16"/>
        <v/>
      </c>
      <c r="Q40" s="13" t="str">
        <f t="shared" si="16"/>
        <v/>
      </c>
      <c r="R40" s="13" t="str">
        <f t="shared" si="16"/>
        <v/>
      </c>
      <c r="S40" s="13" t="str">
        <f t="shared" si="16"/>
        <v/>
      </c>
      <c r="T40" s="13" t="str">
        <f t="shared" si="16"/>
        <v/>
      </c>
      <c r="U40" s="13" t="str">
        <f t="shared" si="16"/>
        <v/>
      </c>
      <c r="V40" s="13" t="str">
        <f t="shared" si="16"/>
        <v/>
      </c>
      <c r="W40" s="13" t="str">
        <f t="shared" si="16"/>
        <v/>
      </c>
      <c r="X40" s="13" t="str">
        <f t="shared" si="16"/>
        <v/>
      </c>
      <c r="Y40" s="13" t="str">
        <f t="shared" si="16"/>
        <v/>
      </c>
      <c r="Z40" s="13" t="str">
        <f t="shared" si="16"/>
        <v/>
      </c>
      <c r="AA40" s="13" t="str">
        <f t="shared" si="16"/>
        <v/>
      </c>
      <c r="AB40" s="13" t="str">
        <f t="shared" si="16"/>
        <v/>
      </c>
      <c r="AC40" s="13" t="str">
        <f t="shared" si="16"/>
        <v/>
      </c>
      <c r="AD40" s="13" t="str">
        <f t="shared" si="16"/>
        <v/>
      </c>
      <c r="AE40" s="13" t="str">
        <f t="shared" si="16"/>
        <v/>
      </c>
      <c r="AF40" s="13" t="str">
        <f t="shared" si="16"/>
        <v/>
      </c>
      <c r="AG40" s="13" t="str">
        <f t="shared" si="16"/>
        <v/>
      </c>
      <c r="AH40" s="13" t="str">
        <f t="shared" si="16"/>
        <v/>
      </c>
      <c r="AI40" s="13" t="str">
        <f t="shared" si="16"/>
        <v/>
      </c>
      <c r="AJ40" s="13" t="str">
        <f t="shared" si="16"/>
        <v/>
      </c>
      <c r="AK40" s="13" t="str">
        <f t="shared" si="16"/>
        <v/>
      </c>
    </row>
    <row r="41" spans="1:37" ht="33" customHeight="1" x14ac:dyDescent="0.3">
      <c r="A41" s="90" t="str">
        <f t="shared" si="2"/>
        <v>(8)</v>
      </c>
      <c r="B41" s="90"/>
      <c r="C41" s="90"/>
      <c r="D41" s="91">
        <f ca="1">IF(D18="","",D18)</f>
        <v>108</v>
      </c>
      <c r="E41" s="91" t="str">
        <f>IF(E18="","",E18)</f>
        <v/>
      </c>
      <c r="F41" s="91" t="str">
        <f>IF(F18="","",F18)</f>
        <v/>
      </c>
      <c r="G41" s="13" t="str">
        <f>IF(G18="","",G18)</f>
        <v>mL</v>
      </c>
      <c r="I41" s="19" t="str">
        <f>IF(I18="","",I18)</f>
        <v>＝</v>
      </c>
      <c r="J41" s="19" t="str">
        <f>IF(J18="","",J18)</f>
        <v/>
      </c>
      <c r="K41" s="28" t="str">
        <f>IF(K18="","",K18)</f>
        <v/>
      </c>
      <c r="L41" s="95">
        <f ca="1">INT(D41/100)</f>
        <v>1</v>
      </c>
      <c r="M41" s="95"/>
      <c r="N41" s="30" t="str">
        <f>IF(N18="","",N18)</f>
        <v/>
      </c>
      <c r="O41" s="13" t="str">
        <f>IF(O18="","",O18)</f>
        <v>dL</v>
      </c>
      <c r="Q41" s="13" t="str">
        <f>IF(Q18="","",Q18)</f>
        <v/>
      </c>
      <c r="R41" s="28" t="str">
        <f>IF(R18="","",R18)</f>
        <v/>
      </c>
      <c r="S41" s="95">
        <f ca="1">D41-L41*100</f>
        <v>8</v>
      </c>
      <c r="T41" s="95"/>
      <c r="U41" s="30" t="str">
        <f>IF(U18="","",U18)</f>
        <v/>
      </c>
      <c r="V41" s="13" t="str">
        <f>IF(V18="","",V18)</f>
        <v>mL</v>
      </c>
      <c r="X41" s="13" t="str">
        <f t="shared" ref="X41:AJ41" si="17">IF(X18="","",X18)</f>
        <v/>
      </c>
      <c r="Y41" s="13" t="str">
        <f t="shared" si="17"/>
        <v/>
      </c>
      <c r="Z41" s="13" t="str">
        <f t="shared" si="17"/>
        <v/>
      </c>
      <c r="AA41" s="13" t="str">
        <f t="shared" si="17"/>
        <v/>
      </c>
      <c r="AB41" s="13" t="str">
        <f t="shared" si="17"/>
        <v/>
      </c>
      <c r="AC41" s="13" t="str">
        <f t="shared" si="17"/>
        <v/>
      </c>
      <c r="AD41" s="13" t="str">
        <f t="shared" si="17"/>
        <v/>
      </c>
      <c r="AE41" s="13" t="str">
        <f t="shared" si="17"/>
        <v/>
      </c>
      <c r="AF41" s="13" t="str">
        <f t="shared" si="17"/>
        <v/>
      </c>
      <c r="AG41" s="13" t="str">
        <f t="shared" si="17"/>
        <v/>
      </c>
      <c r="AH41" s="13" t="str">
        <f t="shared" si="17"/>
        <v/>
      </c>
      <c r="AI41" s="13" t="str">
        <f t="shared" si="17"/>
        <v/>
      </c>
      <c r="AJ41" s="13" t="str">
        <f t="shared" si="17"/>
        <v/>
      </c>
    </row>
    <row r="42" spans="1:37" ht="33" customHeight="1" x14ac:dyDescent="0.3">
      <c r="A42" s="13" t="str">
        <f t="shared" si="2"/>
        <v/>
      </c>
      <c r="D42" s="13" t="str">
        <f t="shared" ref="D42:AK42" si="18">IF(D19="","",D19)</f>
        <v/>
      </c>
      <c r="E42" s="13" t="str">
        <f t="shared" si="18"/>
        <v/>
      </c>
      <c r="F42" s="13" t="str">
        <f t="shared" si="18"/>
        <v/>
      </c>
      <c r="G42" s="13" t="str">
        <f t="shared" si="18"/>
        <v/>
      </c>
      <c r="H42" s="13" t="str">
        <f t="shared" si="18"/>
        <v/>
      </c>
      <c r="I42" s="13" t="str">
        <f t="shared" si="18"/>
        <v/>
      </c>
      <c r="J42" s="13" t="str">
        <f t="shared" si="18"/>
        <v/>
      </c>
      <c r="K42" s="13" t="str">
        <f t="shared" si="18"/>
        <v/>
      </c>
      <c r="L42" s="13" t="str">
        <f t="shared" si="18"/>
        <v/>
      </c>
      <c r="M42" s="13" t="str">
        <f t="shared" si="18"/>
        <v/>
      </c>
      <c r="N42" s="13" t="str">
        <f t="shared" si="18"/>
        <v/>
      </c>
      <c r="O42" s="13" t="str">
        <f t="shared" si="18"/>
        <v/>
      </c>
      <c r="P42" s="13" t="str">
        <f t="shared" si="18"/>
        <v/>
      </c>
      <c r="Q42" s="13" t="str">
        <f t="shared" si="18"/>
        <v/>
      </c>
      <c r="R42" s="13" t="str">
        <f t="shared" si="18"/>
        <v/>
      </c>
      <c r="S42" s="13" t="str">
        <f t="shared" si="18"/>
        <v/>
      </c>
      <c r="T42" s="13" t="str">
        <f t="shared" si="18"/>
        <v/>
      </c>
      <c r="U42" s="13" t="str">
        <f t="shared" si="18"/>
        <v/>
      </c>
      <c r="V42" s="13" t="str">
        <f t="shared" si="18"/>
        <v/>
      </c>
      <c r="W42" s="13" t="str">
        <f t="shared" si="18"/>
        <v/>
      </c>
      <c r="X42" s="13" t="str">
        <f t="shared" si="18"/>
        <v/>
      </c>
      <c r="Y42" s="13" t="str">
        <f t="shared" si="18"/>
        <v/>
      </c>
      <c r="Z42" s="13" t="str">
        <f t="shared" si="18"/>
        <v/>
      </c>
      <c r="AA42" s="13" t="str">
        <f t="shared" si="18"/>
        <v/>
      </c>
      <c r="AB42" s="13" t="str">
        <f t="shared" si="18"/>
        <v/>
      </c>
      <c r="AC42" s="13" t="str">
        <f t="shared" si="18"/>
        <v/>
      </c>
      <c r="AD42" s="13" t="str">
        <f t="shared" si="18"/>
        <v/>
      </c>
      <c r="AE42" s="13" t="str">
        <f t="shared" si="18"/>
        <v/>
      </c>
      <c r="AF42" s="13" t="str">
        <f t="shared" si="18"/>
        <v/>
      </c>
      <c r="AG42" s="13" t="str">
        <f t="shared" si="18"/>
        <v/>
      </c>
      <c r="AH42" s="13" t="str">
        <f t="shared" si="18"/>
        <v/>
      </c>
      <c r="AI42" s="13" t="str">
        <f t="shared" si="18"/>
        <v/>
      </c>
      <c r="AJ42" s="13" t="str">
        <f t="shared" si="18"/>
        <v/>
      </c>
      <c r="AK42" s="13" t="str">
        <f t="shared" si="18"/>
        <v/>
      </c>
    </row>
    <row r="43" spans="1:37" ht="33" customHeight="1" x14ac:dyDescent="0.3">
      <c r="A43" s="90" t="str">
        <f t="shared" si="2"/>
        <v>(9)</v>
      </c>
      <c r="B43" s="90"/>
      <c r="C43" s="90"/>
      <c r="D43" s="91">
        <f t="shared" ref="D43:AK43" ca="1" si="19">IF(D20="","",D20)</f>
        <v>1143</v>
      </c>
      <c r="E43" s="91" t="str">
        <f t="shared" si="19"/>
        <v/>
      </c>
      <c r="F43" s="91" t="str">
        <f t="shared" si="19"/>
        <v/>
      </c>
      <c r="G43" s="91" t="str">
        <f t="shared" si="19"/>
        <v/>
      </c>
      <c r="H43" s="13" t="str">
        <f t="shared" si="19"/>
        <v>mL</v>
      </c>
      <c r="J43" s="13" t="str">
        <f t="shared" si="19"/>
        <v>＝</v>
      </c>
      <c r="K43" s="13" t="str">
        <f t="shared" si="19"/>
        <v/>
      </c>
      <c r="L43" s="28" t="str">
        <f t="shared" si="19"/>
        <v/>
      </c>
      <c r="M43" s="95">
        <f ca="1">INT(D43/1000)</f>
        <v>1</v>
      </c>
      <c r="N43" s="95"/>
      <c r="O43" s="30" t="str">
        <f t="shared" si="19"/>
        <v/>
      </c>
      <c r="P43" s="13" t="str">
        <f t="shared" si="19"/>
        <v>L</v>
      </c>
      <c r="Q43" s="13" t="str">
        <f t="shared" si="19"/>
        <v/>
      </c>
      <c r="R43" s="96">
        <f ca="1">D43-M43*1000</f>
        <v>143</v>
      </c>
      <c r="S43" s="95"/>
      <c r="T43" s="95"/>
      <c r="U43" s="97"/>
      <c r="V43" s="13" t="str">
        <f t="shared" si="19"/>
        <v>mL</v>
      </c>
      <c r="X43" s="13" t="str">
        <f t="shared" si="19"/>
        <v/>
      </c>
      <c r="Y43" s="13" t="str">
        <f t="shared" si="19"/>
        <v/>
      </c>
      <c r="Z43" s="13" t="str">
        <f t="shared" si="19"/>
        <v/>
      </c>
      <c r="AA43" s="13" t="str">
        <f t="shared" si="19"/>
        <v/>
      </c>
      <c r="AB43" s="13" t="str">
        <f t="shared" si="19"/>
        <v/>
      </c>
      <c r="AC43" s="13" t="str">
        <f t="shared" si="19"/>
        <v/>
      </c>
      <c r="AD43" s="13" t="str">
        <f t="shared" si="19"/>
        <v/>
      </c>
      <c r="AE43" s="13" t="str">
        <f t="shared" si="19"/>
        <v/>
      </c>
      <c r="AF43" s="13" t="str">
        <f t="shared" si="19"/>
        <v/>
      </c>
      <c r="AG43" s="13" t="str">
        <f t="shared" si="19"/>
        <v/>
      </c>
      <c r="AH43" s="13" t="str">
        <f t="shared" si="19"/>
        <v/>
      </c>
      <c r="AI43" s="13" t="str">
        <f t="shared" si="19"/>
        <v/>
      </c>
      <c r="AJ43" s="13" t="str">
        <f t="shared" si="19"/>
        <v/>
      </c>
      <c r="AK43" s="13" t="str">
        <f t="shared" si="19"/>
        <v/>
      </c>
    </row>
    <row r="44" spans="1:37" ht="33" customHeight="1" x14ac:dyDescent="0.3">
      <c r="A44" s="13" t="str">
        <f t="shared" si="2"/>
        <v/>
      </c>
      <c r="D44" s="13" t="str">
        <f t="shared" ref="D44:AK44" si="20">IF(D21="","",D21)</f>
        <v/>
      </c>
      <c r="E44" s="13" t="str">
        <f t="shared" si="20"/>
        <v/>
      </c>
      <c r="F44" s="13" t="str">
        <f t="shared" si="20"/>
        <v/>
      </c>
      <c r="G44" s="13" t="str">
        <f t="shared" si="20"/>
        <v/>
      </c>
      <c r="H44" s="13" t="str">
        <f t="shared" si="20"/>
        <v/>
      </c>
      <c r="J44" s="13" t="str">
        <f t="shared" si="20"/>
        <v/>
      </c>
      <c r="K44" s="13" t="str">
        <f t="shared" si="20"/>
        <v/>
      </c>
      <c r="L44" s="13" t="str">
        <f t="shared" si="20"/>
        <v/>
      </c>
      <c r="M44" s="13" t="str">
        <f t="shared" si="20"/>
        <v/>
      </c>
      <c r="N44" s="13" t="str">
        <f t="shared" si="20"/>
        <v/>
      </c>
      <c r="O44" s="13" t="str">
        <f t="shared" si="20"/>
        <v/>
      </c>
      <c r="P44" s="13" t="str">
        <f t="shared" si="20"/>
        <v/>
      </c>
      <c r="Q44" s="13" t="str">
        <f t="shared" si="20"/>
        <v/>
      </c>
      <c r="R44" s="13" t="str">
        <f t="shared" si="20"/>
        <v/>
      </c>
      <c r="S44" s="13" t="str">
        <f t="shared" si="20"/>
        <v/>
      </c>
      <c r="T44" s="13" t="str">
        <f t="shared" si="20"/>
        <v/>
      </c>
      <c r="U44" s="13" t="str">
        <f t="shared" si="20"/>
        <v/>
      </c>
      <c r="V44" s="13" t="str">
        <f t="shared" si="20"/>
        <v/>
      </c>
      <c r="X44" s="13" t="str">
        <f t="shared" si="20"/>
        <v/>
      </c>
      <c r="Y44" s="13" t="str">
        <f t="shared" si="20"/>
        <v/>
      </c>
      <c r="Z44" s="13" t="str">
        <f t="shared" si="20"/>
        <v/>
      </c>
      <c r="AA44" s="13" t="str">
        <f t="shared" si="20"/>
        <v/>
      </c>
      <c r="AB44" s="13" t="str">
        <f t="shared" si="20"/>
        <v/>
      </c>
      <c r="AC44" s="13" t="str">
        <f t="shared" si="20"/>
        <v/>
      </c>
      <c r="AD44" s="13" t="str">
        <f t="shared" si="20"/>
        <v/>
      </c>
      <c r="AE44" s="13" t="str">
        <f t="shared" si="20"/>
        <v/>
      </c>
      <c r="AF44" s="13" t="str">
        <f t="shared" si="20"/>
        <v/>
      </c>
      <c r="AG44" s="13" t="str">
        <f t="shared" si="20"/>
        <v/>
      </c>
      <c r="AH44" s="13" t="str">
        <f t="shared" si="20"/>
        <v/>
      </c>
      <c r="AI44" s="13" t="str">
        <f t="shared" si="20"/>
        <v/>
      </c>
      <c r="AJ44" s="13" t="str">
        <f t="shared" si="20"/>
        <v/>
      </c>
      <c r="AK44" s="13" t="str">
        <f t="shared" si="20"/>
        <v/>
      </c>
    </row>
    <row r="45" spans="1:37" ht="33" customHeight="1" x14ac:dyDescent="0.3">
      <c r="A45" s="90" t="str">
        <f t="shared" si="2"/>
        <v>(10)</v>
      </c>
      <c r="B45" s="90"/>
      <c r="C45" s="90"/>
      <c r="D45" s="91">
        <f t="shared" ref="D45:AK45" ca="1" si="21">IF(D22="","",D22)</f>
        <v>1500</v>
      </c>
      <c r="E45" s="91" t="str">
        <f t="shared" si="21"/>
        <v/>
      </c>
      <c r="F45" s="91" t="str">
        <f t="shared" si="21"/>
        <v/>
      </c>
      <c r="G45" s="91" t="str">
        <f t="shared" si="21"/>
        <v/>
      </c>
      <c r="H45" s="13" t="str">
        <f t="shared" si="21"/>
        <v>mL</v>
      </c>
      <c r="J45" s="13" t="str">
        <f t="shared" si="21"/>
        <v>＝</v>
      </c>
      <c r="K45" s="13" t="str">
        <f t="shared" si="21"/>
        <v/>
      </c>
      <c r="L45" s="28" t="str">
        <f t="shared" si="21"/>
        <v/>
      </c>
      <c r="M45" s="95">
        <f ca="1">INT(D45/1000)</f>
        <v>1</v>
      </c>
      <c r="N45" s="95"/>
      <c r="O45" s="30" t="str">
        <f t="shared" si="21"/>
        <v/>
      </c>
      <c r="P45" s="13" t="str">
        <f t="shared" si="21"/>
        <v>L</v>
      </c>
      <c r="Q45" s="13" t="str">
        <f t="shared" si="21"/>
        <v/>
      </c>
      <c r="R45" s="96">
        <f ca="1">(D45-M45*1000)/100</f>
        <v>5</v>
      </c>
      <c r="S45" s="95"/>
      <c r="T45" s="95"/>
      <c r="U45" s="97"/>
      <c r="V45" s="13" t="str">
        <f t="shared" si="21"/>
        <v>dL</v>
      </c>
      <c r="X45" s="13" t="str">
        <f t="shared" si="21"/>
        <v/>
      </c>
      <c r="Y45" s="13" t="str">
        <f t="shared" si="21"/>
        <v/>
      </c>
      <c r="Z45" s="13" t="str">
        <f t="shared" si="21"/>
        <v/>
      </c>
      <c r="AA45" s="13" t="str">
        <f t="shared" si="21"/>
        <v/>
      </c>
      <c r="AB45" s="13" t="str">
        <f t="shared" si="21"/>
        <v/>
      </c>
      <c r="AC45" s="13" t="str">
        <f t="shared" si="21"/>
        <v/>
      </c>
      <c r="AD45" s="13" t="str">
        <f t="shared" si="21"/>
        <v/>
      </c>
      <c r="AE45" s="13" t="str">
        <f t="shared" si="21"/>
        <v/>
      </c>
      <c r="AF45" s="13" t="str">
        <f t="shared" si="21"/>
        <v/>
      </c>
      <c r="AG45" s="13" t="str">
        <f t="shared" si="21"/>
        <v/>
      </c>
      <c r="AH45" s="13" t="str">
        <f t="shared" si="21"/>
        <v/>
      </c>
      <c r="AI45" s="13" t="str">
        <f t="shared" si="21"/>
        <v/>
      </c>
      <c r="AJ45" s="13" t="str">
        <f t="shared" si="21"/>
        <v/>
      </c>
      <c r="AK45" s="13" t="str">
        <f t="shared" si="21"/>
        <v/>
      </c>
    </row>
    <row r="46" spans="1:37" ht="33" customHeight="1" x14ac:dyDescent="0.3">
      <c r="A46" s="13" t="str">
        <f t="shared" si="2"/>
        <v/>
      </c>
      <c r="B46" s="13" t="str">
        <f>IF(B23="","",B23)</f>
        <v/>
      </c>
      <c r="C46" s="13" t="str">
        <f>IF(C23="","",C23)</f>
        <v/>
      </c>
    </row>
  </sheetData>
  <mergeCells count="44">
    <mergeCell ref="M45:N45"/>
    <mergeCell ref="R45:U45"/>
    <mergeCell ref="L41:M41"/>
    <mergeCell ref="S41:T41"/>
    <mergeCell ref="M43:N43"/>
    <mergeCell ref="R43:U43"/>
    <mergeCell ref="J27:K27"/>
    <mergeCell ref="J29:M29"/>
    <mergeCell ref="I31:L31"/>
    <mergeCell ref="I33:L33"/>
    <mergeCell ref="D39:E39"/>
    <mergeCell ref="J35:M35"/>
    <mergeCell ref="I37:L37"/>
    <mergeCell ref="K39:L39"/>
    <mergeCell ref="D43:G43"/>
    <mergeCell ref="D45:G45"/>
    <mergeCell ref="D16:E16"/>
    <mergeCell ref="D18:F18"/>
    <mergeCell ref="D20:G20"/>
    <mergeCell ref="D22:G22"/>
    <mergeCell ref="D41:F41"/>
    <mergeCell ref="A22:C22"/>
    <mergeCell ref="A43:C43"/>
    <mergeCell ref="A45:C45"/>
    <mergeCell ref="A41:C41"/>
    <mergeCell ref="A39:C39"/>
    <mergeCell ref="A37:C37"/>
    <mergeCell ref="A35:C35"/>
    <mergeCell ref="Q39:R39"/>
    <mergeCell ref="AI1:AJ1"/>
    <mergeCell ref="AI24:AJ24"/>
    <mergeCell ref="A4:C4"/>
    <mergeCell ref="A6:C6"/>
    <mergeCell ref="A8:C8"/>
    <mergeCell ref="A10:C10"/>
    <mergeCell ref="A12:C12"/>
    <mergeCell ref="A14:C14"/>
    <mergeCell ref="A16:C16"/>
    <mergeCell ref="A18:C18"/>
    <mergeCell ref="A33:C33"/>
    <mergeCell ref="A31:C31"/>
    <mergeCell ref="A29:C29"/>
    <mergeCell ref="A27:C27"/>
    <mergeCell ref="A20:C20"/>
  </mergeCells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>
    <oddHeader>&amp;L算数ドリル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K46"/>
  <sheetViews>
    <sheetView workbookViewId="0"/>
  </sheetViews>
  <sheetFormatPr defaultColWidth="8.75" defaultRowHeight="25" customHeight="1" x14ac:dyDescent="0.3"/>
  <cols>
    <col min="1" max="37" width="1.5625" style="33" customWidth="1"/>
    <col min="38" max="16384" width="8.75" style="33"/>
  </cols>
  <sheetData>
    <row r="1" spans="1:36" ht="25" customHeight="1" x14ac:dyDescent="0.3">
      <c r="D1" s="34" t="s">
        <v>212</v>
      </c>
      <c r="AG1" s="35" t="s">
        <v>154</v>
      </c>
      <c r="AH1" s="35"/>
      <c r="AI1" s="70"/>
      <c r="AJ1" s="70"/>
    </row>
    <row r="2" spans="1:36" ht="25" customHeight="1" x14ac:dyDescent="0.3">
      <c r="Q2" s="36" t="s">
        <v>1</v>
      </c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</row>
    <row r="3" spans="1:36" ht="25" customHeight="1" x14ac:dyDescent="0.3">
      <c r="A3" s="40"/>
    </row>
    <row r="4" spans="1:36" ht="35.15" customHeight="1" x14ac:dyDescent="0.3">
      <c r="A4" s="98" t="s">
        <v>155</v>
      </c>
      <c r="B4" s="99"/>
      <c r="C4" s="99"/>
      <c r="D4" s="33">
        <f ca="1">INT(RAND()*4+2)</f>
        <v>5</v>
      </c>
      <c r="E4" s="33" t="s">
        <v>151</v>
      </c>
      <c r="F4" s="33">
        <f ca="1">INT(RAND()*4+3)</f>
        <v>6</v>
      </c>
      <c r="G4" s="33" t="s">
        <v>152</v>
      </c>
      <c r="I4" s="41" t="s">
        <v>156</v>
      </c>
      <c r="J4" s="41"/>
      <c r="K4" s="33">
        <f ca="1">INT(RAND()*4+3)</f>
        <v>5</v>
      </c>
      <c r="L4" s="33" t="s">
        <v>152</v>
      </c>
    </row>
    <row r="5" spans="1:36" ht="35.15" customHeight="1" x14ac:dyDescent="0.3"/>
    <row r="6" spans="1:36" ht="35.15" customHeight="1" x14ac:dyDescent="0.3">
      <c r="A6" s="98" t="s">
        <v>157</v>
      </c>
      <c r="B6" s="99"/>
      <c r="C6" s="99"/>
      <c r="D6" s="33">
        <f ca="1">INT(RAND()*4+2)</f>
        <v>2</v>
      </c>
      <c r="E6" s="33" t="s">
        <v>151</v>
      </c>
      <c r="F6" s="33">
        <f ca="1">INT(RAND()*4+3)</f>
        <v>3</v>
      </c>
      <c r="G6" s="33" t="s">
        <v>152</v>
      </c>
      <c r="I6" s="41" t="s">
        <v>156</v>
      </c>
      <c r="J6" s="41"/>
      <c r="K6" s="33">
        <f ca="1">INT(RAND()*4+3)</f>
        <v>5</v>
      </c>
      <c r="L6" s="33" t="s">
        <v>152</v>
      </c>
    </row>
    <row r="7" spans="1:36" ht="35.15" customHeight="1" x14ac:dyDescent="0.3"/>
    <row r="8" spans="1:36" ht="35.15" customHeight="1" x14ac:dyDescent="0.3">
      <c r="A8" s="98" t="s">
        <v>158</v>
      </c>
      <c r="B8" s="99"/>
      <c r="C8" s="99"/>
      <c r="D8" s="33">
        <f ca="1">INT(RAND()*4+2)</f>
        <v>5</v>
      </c>
      <c r="E8" s="33" t="s">
        <v>151</v>
      </c>
      <c r="F8" s="33">
        <f ca="1">INT(RAND()*4+3)</f>
        <v>3</v>
      </c>
      <c r="G8" s="33" t="s">
        <v>152</v>
      </c>
      <c r="I8" s="41" t="s">
        <v>156</v>
      </c>
      <c r="J8" s="41"/>
      <c r="K8" s="33">
        <f ca="1">INT(RAND()*4+3)</f>
        <v>6</v>
      </c>
      <c r="L8" s="33" t="s">
        <v>152</v>
      </c>
    </row>
    <row r="9" spans="1:36" ht="35.15" customHeight="1" x14ac:dyDescent="0.3"/>
    <row r="10" spans="1:36" ht="35.15" customHeight="1" x14ac:dyDescent="0.3">
      <c r="A10" s="98" t="s">
        <v>159</v>
      </c>
      <c r="B10" s="99"/>
      <c r="C10" s="99"/>
      <c r="D10" s="33">
        <f ca="1">INT(RAND()*4+2)</f>
        <v>3</v>
      </c>
      <c r="E10" s="33" t="s">
        <v>151</v>
      </c>
      <c r="F10" s="33">
        <f ca="1">INT(RAND()*4+3)</f>
        <v>4</v>
      </c>
      <c r="G10" s="33" t="s">
        <v>152</v>
      </c>
      <c r="I10" s="41" t="s">
        <v>156</v>
      </c>
      <c r="J10" s="41"/>
      <c r="K10" s="33">
        <f ca="1">INT(RAND()*4+3)</f>
        <v>5</v>
      </c>
      <c r="L10" s="33" t="s">
        <v>152</v>
      </c>
    </row>
    <row r="11" spans="1:36" ht="35.15" customHeight="1" x14ac:dyDescent="0.3"/>
    <row r="12" spans="1:36" ht="35.15" customHeight="1" x14ac:dyDescent="0.3">
      <c r="A12" s="98" t="s">
        <v>160</v>
      </c>
      <c r="B12" s="99"/>
      <c r="C12" s="99"/>
      <c r="D12" s="33">
        <f ca="1">INT(RAND()*4+2)</f>
        <v>4</v>
      </c>
      <c r="E12" s="33" t="s">
        <v>151</v>
      </c>
      <c r="F12" s="33">
        <f ca="1">INT(RAND()*4+3)</f>
        <v>4</v>
      </c>
      <c r="G12" s="33" t="s">
        <v>152</v>
      </c>
      <c r="I12" s="41" t="s">
        <v>156</v>
      </c>
      <c r="J12" s="41"/>
      <c r="K12" s="33">
        <f ca="1">INT(RAND()*4+3)</f>
        <v>3</v>
      </c>
      <c r="L12" s="33" t="s">
        <v>152</v>
      </c>
    </row>
    <row r="13" spans="1:36" ht="35.15" customHeight="1" x14ac:dyDescent="0.3"/>
    <row r="14" spans="1:36" ht="35.15" customHeight="1" x14ac:dyDescent="0.3">
      <c r="A14" s="98" t="s">
        <v>161</v>
      </c>
      <c r="B14" s="99"/>
      <c r="C14" s="99"/>
      <c r="D14" s="33">
        <f ca="1">INT(RAND()*4+2)</f>
        <v>5</v>
      </c>
      <c r="E14" s="33" t="s">
        <v>151</v>
      </c>
      <c r="F14" s="33">
        <f ca="1">INT(RAND()*4+3)</f>
        <v>3</v>
      </c>
      <c r="G14" s="33" t="s">
        <v>152</v>
      </c>
      <c r="I14" s="41" t="s">
        <v>162</v>
      </c>
      <c r="J14" s="41"/>
      <c r="K14" s="33">
        <f ca="1">INT(RAND()*4+3)</f>
        <v>5</v>
      </c>
      <c r="L14" s="33" t="s">
        <v>152</v>
      </c>
    </row>
    <row r="15" spans="1:36" ht="35.15" customHeight="1" x14ac:dyDescent="0.3"/>
    <row r="16" spans="1:36" ht="35.15" customHeight="1" x14ac:dyDescent="0.3">
      <c r="A16" s="98" t="s">
        <v>163</v>
      </c>
      <c r="B16" s="99"/>
      <c r="C16" s="99"/>
      <c r="D16" s="33">
        <f ca="1">INT(RAND()*4+2)</f>
        <v>4</v>
      </c>
      <c r="E16" s="33" t="s">
        <v>151</v>
      </c>
      <c r="F16" s="33">
        <f ca="1">INT(RAND()*2+3)</f>
        <v>4</v>
      </c>
      <c r="G16" s="33" t="s">
        <v>152</v>
      </c>
      <c r="I16" s="41" t="s">
        <v>162</v>
      </c>
      <c r="J16" s="41"/>
      <c r="K16" s="33">
        <f ca="1">INT(RAND()*4+3)</f>
        <v>3</v>
      </c>
      <c r="L16" s="33" t="s">
        <v>152</v>
      </c>
    </row>
    <row r="17" spans="1:37" ht="35.15" customHeight="1" x14ac:dyDescent="0.3"/>
    <row r="18" spans="1:37" ht="35.15" customHeight="1" x14ac:dyDescent="0.3">
      <c r="A18" s="98" t="s">
        <v>164</v>
      </c>
      <c r="B18" s="99"/>
      <c r="C18" s="99"/>
      <c r="D18" s="33">
        <f ca="1">INT(RAND()*4+2)</f>
        <v>5</v>
      </c>
      <c r="E18" s="33" t="s">
        <v>151</v>
      </c>
      <c r="F18" s="33">
        <f ca="1">INT(RAND()*2+3)</f>
        <v>4</v>
      </c>
      <c r="G18" s="33" t="s">
        <v>152</v>
      </c>
      <c r="I18" s="41" t="s">
        <v>162</v>
      </c>
      <c r="J18" s="41"/>
      <c r="K18" s="33">
        <f ca="1">INT(RAND()*4+3)</f>
        <v>6</v>
      </c>
      <c r="L18" s="33" t="s">
        <v>152</v>
      </c>
    </row>
    <row r="19" spans="1:37" ht="35.15" customHeight="1" x14ac:dyDescent="0.3"/>
    <row r="20" spans="1:37" ht="35.15" customHeight="1" x14ac:dyDescent="0.3">
      <c r="A20" s="98" t="s">
        <v>165</v>
      </c>
      <c r="B20" s="99"/>
      <c r="C20" s="99"/>
      <c r="D20" s="33">
        <f ca="1">INT(RAND()*3+1)</f>
        <v>1</v>
      </c>
      <c r="E20" s="33" t="s">
        <v>151</v>
      </c>
      <c r="F20" s="74" t="s">
        <v>162</v>
      </c>
      <c r="G20" s="74"/>
      <c r="H20" s="33">
        <f ca="1">INT(RAND()*4+3)</f>
        <v>3</v>
      </c>
      <c r="I20" s="33" t="s">
        <v>152</v>
      </c>
    </row>
    <row r="21" spans="1:37" ht="35.15" customHeight="1" x14ac:dyDescent="0.3"/>
    <row r="22" spans="1:37" ht="35.15" customHeight="1" x14ac:dyDescent="0.3">
      <c r="A22" s="98" t="s">
        <v>166</v>
      </c>
      <c r="B22" s="99"/>
      <c r="C22" s="99"/>
      <c r="D22" s="33">
        <f ca="1">INT(RAND()*3+1)</f>
        <v>1</v>
      </c>
      <c r="E22" s="33" t="s">
        <v>151</v>
      </c>
      <c r="F22" s="74" t="s">
        <v>162</v>
      </c>
      <c r="G22" s="74"/>
      <c r="H22" s="33">
        <f ca="1">INT(RAND()*4+3)</f>
        <v>3</v>
      </c>
      <c r="I22" s="33" t="s">
        <v>152</v>
      </c>
    </row>
    <row r="23" spans="1:37" ht="35.15" customHeight="1" x14ac:dyDescent="0.3"/>
    <row r="24" spans="1:37" ht="25" customHeight="1" x14ac:dyDescent="0.3">
      <c r="D24" s="34" t="str">
        <f>IF(D1="","",D1)</f>
        <v>かさの計算</v>
      </c>
      <c r="AG24" s="35" t="str">
        <f>IF(AG1="","",AG1)</f>
        <v>№</v>
      </c>
      <c r="AH24" s="35"/>
      <c r="AI24" s="70" t="str">
        <f>IF(AI1="","",AI1)</f>
        <v/>
      </c>
      <c r="AJ24" s="70"/>
    </row>
    <row r="25" spans="1:37" ht="25" customHeight="1" x14ac:dyDescent="0.3">
      <c r="E25" s="37" t="s">
        <v>2</v>
      </c>
      <c r="Q25" s="36" t="str">
        <f>IF(Q2="","",Q2)</f>
        <v>名前</v>
      </c>
      <c r="R25" s="35"/>
      <c r="S25" s="35"/>
      <c r="T25" s="35"/>
      <c r="U25" s="35" t="str">
        <f>IF(U2="","",U2)</f>
        <v/>
      </c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</row>
    <row r="26" spans="1:37" ht="25" customHeight="1" x14ac:dyDescent="0.3">
      <c r="A26" s="33" t="str">
        <f t="shared" ref="A26:P26" si="0">IF(A3="","",A3)</f>
        <v/>
      </c>
      <c r="B26" s="33" t="str">
        <f t="shared" si="0"/>
        <v/>
      </c>
      <c r="C26" s="33" t="str">
        <f t="shared" si="0"/>
        <v/>
      </c>
      <c r="D26" s="33" t="str">
        <f t="shared" si="0"/>
        <v/>
      </c>
      <c r="E26" s="33" t="str">
        <f t="shared" si="0"/>
        <v/>
      </c>
      <c r="F26" s="33" t="str">
        <f t="shared" si="0"/>
        <v/>
      </c>
      <c r="G26" s="33" t="str">
        <f t="shared" si="0"/>
        <v/>
      </c>
      <c r="H26" s="33" t="str">
        <f t="shared" si="0"/>
        <v/>
      </c>
      <c r="I26" s="33" t="str">
        <f t="shared" si="0"/>
        <v/>
      </c>
      <c r="J26" s="33" t="str">
        <f t="shared" si="0"/>
        <v/>
      </c>
      <c r="K26" s="33" t="str">
        <f t="shared" si="0"/>
        <v/>
      </c>
      <c r="L26" s="33" t="str">
        <f t="shared" si="0"/>
        <v/>
      </c>
      <c r="M26" s="33" t="str">
        <f t="shared" si="0"/>
        <v/>
      </c>
      <c r="N26" s="33" t="str">
        <f t="shared" si="0"/>
        <v/>
      </c>
      <c r="O26" s="33" t="str">
        <f t="shared" si="0"/>
        <v/>
      </c>
      <c r="P26" s="33" t="str">
        <f t="shared" si="0"/>
        <v/>
      </c>
      <c r="Q26" s="33" t="str">
        <f>IF(Q3="","",Q3)</f>
        <v/>
      </c>
      <c r="R26" s="33" t="str">
        <f t="shared" ref="R26:AK27" si="1">IF(R3="","",R3)</f>
        <v/>
      </c>
      <c r="S26" s="33" t="str">
        <f t="shared" si="1"/>
        <v/>
      </c>
      <c r="T26" s="33" t="str">
        <f t="shared" si="1"/>
        <v/>
      </c>
      <c r="U26" s="33" t="str">
        <f t="shared" si="1"/>
        <v/>
      </c>
      <c r="V26" s="33" t="str">
        <f t="shared" si="1"/>
        <v/>
      </c>
      <c r="W26" s="33" t="str">
        <f t="shared" si="1"/>
        <v/>
      </c>
      <c r="X26" s="33" t="str">
        <f t="shared" si="1"/>
        <v/>
      </c>
      <c r="Y26" s="33" t="str">
        <f t="shared" si="1"/>
        <v/>
      </c>
      <c r="Z26" s="33" t="str">
        <f t="shared" si="1"/>
        <v/>
      </c>
      <c r="AA26" s="33" t="str">
        <f t="shared" si="1"/>
        <v/>
      </c>
      <c r="AB26" s="33" t="str">
        <f t="shared" si="1"/>
        <v/>
      </c>
      <c r="AC26" s="33" t="str">
        <f t="shared" si="1"/>
        <v/>
      </c>
      <c r="AD26" s="33" t="str">
        <f t="shared" si="1"/>
        <v/>
      </c>
      <c r="AE26" s="33" t="str">
        <f t="shared" si="1"/>
        <v/>
      </c>
      <c r="AF26" s="33" t="str">
        <f t="shared" si="1"/>
        <v/>
      </c>
      <c r="AG26" s="33" t="str">
        <f t="shared" si="1"/>
        <v/>
      </c>
      <c r="AH26" s="33" t="str">
        <f t="shared" si="1"/>
        <v/>
      </c>
      <c r="AI26" s="33" t="str">
        <f t="shared" si="1"/>
        <v/>
      </c>
      <c r="AJ26" s="33" t="str">
        <f t="shared" si="1"/>
        <v/>
      </c>
      <c r="AK26" s="33" t="str">
        <f t="shared" si="1"/>
        <v/>
      </c>
    </row>
    <row r="27" spans="1:37" ht="35.15" customHeight="1" x14ac:dyDescent="0.3">
      <c r="A27" s="99" t="str">
        <f t="shared" ref="A27:A46" si="2">IF(A4="","",A4)</f>
        <v>(1)</v>
      </c>
      <c r="B27" s="99"/>
      <c r="C27" s="99"/>
      <c r="D27" s="33">
        <f ca="1">IF(D4="","",D4)</f>
        <v>5</v>
      </c>
      <c r="E27" s="33" t="str">
        <f>IF(E4="","",E4)</f>
        <v>L</v>
      </c>
      <c r="F27" s="33">
        <f ca="1">IF(F4="","",F4)</f>
        <v>6</v>
      </c>
      <c r="G27" s="33" t="str">
        <f>IF(G4="","",G4)</f>
        <v>dL</v>
      </c>
      <c r="I27" s="74" t="str">
        <f>IF(I4="","",I4)</f>
        <v>＋</v>
      </c>
      <c r="J27" s="74"/>
      <c r="K27" s="33">
        <f ca="1">IF(K4="","",K4)</f>
        <v>5</v>
      </c>
      <c r="L27" s="33" t="str">
        <f>IF(L4="","",L4)</f>
        <v>dL</v>
      </c>
      <c r="N27" s="33" t="s">
        <v>167</v>
      </c>
      <c r="P27" s="38">
        <f ca="1">IF(J28=0,"",J28)</f>
        <v>6</v>
      </c>
      <c r="Q27" s="38" t="str">
        <f ca="1">IF(J28=0,"","L")</f>
        <v>L</v>
      </c>
      <c r="R27" s="38">
        <f ca="1">IF(L28=0,"",L28)</f>
        <v>1</v>
      </c>
      <c r="S27" s="38" t="str">
        <f ca="1">IF(L28=0,"","dL")</f>
        <v>dL</v>
      </c>
      <c r="T27" s="38"/>
      <c r="U27" s="33" t="str">
        <f t="shared" si="1"/>
        <v/>
      </c>
      <c r="V27" s="33" t="str">
        <f t="shared" si="1"/>
        <v/>
      </c>
      <c r="W27" s="33" t="str">
        <f t="shared" si="1"/>
        <v/>
      </c>
      <c r="X27" s="33" t="str">
        <f t="shared" si="1"/>
        <v/>
      </c>
      <c r="Y27" s="33" t="str">
        <f t="shared" si="1"/>
        <v/>
      </c>
      <c r="Z27" s="33" t="str">
        <f t="shared" si="1"/>
        <v/>
      </c>
      <c r="AA27" s="33" t="str">
        <f t="shared" si="1"/>
        <v/>
      </c>
      <c r="AB27" s="33" t="str">
        <f t="shared" si="1"/>
        <v/>
      </c>
      <c r="AC27" s="33" t="str">
        <f t="shared" si="1"/>
        <v/>
      </c>
      <c r="AD27" s="33" t="str">
        <f t="shared" si="1"/>
        <v/>
      </c>
      <c r="AE27" s="33" t="str">
        <f t="shared" si="1"/>
        <v/>
      </c>
      <c r="AF27" s="33" t="str">
        <f t="shared" si="1"/>
        <v/>
      </c>
      <c r="AG27" s="33" t="str">
        <f t="shared" si="1"/>
        <v/>
      </c>
      <c r="AH27" s="33" t="str">
        <f t="shared" si="1"/>
        <v/>
      </c>
      <c r="AI27" s="33" t="str">
        <f t="shared" si="1"/>
        <v/>
      </c>
      <c r="AJ27" s="33" t="str">
        <f t="shared" si="1"/>
        <v/>
      </c>
      <c r="AK27" s="33" t="str">
        <f t="shared" si="1"/>
        <v/>
      </c>
    </row>
    <row r="28" spans="1:37" ht="35.15" customHeight="1" x14ac:dyDescent="0.3">
      <c r="A28" s="33" t="str">
        <f t="shared" si="2"/>
        <v/>
      </c>
      <c r="D28" s="39">
        <f ca="1">D27*10+F27</f>
        <v>56</v>
      </c>
      <c r="E28" s="39" t="s">
        <v>168</v>
      </c>
      <c r="F28" s="39">
        <f ca="1">K27</f>
        <v>5</v>
      </c>
      <c r="G28" s="39" t="s">
        <v>169</v>
      </c>
      <c r="H28" s="39">
        <f ca="1">D28+F28</f>
        <v>61</v>
      </c>
      <c r="I28" s="39" t="str">
        <f>IF(I5="","",I5)</f>
        <v/>
      </c>
      <c r="J28" s="39">
        <f ca="1">INT(H28/10)</f>
        <v>6</v>
      </c>
      <c r="K28" s="39" t="str">
        <f>IF(K5="","",K5)</f>
        <v/>
      </c>
      <c r="L28" s="39">
        <f ca="1">H28-J28*10</f>
        <v>1</v>
      </c>
      <c r="N28" s="33" t="str">
        <f t="shared" ref="N28:AK28" si="3">IF(N5="","",N5)</f>
        <v/>
      </c>
      <c r="O28" s="33" t="str">
        <f t="shared" si="3"/>
        <v/>
      </c>
      <c r="P28" s="33" t="str">
        <f t="shared" si="3"/>
        <v/>
      </c>
      <c r="Q28" s="33" t="str">
        <f t="shared" si="3"/>
        <v/>
      </c>
      <c r="R28" s="33" t="str">
        <f t="shared" si="3"/>
        <v/>
      </c>
      <c r="S28" s="33" t="str">
        <f t="shared" si="3"/>
        <v/>
      </c>
      <c r="T28" s="33" t="str">
        <f t="shared" si="3"/>
        <v/>
      </c>
      <c r="U28" s="33" t="str">
        <f t="shared" si="3"/>
        <v/>
      </c>
      <c r="V28" s="33" t="str">
        <f t="shared" si="3"/>
        <v/>
      </c>
      <c r="W28" s="33" t="str">
        <f t="shared" si="3"/>
        <v/>
      </c>
      <c r="X28" s="33" t="str">
        <f t="shared" si="3"/>
        <v/>
      </c>
      <c r="Y28" s="33" t="str">
        <f t="shared" si="3"/>
        <v/>
      </c>
      <c r="Z28" s="33" t="str">
        <f t="shared" si="3"/>
        <v/>
      </c>
      <c r="AA28" s="33" t="str">
        <f t="shared" si="3"/>
        <v/>
      </c>
      <c r="AB28" s="33" t="str">
        <f t="shared" si="3"/>
        <v/>
      </c>
      <c r="AC28" s="33" t="str">
        <f t="shared" si="3"/>
        <v/>
      </c>
      <c r="AD28" s="33" t="str">
        <f t="shared" si="3"/>
        <v/>
      </c>
      <c r="AE28" s="33" t="str">
        <f t="shared" si="3"/>
        <v/>
      </c>
      <c r="AF28" s="33" t="str">
        <f t="shared" si="3"/>
        <v/>
      </c>
      <c r="AG28" s="33" t="str">
        <f t="shared" si="3"/>
        <v/>
      </c>
      <c r="AH28" s="33" t="str">
        <f t="shared" si="3"/>
        <v/>
      </c>
      <c r="AI28" s="33" t="str">
        <f t="shared" si="3"/>
        <v/>
      </c>
      <c r="AJ28" s="33" t="str">
        <f t="shared" si="3"/>
        <v/>
      </c>
      <c r="AK28" s="33" t="str">
        <f t="shared" si="3"/>
        <v/>
      </c>
    </row>
    <row r="29" spans="1:37" ht="35.15" customHeight="1" x14ac:dyDescent="0.3">
      <c r="A29" s="99" t="str">
        <f t="shared" si="2"/>
        <v>(2)</v>
      </c>
      <c r="B29" s="99"/>
      <c r="C29" s="99"/>
      <c r="D29" s="33">
        <f t="shared" ref="D29:AK29" ca="1" si="4">IF(D6="","",D6)</f>
        <v>2</v>
      </c>
      <c r="E29" s="33" t="str">
        <f t="shared" si="4"/>
        <v>L</v>
      </c>
      <c r="F29" s="33">
        <f t="shared" ca="1" si="4"/>
        <v>3</v>
      </c>
      <c r="G29" s="33" t="str">
        <f t="shared" si="4"/>
        <v>dL</v>
      </c>
      <c r="I29" s="74" t="str">
        <f t="shared" si="4"/>
        <v>＋</v>
      </c>
      <c r="J29" s="74"/>
      <c r="K29" s="33">
        <f t="shared" ca="1" si="4"/>
        <v>5</v>
      </c>
      <c r="L29" s="33" t="str">
        <f t="shared" si="4"/>
        <v>dL</v>
      </c>
      <c r="N29" s="33" t="s">
        <v>170</v>
      </c>
      <c r="P29" s="38">
        <f ca="1">IF(J30=0,"",J30)</f>
        <v>2</v>
      </c>
      <c r="Q29" s="38" t="str">
        <f ca="1">IF(J30=0,"","L")</f>
        <v>L</v>
      </c>
      <c r="R29" s="38">
        <f ca="1">IF(L30=0,"",L30)</f>
        <v>8</v>
      </c>
      <c r="S29" s="38" t="str">
        <f ca="1">IF(L30=0,"","dL")</f>
        <v>dL</v>
      </c>
      <c r="T29" s="38"/>
      <c r="U29" s="33" t="str">
        <f t="shared" si="4"/>
        <v/>
      </c>
      <c r="V29" s="33" t="str">
        <f t="shared" si="4"/>
        <v/>
      </c>
      <c r="W29" s="33" t="str">
        <f t="shared" si="4"/>
        <v/>
      </c>
      <c r="X29" s="33" t="str">
        <f t="shared" si="4"/>
        <v/>
      </c>
      <c r="Y29" s="33" t="str">
        <f t="shared" si="4"/>
        <v/>
      </c>
      <c r="Z29" s="33" t="str">
        <f t="shared" si="4"/>
        <v/>
      </c>
      <c r="AA29" s="33" t="str">
        <f t="shared" si="4"/>
        <v/>
      </c>
      <c r="AB29" s="33" t="str">
        <f t="shared" si="4"/>
        <v/>
      </c>
      <c r="AC29" s="33" t="str">
        <f t="shared" si="4"/>
        <v/>
      </c>
      <c r="AD29" s="33" t="str">
        <f t="shared" si="4"/>
        <v/>
      </c>
      <c r="AE29" s="33" t="str">
        <f t="shared" si="4"/>
        <v/>
      </c>
      <c r="AF29" s="33" t="str">
        <f t="shared" si="4"/>
        <v/>
      </c>
      <c r="AG29" s="33" t="str">
        <f t="shared" si="4"/>
        <v/>
      </c>
      <c r="AH29" s="33" t="str">
        <f t="shared" si="4"/>
        <v/>
      </c>
      <c r="AI29" s="33" t="str">
        <f t="shared" si="4"/>
        <v/>
      </c>
      <c r="AJ29" s="33" t="str">
        <f t="shared" si="4"/>
        <v/>
      </c>
      <c r="AK29" s="33" t="str">
        <f t="shared" si="4"/>
        <v/>
      </c>
    </row>
    <row r="30" spans="1:37" ht="35.15" customHeight="1" x14ac:dyDescent="0.3">
      <c r="A30" s="33" t="str">
        <f t="shared" si="2"/>
        <v/>
      </c>
      <c r="D30" s="39">
        <f ca="1">D29*10+F29</f>
        <v>23</v>
      </c>
      <c r="E30" s="39" t="s">
        <v>171</v>
      </c>
      <c r="F30" s="39">
        <f ca="1">K29</f>
        <v>5</v>
      </c>
      <c r="G30" s="39" t="s">
        <v>172</v>
      </c>
      <c r="H30" s="39">
        <f ca="1">D30+F30</f>
        <v>28</v>
      </c>
      <c r="I30" s="39" t="str">
        <f>IF(I7="","",I7)</f>
        <v/>
      </c>
      <c r="J30" s="39">
        <f ca="1">INT(H30/10)</f>
        <v>2</v>
      </c>
      <c r="K30" s="39" t="str">
        <f>IF(K7="","",K7)</f>
        <v/>
      </c>
      <c r="L30" s="39">
        <f ca="1">H30-J30*10</f>
        <v>8</v>
      </c>
      <c r="N30" s="33" t="str">
        <f t="shared" ref="N30:AK30" si="5">IF(N7="","",N7)</f>
        <v/>
      </c>
      <c r="O30" s="33" t="str">
        <f t="shared" si="5"/>
        <v/>
      </c>
      <c r="P30" s="33" t="str">
        <f t="shared" si="5"/>
        <v/>
      </c>
      <c r="Q30" s="33" t="str">
        <f t="shared" si="5"/>
        <v/>
      </c>
      <c r="R30" s="33" t="str">
        <f t="shared" si="5"/>
        <v/>
      </c>
      <c r="S30" s="33" t="str">
        <f t="shared" si="5"/>
        <v/>
      </c>
      <c r="T30" s="33" t="str">
        <f t="shared" si="5"/>
        <v/>
      </c>
      <c r="U30" s="33" t="str">
        <f t="shared" si="5"/>
        <v/>
      </c>
      <c r="V30" s="33" t="str">
        <f t="shared" si="5"/>
        <v/>
      </c>
      <c r="W30" s="33" t="str">
        <f t="shared" si="5"/>
        <v/>
      </c>
      <c r="X30" s="33" t="str">
        <f t="shared" si="5"/>
        <v/>
      </c>
      <c r="Y30" s="33" t="str">
        <f t="shared" si="5"/>
        <v/>
      </c>
      <c r="Z30" s="33" t="str">
        <f t="shared" si="5"/>
        <v/>
      </c>
      <c r="AA30" s="33" t="str">
        <f t="shared" si="5"/>
        <v/>
      </c>
      <c r="AB30" s="33" t="str">
        <f t="shared" si="5"/>
        <v/>
      </c>
      <c r="AC30" s="33" t="str">
        <f t="shared" si="5"/>
        <v/>
      </c>
      <c r="AD30" s="33" t="str">
        <f t="shared" si="5"/>
        <v/>
      </c>
      <c r="AE30" s="33" t="str">
        <f t="shared" si="5"/>
        <v/>
      </c>
      <c r="AF30" s="33" t="str">
        <f t="shared" si="5"/>
        <v/>
      </c>
      <c r="AG30" s="33" t="str">
        <f t="shared" si="5"/>
        <v/>
      </c>
      <c r="AH30" s="33" t="str">
        <f t="shared" si="5"/>
        <v/>
      </c>
      <c r="AI30" s="33" t="str">
        <f t="shared" si="5"/>
        <v/>
      </c>
      <c r="AJ30" s="33" t="str">
        <f t="shared" si="5"/>
        <v/>
      </c>
      <c r="AK30" s="33" t="str">
        <f t="shared" si="5"/>
        <v/>
      </c>
    </row>
    <row r="31" spans="1:37" ht="35.15" customHeight="1" x14ac:dyDescent="0.3">
      <c r="A31" s="99" t="str">
        <f t="shared" si="2"/>
        <v>(3)</v>
      </c>
      <c r="B31" s="99"/>
      <c r="C31" s="99"/>
      <c r="D31" s="33">
        <f t="shared" ref="D31:AK31" ca="1" si="6">IF(D8="","",D8)</f>
        <v>5</v>
      </c>
      <c r="E31" s="33" t="str">
        <f t="shared" si="6"/>
        <v>L</v>
      </c>
      <c r="F31" s="33">
        <f t="shared" ca="1" si="6"/>
        <v>3</v>
      </c>
      <c r="G31" s="33" t="str">
        <f t="shared" si="6"/>
        <v>dL</v>
      </c>
      <c r="I31" s="74" t="str">
        <f t="shared" si="6"/>
        <v>＋</v>
      </c>
      <c r="J31" s="74"/>
      <c r="K31" s="33">
        <f t="shared" ca="1" si="6"/>
        <v>6</v>
      </c>
      <c r="L31" s="33" t="str">
        <f t="shared" si="6"/>
        <v>dL</v>
      </c>
      <c r="N31" s="33" t="s">
        <v>170</v>
      </c>
      <c r="P31" s="38">
        <f ca="1">IF(J32=0,"",J32)</f>
        <v>5</v>
      </c>
      <c r="Q31" s="38" t="str">
        <f ca="1">IF(J32=0,"","L")</f>
        <v>L</v>
      </c>
      <c r="R31" s="38">
        <f ca="1">IF(L32=0,"",L32)</f>
        <v>9</v>
      </c>
      <c r="S31" s="38" t="str">
        <f ca="1">IF(L32=0,"","dL")</f>
        <v>dL</v>
      </c>
      <c r="T31" s="38"/>
      <c r="U31" s="33" t="str">
        <f t="shared" si="6"/>
        <v/>
      </c>
      <c r="V31" s="33" t="str">
        <f t="shared" si="6"/>
        <v/>
      </c>
      <c r="W31" s="33" t="str">
        <f t="shared" si="6"/>
        <v/>
      </c>
      <c r="X31" s="33" t="str">
        <f t="shared" si="6"/>
        <v/>
      </c>
      <c r="Y31" s="33" t="str">
        <f t="shared" si="6"/>
        <v/>
      </c>
      <c r="Z31" s="33" t="str">
        <f t="shared" si="6"/>
        <v/>
      </c>
      <c r="AA31" s="33" t="str">
        <f t="shared" si="6"/>
        <v/>
      </c>
      <c r="AB31" s="33" t="str">
        <f t="shared" si="6"/>
        <v/>
      </c>
      <c r="AC31" s="33" t="str">
        <f t="shared" si="6"/>
        <v/>
      </c>
      <c r="AD31" s="33" t="str">
        <f t="shared" si="6"/>
        <v/>
      </c>
      <c r="AE31" s="33" t="str">
        <f t="shared" si="6"/>
        <v/>
      </c>
      <c r="AF31" s="33" t="str">
        <f t="shared" si="6"/>
        <v/>
      </c>
      <c r="AG31" s="33" t="str">
        <f t="shared" si="6"/>
        <v/>
      </c>
      <c r="AH31" s="33" t="str">
        <f t="shared" si="6"/>
        <v/>
      </c>
      <c r="AI31" s="33" t="str">
        <f t="shared" si="6"/>
        <v/>
      </c>
      <c r="AJ31" s="33" t="str">
        <f t="shared" si="6"/>
        <v/>
      </c>
      <c r="AK31" s="33" t="str">
        <f t="shared" si="6"/>
        <v/>
      </c>
    </row>
    <row r="32" spans="1:37" ht="35.15" customHeight="1" x14ac:dyDescent="0.3">
      <c r="A32" s="33" t="str">
        <f t="shared" si="2"/>
        <v/>
      </c>
      <c r="D32" s="39">
        <f ca="1">D31*10+F31</f>
        <v>53</v>
      </c>
      <c r="E32" s="39" t="s">
        <v>171</v>
      </c>
      <c r="F32" s="39">
        <f ca="1">K31</f>
        <v>6</v>
      </c>
      <c r="G32" s="39" t="s">
        <v>172</v>
      </c>
      <c r="H32" s="39">
        <f ca="1">D32+F32</f>
        <v>59</v>
      </c>
      <c r="I32" s="39" t="str">
        <f>IF(I9="","",I9)</f>
        <v/>
      </c>
      <c r="J32" s="39">
        <f ca="1">INT(H32/10)</f>
        <v>5</v>
      </c>
      <c r="K32" s="39" t="str">
        <f>IF(K9="","",K9)</f>
        <v/>
      </c>
      <c r="L32" s="39">
        <f ca="1">H32-J32*10</f>
        <v>9</v>
      </c>
      <c r="M32" s="39"/>
      <c r="N32" s="33" t="str">
        <f t="shared" ref="N32:AK32" si="7">IF(N9="","",N9)</f>
        <v/>
      </c>
      <c r="O32" s="33" t="str">
        <f t="shared" si="7"/>
        <v/>
      </c>
      <c r="P32" s="33" t="str">
        <f t="shared" si="7"/>
        <v/>
      </c>
      <c r="Q32" s="33" t="str">
        <f t="shared" si="7"/>
        <v/>
      </c>
      <c r="R32" s="33" t="str">
        <f t="shared" si="7"/>
        <v/>
      </c>
      <c r="S32" s="33" t="str">
        <f t="shared" si="7"/>
        <v/>
      </c>
      <c r="T32" s="33" t="str">
        <f t="shared" si="7"/>
        <v/>
      </c>
      <c r="U32" s="33" t="str">
        <f t="shared" si="7"/>
        <v/>
      </c>
      <c r="V32" s="33" t="str">
        <f t="shared" si="7"/>
        <v/>
      </c>
      <c r="W32" s="33" t="str">
        <f t="shared" si="7"/>
        <v/>
      </c>
      <c r="X32" s="33" t="str">
        <f t="shared" si="7"/>
        <v/>
      </c>
      <c r="Y32" s="33" t="str">
        <f t="shared" si="7"/>
        <v/>
      </c>
      <c r="Z32" s="33" t="str">
        <f t="shared" si="7"/>
        <v/>
      </c>
      <c r="AA32" s="33" t="str">
        <f t="shared" si="7"/>
        <v/>
      </c>
      <c r="AB32" s="33" t="str">
        <f t="shared" si="7"/>
        <v/>
      </c>
      <c r="AC32" s="33" t="str">
        <f t="shared" si="7"/>
        <v/>
      </c>
      <c r="AD32" s="33" t="str">
        <f t="shared" si="7"/>
        <v/>
      </c>
      <c r="AE32" s="33" t="str">
        <f t="shared" si="7"/>
        <v/>
      </c>
      <c r="AF32" s="33" t="str">
        <f t="shared" si="7"/>
        <v/>
      </c>
      <c r="AG32" s="33" t="str">
        <f t="shared" si="7"/>
        <v/>
      </c>
      <c r="AH32" s="33" t="str">
        <f t="shared" si="7"/>
        <v/>
      </c>
      <c r="AI32" s="33" t="str">
        <f t="shared" si="7"/>
        <v/>
      </c>
      <c r="AJ32" s="33" t="str">
        <f t="shared" si="7"/>
        <v/>
      </c>
      <c r="AK32" s="33" t="str">
        <f t="shared" si="7"/>
        <v/>
      </c>
    </row>
    <row r="33" spans="1:37" ht="35.15" customHeight="1" x14ac:dyDescent="0.3">
      <c r="A33" s="99" t="str">
        <f t="shared" si="2"/>
        <v>(4)</v>
      </c>
      <c r="B33" s="99"/>
      <c r="C33" s="99"/>
      <c r="D33" s="33">
        <f t="shared" ref="D33:AK33" ca="1" si="8">IF(D10="","",D10)</f>
        <v>3</v>
      </c>
      <c r="E33" s="33" t="str">
        <f t="shared" si="8"/>
        <v>L</v>
      </c>
      <c r="F33" s="33">
        <f t="shared" ca="1" si="8"/>
        <v>4</v>
      </c>
      <c r="G33" s="33" t="str">
        <f t="shared" si="8"/>
        <v>dL</v>
      </c>
      <c r="I33" s="74" t="str">
        <f t="shared" si="8"/>
        <v>＋</v>
      </c>
      <c r="J33" s="74"/>
      <c r="K33" s="33">
        <f t="shared" ca="1" si="8"/>
        <v>5</v>
      </c>
      <c r="L33" s="33" t="str">
        <f t="shared" si="8"/>
        <v>dL</v>
      </c>
      <c r="N33" s="33" t="s">
        <v>173</v>
      </c>
      <c r="P33" s="38">
        <f ca="1">IF(J34=0,"",J34)</f>
        <v>3</v>
      </c>
      <c r="Q33" s="38" t="str">
        <f ca="1">IF(J34=0,"","L")</f>
        <v>L</v>
      </c>
      <c r="R33" s="38">
        <f ca="1">IF(L34=0,"",L34)</f>
        <v>9</v>
      </c>
      <c r="S33" s="38" t="str">
        <f ca="1">IF(L34=0,"","dL")</f>
        <v>dL</v>
      </c>
      <c r="T33" s="38"/>
      <c r="U33" s="33" t="str">
        <f t="shared" si="8"/>
        <v/>
      </c>
      <c r="V33" s="33" t="str">
        <f t="shared" si="8"/>
        <v/>
      </c>
      <c r="W33" s="33" t="str">
        <f t="shared" si="8"/>
        <v/>
      </c>
      <c r="X33" s="33" t="str">
        <f t="shared" si="8"/>
        <v/>
      </c>
      <c r="Y33" s="33" t="str">
        <f t="shared" si="8"/>
        <v/>
      </c>
      <c r="Z33" s="33" t="str">
        <f t="shared" si="8"/>
        <v/>
      </c>
      <c r="AA33" s="33" t="str">
        <f t="shared" si="8"/>
        <v/>
      </c>
      <c r="AB33" s="33" t="str">
        <f t="shared" si="8"/>
        <v/>
      </c>
      <c r="AC33" s="33" t="str">
        <f t="shared" si="8"/>
        <v/>
      </c>
      <c r="AD33" s="33" t="str">
        <f t="shared" si="8"/>
        <v/>
      </c>
      <c r="AE33" s="33" t="str">
        <f t="shared" si="8"/>
        <v/>
      </c>
      <c r="AF33" s="33" t="str">
        <f t="shared" si="8"/>
        <v/>
      </c>
      <c r="AG33" s="33" t="str">
        <f t="shared" si="8"/>
        <v/>
      </c>
      <c r="AH33" s="33" t="str">
        <f t="shared" si="8"/>
        <v/>
      </c>
      <c r="AI33" s="33" t="str">
        <f t="shared" si="8"/>
        <v/>
      </c>
      <c r="AJ33" s="33" t="str">
        <f t="shared" si="8"/>
        <v/>
      </c>
      <c r="AK33" s="33" t="str">
        <f t="shared" si="8"/>
        <v/>
      </c>
    </row>
    <row r="34" spans="1:37" ht="35.15" customHeight="1" x14ac:dyDescent="0.3">
      <c r="A34" s="33" t="str">
        <f t="shared" si="2"/>
        <v/>
      </c>
      <c r="D34" s="39">
        <f ca="1">D33*10+F33</f>
        <v>34</v>
      </c>
      <c r="E34" s="39" t="s">
        <v>174</v>
      </c>
      <c r="F34" s="39">
        <f ca="1">K33</f>
        <v>5</v>
      </c>
      <c r="G34" s="39" t="s">
        <v>175</v>
      </c>
      <c r="H34" s="39">
        <f ca="1">D34+F34</f>
        <v>39</v>
      </c>
      <c r="I34" s="39" t="str">
        <f>IF(I11="","",I11)</f>
        <v/>
      </c>
      <c r="J34" s="39">
        <f ca="1">INT(H34/10)</f>
        <v>3</v>
      </c>
      <c r="K34" s="39" t="str">
        <f>IF(K11="","",K11)</f>
        <v/>
      </c>
      <c r="L34" s="39">
        <f ca="1">H34-J34*10</f>
        <v>9</v>
      </c>
      <c r="N34" s="33" t="str">
        <f t="shared" ref="N34:AK34" si="9">IF(N11="","",N11)</f>
        <v/>
      </c>
      <c r="O34" s="33" t="str">
        <f t="shared" si="9"/>
        <v/>
      </c>
      <c r="P34" s="33" t="str">
        <f t="shared" si="9"/>
        <v/>
      </c>
      <c r="Q34" s="33" t="str">
        <f t="shared" si="9"/>
        <v/>
      </c>
      <c r="R34" s="33" t="str">
        <f t="shared" si="9"/>
        <v/>
      </c>
      <c r="S34" s="33" t="str">
        <f t="shared" si="9"/>
        <v/>
      </c>
      <c r="T34" s="33" t="str">
        <f t="shared" si="9"/>
        <v/>
      </c>
      <c r="U34" s="33" t="str">
        <f t="shared" si="9"/>
        <v/>
      </c>
      <c r="V34" s="33" t="str">
        <f t="shared" si="9"/>
        <v/>
      </c>
      <c r="W34" s="33" t="str">
        <f t="shared" si="9"/>
        <v/>
      </c>
      <c r="X34" s="33" t="str">
        <f t="shared" si="9"/>
        <v/>
      </c>
      <c r="Y34" s="33" t="str">
        <f t="shared" si="9"/>
        <v/>
      </c>
      <c r="Z34" s="33" t="str">
        <f t="shared" si="9"/>
        <v/>
      </c>
      <c r="AA34" s="33" t="str">
        <f t="shared" si="9"/>
        <v/>
      </c>
      <c r="AB34" s="33" t="str">
        <f t="shared" si="9"/>
        <v/>
      </c>
      <c r="AC34" s="33" t="str">
        <f t="shared" si="9"/>
        <v/>
      </c>
      <c r="AD34" s="33" t="str">
        <f t="shared" si="9"/>
        <v/>
      </c>
      <c r="AE34" s="33" t="str">
        <f t="shared" si="9"/>
        <v/>
      </c>
      <c r="AF34" s="33" t="str">
        <f t="shared" si="9"/>
        <v/>
      </c>
      <c r="AG34" s="33" t="str">
        <f t="shared" si="9"/>
        <v/>
      </c>
      <c r="AH34" s="33" t="str">
        <f t="shared" si="9"/>
        <v/>
      </c>
      <c r="AI34" s="33" t="str">
        <f t="shared" si="9"/>
        <v/>
      </c>
      <c r="AJ34" s="33" t="str">
        <f t="shared" si="9"/>
        <v/>
      </c>
      <c r="AK34" s="33" t="str">
        <f t="shared" si="9"/>
        <v/>
      </c>
    </row>
    <row r="35" spans="1:37" ht="35.15" customHeight="1" x14ac:dyDescent="0.3">
      <c r="A35" s="99" t="str">
        <f t="shared" si="2"/>
        <v>(5)</v>
      </c>
      <c r="B35" s="99"/>
      <c r="C35" s="99"/>
      <c r="D35" s="33">
        <f t="shared" ref="D35:AK35" ca="1" si="10">IF(D12="","",D12)</f>
        <v>4</v>
      </c>
      <c r="E35" s="33" t="str">
        <f t="shared" si="10"/>
        <v>L</v>
      </c>
      <c r="F35" s="33">
        <f t="shared" ca="1" si="10"/>
        <v>4</v>
      </c>
      <c r="G35" s="33" t="str">
        <f t="shared" si="10"/>
        <v>dL</v>
      </c>
      <c r="I35" s="74" t="str">
        <f t="shared" si="10"/>
        <v>＋</v>
      </c>
      <c r="J35" s="74"/>
      <c r="K35" s="33">
        <f t="shared" ca="1" si="10"/>
        <v>3</v>
      </c>
      <c r="L35" s="33" t="str">
        <f t="shared" si="10"/>
        <v>dL</v>
      </c>
      <c r="N35" s="33" t="s">
        <v>176</v>
      </c>
      <c r="P35" s="38">
        <f ca="1">IF(J36=0,"",J36)</f>
        <v>4</v>
      </c>
      <c r="Q35" s="38" t="str">
        <f ca="1">IF(J36=0,"","L")</f>
        <v>L</v>
      </c>
      <c r="R35" s="38">
        <f ca="1">IF(L36=0,"",L36)</f>
        <v>7</v>
      </c>
      <c r="S35" s="38" t="str">
        <f ca="1">IF(L36=0,"","dL")</f>
        <v>dL</v>
      </c>
      <c r="T35" s="38"/>
      <c r="U35" s="33" t="str">
        <f t="shared" si="10"/>
        <v/>
      </c>
      <c r="V35" s="33" t="str">
        <f t="shared" si="10"/>
        <v/>
      </c>
      <c r="W35" s="33" t="str">
        <f t="shared" si="10"/>
        <v/>
      </c>
      <c r="X35" s="33" t="str">
        <f t="shared" si="10"/>
        <v/>
      </c>
      <c r="Y35" s="33" t="str">
        <f t="shared" si="10"/>
        <v/>
      </c>
      <c r="Z35" s="33" t="str">
        <f t="shared" si="10"/>
        <v/>
      </c>
      <c r="AA35" s="33" t="str">
        <f t="shared" si="10"/>
        <v/>
      </c>
      <c r="AB35" s="33" t="str">
        <f t="shared" si="10"/>
        <v/>
      </c>
      <c r="AC35" s="33" t="str">
        <f t="shared" si="10"/>
        <v/>
      </c>
      <c r="AD35" s="33" t="str">
        <f t="shared" si="10"/>
        <v/>
      </c>
      <c r="AE35" s="33" t="str">
        <f t="shared" si="10"/>
        <v/>
      </c>
      <c r="AF35" s="33" t="str">
        <f t="shared" si="10"/>
        <v/>
      </c>
      <c r="AG35" s="33" t="str">
        <f t="shared" si="10"/>
        <v/>
      </c>
      <c r="AH35" s="33" t="str">
        <f t="shared" si="10"/>
        <v/>
      </c>
      <c r="AI35" s="33" t="str">
        <f t="shared" si="10"/>
        <v/>
      </c>
      <c r="AJ35" s="33" t="str">
        <f t="shared" si="10"/>
        <v/>
      </c>
      <c r="AK35" s="33" t="str">
        <f t="shared" si="10"/>
        <v/>
      </c>
    </row>
    <row r="36" spans="1:37" ht="35.15" customHeight="1" x14ac:dyDescent="0.3">
      <c r="A36" s="33" t="str">
        <f t="shared" si="2"/>
        <v/>
      </c>
      <c r="D36" s="39">
        <f ca="1">D35*10+F35</f>
        <v>44</v>
      </c>
      <c r="E36" s="39" t="s">
        <v>177</v>
      </c>
      <c r="F36" s="39">
        <f ca="1">K35</f>
        <v>3</v>
      </c>
      <c r="G36" s="39" t="s">
        <v>178</v>
      </c>
      <c r="H36" s="39">
        <f ca="1">D36+F36</f>
        <v>47</v>
      </c>
      <c r="I36" s="39" t="str">
        <f>IF(I13="","",I13)</f>
        <v/>
      </c>
      <c r="J36" s="39">
        <f ca="1">INT(H36/10)</f>
        <v>4</v>
      </c>
      <c r="K36" s="39" t="str">
        <f>IF(K13="","",K13)</f>
        <v/>
      </c>
      <c r="L36" s="39">
        <f ca="1">H36-J36*10</f>
        <v>7</v>
      </c>
      <c r="N36" s="33" t="str">
        <f t="shared" ref="N36:AK36" si="11">IF(N13="","",N13)</f>
        <v/>
      </c>
      <c r="O36" s="33" t="str">
        <f t="shared" si="11"/>
        <v/>
      </c>
      <c r="P36" s="33" t="str">
        <f t="shared" si="11"/>
        <v/>
      </c>
      <c r="Q36" s="33" t="str">
        <f t="shared" si="11"/>
        <v/>
      </c>
      <c r="R36" s="33" t="str">
        <f t="shared" si="11"/>
        <v/>
      </c>
      <c r="S36" s="33" t="str">
        <f t="shared" si="11"/>
        <v/>
      </c>
      <c r="T36" s="33" t="str">
        <f t="shared" si="11"/>
        <v/>
      </c>
      <c r="U36" s="33" t="str">
        <f t="shared" si="11"/>
        <v/>
      </c>
      <c r="V36" s="33" t="str">
        <f t="shared" si="11"/>
        <v/>
      </c>
      <c r="W36" s="33" t="str">
        <f t="shared" si="11"/>
        <v/>
      </c>
      <c r="X36" s="33" t="str">
        <f t="shared" si="11"/>
        <v/>
      </c>
      <c r="Y36" s="33" t="str">
        <f t="shared" si="11"/>
        <v/>
      </c>
      <c r="Z36" s="33" t="str">
        <f t="shared" si="11"/>
        <v/>
      </c>
      <c r="AA36" s="33" t="str">
        <f t="shared" si="11"/>
        <v/>
      </c>
      <c r="AB36" s="33" t="str">
        <f t="shared" si="11"/>
        <v/>
      </c>
      <c r="AC36" s="33" t="str">
        <f t="shared" si="11"/>
        <v/>
      </c>
      <c r="AD36" s="33" t="str">
        <f t="shared" si="11"/>
        <v/>
      </c>
      <c r="AE36" s="33" t="str">
        <f t="shared" si="11"/>
        <v/>
      </c>
      <c r="AF36" s="33" t="str">
        <f t="shared" si="11"/>
        <v/>
      </c>
      <c r="AG36" s="33" t="str">
        <f t="shared" si="11"/>
        <v/>
      </c>
      <c r="AH36" s="33" t="str">
        <f t="shared" si="11"/>
        <v/>
      </c>
      <c r="AI36" s="33" t="str">
        <f t="shared" si="11"/>
        <v/>
      </c>
      <c r="AJ36" s="33" t="str">
        <f t="shared" si="11"/>
        <v/>
      </c>
      <c r="AK36" s="33" t="str">
        <f t="shared" si="11"/>
        <v/>
      </c>
    </row>
    <row r="37" spans="1:37" ht="35.15" customHeight="1" x14ac:dyDescent="0.3">
      <c r="A37" s="99" t="str">
        <f t="shared" si="2"/>
        <v>(6)</v>
      </c>
      <c r="B37" s="99"/>
      <c r="C37" s="99"/>
      <c r="D37" s="33">
        <f t="shared" ref="D37:AK37" ca="1" si="12">IF(D14="","",D14)</f>
        <v>5</v>
      </c>
      <c r="E37" s="33" t="str">
        <f t="shared" si="12"/>
        <v>L</v>
      </c>
      <c r="F37" s="33">
        <f t="shared" ca="1" si="12"/>
        <v>3</v>
      </c>
      <c r="G37" s="33" t="str">
        <f t="shared" si="12"/>
        <v>dL</v>
      </c>
      <c r="I37" s="74" t="str">
        <f t="shared" si="12"/>
        <v>－</v>
      </c>
      <c r="J37" s="74"/>
      <c r="K37" s="33">
        <f t="shared" ca="1" si="12"/>
        <v>5</v>
      </c>
      <c r="L37" s="33" t="str">
        <f t="shared" si="12"/>
        <v>dL</v>
      </c>
      <c r="N37" s="33" t="s">
        <v>179</v>
      </c>
      <c r="P37" s="38">
        <f ca="1">IF(J38=0,"",J38)</f>
        <v>4</v>
      </c>
      <c r="Q37" s="38" t="str">
        <f ca="1">IF(J38=0,"","L")</f>
        <v>L</v>
      </c>
      <c r="R37" s="38">
        <f ca="1">IF(L38=0,"",L38)</f>
        <v>8</v>
      </c>
      <c r="S37" s="38" t="str">
        <f ca="1">IF(L38=0,"","dL")</f>
        <v>dL</v>
      </c>
      <c r="T37" s="38"/>
      <c r="U37" s="33" t="str">
        <f t="shared" si="12"/>
        <v/>
      </c>
      <c r="V37" s="33" t="str">
        <f t="shared" si="12"/>
        <v/>
      </c>
      <c r="W37" s="33" t="str">
        <f t="shared" si="12"/>
        <v/>
      </c>
      <c r="X37" s="33" t="str">
        <f t="shared" si="12"/>
        <v/>
      </c>
      <c r="Y37" s="33" t="str">
        <f t="shared" si="12"/>
        <v/>
      </c>
      <c r="Z37" s="33" t="str">
        <f t="shared" si="12"/>
        <v/>
      </c>
      <c r="AA37" s="33" t="str">
        <f t="shared" si="12"/>
        <v/>
      </c>
      <c r="AB37" s="33" t="str">
        <f t="shared" si="12"/>
        <v/>
      </c>
      <c r="AC37" s="33" t="str">
        <f t="shared" si="12"/>
        <v/>
      </c>
      <c r="AD37" s="33" t="str">
        <f t="shared" si="12"/>
        <v/>
      </c>
      <c r="AE37" s="33" t="str">
        <f t="shared" si="12"/>
        <v/>
      </c>
      <c r="AF37" s="33" t="str">
        <f t="shared" si="12"/>
        <v/>
      </c>
      <c r="AG37" s="33" t="str">
        <f t="shared" si="12"/>
        <v/>
      </c>
      <c r="AH37" s="33" t="str">
        <f t="shared" si="12"/>
        <v/>
      </c>
      <c r="AI37" s="33" t="str">
        <f t="shared" si="12"/>
        <v/>
      </c>
      <c r="AJ37" s="33" t="str">
        <f t="shared" si="12"/>
        <v/>
      </c>
      <c r="AK37" s="33" t="str">
        <f t="shared" si="12"/>
        <v/>
      </c>
    </row>
    <row r="38" spans="1:37" ht="35.15" customHeight="1" x14ac:dyDescent="0.3">
      <c r="A38" s="33" t="str">
        <f t="shared" si="2"/>
        <v/>
      </c>
      <c r="D38" s="39">
        <f ca="1">D37*10+F37</f>
        <v>53</v>
      </c>
      <c r="E38" s="39" t="s">
        <v>180</v>
      </c>
      <c r="F38" s="39">
        <f ca="1">K37</f>
        <v>5</v>
      </c>
      <c r="G38" s="39" t="s">
        <v>181</v>
      </c>
      <c r="H38" s="39">
        <f ca="1">D38-F38</f>
        <v>48</v>
      </c>
      <c r="I38" s="39" t="str">
        <f>IF(I15="","",I15)</f>
        <v/>
      </c>
      <c r="J38" s="39">
        <f ca="1">INT(H38/10)</f>
        <v>4</v>
      </c>
      <c r="K38" s="39" t="str">
        <f>IF(K15="","",K15)</f>
        <v/>
      </c>
      <c r="L38" s="39">
        <f ca="1">H38-J38*10</f>
        <v>8</v>
      </c>
      <c r="N38" s="33" t="str">
        <f t="shared" ref="N38:AK38" si="13">IF(N15="","",N15)</f>
        <v/>
      </c>
      <c r="O38" s="33" t="str">
        <f t="shared" si="13"/>
        <v/>
      </c>
      <c r="P38" s="33" t="str">
        <f t="shared" si="13"/>
        <v/>
      </c>
      <c r="Q38" s="33" t="str">
        <f t="shared" si="13"/>
        <v/>
      </c>
      <c r="R38" s="33" t="str">
        <f t="shared" si="13"/>
        <v/>
      </c>
      <c r="S38" s="33" t="str">
        <f t="shared" si="13"/>
        <v/>
      </c>
      <c r="T38" s="33" t="str">
        <f t="shared" si="13"/>
        <v/>
      </c>
      <c r="U38" s="33" t="str">
        <f t="shared" si="13"/>
        <v/>
      </c>
      <c r="V38" s="33" t="str">
        <f t="shared" si="13"/>
        <v/>
      </c>
      <c r="W38" s="33" t="str">
        <f t="shared" si="13"/>
        <v/>
      </c>
      <c r="X38" s="33" t="str">
        <f t="shared" si="13"/>
        <v/>
      </c>
      <c r="Y38" s="33" t="str">
        <f t="shared" si="13"/>
        <v/>
      </c>
      <c r="Z38" s="33" t="str">
        <f t="shared" si="13"/>
        <v/>
      </c>
      <c r="AA38" s="33" t="str">
        <f t="shared" si="13"/>
        <v/>
      </c>
      <c r="AB38" s="33" t="str">
        <f t="shared" si="13"/>
        <v/>
      </c>
      <c r="AC38" s="33" t="str">
        <f t="shared" si="13"/>
        <v/>
      </c>
      <c r="AD38" s="33" t="str">
        <f t="shared" si="13"/>
        <v/>
      </c>
      <c r="AE38" s="33" t="str">
        <f t="shared" si="13"/>
        <v/>
      </c>
      <c r="AF38" s="33" t="str">
        <f t="shared" si="13"/>
        <v/>
      </c>
      <c r="AG38" s="33" t="str">
        <f t="shared" si="13"/>
        <v/>
      </c>
      <c r="AH38" s="33" t="str">
        <f t="shared" si="13"/>
        <v/>
      </c>
      <c r="AI38" s="33" t="str">
        <f t="shared" si="13"/>
        <v/>
      </c>
      <c r="AJ38" s="33" t="str">
        <f t="shared" si="13"/>
        <v/>
      </c>
      <c r="AK38" s="33" t="str">
        <f t="shared" si="13"/>
        <v/>
      </c>
    </row>
    <row r="39" spans="1:37" ht="35.15" customHeight="1" x14ac:dyDescent="0.3">
      <c r="A39" s="99" t="str">
        <f t="shared" si="2"/>
        <v>(7)</v>
      </c>
      <c r="B39" s="99"/>
      <c r="C39" s="99"/>
      <c r="D39" s="33">
        <f t="shared" ref="D39:AK39" ca="1" si="14">IF(D16="","",D16)</f>
        <v>4</v>
      </c>
      <c r="E39" s="33" t="str">
        <f t="shared" si="14"/>
        <v>L</v>
      </c>
      <c r="F39" s="33">
        <f t="shared" ca="1" si="14"/>
        <v>4</v>
      </c>
      <c r="G39" s="33" t="str">
        <f t="shared" si="14"/>
        <v>dL</v>
      </c>
      <c r="I39" s="74" t="str">
        <f t="shared" si="14"/>
        <v>－</v>
      </c>
      <c r="J39" s="74"/>
      <c r="K39" s="33">
        <f t="shared" ca="1" si="14"/>
        <v>3</v>
      </c>
      <c r="L39" s="33" t="str">
        <f t="shared" si="14"/>
        <v>dL</v>
      </c>
      <c r="N39" s="33" t="s">
        <v>182</v>
      </c>
      <c r="P39" s="38">
        <f ca="1">IF(J40=0,"",J40)</f>
        <v>4</v>
      </c>
      <c r="Q39" s="38" t="str">
        <f ca="1">IF(J40=0,"","L")</f>
        <v>L</v>
      </c>
      <c r="R39" s="38">
        <f ca="1">IF(L40=0,"",L40)</f>
        <v>1</v>
      </c>
      <c r="S39" s="38" t="str">
        <f ca="1">IF(L40=0,"","dL")</f>
        <v>dL</v>
      </c>
      <c r="T39" s="38"/>
      <c r="U39" s="33" t="str">
        <f t="shared" si="14"/>
        <v/>
      </c>
      <c r="V39" s="33" t="str">
        <f t="shared" si="14"/>
        <v/>
      </c>
      <c r="W39" s="33" t="str">
        <f t="shared" si="14"/>
        <v/>
      </c>
      <c r="X39" s="33" t="str">
        <f t="shared" si="14"/>
        <v/>
      </c>
      <c r="Y39" s="33" t="str">
        <f t="shared" si="14"/>
        <v/>
      </c>
      <c r="Z39" s="33" t="str">
        <f t="shared" si="14"/>
        <v/>
      </c>
      <c r="AA39" s="33" t="str">
        <f t="shared" si="14"/>
        <v/>
      </c>
      <c r="AB39" s="33" t="str">
        <f t="shared" si="14"/>
        <v/>
      </c>
      <c r="AC39" s="33" t="str">
        <f t="shared" si="14"/>
        <v/>
      </c>
      <c r="AD39" s="33" t="str">
        <f t="shared" si="14"/>
        <v/>
      </c>
      <c r="AE39" s="33" t="str">
        <f t="shared" si="14"/>
        <v/>
      </c>
      <c r="AF39" s="33" t="str">
        <f t="shared" si="14"/>
        <v/>
      </c>
      <c r="AG39" s="33" t="str">
        <f t="shared" si="14"/>
        <v/>
      </c>
      <c r="AH39" s="33" t="str">
        <f t="shared" si="14"/>
        <v/>
      </c>
      <c r="AI39" s="33" t="str">
        <f t="shared" si="14"/>
        <v/>
      </c>
      <c r="AJ39" s="33" t="str">
        <f t="shared" si="14"/>
        <v/>
      </c>
      <c r="AK39" s="33" t="str">
        <f t="shared" si="14"/>
        <v/>
      </c>
    </row>
    <row r="40" spans="1:37" ht="35.15" customHeight="1" x14ac:dyDescent="0.3">
      <c r="A40" s="33" t="str">
        <f t="shared" si="2"/>
        <v/>
      </c>
      <c r="D40" s="39">
        <f ca="1">D39*10+F39</f>
        <v>44</v>
      </c>
      <c r="E40" s="39" t="s">
        <v>180</v>
      </c>
      <c r="F40" s="39">
        <f ca="1">K39</f>
        <v>3</v>
      </c>
      <c r="G40" s="39" t="s">
        <v>181</v>
      </c>
      <c r="H40" s="39">
        <f ca="1">D40-F40</f>
        <v>41</v>
      </c>
      <c r="I40" s="39" t="str">
        <f>IF(I17="","",I17)</f>
        <v/>
      </c>
      <c r="J40" s="39">
        <f ca="1">INT(H40/10)</f>
        <v>4</v>
      </c>
      <c r="K40" s="39" t="str">
        <f>IF(K17="","",K17)</f>
        <v/>
      </c>
      <c r="L40" s="39">
        <f ca="1">H40-J40*10</f>
        <v>1</v>
      </c>
      <c r="N40" s="33" t="str">
        <f t="shared" ref="N40:AK40" si="15">IF(N17="","",N17)</f>
        <v/>
      </c>
      <c r="O40" s="33" t="str">
        <f t="shared" si="15"/>
        <v/>
      </c>
      <c r="P40" s="33" t="str">
        <f t="shared" si="15"/>
        <v/>
      </c>
      <c r="Q40" s="33" t="str">
        <f t="shared" si="15"/>
        <v/>
      </c>
      <c r="R40" s="33" t="str">
        <f t="shared" si="15"/>
        <v/>
      </c>
      <c r="S40" s="33" t="str">
        <f t="shared" si="15"/>
        <v/>
      </c>
      <c r="T40" s="33" t="str">
        <f t="shared" si="15"/>
        <v/>
      </c>
      <c r="U40" s="33" t="str">
        <f t="shared" si="15"/>
        <v/>
      </c>
      <c r="V40" s="33" t="str">
        <f t="shared" si="15"/>
        <v/>
      </c>
      <c r="W40" s="33" t="str">
        <f t="shared" si="15"/>
        <v/>
      </c>
      <c r="X40" s="33" t="str">
        <f t="shared" si="15"/>
        <v/>
      </c>
      <c r="Y40" s="33" t="str">
        <f t="shared" si="15"/>
        <v/>
      </c>
      <c r="Z40" s="33" t="str">
        <f t="shared" si="15"/>
        <v/>
      </c>
      <c r="AA40" s="33" t="str">
        <f t="shared" si="15"/>
        <v/>
      </c>
      <c r="AB40" s="33" t="str">
        <f t="shared" si="15"/>
        <v/>
      </c>
      <c r="AC40" s="33" t="str">
        <f t="shared" si="15"/>
        <v/>
      </c>
      <c r="AD40" s="33" t="str">
        <f t="shared" si="15"/>
        <v/>
      </c>
      <c r="AE40" s="33" t="str">
        <f t="shared" si="15"/>
        <v/>
      </c>
      <c r="AF40" s="33" t="str">
        <f t="shared" si="15"/>
        <v/>
      </c>
      <c r="AG40" s="33" t="str">
        <f t="shared" si="15"/>
        <v/>
      </c>
      <c r="AH40" s="33" t="str">
        <f t="shared" si="15"/>
        <v/>
      </c>
      <c r="AI40" s="33" t="str">
        <f t="shared" si="15"/>
        <v/>
      </c>
      <c r="AJ40" s="33" t="str">
        <f t="shared" si="15"/>
        <v/>
      </c>
      <c r="AK40" s="33" t="str">
        <f t="shared" si="15"/>
        <v/>
      </c>
    </row>
    <row r="41" spans="1:37" ht="35.15" customHeight="1" x14ac:dyDescent="0.3">
      <c r="A41" s="99" t="str">
        <f t="shared" si="2"/>
        <v>(8)</v>
      </c>
      <c r="B41" s="99"/>
      <c r="C41" s="99"/>
      <c r="D41" s="33">
        <f t="shared" ref="D41:AK41" ca="1" si="16">IF(D18="","",D18)</f>
        <v>5</v>
      </c>
      <c r="E41" s="33" t="str">
        <f t="shared" si="16"/>
        <v>L</v>
      </c>
      <c r="F41" s="33">
        <f t="shared" ca="1" si="16"/>
        <v>4</v>
      </c>
      <c r="G41" s="33" t="str">
        <f t="shared" si="16"/>
        <v>dL</v>
      </c>
      <c r="I41" s="74" t="str">
        <f t="shared" si="16"/>
        <v>－</v>
      </c>
      <c r="J41" s="74"/>
      <c r="K41" s="33">
        <f t="shared" ca="1" si="16"/>
        <v>6</v>
      </c>
      <c r="L41" s="33" t="str">
        <f t="shared" si="16"/>
        <v>dL</v>
      </c>
      <c r="N41" s="33" t="s">
        <v>182</v>
      </c>
      <c r="P41" s="38">
        <f ca="1">IF(J42=0,"",J42)</f>
        <v>4</v>
      </c>
      <c r="Q41" s="38" t="str">
        <f ca="1">IF(J42=0,"","L")</f>
        <v>L</v>
      </c>
      <c r="R41" s="38">
        <f ca="1">IF(L42=0,"",L42)</f>
        <v>8</v>
      </c>
      <c r="S41" s="38" t="str">
        <f ca="1">IF(L42=0,"","dL")</f>
        <v>dL</v>
      </c>
      <c r="T41" s="38"/>
      <c r="U41" s="33" t="str">
        <f t="shared" si="16"/>
        <v/>
      </c>
      <c r="V41" s="33" t="str">
        <f t="shared" si="16"/>
        <v/>
      </c>
      <c r="W41" s="33" t="str">
        <f t="shared" si="16"/>
        <v/>
      </c>
      <c r="X41" s="33" t="str">
        <f t="shared" si="16"/>
        <v/>
      </c>
      <c r="Y41" s="33" t="str">
        <f t="shared" si="16"/>
        <v/>
      </c>
      <c r="Z41" s="33" t="str">
        <f t="shared" si="16"/>
        <v/>
      </c>
      <c r="AA41" s="33" t="str">
        <f t="shared" si="16"/>
        <v/>
      </c>
      <c r="AB41" s="33" t="str">
        <f t="shared" si="16"/>
        <v/>
      </c>
      <c r="AC41" s="33" t="str">
        <f t="shared" si="16"/>
        <v/>
      </c>
      <c r="AD41" s="33" t="str">
        <f t="shared" si="16"/>
        <v/>
      </c>
      <c r="AE41" s="33" t="str">
        <f t="shared" si="16"/>
        <v/>
      </c>
      <c r="AF41" s="33" t="str">
        <f t="shared" si="16"/>
        <v/>
      </c>
      <c r="AG41" s="33" t="str">
        <f t="shared" si="16"/>
        <v/>
      </c>
      <c r="AH41" s="33" t="str">
        <f t="shared" si="16"/>
        <v/>
      </c>
      <c r="AI41" s="33" t="str">
        <f t="shared" si="16"/>
        <v/>
      </c>
      <c r="AJ41" s="33" t="str">
        <f t="shared" si="16"/>
        <v/>
      </c>
      <c r="AK41" s="33" t="str">
        <f t="shared" si="16"/>
        <v/>
      </c>
    </row>
    <row r="42" spans="1:37" ht="35.15" customHeight="1" x14ac:dyDescent="0.3">
      <c r="A42" s="33" t="str">
        <f t="shared" si="2"/>
        <v/>
      </c>
      <c r="D42" s="39">
        <f ca="1">D41*10+F41</f>
        <v>54</v>
      </c>
      <c r="E42" s="39" t="s">
        <v>183</v>
      </c>
      <c r="F42" s="39">
        <f ca="1">K41</f>
        <v>6</v>
      </c>
      <c r="G42" s="39" t="s">
        <v>184</v>
      </c>
      <c r="H42" s="39">
        <f ca="1">D42-F42</f>
        <v>48</v>
      </c>
      <c r="I42" s="39" t="str">
        <f>IF(I19="","",I19)</f>
        <v/>
      </c>
      <c r="J42" s="39">
        <f ca="1">INT(H42/10)</f>
        <v>4</v>
      </c>
      <c r="K42" s="39" t="str">
        <f>IF(K19="","",K19)</f>
        <v/>
      </c>
      <c r="L42" s="39">
        <f ca="1">H42-J42*10</f>
        <v>8</v>
      </c>
      <c r="M42" s="33" t="str">
        <f t="shared" ref="M42:AK42" si="17">IF(M19="","",M19)</f>
        <v/>
      </c>
      <c r="N42" s="33" t="str">
        <f t="shared" si="17"/>
        <v/>
      </c>
      <c r="O42" s="33" t="str">
        <f t="shared" si="17"/>
        <v/>
      </c>
      <c r="P42" s="33" t="str">
        <f t="shared" si="17"/>
        <v/>
      </c>
      <c r="Q42" s="33" t="str">
        <f t="shared" si="17"/>
        <v/>
      </c>
      <c r="R42" s="33" t="str">
        <f t="shared" si="17"/>
        <v/>
      </c>
      <c r="S42" s="33" t="str">
        <f t="shared" si="17"/>
        <v/>
      </c>
      <c r="T42" s="33" t="str">
        <f t="shared" si="17"/>
        <v/>
      </c>
      <c r="U42" s="33" t="str">
        <f t="shared" si="17"/>
        <v/>
      </c>
      <c r="V42" s="33" t="str">
        <f t="shared" si="17"/>
        <v/>
      </c>
      <c r="W42" s="33" t="str">
        <f t="shared" si="17"/>
        <v/>
      </c>
      <c r="X42" s="33" t="str">
        <f t="shared" si="17"/>
        <v/>
      </c>
      <c r="Y42" s="33" t="str">
        <f t="shared" si="17"/>
        <v/>
      </c>
      <c r="Z42" s="33" t="str">
        <f t="shared" si="17"/>
        <v/>
      </c>
      <c r="AA42" s="33" t="str">
        <f t="shared" si="17"/>
        <v/>
      </c>
      <c r="AB42" s="33" t="str">
        <f t="shared" si="17"/>
        <v/>
      </c>
      <c r="AC42" s="33" t="str">
        <f t="shared" si="17"/>
        <v/>
      </c>
      <c r="AD42" s="33" t="str">
        <f t="shared" si="17"/>
        <v/>
      </c>
      <c r="AE42" s="33" t="str">
        <f t="shared" si="17"/>
        <v/>
      </c>
      <c r="AF42" s="33" t="str">
        <f t="shared" si="17"/>
        <v/>
      </c>
      <c r="AG42" s="33" t="str">
        <f t="shared" si="17"/>
        <v/>
      </c>
      <c r="AH42" s="33" t="str">
        <f t="shared" si="17"/>
        <v/>
      </c>
      <c r="AI42" s="33" t="str">
        <f t="shared" si="17"/>
        <v/>
      </c>
      <c r="AJ42" s="33" t="str">
        <f t="shared" si="17"/>
        <v/>
      </c>
      <c r="AK42" s="33" t="str">
        <f t="shared" si="17"/>
        <v/>
      </c>
    </row>
    <row r="43" spans="1:37" ht="35.15" customHeight="1" x14ac:dyDescent="0.3">
      <c r="A43" s="99" t="str">
        <f t="shared" si="2"/>
        <v>(9)</v>
      </c>
      <c r="B43" s="99"/>
      <c r="C43" s="99"/>
      <c r="D43" s="33">
        <f t="shared" ref="D43:AK43" ca="1" si="18">IF(D20="","",D20)</f>
        <v>1</v>
      </c>
      <c r="E43" s="33" t="str">
        <f t="shared" si="18"/>
        <v>L</v>
      </c>
      <c r="F43" s="74" t="str">
        <f t="shared" si="18"/>
        <v>－</v>
      </c>
      <c r="G43" s="74"/>
      <c r="H43" s="33">
        <f t="shared" ca="1" si="18"/>
        <v>3</v>
      </c>
      <c r="I43" s="33" t="str">
        <f t="shared" si="18"/>
        <v>dL</v>
      </c>
      <c r="K43" s="33" t="s">
        <v>185</v>
      </c>
      <c r="M43" s="38" t="str">
        <f ca="1">IF(J44=0,"",J44)</f>
        <v/>
      </c>
      <c r="N43" s="38" t="str">
        <f ca="1">IF(J44=0,"","L")</f>
        <v/>
      </c>
      <c r="O43" s="38">
        <f ca="1">IF(L44=0,"",L44)</f>
        <v>7</v>
      </c>
      <c r="P43" s="38" t="str">
        <f ca="1">IF(L44=0,"","dL")</f>
        <v>dL</v>
      </c>
      <c r="Q43" s="38"/>
      <c r="R43" s="33" t="str">
        <f t="shared" si="18"/>
        <v/>
      </c>
      <c r="S43" s="33" t="str">
        <f t="shared" si="18"/>
        <v/>
      </c>
      <c r="T43" s="33" t="str">
        <f t="shared" si="18"/>
        <v/>
      </c>
      <c r="U43" s="33" t="str">
        <f t="shared" si="18"/>
        <v/>
      </c>
      <c r="V43" s="33" t="str">
        <f t="shared" si="18"/>
        <v/>
      </c>
      <c r="W43" s="33" t="str">
        <f t="shared" si="18"/>
        <v/>
      </c>
      <c r="X43" s="33" t="str">
        <f t="shared" si="18"/>
        <v/>
      </c>
      <c r="Y43" s="33" t="str">
        <f t="shared" si="18"/>
        <v/>
      </c>
      <c r="Z43" s="33" t="str">
        <f t="shared" si="18"/>
        <v/>
      </c>
      <c r="AA43" s="33" t="str">
        <f t="shared" si="18"/>
        <v/>
      </c>
      <c r="AB43" s="33" t="str">
        <f t="shared" si="18"/>
        <v/>
      </c>
      <c r="AC43" s="33" t="str">
        <f t="shared" si="18"/>
        <v/>
      </c>
      <c r="AD43" s="33" t="str">
        <f t="shared" si="18"/>
        <v/>
      </c>
      <c r="AE43" s="33" t="str">
        <f t="shared" si="18"/>
        <v/>
      </c>
      <c r="AF43" s="33" t="str">
        <f t="shared" si="18"/>
        <v/>
      </c>
      <c r="AG43" s="33" t="str">
        <f t="shared" si="18"/>
        <v/>
      </c>
      <c r="AH43" s="33" t="str">
        <f t="shared" si="18"/>
        <v/>
      </c>
      <c r="AI43" s="33" t="str">
        <f t="shared" si="18"/>
        <v/>
      </c>
      <c r="AJ43" s="33" t="str">
        <f t="shared" si="18"/>
        <v/>
      </c>
      <c r="AK43" s="33" t="str">
        <f t="shared" si="18"/>
        <v/>
      </c>
    </row>
    <row r="44" spans="1:37" ht="35.15" customHeight="1" x14ac:dyDescent="0.3">
      <c r="A44" s="33" t="str">
        <f t="shared" si="2"/>
        <v/>
      </c>
      <c r="D44" s="39">
        <f ca="1">D43*10</f>
        <v>10</v>
      </c>
      <c r="E44" s="39" t="s">
        <v>186</v>
      </c>
      <c r="F44" s="39">
        <f ca="1">H43</f>
        <v>3</v>
      </c>
      <c r="G44" s="39" t="s">
        <v>187</v>
      </c>
      <c r="H44" s="39">
        <f ca="1">D44-F44</f>
        <v>7</v>
      </c>
      <c r="I44" s="39" t="str">
        <f>IF(I21="","",I21)</f>
        <v/>
      </c>
      <c r="J44" s="39">
        <f ca="1">INT(H44/10)</f>
        <v>0</v>
      </c>
      <c r="K44" s="39" t="str">
        <f>IF(K21="","",K21)</f>
        <v/>
      </c>
      <c r="L44" s="39">
        <f ca="1">H44-J44*10</f>
        <v>7</v>
      </c>
      <c r="M44" s="33" t="str">
        <f t="shared" ref="M44:AK44" si="19">IF(M21="","",M21)</f>
        <v/>
      </c>
      <c r="N44" s="33" t="str">
        <f t="shared" si="19"/>
        <v/>
      </c>
      <c r="O44" s="33" t="str">
        <f t="shared" si="19"/>
        <v/>
      </c>
      <c r="P44" s="33" t="str">
        <f t="shared" si="19"/>
        <v/>
      </c>
      <c r="Q44" s="33" t="str">
        <f t="shared" si="19"/>
        <v/>
      </c>
      <c r="R44" s="33" t="str">
        <f t="shared" si="19"/>
        <v/>
      </c>
      <c r="S44" s="33" t="str">
        <f t="shared" si="19"/>
        <v/>
      </c>
      <c r="T44" s="33" t="str">
        <f t="shared" si="19"/>
        <v/>
      </c>
      <c r="U44" s="33" t="str">
        <f t="shared" si="19"/>
        <v/>
      </c>
      <c r="V44" s="33" t="str">
        <f t="shared" si="19"/>
        <v/>
      </c>
      <c r="W44" s="33" t="str">
        <f t="shared" si="19"/>
        <v/>
      </c>
      <c r="X44" s="33" t="str">
        <f t="shared" si="19"/>
        <v/>
      </c>
      <c r="Y44" s="33" t="str">
        <f t="shared" si="19"/>
        <v/>
      </c>
      <c r="Z44" s="33" t="str">
        <f t="shared" si="19"/>
        <v/>
      </c>
      <c r="AA44" s="33" t="str">
        <f t="shared" si="19"/>
        <v/>
      </c>
      <c r="AB44" s="33" t="str">
        <f t="shared" si="19"/>
        <v/>
      </c>
      <c r="AC44" s="33" t="str">
        <f t="shared" si="19"/>
        <v/>
      </c>
      <c r="AD44" s="33" t="str">
        <f t="shared" si="19"/>
        <v/>
      </c>
      <c r="AE44" s="33" t="str">
        <f t="shared" si="19"/>
        <v/>
      </c>
      <c r="AF44" s="33" t="str">
        <f t="shared" si="19"/>
        <v/>
      </c>
      <c r="AG44" s="33" t="str">
        <f t="shared" si="19"/>
        <v/>
      </c>
      <c r="AH44" s="33" t="str">
        <f t="shared" si="19"/>
        <v/>
      </c>
      <c r="AI44" s="33" t="str">
        <f t="shared" si="19"/>
        <v/>
      </c>
      <c r="AJ44" s="33" t="str">
        <f t="shared" si="19"/>
        <v/>
      </c>
      <c r="AK44" s="33" t="str">
        <f t="shared" si="19"/>
        <v/>
      </c>
    </row>
    <row r="45" spans="1:37" ht="35.15" customHeight="1" x14ac:dyDescent="0.3">
      <c r="A45" s="99" t="str">
        <f t="shared" si="2"/>
        <v>(10)</v>
      </c>
      <c r="B45" s="99"/>
      <c r="C45" s="99"/>
      <c r="D45" s="33">
        <f t="shared" ref="D45:AK45" ca="1" si="20">IF(D22="","",D22)</f>
        <v>1</v>
      </c>
      <c r="E45" s="33" t="str">
        <f t="shared" si="20"/>
        <v>L</v>
      </c>
      <c r="F45" s="74" t="str">
        <f t="shared" si="20"/>
        <v>－</v>
      </c>
      <c r="G45" s="74"/>
      <c r="H45" s="33">
        <f t="shared" ca="1" si="20"/>
        <v>3</v>
      </c>
      <c r="I45" s="33" t="str">
        <f t="shared" si="20"/>
        <v>dL</v>
      </c>
      <c r="K45" s="33" t="s">
        <v>188</v>
      </c>
      <c r="M45" s="38" t="str">
        <f ca="1">IF(J46=0,"",J46)</f>
        <v/>
      </c>
      <c r="N45" s="38" t="str">
        <f ca="1">IF(J46=0,"","L")</f>
        <v/>
      </c>
      <c r="O45" s="38">
        <f ca="1">IF(L46=0,"",L46)</f>
        <v>7</v>
      </c>
      <c r="P45" s="38" t="str">
        <f ca="1">IF(L46=0,"","dL")</f>
        <v>dL</v>
      </c>
      <c r="Q45" s="38"/>
      <c r="R45" s="33" t="str">
        <f t="shared" si="20"/>
        <v/>
      </c>
      <c r="S45" s="33" t="str">
        <f t="shared" si="20"/>
        <v/>
      </c>
      <c r="T45" s="33" t="str">
        <f t="shared" si="20"/>
        <v/>
      </c>
      <c r="U45" s="33" t="str">
        <f t="shared" si="20"/>
        <v/>
      </c>
      <c r="V45" s="33" t="str">
        <f t="shared" si="20"/>
        <v/>
      </c>
      <c r="W45" s="33" t="str">
        <f t="shared" si="20"/>
        <v/>
      </c>
      <c r="X45" s="33" t="str">
        <f t="shared" si="20"/>
        <v/>
      </c>
      <c r="Y45" s="33" t="str">
        <f t="shared" si="20"/>
        <v/>
      </c>
      <c r="Z45" s="33" t="str">
        <f t="shared" si="20"/>
        <v/>
      </c>
      <c r="AA45" s="33" t="str">
        <f t="shared" si="20"/>
        <v/>
      </c>
      <c r="AB45" s="33" t="str">
        <f t="shared" si="20"/>
        <v/>
      </c>
      <c r="AC45" s="33" t="str">
        <f t="shared" si="20"/>
        <v/>
      </c>
      <c r="AD45" s="33" t="str">
        <f t="shared" si="20"/>
        <v/>
      </c>
      <c r="AE45" s="33" t="str">
        <f t="shared" si="20"/>
        <v/>
      </c>
      <c r="AF45" s="33" t="str">
        <f t="shared" si="20"/>
        <v/>
      </c>
      <c r="AG45" s="33" t="str">
        <f t="shared" si="20"/>
        <v/>
      </c>
      <c r="AH45" s="33" t="str">
        <f t="shared" si="20"/>
        <v/>
      </c>
      <c r="AI45" s="33" t="str">
        <f t="shared" si="20"/>
        <v/>
      </c>
      <c r="AJ45" s="33" t="str">
        <f t="shared" si="20"/>
        <v/>
      </c>
      <c r="AK45" s="33" t="str">
        <f t="shared" si="20"/>
        <v/>
      </c>
    </row>
    <row r="46" spans="1:37" ht="35.15" customHeight="1" x14ac:dyDescent="0.3">
      <c r="A46" s="33" t="str">
        <f t="shared" si="2"/>
        <v/>
      </c>
      <c r="B46" s="33" t="str">
        <f>IF(B23="","",B23)</f>
        <v/>
      </c>
      <c r="C46" s="33" t="str">
        <f>IF(C23="","",C23)</f>
        <v/>
      </c>
      <c r="D46" s="39">
        <f ca="1">D45*10</f>
        <v>10</v>
      </c>
      <c r="E46" s="39" t="s">
        <v>186</v>
      </c>
      <c r="F46" s="39">
        <f ca="1">H45</f>
        <v>3</v>
      </c>
      <c r="G46" s="39" t="s">
        <v>189</v>
      </c>
      <c r="H46" s="39">
        <f ca="1">D46-F46</f>
        <v>7</v>
      </c>
      <c r="I46" s="39" t="str">
        <f>IF(I23="","",I23)</f>
        <v/>
      </c>
      <c r="J46" s="39">
        <f ca="1">INT(H46/10)</f>
        <v>0</v>
      </c>
      <c r="K46" s="39" t="str">
        <f>IF(K23="","",K23)</f>
        <v/>
      </c>
      <c r="L46" s="39">
        <f ca="1">H46-J46*10</f>
        <v>7</v>
      </c>
      <c r="M46" s="33" t="str">
        <f t="shared" ref="M46:AK46" si="21">IF(M23="","",M23)</f>
        <v/>
      </c>
      <c r="N46" s="33" t="str">
        <f t="shared" si="21"/>
        <v/>
      </c>
      <c r="O46" s="33" t="str">
        <f t="shared" si="21"/>
        <v/>
      </c>
      <c r="P46" s="33" t="str">
        <f t="shared" si="21"/>
        <v/>
      </c>
      <c r="Q46" s="33" t="str">
        <f t="shared" si="21"/>
        <v/>
      </c>
      <c r="R46" s="33" t="str">
        <f t="shared" si="21"/>
        <v/>
      </c>
      <c r="S46" s="33" t="str">
        <f t="shared" si="21"/>
        <v/>
      </c>
      <c r="T46" s="33" t="str">
        <f t="shared" si="21"/>
        <v/>
      </c>
      <c r="U46" s="33" t="str">
        <f t="shared" si="21"/>
        <v/>
      </c>
      <c r="V46" s="33" t="str">
        <f t="shared" si="21"/>
        <v/>
      </c>
      <c r="W46" s="33" t="str">
        <f t="shared" si="21"/>
        <v/>
      </c>
      <c r="X46" s="33" t="str">
        <f t="shared" si="21"/>
        <v/>
      </c>
      <c r="Y46" s="33" t="str">
        <f t="shared" si="21"/>
        <v/>
      </c>
      <c r="Z46" s="33" t="str">
        <f t="shared" si="21"/>
        <v/>
      </c>
      <c r="AA46" s="33" t="str">
        <f t="shared" si="21"/>
        <v/>
      </c>
      <c r="AB46" s="33" t="str">
        <f t="shared" si="21"/>
        <v/>
      </c>
      <c r="AC46" s="33" t="str">
        <f t="shared" si="21"/>
        <v/>
      </c>
      <c r="AD46" s="33" t="str">
        <f t="shared" si="21"/>
        <v/>
      </c>
      <c r="AE46" s="33" t="str">
        <f t="shared" si="21"/>
        <v/>
      </c>
      <c r="AF46" s="33" t="str">
        <f t="shared" si="21"/>
        <v/>
      </c>
      <c r="AG46" s="33" t="str">
        <f t="shared" si="21"/>
        <v/>
      </c>
      <c r="AH46" s="33" t="str">
        <f t="shared" si="21"/>
        <v/>
      </c>
      <c r="AI46" s="33" t="str">
        <f t="shared" si="21"/>
        <v/>
      </c>
      <c r="AJ46" s="33" t="str">
        <f t="shared" si="21"/>
        <v/>
      </c>
      <c r="AK46" s="33" t="str">
        <f t="shared" si="21"/>
        <v/>
      </c>
    </row>
  </sheetData>
  <mergeCells count="34">
    <mergeCell ref="A35:C35"/>
    <mergeCell ref="I35:J35"/>
    <mergeCell ref="A37:C37"/>
    <mergeCell ref="I37:J37"/>
    <mergeCell ref="A45:C45"/>
    <mergeCell ref="F45:G45"/>
    <mergeCell ref="A39:C39"/>
    <mergeCell ref="I39:J39"/>
    <mergeCell ref="A41:C41"/>
    <mergeCell ref="I41:J41"/>
    <mergeCell ref="A43:C43"/>
    <mergeCell ref="F43:G43"/>
    <mergeCell ref="A29:C29"/>
    <mergeCell ref="I29:J29"/>
    <mergeCell ref="A31:C31"/>
    <mergeCell ref="I31:J31"/>
    <mergeCell ref="A33:C33"/>
    <mergeCell ref="I33:J33"/>
    <mergeCell ref="F20:G20"/>
    <mergeCell ref="A22:C22"/>
    <mergeCell ref="F22:G22"/>
    <mergeCell ref="AI24:AJ24"/>
    <mergeCell ref="A27:C27"/>
    <mergeCell ref="I27:J27"/>
    <mergeCell ref="A12:C12"/>
    <mergeCell ref="A14:C14"/>
    <mergeCell ref="A16:C16"/>
    <mergeCell ref="A18:C18"/>
    <mergeCell ref="A20:C20"/>
    <mergeCell ref="AI1:AJ1"/>
    <mergeCell ref="A4:C4"/>
    <mergeCell ref="A6:C6"/>
    <mergeCell ref="A8:C8"/>
    <mergeCell ref="A10:C10"/>
  </mergeCells>
  <phoneticPr fontId="1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I70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86</v>
      </c>
      <c r="AE1" s="2" t="s">
        <v>0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6.15" customHeight="1" x14ac:dyDescent="0.3">
      <c r="A5" s="1" t="s">
        <v>37</v>
      </c>
      <c r="G5">
        <f ca="1">INT(RAND()*9+1)</f>
        <v>9</v>
      </c>
      <c r="I5">
        <f ca="1">INT(RAND()*8+1)</f>
        <v>2</v>
      </c>
      <c r="T5" s="1" t="s">
        <v>38</v>
      </c>
      <c r="Z5">
        <f ca="1">INT(RAND()*9+1)</f>
        <v>8</v>
      </c>
      <c r="AB5">
        <f ca="1">INT(RAND()*8+1)</f>
        <v>7</v>
      </c>
    </row>
    <row r="6" spans="1:34" ht="26.15" customHeight="1" x14ac:dyDescent="0.3">
      <c r="D6" s="78" t="s">
        <v>7</v>
      </c>
      <c r="E6" s="78"/>
      <c r="F6" s="2"/>
      <c r="G6" s="2">
        <f ca="1">(10-G5)+INT(RAND()*(G5))</f>
        <v>5</v>
      </c>
      <c r="H6" s="2"/>
      <c r="I6" s="2">
        <f ca="1">INT(RAND()*(10-I5))</f>
        <v>5</v>
      </c>
      <c r="V6" s="1"/>
      <c r="W6" s="78" t="s">
        <v>7</v>
      </c>
      <c r="X6" s="78"/>
      <c r="Y6" s="2"/>
      <c r="Z6" s="2">
        <f ca="1">(10-Z5)+INT(RAND()*(Z5))</f>
        <v>7</v>
      </c>
      <c r="AA6" s="2"/>
      <c r="AB6" s="2">
        <f ca="1">INT(RAND()*(10-AB5))</f>
        <v>2</v>
      </c>
    </row>
    <row r="7" spans="1:34" ht="26.15" customHeight="1" x14ac:dyDescent="0.3"/>
    <row r="8" spans="1:34" ht="26.15" customHeight="1" x14ac:dyDescent="0.3"/>
    <row r="9" spans="1:34" ht="26.15" customHeight="1" x14ac:dyDescent="0.3"/>
    <row r="10" spans="1:34" ht="26.15" customHeight="1" x14ac:dyDescent="0.3">
      <c r="A10" s="1" t="s">
        <v>40</v>
      </c>
      <c r="G10">
        <f ca="1">INT(RAND()*9+1)</f>
        <v>2</v>
      </c>
      <c r="I10">
        <f ca="1">INT(RAND()*8+1)</f>
        <v>8</v>
      </c>
      <c r="T10" s="1" t="s">
        <v>33</v>
      </c>
      <c r="Z10">
        <f ca="1">INT(RAND()*9+1)</f>
        <v>1</v>
      </c>
      <c r="AB10">
        <f ca="1">INT(RAND()*8+1)</f>
        <v>3</v>
      </c>
    </row>
    <row r="11" spans="1:34" ht="26.15" customHeight="1" x14ac:dyDescent="0.3">
      <c r="D11" s="78" t="s">
        <v>7</v>
      </c>
      <c r="E11" s="78"/>
      <c r="F11" s="2"/>
      <c r="G11" s="2">
        <f ca="1">(10-G10)+INT(RAND()*(G10))</f>
        <v>9</v>
      </c>
      <c r="H11" s="2"/>
      <c r="I11" s="2">
        <f ca="1">INT(RAND()*(10-I10))</f>
        <v>1</v>
      </c>
      <c r="V11" s="1"/>
      <c r="W11" s="78" t="s">
        <v>7</v>
      </c>
      <c r="X11" s="78"/>
      <c r="Y11" s="2"/>
      <c r="Z11" s="2">
        <f ca="1">(10-Z10)+INT(RAND()*(Z10))</f>
        <v>9</v>
      </c>
      <c r="AA11" s="2"/>
      <c r="AB11" s="2">
        <f ca="1">INT(RAND()*(10-AB10))</f>
        <v>4</v>
      </c>
    </row>
    <row r="12" spans="1:34" ht="26.15" customHeight="1" x14ac:dyDescent="0.3"/>
    <row r="13" spans="1:34" ht="26.15" customHeight="1" x14ac:dyDescent="0.3"/>
    <row r="14" spans="1:34" ht="26.15" customHeight="1" x14ac:dyDescent="0.3"/>
    <row r="15" spans="1:34" ht="26.15" customHeight="1" x14ac:dyDescent="0.3">
      <c r="A15" s="1" t="s">
        <v>42</v>
      </c>
      <c r="G15">
        <f ca="1">INT(RAND()*9+1)</f>
        <v>1</v>
      </c>
      <c r="I15">
        <f ca="1">INT(RAND()*8+1)</f>
        <v>2</v>
      </c>
      <c r="T15" s="1" t="s">
        <v>70</v>
      </c>
      <c r="Z15">
        <f ca="1">INT(RAND()*9+1)</f>
        <v>6</v>
      </c>
      <c r="AB15">
        <f ca="1">INT(RAND()*9)</f>
        <v>1</v>
      </c>
    </row>
    <row r="16" spans="1:34" ht="26.15" customHeight="1" x14ac:dyDescent="0.3">
      <c r="D16" s="78" t="s">
        <v>7</v>
      </c>
      <c r="E16" s="78"/>
      <c r="F16" s="2"/>
      <c r="G16" s="2">
        <f ca="1">(10-G15)+INT(RAND()*(G15))</f>
        <v>9</v>
      </c>
      <c r="H16" s="2"/>
      <c r="I16" s="2">
        <f ca="1">INT(RAND()*(10-I15))</f>
        <v>5</v>
      </c>
      <c r="V16" s="1"/>
      <c r="W16" s="78" t="s">
        <v>7</v>
      </c>
      <c r="X16" s="78"/>
      <c r="Y16" s="2"/>
      <c r="Z16" s="2">
        <f ca="1">(10-Z15)+INT(RAND()*(Z15))</f>
        <v>5</v>
      </c>
      <c r="AA16" s="2"/>
      <c r="AB16" s="2">
        <f ca="1">INT(RAND()*(9-AB15)+1)</f>
        <v>2</v>
      </c>
    </row>
    <row r="17" spans="1:34" ht="26.15" customHeight="1" x14ac:dyDescent="0.3"/>
    <row r="18" spans="1:34" ht="26.15" customHeight="1" x14ac:dyDescent="0.3"/>
    <row r="19" spans="1:34" ht="26.15" customHeight="1" x14ac:dyDescent="0.3"/>
    <row r="20" spans="1:34" ht="26.15" customHeight="1" x14ac:dyDescent="0.3">
      <c r="A20" s="1" t="s">
        <v>44</v>
      </c>
      <c r="G20">
        <f ca="1">INT(RAND()*9+1)</f>
        <v>6</v>
      </c>
      <c r="I20">
        <f ca="1">INT(RAND()*9)</f>
        <v>0</v>
      </c>
      <c r="T20" s="1" t="s">
        <v>71</v>
      </c>
      <c r="Z20">
        <f ca="1">INT(RAND()*9+1)</f>
        <v>1</v>
      </c>
      <c r="AB20">
        <f ca="1">INT(RAND()*9)</f>
        <v>4</v>
      </c>
    </row>
    <row r="21" spans="1:34" ht="26.15" customHeight="1" x14ac:dyDescent="0.3">
      <c r="D21" s="78" t="s">
        <v>7</v>
      </c>
      <c r="E21" s="78"/>
      <c r="F21" s="2"/>
      <c r="G21" s="2">
        <f ca="1">(10-G20)+INT(RAND()*(G20))</f>
        <v>4</v>
      </c>
      <c r="H21" s="2"/>
      <c r="I21" s="2">
        <f ca="1">INT(RAND()*(9-I20)+1)</f>
        <v>5</v>
      </c>
      <c r="V21" s="1"/>
      <c r="W21" s="78" t="s">
        <v>7</v>
      </c>
      <c r="X21" s="78"/>
      <c r="Y21" s="2"/>
      <c r="Z21" s="2">
        <f ca="1">(10-Z20)+INT(RAND()*(Z20))</f>
        <v>9</v>
      </c>
      <c r="AA21" s="2"/>
      <c r="AB21" s="2">
        <f ca="1">INT(RAND()*(9-AB20)+1)</f>
        <v>4</v>
      </c>
    </row>
    <row r="22" spans="1:34" ht="26.15" customHeight="1" x14ac:dyDescent="0.3"/>
    <row r="23" spans="1:34" ht="26.15" customHeight="1" x14ac:dyDescent="0.3"/>
    <row r="24" spans="1:34" ht="26.15" customHeight="1" x14ac:dyDescent="0.3"/>
    <row r="25" spans="1:34" ht="26.15" customHeight="1" x14ac:dyDescent="0.3">
      <c r="A25" s="1" t="s">
        <v>46</v>
      </c>
      <c r="G25">
        <f ca="1">INT(RAND()*9+1)</f>
        <v>7</v>
      </c>
      <c r="I25">
        <f ca="1">INT(RAND()*9)</f>
        <v>3</v>
      </c>
      <c r="T25" s="1" t="s">
        <v>63</v>
      </c>
      <c r="Z25">
        <f ca="1">INT(RAND()*9+1)</f>
        <v>2</v>
      </c>
      <c r="AB25">
        <f ca="1">INT(RAND()*9)</f>
        <v>2</v>
      </c>
    </row>
    <row r="26" spans="1:34" ht="26.15" customHeight="1" x14ac:dyDescent="0.3">
      <c r="D26" s="78" t="s">
        <v>7</v>
      </c>
      <c r="E26" s="78"/>
      <c r="F26" s="2"/>
      <c r="G26" s="2">
        <f ca="1">(10-G25)+INT(RAND()*(G25))</f>
        <v>5</v>
      </c>
      <c r="H26" s="2"/>
      <c r="I26" s="2">
        <f ca="1">INT(RAND()*(9-I25)+1)</f>
        <v>2</v>
      </c>
      <c r="V26" s="1"/>
      <c r="W26" s="78" t="s">
        <v>7</v>
      </c>
      <c r="X26" s="78"/>
      <c r="Y26" s="2"/>
      <c r="Z26" s="2">
        <f ca="1">(10-Z25)+INT(RAND()*(Z25))</f>
        <v>9</v>
      </c>
      <c r="AA26" s="2"/>
      <c r="AB26" s="2">
        <f ca="1">INT(RAND()*(9-AB25)+1)</f>
        <v>6</v>
      </c>
    </row>
    <row r="27" spans="1:34" ht="26.15" customHeight="1" x14ac:dyDescent="0.3"/>
    <row r="28" spans="1:34" ht="26.15" customHeight="1" x14ac:dyDescent="0.3"/>
    <row r="29" spans="1:34" ht="20.149999999999999" customHeight="1" x14ac:dyDescent="0.3"/>
    <row r="30" spans="1:34" ht="25" customHeight="1" x14ac:dyDescent="0.3">
      <c r="D30" s="3" t="str">
        <f>IF(D1="","",D1)</f>
        <v>たし算のひっ算</v>
      </c>
      <c r="AE30" s="2" t="str">
        <f>IF(AE1="","",AE1)</f>
        <v>№</v>
      </c>
      <c r="AF30" s="2"/>
      <c r="AG30" s="61" t="str">
        <f>IF(AG1="","",AG1)</f>
        <v/>
      </c>
      <c r="AH30" s="61"/>
    </row>
    <row r="31" spans="1:34" ht="25" customHeight="1" x14ac:dyDescent="0.3">
      <c r="D31" s="3"/>
    </row>
    <row r="32" spans="1:34" ht="25" customHeight="1" x14ac:dyDescent="0.3">
      <c r="E32" s="5" t="s">
        <v>2</v>
      </c>
      <c r="Q32" s="4" t="str">
        <f>IF(Q3="","",Q3)</f>
        <v>名前</v>
      </c>
      <c r="R32" s="2"/>
      <c r="S32" s="2"/>
      <c r="T32" s="2" t="str">
        <f>IF(T3="","",T3)</f>
        <v/>
      </c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5" ht="25" customHeight="1" x14ac:dyDescent="0.3">
      <c r="A33" t="str">
        <f t="shared" ref="A33:AI33" si="0">IF(A4="","",A4)</f>
        <v/>
      </c>
      <c r="B33" t="str">
        <f t="shared" si="0"/>
        <v/>
      </c>
      <c r="C33" t="str">
        <f t="shared" si="0"/>
        <v/>
      </c>
      <c r="D33" t="str">
        <f t="shared" si="0"/>
        <v/>
      </c>
      <c r="E33" t="str">
        <f t="shared" si="0"/>
        <v/>
      </c>
      <c r="F33" t="str">
        <f t="shared" si="0"/>
        <v/>
      </c>
      <c r="G33" t="str">
        <f t="shared" si="0"/>
        <v/>
      </c>
      <c r="H33" t="str">
        <f t="shared" si="0"/>
        <v/>
      </c>
      <c r="I33" t="str">
        <f t="shared" si="0"/>
        <v/>
      </c>
      <c r="J33" t="str">
        <f t="shared" si="0"/>
        <v/>
      </c>
      <c r="K33" t="str">
        <f t="shared" si="0"/>
        <v/>
      </c>
      <c r="L33" t="str">
        <f t="shared" si="0"/>
        <v/>
      </c>
      <c r="M33" t="str">
        <f t="shared" si="0"/>
        <v/>
      </c>
      <c r="N33" t="str">
        <f t="shared" si="0"/>
        <v/>
      </c>
      <c r="O33" t="str">
        <f t="shared" si="0"/>
        <v/>
      </c>
      <c r="P33" t="str">
        <f t="shared" si="0"/>
        <v/>
      </c>
      <c r="Q33" t="str">
        <f t="shared" si="0"/>
        <v/>
      </c>
      <c r="R33" t="str">
        <f t="shared" si="0"/>
        <v/>
      </c>
      <c r="S33" t="str">
        <f t="shared" si="0"/>
        <v/>
      </c>
      <c r="T33" t="str">
        <f t="shared" si="0"/>
        <v/>
      </c>
      <c r="U33" t="str">
        <f t="shared" si="0"/>
        <v/>
      </c>
      <c r="V33" t="str">
        <f t="shared" si="0"/>
        <v/>
      </c>
      <c r="W33" t="str">
        <f t="shared" si="0"/>
        <v/>
      </c>
      <c r="X33" t="str">
        <f t="shared" si="0"/>
        <v/>
      </c>
      <c r="Y33" t="str">
        <f t="shared" si="0"/>
        <v/>
      </c>
      <c r="Z33" t="str">
        <f t="shared" si="0"/>
        <v/>
      </c>
      <c r="AA33" t="str">
        <f t="shared" si="0"/>
        <v/>
      </c>
      <c r="AB33" t="str">
        <f t="shared" si="0"/>
        <v/>
      </c>
      <c r="AC33" t="str">
        <f t="shared" si="0"/>
        <v/>
      </c>
      <c r="AD33" t="str">
        <f t="shared" si="0"/>
        <v/>
      </c>
      <c r="AE33" t="str">
        <f t="shared" si="0"/>
        <v/>
      </c>
      <c r="AF33" t="str">
        <f t="shared" si="0"/>
        <v/>
      </c>
      <c r="AG33" t="str">
        <f t="shared" si="0"/>
        <v/>
      </c>
      <c r="AH33" t="str">
        <f t="shared" si="0"/>
        <v/>
      </c>
      <c r="AI33" t="str">
        <f t="shared" si="0"/>
        <v/>
      </c>
    </row>
    <row r="34" spans="1:35" ht="26.15" customHeight="1" x14ac:dyDescent="0.3">
      <c r="A34" s="1" t="str">
        <f t="shared" ref="A34:A57" si="1">IF(A5="","",A5)</f>
        <v>(1)</v>
      </c>
      <c r="D34" t="str">
        <f t="shared" ref="D34:AI34" si="2">IF(D5="","",D5)</f>
        <v/>
      </c>
      <c r="E34" t="str">
        <f t="shared" si="2"/>
        <v/>
      </c>
      <c r="F34" t="str">
        <f t="shared" si="2"/>
        <v/>
      </c>
      <c r="G34">
        <f t="shared" ca="1" si="2"/>
        <v>9</v>
      </c>
      <c r="H34" t="str">
        <f t="shared" si="2"/>
        <v/>
      </c>
      <c r="I34">
        <f t="shared" ca="1" si="2"/>
        <v>2</v>
      </c>
      <c r="J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s="1" t="str">
        <f t="shared" si="2"/>
        <v>(2)</v>
      </c>
      <c r="W34" t="str">
        <f t="shared" si="2"/>
        <v/>
      </c>
      <c r="X34" t="str">
        <f t="shared" si="2"/>
        <v/>
      </c>
      <c r="Y34" t="str">
        <f t="shared" si="2"/>
        <v/>
      </c>
      <c r="Z34">
        <f t="shared" ca="1" si="2"/>
        <v>8</v>
      </c>
      <c r="AA34" t="str">
        <f t="shared" si="2"/>
        <v/>
      </c>
      <c r="AB34">
        <f t="shared" ca="1" si="2"/>
        <v>7</v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 t="shared" si="2"/>
        <v/>
      </c>
      <c r="AI34" t="str">
        <f t="shared" si="2"/>
        <v/>
      </c>
    </row>
    <row r="35" spans="1:35" ht="26.15" customHeight="1" x14ac:dyDescent="0.3">
      <c r="A35" t="str">
        <f t="shared" si="1"/>
        <v/>
      </c>
      <c r="D35" s="78" t="str">
        <f t="shared" ref="D35:AI35" si="3">IF(D6="","",D6)</f>
        <v>＋</v>
      </c>
      <c r="E35" s="78" t="str">
        <f t="shared" si="3"/>
        <v/>
      </c>
      <c r="F35" s="2" t="str">
        <f t="shared" si="3"/>
        <v/>
      </c>
      <c r="G35" s="2">
        <f t="shared" ca="1" si="3"/>
        <v>5</v>
      </c>
      <c r="H35" s="2" t="str">
        <f t="shared" si="3"/>
        <v/>
      </c>
      <c r="I35" s="2">
        <f t="shared" ca="1" si="3"/>
        <v>5</v>
      </c>
      <c r="J35" t="str">
        <f t="shared" si="3"/>
        <v/>
      </c>
      <c r="K35" t="str">
        <f t="shared" si="3"/>
        <v/>
      </c>
      <c r="L35" t="str">
        <f t="shared" si="3"/>
        <v/>
      </c>
      <c r="M35" t="str">
        <f t="shared" si="3"/>
        <v/>
      </c>
      <c r="N35" t="str">
        <f t="shared" si="3"/>
        <v/>
      </c>
      <c r="O35" t="str">
        <f t="shared" si="3"/>
        <v/>
      </c>
      <c r="P35" t="str">
        <f t="shared" si="3"/>
        <v/>
      </c>
      <c r="Q35" t="str">
        <f t="shared" si="3"/>
        <v/>
      </c>
      <c r="R35" t="str">
        <f t="shared" si="3"/>
        <v/>
      </c>
      <c r="S35" t="str">
        <f t="shared" si="3"/>
        <v/>
      </c>
      <c r="T35" t="str">
        <f t="shared" si="3"/>
        <v/>
      </c>
      <c r="V35" s="1"/>
      <c r="W35" s="78" t="str">
        <f t="shared" si="3"/>
        <v>＋</v>
      </c>
      <c r="X35" s="78" t="str">
        <f t="shared" si="3"/>
        <v/>
      </c>
      <c r="Y35" s="2" t="str">
        <f t="shared" si="3"/>
        <v/>
      </c>
      <c r="Z35" s="2">
        <f t="shared" ca="1" si="3"/>
        <v>7</v>
      </c>
      <c r="AA35" s="2" t="str">
        <f t="shared" si="3"/>
        <v/>
      </c>
      <c r="AB35" s="2">
        <f t="shared" ca="1" si="3"/>
        <v>2</v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</row>
    <row r="36" spans="1:35" ht="26.15" customHeight="1" x14ac:dyDescent="0.3">
      <c r="A36" t="str">
        <f t="shared" si="1"/>
        <v/>
      </c>
      <c r="D36" t="str">
        <f t="shared" ref="D36:AI36" si="4">IF(D7="","",D7)</f>
        <v/>
      </c>
      <c r="E36" s="10">
        <v>1</v>
      </c>
      <c r="F36" s="10" t="str">
        <f t="shared" si="4"/>
        <v/>
      </c>
      <c r="G36" s="10">
        <f ca="1">G34+G35-10</f>
        <v>4</v>
      </c>
      <c r="H36" s="10" t="str">
        <f t="shared" si="4"/>
        <v/>
      </c>
      <c r="I36" s="10">
        <f ca="1">I34+I35</f>
        <v>7</v>
      </c>
      <c r="J36" t="str">
        <f t="shared" si="4"/>
        <v/>
      </c>
      <c r="K36" t="str">
        <f t="shared" si="4"/>
        <v/>
      </c>
      <c r="L36" t="str">
        <f t="shared" si="4"/>
        <v/>
      </c>
      <c r="M36" t="str">
        <f t="shared" si="4"/>
        <v/>
      </c>
      <c r="N36" t="str">
        <f t="shared" si="4"/>
        <v/>
      </c>
      <c r="O36" t="str">
        <f t="shared" si="4"/>
        <v/>
      </c>
      <c r="P36" t="str">
        <f t="shared" si="4"/>
        <v/>
      </c>
      <c r="Q36" t="str">
        <f t="shared" si="4"/>
        <v/>
      </c>
      <c r="R36" t="str">
        <f t="shared" si="4"/>
        <v/>
      </c>
      <c r="S36" t="str">
        <f t="shared" si="4"/>
        <v/>
      </c>
      <c r="T36" t="str">
        <f t="shared" si="4"/>
        <v/>
      </c>
      <c r="W36" t="str">
        <f t="shared" si="4"/>
        <v/>
      </c>
      <c r="X36" s="10">
        <v>1</v>
      </c>
      <c r="Y36" s="10" t="str">
        <f t="shared" si="4"/>
        <v/>
      </c>
      <c r="Z36" s="10">
        <f ca="1">Z34+Z35-10</f>
        <v>5</v>
      </c>
      <c r="AA36" s="10" t="str">
        <f t="shared" si="4"/>
        <v/>
      </c>
      <c r="AB36" s="10">
        <f ca="1">AB34+AB35</f>
        <v>9</v>
      </c>
      <c r="AC36" t="str">
        <f t="shared" si="4"/>
        <v/>
      </c>
      <c r="AD36" t="str">
        <f t="shared" si="4"/>
        <v/>
      </c>
      <c r="AE36" t="str">
        <f t="shared" si="4"/>
        <v/>
      </c>
      <c r="AF36" t="str">
        <f t="shared" si="4"/>
        <v/>
      </c>
      <c r="AG36" t="str">
        <f t="shared" si="4"/>
        <v/>
      </c>
      <c r="AH36" t="str">
        <f t="shared" si="4"/>
        <v/>
      </c>
      <c r="AI36" t="str">
        <f t="shared" si="4"/>
        <v/>
      </c>
    </row>
    <row r="37" spans="1:35" ht="26.15" customHeight="1" x14ac:dyDescent="0.3">
      <c r="A37" t="str">
        <f t="shared" si="1"/>
        <v/>
      </c>
      <c r="D37" t="str">
        <f t="shared" ref="D37:AI37" si="5">IF(D8="","",D8)</f>
        <v/>
      </c>
      <c r="E37" t="str">
        <f t="shared" si="5"/>
        <v/>
      </c>
      <c r="F37" t="str">
        <f t="shared" si="5"/>
        <v/>
      </c>
      <c r="G37" t="str">
        <f t="shared" si="5"/>
        <v/>
      </c>
      <c r="H37" t="str">
        <f t="shared" si="5"/>
        <v/>
      </c>
      <c r="I37" t="str">
        <f t="shared" si="5"/>
        <v/>
      </c>
      <c r="J37" t="str">
        <f t="shared" si="5"/>
        <v/>
      </c>
      <c r="K37" t="str">
        <f t="shared" si="5"/>
        <v/>
      </c>
      <c r="L37" t="str">
        <f t="shared" si="5"/>
        <v/>
      </c>
      <c r="M37" t="str">
        <f t="shared" si="5"/>
        <v/>
      </c>
      <c r="N37" t="str">
        <f t="shared" si="5"/>
        <v/>
      </c>
      <c r="O37" t="str">
        <f t="shared" si="5"/>
        <v/>
      </c>
      <c r="P37" t="str">
        <f t="shared" si="5"/>
        <v/>
      </c>
      <c r="Q37" t="str">
        <f t="shared" si="5"/>
        <v/>
      </c>
      <c r="R37" t="str">
        <f t="shared" si="5"/>
        <v/>
      </c>
      <c r="S37" t="str">
        <f t="shared" si="5"/>
        <v/>
      </c>
      <c r="T37" t="str">
        <f t="shared" si="5"/>
        <v/>
      </c>
      <c r="W37" t="str">
        <f t="shared" si="5"/>
        <v/>
      </c>
      <c r="X37" t="str">
        <f t="shared" si="5"/>
        <v/>
      </c>
      <c r="Y37" t="str">
        <f t="shared" si="5"/>
        <v/>
      </c>
      <c r="Z37" t="str">
        <f t="shared" si="5"/>
        <v/>
      </c>
      <c r="AA37" t="str">
        <f t="shared" si="5"/>
        <v/>
      </c>
      <c r="AB37" t="str">
        <f t="shared" si="5"/>
        <v/>
      </c>
      <c r="AC37" t="str">
        <f t="shared" si="5"/>
        <v/>
      </c>
      <c r="AD37" t="str">
        <f t="shared" si="5"/>
        <v/>
      </c>
      <c r="AE37" t="str">
        <f t="shared" si="5"/>
        <v/>
      </c>
      <c r="AF37" t="str">
        <f t="shared" si="5"/>
        <v/>
      </c>
      <c r="AG37" t="str">
        <f t="shared" si="5"/>
        <v/>
      </c>
      <c r="AH37" t="str">
        <f t="shared" si="5"/>
        <v/>
      </c>
      <c r="AI37" t="str">
        <f t="shared" si="5"/>
        <v/>
      </c>
    </row>
    <row r="38" spans="1:35" ht="26.15" customHeight="1" x14ac:dyDescent="0.3">
      <c r="A38" t="str">
        <f t="shared" si="1"/>
        <v/>
      </c>
      <c r="D38" t="str">
        <f t="shared" ref="D38:AI38" si="6">IF(D9="","",D9)</f>
        <v/>
      </c>
      <c r="E38" t="str">
        <f t="shared" si="6"/>
        <v/>
      </c>
      <c r="F38" t="str">
        <f t="shared" si="6"/>
        <v/>
      </c>
      <c r="G38" t="str">
        <f t="shared" si="6"/>
        <v/>
      </c>
      <c r="H38" t="str">
        <f t="shared" si="6"/>
        <v/>
      </c>
      <c r="I38" t="str">
        <f t="shared" si="6"/>
        <v/>
      </c>
      <c r="J38" t="str">
        <f t="shared" si="6"/>
        <v/>
      </c>
      <c r="K38" t="str">
        <f t="shared" si="6"/>
        <v/>
      </c>
      <c r="L38" t="str">
        <f t="shared" si="6"/>
        <v/>
      </c>
      <c r="M38" t="str">
        <f t="shared" si="6"/>
        <v/>
      </c>
      <c r="N38" t="str">
        <f t="shared" si="6"/>
        <v/>
      </c>
      <c r="O38" t="str">
        <f t="shared" si="6"/>
        <v/>
      </c>
      <c r="P38" t="str">
        <f t="shared" si="6"/>
        <v/>
      </c>
      <c r="Q38" t="str">
        <f t="shared" si="6"/>
        <v/>
      </c>
      <c r="R38" t="str">
        <f t="shared" si="6"/>
        <v/>
      </c>
      <c r="S38" t="str">
        <f t="shared" si="6"/>
        <v/>
      </c>
      <c r="T38" t="str">
        <f t="shared" si="6"/>
        <v/>
      </c>
      <c r="W38" t="str">
        <f t="shared" si="6"/>
        <v/>
      </c>
      <c r="X38" t="str">
        <f t="shared" si="6"/>
        <v/>
      </c>
      <c r="Y38" t="str">
        <f t="shared" si="6"/>
        <v/>
      </c>
      <c r="Z38" t="str">
        <f t="shared" si="6"/>
        <v/>
      </c>
      <c r="AA38" t="str">
        <f t="shared" si="6"/>
        <v/>
      </c>
      <c r="AB38" t="str">
        <f t="shared" si="6"/>
        <v/>
      </c>
      <c r="AC38" t="str">
        <f t="shared" si="6"/>
        <v/>
      </c>
      <c r="AD38" t="str">
        <f t="shared" si="6"/>
        <v/>
      </c>
      <c r="AE38" t="str">
        <f t="shared" si="6"/>
        <v/>
      </c>
      <c r="AF38" t="str">
        <f t="shared" si="6"/>
        <v/>
      </c>
      <c r="AG38" t="str">
        <f t="shared" si="6"/>
        <v/>
      </c>
      <c r="AH38" t="str">
        <f t="shared" si="6"/>
        <v/>
      </c>
      <c r="AI38" t="str">
        <f t="shared" si="6"/>
        <v/>
      </c>
    </row>
    <row r="39" spans="1:35" ht="26.15" customHeight="1" x14ac:dyDescent="0.3">
      <c r="A39" s="1" t="str">
        <f t="shared" si="1"/>
        <v>(3)</v>
      </c>
      <c r="D39" t="str">
        <f t="shared" ref="D39:AI39" si="7">IF(D10="","",D10)</f>
        <v/>
      </c>
      <c r="E39" t="str">
        <f t="shared" si="7"/>
        <v/>
      </c>
      <c r="F39" t="str">
        <f t="shared" si="7"/>
        <v/>
      </c>
      <c r="G39">
        <f t="shared" ca="1" si="7"/>
        <v>2</v>
      </c>
      <c r="H39" t="str">
        <f t="shared" si="7"/>
        <v/>
      </c>
      <c r="I39">
        <f t="shared" ca="1" si="7"/>
        <v>8</v>
      </c>
      <c r="J39" t="str">
        <f t="shared" si="7"/>
        <v/>
      </c>
      <c r="K39" t="str">
        <f t="shared" si="7"/>
        <v/>
      </c>
      <c r="L39" t="str">
        <f t="shared" si="7"/>
        <v/>
      </c>
      <c r="M39" t="str">
        <f t="shared" si="7"/>
        <v/>
      </c>
      <c r="N39" t="str">
        <f t="shared" si="7"/>
        <v/>
      </c>
      <c r="O39" t="str">
        <f t="shared" si="7"/>
        <v/>
      </c>
      <c r="P39" t="str">
        <f t="shared" si="7"/>
        <v/>
      </c>
      <c r="Q39" t="str">
        <f t="shared" si="7"/>
        <v/>
      </c>
      <c r="R39" t="str">
        <f t="shared" si="7"/>
        <v/>
      </c>
      <c r="S39" t="str">
        <f t="shared" si="7"/>
        <v/>
      </c>
      <c r="T39" s="1" t="str">
        <f t="shared" si="7"/>
        <v>(4)</v>
      </c>
      <c r="W39" t="str">
        <f t="shared" si="7"/>
        <v/>
      </c>
      <c r="X39" t="str">
        <f t="shared" si="7"/>
        <v/>
      </c>
      <c r="Y39" t="str">
        <f t="shared" si="7"/>
        <v/>
      </c>
      <c r="Z39">
        <f t="shared" ca="1" si="7"/>
        <v>1</v>
      </c>
      <c r="AA39" t="str">
        <f t="shared" si="7"/>
        <v/>
      </c>
      <c r="AB39">
        <f t="shared" ca="1" si="7"/>
        <v>3</v>
      </c>
      <c r="AC39" t="str">
        <f t="shared" si="7"/>
        <v/>
      </c>
      <c r="AD39" t="str">
        <f t="shared" si="7"/>
        <v/>
      </c>
      <c r="AE39" t="str">
        <f t="shared" si="7"/>
        <v/>
      </c>
      <c r="AF39" t="str">
        <f t="shared" si="7"/>
        <v/>
      </c>
      <c r="AG39" t="str">
        <f t="shared" si="7"/>
        <v/>
      </c>
      <c r="AH39" t="str">
        <f t="shared" si="7"/>
        <v/>
      </c>
      <c r="AI39" t="str">
        <f t="shared" si="7"/>
        <v/>
      </c>
    </row>
    <row r="40" spans="1:35" ht="26.15" customHeight="1" x14ac:dyDescent="0.3">
      <c r="A40" t="str">
        <f t="shared" si="1"/>
        <v/>
      </c>
      <c r="D40" s="78" t="str">
        <f t="shared" ref="D40:AI41" si="8">IF(D11="","",D11)</f>
        <v>＋</v>
      </c>
      <c r="E40" s="78" t="str">
        <f t="shared" si="8"/>
        <v/>
      </c>
      <c r="F40" s="2" t="str">
        <f t="shared" si="8"/>
        <v/>
      </c>
      <c r="G40" s="2">
        <f t="shared" ca="1" si="8"/>
        <v>9</v>
      </c>
      <c r="H40" s="2" t="str">
        <f t="shared" si="8"/>
        <v/>
      </c>
      <c r="I40" s="2">
        <f t="shared" ca="1" si="8"/>
        <v>1</v>
      </c>
      <c r="J40" t="str">
        <f t="shared" si="8"/>
        <v/>
      </c>
      <c r="K40" t="str">
        <f t="shared" si="8"/>
        <v/>
      </c>
      <c r="L40" t="str">
        <f t="shared" si="8"/>
        <v/>
      </c>
      <c r="M40" t="str">
        <f t="shared" si="8"/>
        <v/>
      </c>
      <c r="N40" t="str">
        <f t="shared" si="8"/>
        <v/>
      </c>
      <c r="O40" t="str">
        <f t="shared" si="8"/>
        <v/>
      </c>
      <c r="P40" t="str">
        <f t="shared" si="8"/>
        <v/>
      </c>
      <c r="Q40" t="str">
        <f t="shared" si="8"/>
        <v/>
      </c>
      <c r="R40" t="str">
        <f t="shared" si="8"/>
        <v/>
      </c>
      <c r="S40" t="str">
        <f t="shared" si="8"/>
        <v/>
      </c>
      <c r="T40" t="str">
        <f t="shared" si="8"/>
        <v/>
      </c>
      <c r="V40" s="1"/>
      <c r="W40" s="78" t="str">
        <f t="shared" si="8"/>
        <v>＋</v>
      </c>
      <c r="X40" s="78" t="str">
        <f t="shared" si="8"/>
        <v/>
      </c>
      <c r="Y40" s="2" t="str">
        <f t="shared" si="8"/>
        <v/>
      </c>
      <c r="Z40" s="2">
        <f t="shared" ca="1" si="8"/>
        <v>9</v>
      </c>
      <c r="AA40" s="2" t="str">
        <f t="shared" si="8"/>
        <v/>
      </c>
      <c r="AB40" s="2">
        <f t="shared" ca="1" si="8"/>
        <v>4</v>
      </c>
      <c r="AC40" t="str">
        <f t="shared" si="8"/>
        <v/>
      </c>
      <c r="AD40" t="str">
        <f t="shared" si="8"/>
        <v/>
      </c>
      <c r="AE40" t="str">
        <f t="shared" si="8"/>
        <v/>
      </c>
      <c r="AF40" t="str">
        <f t="shared" si="8"/>
        <v/>
      </c>
      <c r="AG40" t="str">
        <f t="shared" si="8"/>
        <v/>
      </c>
      <c r="AH40" t="str">
        <f t="shared" si="8"/>
        <v/>
      </c>
      <c r="AI40" t="str">
        <f t="shared" si="8"/>
        <v/>
      </c>
    </row>
    <row r="41" spans="1:35" ht="26.15" customHeight="1" x14ac:dyDescent="0.3">
      <c r="A41" t="str">
        <f t="shared" si="1"/>
        <v/>
      </c>
      <c r="D41" t="str">
        <f t="shared" ref="D41:AI41" si="9">IF(D12="","",D12)</f>
        <v/>
      </c>
      <c r="E41" s="10">
        <v>1</v>
      </c>
      <c r="F41" s="10" t="str">
        <f t="shared" si="8"/>
        <v/>
      </c>
      <c r="G41" s="10">
        <f ca="1">G39+G40-10</f>
        <v>1</v>
      </c>
      <c r="H41" s="10" t="str">
        <f t="shared" si="8"/>
        <v/>
      </c>
      <c r="I41" s="10">
        <f ca="1">I39+I40</f>
        <v>9</v>
      </c>
      <c r="J41" t="str">
        <f t="shared" si="9"/>
        <v/>
      </c>
      <c r="K41" t="str">
        <f t="shared" si="9"/>
        <v/>
      </c>
      <c r="L41" t="str">
        <f t="shared" si="9"/>
        <v/>
      </c>
      <c r="M41" t="str">
        <f t="shared" si="9"/>
        <v/>
      </c>
      <c r="N41" t="str">
        <f t="shared" si="9"/>
        <v/>
      </c>
      <c r="O41" t="str">
        <f t="shared" si="9"/>
        <v/>
      </c>
      <c r="P41" t="str">
        <f t="shared" si="9"/>
        <v/>
      </c>
      <c r="Q41" t="str">
        <f t="shared" si="9"/>
        <v/>
      </c>
      <c r="R41" t="str">
        <f t="shared" si="9"/>
        <v/>
      </c>
      <c r="S41" t="str">
        <f t="shared" si="9"/>
        <v/>
      </c>
      <c r="T41" t="str">
        <f t="shared" si="9"/>
        <v/>
      </c>
      <c r="W41" t="str">
        <f t="shared" si="9"/>
        <v/>
      </c>
      <c r="X41" s="10">
        <v>1</v>
      </c>
      <c r="Y41" s="10" t="str">
        <f t="shared" si="8"/>
        <v/>
      </c>
      <c r="Z41" s="10">
        <f ca="1">Z39+Z40-10</f>
        <v>0</v>
      </c>
      <c r="AA41" s="10" t="str">
        <f t="shared" si="8"/>
        <v/>
      </c>
      <c r="AB41" s="10">
        <f ca="1">AB39+AB40</f>
        <v>7</v>
      </c>
      <c r="AC41" t="str">
        <f t="shared" si="9"/>
        <v/>
      </c>
      <c r="AD41" t="str">
        <f t="shared" si="9"/>
        <v/>
      </c>
      <c r="AE41" t="str">
        <f t="shared" si="9"/>
        <v/>
      </c>
      <c r="AF41" t="str">
        <f t="shared" si="9"/>
        <v/>
      </c>
      <c r="AG41" t="str">
        <f t="shared" si="9"/>
        <v/>
      </c>
      <c r="AH41" t="str">
        <f t="shared" si="9"/>
        <v/>
      </c>
      <c r="AI41" t="str">
        <f t="shared" si="9"/>
        <v/>
      </c>
    </row>
    <row r="42" spans="1:35" ht="26.15" customHeight="1" x14ac:dyDescent="0.3">
      <c r="A42" t="str">
        <f t="shared" si="1"/>
        <v/>
      </c>
      <c r="D42" t="str">
        <f t="shared" ref="D42:AI42" si="10">IF(D13="","",D13)</f>
        <v/>
      </c>
      <c r="E42" t="str">
        <f t="shared" si="10"/>
        <v/>
      </c>
      <c r="F42" t="str">
        <f t="shared" si="10"/>
        <v/>
      </c>
      <c r="G42" t="str">
        <f t="shared" si="10"/>
        <v/>
      </c>
      <c r="H42" t="str">
        <f t="shared" si="10"/>
        <v/>
      </c>
      <c r="I42" t="str">
        <f t="shared" si="10"/>
        <v/>
      </c>
      <c r="J42" t="str">
        <f t="shared" si="10"/>
        <v/>
      </c>
      <c r="K42" t="str">
        <f t="shared" si="10"/>
        <v/>
      </c>
      <c r="L42" t="str">
        <f t="shared" si="10"/>
        <v/>
      </c>
      <c r="M42" t="str">
        <f t="shared" si="10"/>
        <v/>
      </c>
      <c r="N42" t="str">
        <f t="shared" si="10"/>
        <v/>
      </c>
      <c r="O42" t="str">
        <f t="shared" si="10"/>
        <v/>
      </c>
      <c r="P42" t="str">
        <f t="shared" si="10"/>
        <v/>
      </c>
      <c r="Q42" t="str">
        <f t="shared" si="10"/>
        <v/>
      </c>
      <c r="R42" t="str">
        <f t="shared" si="10"/>
        <v/>
      </c>
      <c r="S42" t="str">
        <f t="shared" si="10"/>
        <v/>
      </c>
      <c r="T42" t="str">
        <f t="shared" si="10"/>
        <v/>
      </c>
      <c r="W42" t="str">
        <f t="shared" si="10"/>
        <v/>
      </c>
      <c r="X42" t="str">
        <f t="shared" si="10"/>
        <v/>
      </c>
      <c r="Y42" t="str">
        <f t="shared" si="10"/>
        <v/>
      </c>
      <c r="Z42" t="str">
        <f t="shared" si="10"/>
        <v/>
      </c>
      <c r="AA42" t="str">
        <f t="shared" si="10"/>
        <v/>
      </c>
      <c r="AB42" t="str">
        <f t="shared" si="10"/>
        <v/>
      </c>
      <c r="AC42" t="str">
        <f t="shared" si="10"/>
        <v/>
      </c>
      <c r="AD42" t="str">
        <f t="shared" si="10"/>
        <v/>
      </c>
      <c r="AE42" t="str">
        <f t="shared" si="10"/>
        <v/>
      </c>
      <c r="AF42" t="str">
        <f t="shared" si="10"/>
        <v/>
      </c>
      <c r="AG42" t="str">
        <f t="shared" si="10"/>
        <v/>
      </c>
      <c r="AH42" t="str">
        <f t="shared" si="10"/>
        <v/>
      </c>
      <c r="AI42" t="str">
        <f t="shared" si="10"/>
        <v/>
      </c>
    </row>
    <row r="43" spans="1:35" ht="26.15" customHeight="1" x14ac:dyDescent="0.3">
      <c r="A43" t="str">
        <f t="shared" si="1"/>
        <v/>
      </c>
      <c r="D43" t="str">
        <f t="shared" ref="D43:AI43" si="11">IF(D14="","",D14)</f>
        <v/>
      </c>
      <c r="E43" t="str">
        <f t="shared" si="11"/>
        <v/>
      </c>
      <c r="F43" t="str">
        <f t="shared" si="11"/>
        <v/>
      </c>
      <c r="G43" t="str">
        <f t="shared" si="11"/>
        <v/>
      </c>
      <c r="H43" t="str">
        <f t="shared" si="11"/>
        <v/>
      </c>
      <c r="I43" t="str">
        <f t="shared" si="11"/>
        <v/>
      </c>
      <c r="J43" t="str">
        <f t="shared" si="11"/>
        <v/>
      </c>
      <c r="K43" t="str">
        <f t="shared" si="11"/>
        <v/>
      </c>
      <c r="L43" t="str">
        <f t="shared" si="11"/>
        <v/>
      </c>
      <c r="M43" t="str">
        <f t="shared" si="11"/>
        <v/>
      </c>
      <c r="N43" t="str">
        <f t="shared" si="11"/>
        <v/>
      </c>
      <c r="O43" t="str">
        <f t="shared" si="11"/>
        <v/>
      </c>
      <c r="P43" t="str">
        <f t="shared" si="11"/>
        <v/>
      </c>
      <c r="Q43" t="str">
        <f t="shared" si="11"/>
        <v/>
      </c>
      <c r="R43" t="str">
        <f t="shared" si="11"/>
        <v/>
      </c>
      <c r="S43" t="str">
        <f t="shared" si="11"/>
        <v/>
      </c>
      <c r="T43" t="str">
        <f t="shared" si="11"/>
        <v/>
      </c>
      <c r="W43" t="str">
        <f t="shared" si="11"/>
        <v/>
      </c>
      <c r="X43" t="str">
        <f t="shared" si="11"/>
        <v/>
      </c>
      <c r="Y43" t="str">
        <f t="shared" si="11"/>
        <v/>
      </c>
      <c r="Z43" t="str">
        <f t="shared" si="11"/>
        <v/>
      </c>
      <c r="AA43" t="str">
        <f t="shared" si="11"/>
        <v/>
      </c>
      <c r="AB43" t="str">
        <f t="shared" si="11"/>
        <v/>
      </c>
      <c r="AC43" t="str">
        <f t="shared" si="11"/>
        <v/>
      </c>
      <c r="AD43" t="str">
        <f t="shared" si="11"/>
        <v/>
      </c>
      <c r="AE43" t="str">
        <f t="shared" si="11"/>
        <v/>
      </c>
      <c r="AF43" t="str">
        <f t="shared" si="11"/>
        <v/>
      </c>
      <c r="AG43" t="str">
        <f t="shared" si="11"/>
        <v/>
      </c>
      <c r="AH43" t="str">
        <f t="shared" si="11"/>
        <v/>
      </c>
      <c r="AI43" t="str">
        <f t="shared" si="11"/>
        <v/>
      </c>
    </row>
    <row r="44" spans="1:35" ht="26.15" customHeight="1" x14ac:dyDescent="0.3">
      <c r="A44" s="1" t="str">
        <f t="shared" si="1"/>
        <v>(5)</v>
      </c>
      <c r="D44" t="str">
        <f t="shared" ref="D44:AI44" si="12">IF(D15="","",D15)</f>
        <v/>
      </c>
      <c r="E44" t="str">
        <f t="shared" si="12"/>
        <v/>
      </c>
      <c r="F44" t="str">
        <f t="shared" si="12"/>
        <v/>
      </c>
      <c r="G44">
        <f t="shared" ca="1" si="12"/>
        <v>1</v>
      </c>
      <c r="H44" t="str">
        <f t="shared" si="12"/>
        <v/>
      </c>
      <c r="I44">
        <f t="shared" ca="1" si="12"/>
        <v>2</v>
      </c>
      <c r="J44" t="str">
        <f t="shared" si="12"/>
        <v/>
      </c>
      <c r="K44" t="str">
        <f t="shared" si="12"/>
        <v/>
      </c>
      <c r="L44" t="str">
        <f t="shared" si="12"/>
        <v/>
      </c>
      <c r="M44" t="str">
        <f t="shared" si="12"/>
        <v/>
      </c>
      <c r="N44" t="str">
        <f t="shared" si="12"/>
        <v/>
      </c>
      <c r="O44" t="str">
        <f t="shared" si="12"/>
        <v/>
      </c>
      <c r="P44" t="str">
        <f t="shared" si="12"/>
        <v/>
      </c>
      <c r="Q44" t="str">
        <f t="shared" si="12"/>
        <v/>
      </c>
      <c r="R44" t="str">
        <f t="shared" si="12"/>
        <v/>
      </c>
      <c r="S44" t="str">
        <f t="shared" si="12"/>
        <v/>
      </c>
      <c r="T44" s="1" t="str">
        <f t="shared" si="12"/>
        <v>(6)</v>
      </c>
      <c r="W44" t="str">
        <f t="shared" si="12"/>
        <v/>
      </c>
      <c r="X44" t="str">
        <f t="shared" si="12"/>
        <v/>
      </c>
      <c r="Y44" t="str">
        <f t="shared" si="12"/>
        <v/>
      </c>
      <c r="Z44">
        <f t="shared" ca="1" si="12"/>
        <v>6</v>
      </c>
      <c r="AA44" t="str">
        <f t="shared" si="12"/>
        <v/>
      </c>
      <c r="AB44">
        <f t="shared" ca="1" si="12"/>
        <v>1</v>
      </c>
      <c r="AC44" t="str">
        <f t="shared" si="12"/>
        <v/>
      </c>
      <c r="AD44" t="str">
        <f t="shared" si="12"/>
        <v/>
      </c>
      <c r="AE44" t="str">
        <f t="shared" si="12"/>
        <v/>
      </c>
      <c r="AF44" t="str">
        <f t="shared" si="12"/>
        <v/>
      </c>
      <c r="AG44" t="str">
        <f t="shared" si="12"/>
        <v/>
      </c>
      <c r="AH44" t="str">
        <f t="shared" si="12"/>
        <v/>
      </c>
      <c r="AI44" t="str">
        <f t="shared" si="12"/>
        <v/>
      </c>
    </row>
    <row r="45" spans="1:35" ht="26.15" customHeight="1" x14ac:dyDescent="0.3">
      <c r="A45" t="str">
        <f t="shared" si="1"/>
        <v/>
      </c>
      <c r="D45" s="78" t="str">
        <f t="shared" ref="D45:AI46" si="13">IF(D16="","",D16)</f>
        <v>＋</v>
      </c>
      <c r="E45" s="78" t="str">
        <f t="shared" si="13"/>
        <v/>
      </c>
      <c r="F45" s="2" t="str">
        <f t="shared" si="13"/>
        <v/>
      </c>
      <c r="G45" s="2">
        <f t="shared" ca="1" si="13"/>
        <v>9</v>
      </c>
      <c r="H45" s="2" t="str">
        <f t="shared" si="13"/>
        <v/>
      </c>
      <c r="I45" s="2">
        <f t="shared" ca="1" si="13"/>
        <v>5</v>
      </c>
      <c r="J45" t="str">
        <f t="shared" si="13"/>
        <v/>
      </c>
      <c r="K45" t="str">
        <f t="shared" si="13"/>
        <v/>
      </c>
      <c r="L45" t="str">
        <f t="shared" si="13"/>
        <v/>
      </c>
      <c r="M45" t="str">
        <f t="shared" si="13"/>
        <v/>
      </c>
      <c r="N45" t="str">
        <f t="shared" si="13"/>
        <v/>
      </c>
      <c r="O45" t="str">
        <f t="shared" si="13"/>
        <v/>
      </c>
      <c r="P45" t="str">
        <f t="shared" si="13"/>
        <v/>
      </c>
      <c r="Q45" t="str">
        <f t="shared" si="13"/>
        <v/>
      </c>
      <c r="R45" t="str">
        <f t="shared" si="13"/>
        <v/>
      </c>
      <c r="S45" t="str">
        <f t="shared" si="13"/>
        <v/>
      </c>
      <c r="T45" t="str">
        <f t="shared" si="13"/>
        <v/>
      </c>
      <c r="V45" s="1"/>
      <c r="W45" s="78" t="str">
        <f t="shared" si="13"/>
        <v>＋</v>
      </c>
      <c r="X45" s="78" t="str">
        <f t="shared" si="13"/>
        <v/>
      </c>
      <c r="Y45" s="2" t="str">
        <f t="shared" si="13"/>
        <v/>
      </c>
      <c r="Z45" s="2">
        <f t="shared" ca="1" si="13"/>
        <v>5</v>
      </c>
      <c r="AA45" s="2" t="str">
        <f t="shared" si="13"/>
        <v/>
      </c>
      <c r="AB45" s="2">
        <f t="shared" ca="1" si="13"/>
        <v>2</v>
      </c>
      <c r="AC45" t="str">
        <f t="shared" si="13"/>
        <v/>
      </c>
      <c r="AD45" t="str">
        <f t="shared" si="13"/>
        <v/>
      </c>
      <c r="AE45" t="str">
        <f t="shared" si="13"/>
        <v/>
      </c>
      <c r="AF45" t="str">
        <f t="shared" si="13"/>
        <v/>
      </c>
      <c r="AG45" t="str">
        <f t="shared" si="13"/>
        <v/>
      </c>
      <c r="AH45" t="str">
        <f t="shared" si="13"/>
        <v/>
      </c>
      <c r="AI45" t="str">
        <f t="shared" si="13"/>
        <v/>
      </c>
    </row>
    <row r="46" spans="1:35" ht="26.15" customHeight="1" x14ac:dyDescent="0.3">
      <c r="A46" t="str">
        <f t="shared" si="1"/>
        <v/>
      </c>
      <c r="D46" t="str">
        <f t="shared" ref="D46:AI46" si="14">IF(D17="","",D17)</f>
        <v/>
      </c>
      <c r="E46" s="10">
        <v>1</v>
      </c>
      <c r="F46" s="10" t="str">
        <f t="shared" si="13"/>
        <v/>
      </c>
      <c r="G46" s="10">
        <f ca="1">G44+G45-10</f>
        <v>0</v>
      </c>
      <c r="H46" s="10" t="str">
        <f t="shared" si="13"/>
        <v/>
      </c>
      <c r="I46" s="10">
        <f ca="1">I44+I45</f>
        <v>7</v>
      </c>
      <c r="J46" t="str">
        <f t="shared" si="14"/>
        <v/>
      </c>
      <c r="K46" t="str">
        <f t="shared" si="14"/>
        <v/>
      </c>
      <c r="L46" t="str">
        <f t="shared" si="14"/>
        <v/>
      </c>
      <c r="M46" t="str">
        <f t="shared" si="14"/>
        <v/>
      </c>
      <c r="N46" t="str">
        <f t="shared" si="14"/>
        <v/>
      </c>
      <c r="O46" t="str">
        <f t="shared" si="14"/>
        <v/>
      </c>
      <c r="P46" t="str">
        <f t="shared" si="14"/>
        <v/>
      </c>
      <c r="Q46" t="str">
        <f t="shared" si="14"/>
        <v/>
      </c>
      <c r="R46" t="str">
        <f t="shared" si="14"/>
        <v/>
      </c>
      <c r="S46" t="str">
        <f t="shared" si="14"/>
        <v/>
      </c>
      <c r="T46" t="str">
        <f t="shared" si="14"/>
        <v/>
      </c>
      <c r="W46" t="str">
        <f t="shared" si="14"/>
        <v/>
      </c>
      <c r="X46" s="10">
        <v>1</v>
      </c>
      <c r="Y46" s="10" t="str">
        <f t="shared" si="13"/>
        <v/>
      </c>
      <c r="Z46" s="10">
        <f ca="1">Z44+Z45-10</f>
        <v>1</v>
      </c>
      <c r="AA46" s="10" t="str">
        <f t="shared" si="13"/>
        <v/>
      </c>
      <c r="AB46" s="10">
        <f ca="1">AB44+AB45</f>
        <v>3</v>
      </c>
      <c r="AC46" t="str">
        <f t="shared" si="14"/>
        <v/>
      </c>
      <c r="AD46" t="str">
        <f t="shared" si="14"/>
        <v/>
      </c>
      <c r="AE46" t="str">
        <f t="shared" si="14"/>
        <v/>
      </c>
      <c r="AF46" t="str">
        <f t="shared" si="14"/>
        <v/>
      </c>
      <c r="AG46" t="str">
        <f t="shared" si="14"/>
        <v/>
      </c>
      <c r="AH46" t="str">
        <f t="shared" si="14"/>
        <v/>
      </c>
      <c r="AI46" t="str">
        <f t="shared" si="14"/>
        <v/>
      </c>
    </row>
    <row r="47" spans="1:35" ht="26.15" customHeight="1" x14ac:dyDescent="0.3">
      <c r="A47" t="str">
        <f t="shared" si="1"/>
        <v/>
      </c>
      <c r="D47" t="str">
        <f t="shared" ref="D47:AI47" si="15">IF(D18="","",D18)</f>
        <v/>
      </c>
      <c r="E47" t="str">
        <f t="shared" si="15"/>
        <v/>
      </c>
      <c r="F47" t="str">
        <f t="shared" si="15"/>
        <v/>
      </c>
      <c r="G47" t="str">
        <f t="shared" si="15"/>
        <v/>
      </c>
      <c r="H47" t="str">
        <f t="shared" si="15"/>
        <v/>
      </c>
      <c r="I47" t="str">
        <f t="shared" si="15"/>
        <v/>
      </c>
      <c r="J47" t="str">
        <f t="shared" si="15"/>
        <v/>
      </c>
      <c r="K47" t="str">
        <f t="shared" si="15"/>
        <v/>
      </c>
      <c r="L47" t="str">
        <f t="shared" si="15"/>
        <v/>
      </c>
      <c r="M47" t="str">
        <f t="shared" si="15"/>
        <v/>
      </c>
      <c r="N47" t="str">
        <f t="shared" si="15"/>
        <v/>
      </c>
      <c r="O47" t="str">
        <f t="shared" si="15"/>
        <v/>
      </c>
      <c r="P47" t="str">
        <f t="shared" si="15"/>
        <v/>
      </c>
      <c r="Q47" t="str">
        <f t="shared" si="15"/>
        <v/>
      </c>
      <c r="R47" t="str">
        <f t="shared" si="15"/>
        <v/>
      </c>
      <c r="S47" t="str">
        <f t="shared" si="15"/>
        <v/>
      </c>
      <c r="T47" t="str">
        <f t="shared" si="15"/>
        <v/>
      </c>
      <c r="W47" t="str">
        <f t="shared" si="15"/>
        <v/>
      </c>
      <c r="X47" t="str">
        <f t="shared" si="15"/>
        <v/>
      </c>
      <c r="Y47" t="str">
        <f t="shared" si="15"/>
        <v/>
      </c>
      <c r="Z47" t="str">
        <f t="shared" si="15"/>
        <v/>
      </c>
      <c r="AA47" t="str">
        <f t="shared" si="15"/>
        <v/>
      </c>
      <c r="AB47" t="str">
        <f t="shared" si="15"/>
        <v/>
      </c>
      <c r="AC47" t="str">
        <f t="shared" si="15"/>
        <v/>
      </c>
      <c r="AD47" t="str">
        <f t="shared" si="15"/>
        <v/>
      </c>
      <c r="AE47" t="str">
        <f t="shared" si="15"/>
        <v/>
      </c>
      <c r="AF47" t="str">
        <f t="shared" si="15"/>
        <v/>
      </c>
      <c r="AG47" t="str">
        <f t="shared" si="15"/>
        <v/>
      </c>
      <c r="AH47" t="str">
        <f t="shared" si="15"/>
        <v/>
      </c>
      <c r="AI47" t="str">
        <f t="shared" si="15"/>
        <v/>
      </c>
    </row>
    <row r="48" spans="1:35" ht="26.15" customHeight="1" x14ac:dyDescent="0.3">
      <c r="A48" t="str">
        <f t="shared" si="1"/>
        <v/>
      </c>
      <c r="D48" t="str">
        <f t="shared" ref="D48:AI48" si="16">IF(D19="","",D19)</f>
        <v/>
      </c>
      <c r="E48" t="str">
        <f t="shared" si="16"/>
        <v/>
      </c>
      <c r="F48" t="str">
        <f t="shared" si="16"/>
        <v/>
      </c>
      <c r="G48" t="str">
        <f t="shared" si="16"/>
        <v/>
      </c>
      <c r="H48" t="str">
        <f t="shared" si="16"/>
        <v/>
      </c>
      <c r="I48" t="str">
        <f t="shared" si="16"/>
        <v/>
      </c>
      <c r="J48" t="str">
        <f t="shared" si="16"/>
        <v/>
      </c>
      <c r="K48" t="str">
        <f t="shared" si="16"/>
        <v/>
      </c>
      <c r="L48" t="str">
        <f t="shared" si="16"/>
        <v/>
      </c>
      <c r="M48" t="str">
        <f t="shared" si="16"/>
        <v/>
      </c>
      <c r="N48" t="str">
        <f t="shared" si="16"/>
        <v/>
      </c>
      <c r="O48" t="str">
        <f t="shared" si="16"/>
        <v/>
      </c>
      <c r="P48" t="str">
        <f t="shared" si="16"/>
        <v/>
      </c>
      <c r="Q48" t="str">
        <f t="shared" si="16"/>
        <v/>
      </c>
      <c r="R48" t="str">
        <f t="shared" si="16"/>
        <v/>
      </c>
      <c r="S48" t="str">
        <f t="shared" si="16"/>
        <v/>
      </c>
      <c r="T48" t="str">
        <f t="shared" si="16"/>
        <v/>
      </c>
      <c r="W48" t="str">
        <f t="shared" si="16"/>
        <v/>
      </c>
      <c r="X48" t="str">
        <f t="shared" si="16"/>
        <v/>
      </c>
      <c r="Y48" t="str">
        <f t="shared" si="16"/>
        <v/>
      </c>
      <c r="Z48" t="str">
        <f t="shared" si="16"/>
        <v/>
      </c>
      <c r="AA48" t="str">
        <f t="shared" si="16"/>
        <v/>
      </c>
      <c r="AB48" t="str">
        <f t="shared" si="16"/>
        <v/>
      </c>
      <c r="AC48" t="str">
        <f t="shared" si="16"/>
        <v/>
      </c>
      <c r="AD48" t="str">
        <f t="shared" si="16"/>
        <v/>
      </c>
      <c r="AE48" t="str">
        <f t="shared" si="16"/>
        <v/>
      </c>
      <c r="AF48" t="str">
        <f t="shared" si="16"/>
        <v/>
      </c>
      <c r="AG48" t="str">
        <f t="shared" si="16"/>
        <v/>
      </c>
      <c r="AH48" t="str">
        <f t="shared" si="16"/>
        <v/>
      </c>
      <c r="AI48" t="str">
        <f t="shared" si="16"/>
        <v/>
      </c>
    </row>
    <row r="49" spans="1:35" ht="26.15" customHeight="1" x14ac:dyDescent="0.3">
      <c r="A49" s="1" t="str">
        <f t="shared" si="1"/>
        <v>(7)</v>
      </c>
      <c r="D49" t="str">
        <f t="shared" ref="D49:AI49" si="17">IF(D20="","",D20)</f>
        <v/>
      </c>
      <c r="E49" t="str">
        <f t="shared" si="17"/>
        <v/>
      </c>
      <c r="F49" t="str">
        <f t="shared" si="17"/>
        <v/>
      </c>
      <c r="G49">
        <f t="shared" ca="1" si="17"/>
        <v>6</v>
      </c>
      <c r="H49" t="str">
        <f t="shared" si="17"/>
        <v/>
      </c>
      <c r="I49">
        <f t="shared" ca="1" si="17"/>
        <v>0</v>
      </c>
      <c r="J49" t="str">
        <f t="shared" si="17"/>
        <v/>
      </c>
      <c r="K49" t="str">
        <f t="shared" si="17"/>
        <v/>
      </c>
      <c r="L49" t="str">
        <f t="shared" si="17"/>
        <v/>
      </c>
      <c r="M49" t="str">
        <f t="shared" si="17"/>
        <v/>
      </c>
      <c r="N49" t="str">
        <f t="shared" si="17"/>
        <v/>
      </c>
      <c r="O49" t="str">
        <f t="shared" si="17"/>
        <v/>
      </c>
      <c r="P49" t="str">
        <f t="shared" si="17"/>
        <v/>
      </c>
      <c r="Q49" t="str">
        <f t="shared" si="17"/>
        <v/>
      </c>
      <c r="R49" t="str">
        <f t="shared" si="17"/>
        <v/>
      </c>
      <c r="S49" t="str">
        <f t="shared" si="17"/>
        <v/>
      </c>
      <c r="T49" s="1" t="str">
        <f t="shared" si="17"/>
        <v>(8)</v>
      </c>
      <c r="W49" t="str">
        <f t="shared" si="17"/>
        <v/>
      </c>
      <c r="X49" t="str">
        <f t="shared" si="17"/>
        <v/>
      </c>
      <c r="Y49" t="str">
        <f t="shared" si="17"/>
        <v/>
      </c>
      <c r="Z49">
        <f t="shared" ca="1" si="17"/>
        <v>1</v>
      </c>
      <c r="AA49" t="str">
        <f t="shared" si="17"/>
        <v/>
      </c>
      <c r="AB49">
        <f t="shared" ca="1" si="17"/>
        <v>4</v>
      </c>
      <c r="AC49" t="str">
        <f t="shared" si="17"/>
        <v/>
      </c>
      <c r="AD49" t="str">
        <f t="shared" si="17"/>
        <v/>
      </c>
      <c r="AE49" t="str">
        <f t="shared" si="17"/>
        <v/>
      </c>
      <c r="AF49" t="str">
        <f t="shared" si="17"/>
        <v/>
      </c>
      <c r="AG49" t="str">
        <f t="shared" si="17"/>
        <v/>
      </c>
      <c r="AH49" t="str">
        <f t="shared" si="17"/>
        <v/>
      </c>
      <c r="AI49" t="str">
        <f t="shared" si="17"/>
        <v/>
      </c>
    </row>
    <row r="50" spans="1:35" ht="26.15" customHeight="1" x14ac:dyDescent="0.3">
      <c r="A50" t="str">
        <f t="shared" si="1"/>
        <v/>
      </c>
      <c r="D50" s="78" t="str">
        <f t="shared" ref="D50:AI51" si="18">IF(D21="","",D21)</f>
        <v>＋</v>
      </c>
      <c r="E50" s="78" t="str">
        <f t="shared" si="18"/>
        <v/>
      </c>
      <c r="F50" s="2" t="str">
        <f t="shared" si="18"/>
        <v/>
      </c>
      <c r="G50" s="2">
        <f t="shared" ca="1" si="18"/>
        <v>4</v>
      </c>
      <c r="H50" s="2" t="str">
        <f t="shared" si="18"/>
        <v/>
      </c>
      <c r="I50" s="2">
        <f t="shared" ca="1" si="18"/>
        <v>5</v>
      </c>
      <c r="J50" t="str">
        <f t="shared" si="18"/>
        <v/>
      </c>
      <c r="K50" t="str">
        <f t="shared" si="18"/>
        <v/>
      </c>
      <c r="L50" t="str">
        <f t="shared" si="18"/>
        <v/>
      </c>
      <c r="M50" t="str">
        <f t="shared" si="18"/>
        <v/>
      </c>
      <c r="N50" t="str">
        <f t="shared" si="18"/>
        <v/>
      </c>
      <c r="O50" t="str">
        <f t="shared" si="18"/>
        <v/>
      </c>
      <c r="P50" t="str">
        <f t="shared" si="18"/>
        <v/>
      </c>
      <c r="Q50" t="str">
        <f t="shared" si="18"/>
        <v/>
      </c>
      <c r="R50" t="str">
        <f t="shared" si="18"/>
        <v/>
      </c>
      <c r="S50" t="str">
        <f t="shared" si="18"/>
        <v/>
      </c>
      <c r="T50" t="str">
        <f t="shared" si="18"/>
        <v/>
      </c>
      <c r="V50" s="1"/>
      <c r="W50" s="78" t="str">
        <f t="shared" si="18"/>
        <v>＋</v>
      </c>
      <c r="X50" s="78" t="str">
        <f t="shared" si="18"/>
        <v/>
      </c>
      <c r="Y50" s="2" t="str">
        <f t="shared" si="18"/>
        <v/>
      </c>
      <c r="Z50" s="2">
        <f t="shared" ca="1" si="18"/>
        <v>9</v>
      </c>
      <c r="AA50" s="2" t="str">
        <f t="shared" si="18"/>
        <v/>
      </c>
      <c r="AB50" s="2">
        <f t="shared" ca="1" si="18"/>
        <v>4</v>
      </c>
      <c r="AC50" t="str">
        <f t="shared" si="18"/>
        <v/>
      </c>
      <c r="AD50" t="str">
        <f t="shared" si="18"/>
        <v/>
      </c>
      <c r="AE50" t="str">
        <f t="shared" si="18"/>
        <v/>
      </c>
      <c r="AF50" t="str">
        <f t="shared" si="18"/>
        <v/>
      </c>
      <c r="AG50" t="str">
        <f t="shared" si="18"/>
        <v/>
      </c>
      <c r="AH50" t="str">
        <f t="shared" si="18"/>
        <v/>
      </c>
      <c r="AI50" t="str">
        <f t="shared" si="18"/>
        <v/>
      </c>
    </row>
    <row r="51" spans="1:35" ht="26.15" customHeight="1" x14ac:dyDescent="0.3">
      <c r="A51" t="str">
        <f t="shared" si="1"/>
        <v/>
      </c>
      <c r="D51" t="str">
        <f t="shared" ref="D51:AI51" si="19">IF(D22="","",D22)</f>
        <v/>
      </c>
      <c r="E51" s="10">
        <v>1</v>
      </c>
      <c r="F51" s="10" t="str">
        <f t="shared" si="18"/>
        <v/>
      </c>
      <c r="G51" s="10">
        <f ca="1">G49+G50-10</f>
        <v>0</v>
      </c>
      <c r="H51" s="10" t="str">
        <f t="shared" si="18"/>
        <v/>
      </c>
      <c r="I51" s="10">
        <f ca="1">I49+I50</f>
        <v>5</v>
      </c>
      <c r="J51" t="str">
        <f t="shared" si="19"/>
        <v/>
      </c>
      <c r="K51" t="str">
        <f t="shared" si="19"/>
        <v/>
      </c>
      <c r="L51" t="str">
        <f t="shared" si="19"/>
        <v/>
      </c>
      <c r="M51" t="str">
        <f t="shared" si="19"/>
        <v/>
      </c>
      <c r="N51" t="str">
        <f t="shared" si="19"/>
        <v/>
      </c>
      <c r="O51" t="str">
        <f t="shared" si="19"/>
        <v/>
      </c>
      <c r="P51" t="str">
        <f t="shared" si="19"/>
        <v/>
      </c>
      <c r="Q51" t="str">
        <f t="shared" si="19"/>
        <v/>
      </c>
      <c r="R51" t="str">
        <f t="shared" si="19"/>
        <v/>
      </c>
      <c r="S51" t="str">
        <f t="shared" si="19"/>
        <v/>
      </c>
      <c r="T51" t="str">
        <f t="shared" si="19"/>
        <v/>
      </c>
      <c r="W51" t="str">
        <f t="shared" si="19"/>
        <v/>
      </c>
      <c r="X51" s="10">
        <v>1</v>
      </c>
      <c r="Y51" s="10" t="str">
        <f t="shared" si="18"/>
        <v/>
      </c>
      <c r="Z51" s="10">
        <f ca="1">Z49+Z50-10</f>
        <v>0</v>
      </c>
      <c r="AA51" s="10" t="str">
        <f t="shared" si="18"/>
        <v/>
      </c>
      <c r="AB51" s="10">
        <f ca="1">AB49+AB50</f>
        <v>8</v>
      </c>
      <c r="AC51" t="str">
        <f t="shared" si="19"/>
        <v/>
      </c>
      <c r="AD51" t="str">
        <f t="shared" si="19"/>
        <v/>
      </c>
      <c r="AE51" t="str">
        <f t="shared" si="19"/>
        <v/>
      </c>
      <c r="AF51" t="str">
        <f t="shared" si="19"/>
        <v/>
      </c>
      <c r="AG51" t="str">
        <f t="shared" si="19"/>
        <v/>
      </c>
      <c r="AH51" t="str">
        <f t="shared" si="19"/>
        <v/>
      </c>
      <c r="AI51" t="str">
        <f t="shared" si="19"/>
        <v/>
      </c>
    </row>
    <row r="52" spans="1:35" ht="26.15" customHeight="1" x14ac:dyDescent="0.3">
      <c r="A52" t="str">
        <f t="shared" si="1"/>
        <v/>
      </c>
      <c r="D52" t="str">
        <f t="shared" ref="D52:AI52" si="20">IF(D23="","",D23)</f>
        <v/>
      </c>
      <c r="E52" t="str">
        <f t="shared" si="20"/>
        <v/>
      </c>
      <c r="F52" t="str">
        <f t="shared" si="20"/>
        <v/>
      </c>
      <c r="G52" t="str">
        <f t="shared" si="20"/>
        <v/>
      </c>
      <c r="H52" t="str">
        <f t="shared" si="20"/>
        <v/>
      </c>
      <c r="I52" t="str">
        <f t="shared" si="20"/>
        <v/>
      </c>
      <c r="J52" t="str">
        <f t="shared" si="20"/>
        <v/>
      </c>
      <c r="K52" t="str">
        <f t="shared" si="20"/>
        <v/>
      </c>
      <c r="L52" t="str">
        <f t="shared" si="20"/>
        <v/>
      </c>
      <c r="M52" t="str">
        <f t="shared" si="20"/>
        <v/>
      </c>
      <c r="N52" t="str">
        <f t="shared" si="20"/>
        <v/>
      </c>
      <c r="O52" t="str">
        <f t="shared" si="20"/>
        <v/>
      </c>
      <c r="P52" t="str">
        <f t="shared" si="20"/>
        <v/>
      </c>
      <c r="Q52" t="str">
        <f t="shared" si="20"/>
        <v/>
      </c>
      <c r="R52" t="str">
        <f t="shared" si="20"/>
        <v/>
      </c>
      <c r="S52" t="str">
        <f t="shared" si="20"/>
        <v/>
      </c>
      <c r="T52" t="str">
        <f t="shared" si="20"/>
        <v/>
      </c>
      <c r="W52" t="str">
        <f t="shared" si="20"/>
        <v/>
      </c>
      <c r="X52" t="str">
        <f t="shared" si="20"/>
        <v/>
      </c>
      <c r="Y52" t="str">
        <f t="shared" si="20"/>
        <v/>
      </c>
      <c r="Z52" t="str">
        <f t="shared" si="20"/>
        <v/>
      </c>
      <c r="AA52" t="str">
        <f t="shared" si="20"/>
        <v/>
      </c>
      <c r="AB52" t="str">
        <f t="shared" si="20"/>
        <v/>
      </c>
      <c r="AC52" t="str">
        <f t="shared" si="20"/>
        <v/>
      </c>
      <c r="AD52" t="str">
        <f t="shared" si="20"/>
        <v/>
      </c>
      <c r="AE52" t="str">
        <f t="shared" si="20"/>
        <v/>
      </c>
      <c r="AF52" t="str">
        <f t="shared" si="20"/>
        <v/>
      </c>
      <c r="AG52" t="str">
        <f t="shared" si="20"/>
        <v/>
      </c>
      <c r="AH52" t="str">
        <f t="shared" si="20"/>
        <v/>
      </c>
      <c r="AI52" t="str">
        <f t="shared" si="20"/>
        <v/>
      </c>
    </row>
    <row r="53" spans="1:35" ht="26.15" customHeight="1" x14ac:dyDescent="0.3">
      <c r="A53" t="str">
        <f t="shared" si="1"/>
        <v/>
      </c>
      <c r="D53" t="str">
        <f t="shared" ref="D53:AI53" si="21">IF(D24="","",D24)</f>
        <v/>
      </c>
      <c r="E53" t="str">
        <f t="shared" si="21"/>
        <v/>
      </c>
      <c r="F53" t="str">
        <f t="shared" si="21"/>
        <v/>
      </c>
      <c r="G53" t="str">
        <f t="shared" si="21"/>
        <v/>
      </c>
      <c r="H53" t="str">
        <f t="shared" si="21"/>
        <v/>
      </c>
      <c r="I53" t="str">
        <f t="shared" si="21"/>
        <v/>
      </c>
      <c r="J53" t="str">
        <f t="shared" si="21"/>
        <v/>
      </c>
      <c r="K53" t="str">
        <f t="shared" si="21"/>
        <v/>
      </c>
      <c r="L53" t="str">
        <f t="shared" si="21"/>
        <v/>
      </c>
      <c r="M53" t="str">
        <f t="shared" si="21"/>
        <v/>
      </c>
      <c r="N53" t="str">
        <f t="shared" si="21"/>
        <v/>
      </c>
      <c r="O53" t="str">
        <f t="shared" si="21"/>
        <v/>
      </c>
      <c r="P53" t="str">
        <f t="shared" si="21"/>
        <v/>
      </c>
      <c r="Q53" t="str">
        <f t="shared" si="21"/>
        <v/>
      </c>
      <c r="R53" t="str">
        <f t="shared" si="21"/>
        <v/>
      </c>
      <c r="S53" t="str">
        <f t="shared" si="21"/>
        <v/>
      </c>
      <c r="T53" t="str">
        <f t="shared" si="21"/>
        <v/>
      </c>
      <c r="W53" t="str">
        <f t="shared" si="21"/>
        <v/>
      </c>
      <c r="X53" t="str">
        <f t="shared" si="21"/>
        <v/>
      </c>
      <c r="Y53" t="str">
        <f t="shared" si="21"/>
        <v/>
      </c>
      <c r="Z53" t="str">
        <f t="shared" si="21"/>
        <v/>
      </c>
      <c r="AA53" t="str">
        <f t="shared" si="21"/>
        <v/>
      </c>
      <c r="AB53" t="str">
        <f t="shared" si="21"/>
        <v/>
      </c>
      <c r="AC53" t="str">
        <f t="shared" si="21"/>
        <v/>
      </c>
      <c r="AD53" t="str">
        <f t="shared" si="21"/>
        <v/>
      </c>
      <c r="AE53" t="str">
        <f t="shared" si="21"/>
        <v/>
      </c>
      <c r="AF53" t="str">
        <f t="shared" si="21"/>
        <v/>
      </c>
      <c r="AG53" t="str">
        <f t="shared" si="21"/>
        <v/>
      </c>
      <c r="AH53" t="str">
        <f t="shared" si="21"/>
        <v/>
      </c>
      <c r="AI53" t="str">
        <f t="shared" si="21"/>
        <v/>
      </c>
    </row>
    <row r="54" spans="1:35" ht="26.15" customHeight="1" x14ac:dyDescent="0.3">
      <c r="A54" s="1" t="str">
        <f t="shared" si="1"/>
        <v>(9)</v>
      </c>
      <c r="D54" t="str">
        <f t="shared" ref="D54:AI54" si="22">IF(D25="","",D25)</f>
        <v/>
      </c>
      <c r="E54" t="str">
        <f t="shared" si="22"/>
        <v/>
      </c>
      <c r="F54" t="str">
        <f t="shared" si="22"/>
        <v/>
      </c>
      <c r="G54">
        <f t="shared" ca="1" si="22"/>
        <v>7</v>
      </c>
      <c r="H54" t="str">
        <f t="shared" si="22"/>
        <v/>
      </c>
      <c r="I54">
        <f t="shared" ca="1" si="22"/>
        <v>3</v>
      </c>
      <c r="J54" t="str">
        <f t="shared" si="22"/>
        <v/>
      </c>
      <c r="K54" t="str">
        <f t="shared" si="22"/>
        <v/>
      </c>
      <c r="L54" t="str">
        <f t="shared" si="22"/>
        <v/>
      </c>
      <c r="M54" t="str">
        <f t="shared" si="22"/>
        <v/>
      </c>
      <c r="N54" t="str">
        <f t="shared" si="22"/>
        <v/>
      </c>
      <c r="O54" t="str">
        <f t="shared" si="22"/>
        <v/>
      </c>
      <c r="P54" t="str">
        <f t="shared" si="22"/>
        <v/>
      </c>
      <c r="Q54" t="str">
        <f t="shared" si="22"/>
        <v/>
      </c>
      <c r="R54" t="str">
        <f t="shared" si="22"/>
        <v/>
      </c>
      <c r="S54" t="str">
        <f t="shared" si="22"/>
        <v/>
      </c>
      <c r="T54" s="1" t="str">
        <f t="shared" si="22"/>
        <v>(10)</v>
      </c>
      <c r="W54" t="str">
        <f t="shared" si="22"/>
        <v/>
      </c>
      <c r="X54" t="str">
        <f t="shared" si="22"/>
        <v/>
      </c>
      <c r="Y54" t="str">
        <f t="shared" si="22"/>
        <v/>
      </c>
      <c r="Z54">
        <f t="shared" ca="1" si="22"/>
        <v>2</v>
      </c>
      <c r="AA54" t="str">
        <f t="shared" si="22"/>
        <v/>
      </c>
      <c r="AB54">
        <f t="shared" ca="1" si="22"/>
        <v>2</v>
      </c>
      <c r="AC54" t="str">
        <f t="shared" si="22"/>
        <v/>
      </c>
      <c r="AD54" t="str">
        <f t="shared" si="22"/>
        <v/>
      </c>
      <c r="AE54" t="str">
        <f t="shared" si="22"/>
        <v/>
      </c>
      <c r="AF54" t="str">
        <f t="shared" si="22"/>
        <v/>
      </c>
      <c r="AG54" t="str">
        <f t="shared" si="22"/>
        <v/>
      </c>
      <c r="AH54" t="str">
        <f t="shared" si="22"/>
        <v/>
      </c>
      <c r="AI54" t="str">
        <f t="shared" si="22"/>
        <v/>
      </c>
    </row>
    <row r="55" spans="1:35" ht="26.15" customHeight="1" x14ac:dyDescent="0.3">
      <c r="A55" t="str">
        <f t="shared" si="1"/>
        <v/>
      </c>
      <c r="D55" s="78" t="str">
        <f t="shared" ref="D55:AI56" si="23">IF(D26="","",D26)</f>
        <v>＋</v>
      </c>
      <c r="E55" s="78" t="str">
        <f t="shared" si="23"/>
        <v/>
      </c>
      <c r="F55" s="2" t="str">
        <f t="shared" si="23"/>
        <v/>
      </c>
      <c r="G55" s="2">
        <f t="shared" ca="1" si="23"/>
        <v>5</v>
      </c>
      <c r="H55" s="2" t="str">
        <f t="shared" si="23"/>
        <v/>
      </c>
      <c r="I55" s="2">
        <f t="shared" ca="1" si="23"/>
        <v>2</v>
      </c>
      <c r="J55" t="str">
        <f t="shared" si="23"/>
        <v/>
      </c>
      <c r="K55" t="str">
        <f t="shared" si="23"/>
        <v/>
      </c>
      <c r="L55" t="str">
        <f t="shared" si="23"/>
        <v/>
      </c>
      <c r="M55" t="str">
        <f t="shared" si="23"/>
        <v/>
      </c>
      <c r="N55" t="str">
        <f t="shared" si="23"/>
        <v/>
      </c>
      <c r="O55" t="str">
        <f t="shared" si="23"/>
        <v/>
      </c>
      <c r="P55" t="str">
        <f t="shared" si="23"/>
        <v/>
      </c>
      <c r="Q55" t="str">
        <f t="shared" si="23"/>
        <v/>
      </c>
      <c r="R55" t="str">
        <f t="shared" si="23"/>
        <v/>
      </c>
      <c r="S55" t="str">
        <f t="shared" si="23"/>
        <v/>
      </c>
      <c r="T55" t="str">
        <f t="shared" si="23"/>
        <v/>
      </c>
      <c r="V55" s="1"/>
      <c r="W55" s="78" t="str">
        <f t="shared" si="23"/>
        <v>＋</v>
      </c>
      <c r="X55" s="78" t="str">
        <f t="shared" si="23"/>
        <v/>
      </c>
      <c r="Y55" s="2" t="str">
        <f t="shared" si="23"/>
        <v/>
      </c>
      <c r="Z55" s="2">
        <f t="shared" ca="1" si="23"/>
        <v>9</v>
      </c>
      <c r="AA55" s="2" t="str">
        <f t="shared" si="23"/>
        <v/>
      </c>
      <c r="AB55" s="2">
        <f t="shared" ca="1" si="23"/>
        <v>6</v>
      </c>
      <c r="AC55" t="str">
        <f t="shared" si="23"/>
        <v/>
      </c>
      <c r="AD55" t="str">
        <f t="shared" si="23"/>
        <v/>
      </c>
      <c r="AE55" t="str">
        <f t="shared" si="23"/>
        <v/>
      </c>
      <c r="AF55" t="str">
        <f t="shared" si="23"/>
        <v/>
      </c>
      <c r="AG55" t="str">
        <f t="shared" si="23"/>
        <v/>
      </c>
      <c r="AH55" t="str">
        <f t="shared" si="23"/>
        <v/>
      </c>
      <c r="AI55" t="str">
        <f t="shared" si="23"/>
        <v/>
      </c>
    </row>
    <row r="56" spans="1:35" ht="26.15" customHeight="1" x14ac:dyDescent="0.3">
      <c r="A56" t="str">
        <f t="shared" si="1"/>
        <v/>
      </c>
      <c r="D56" t="str">
        <f t="shared" ref="D56:AI56" si="24">IF(D27="","",D27)</f>
        <v/>
      </c>
      <c r="E56" s="10">
        <v>1</v>
      </c>
      <c r="F56" s="10" t="str">
        <f t="shared" si="23"/>
        <v/>
      </c>
      <c r="G56" s="10">
        <f ca="1">G54+G55-10</f>
        <v>2</v>
      </c>
      <c r="H56" s="10" t="str">
        <f t="shared" si="23"/>
        <v/>
      </c>
      <c r="I56" s="10">
        <f ca="1">I54+I55</f>
        <v>5</v>
      </c>
      <c r="J56" t="str">
        <f t="shared" si="24"/>
        <v/>
      </c>
      <c r="K56" t="str">
        <f t="shared" si="24"/>
        <v/>
      </c>
      <c r="L56" t="str">
        <f t="shared" si="24"/>
        <v/>
      </c>
      <c r="M56" t="str">
        <f t="shared" si="24"/>
        <v/>
      </c>
      <c r="N56" t="str">
        <f t="shared" si="24"/>
        <v/>
      </c>
      <c r="O56" t="str">
        <f t="shared" si="24"/>
        <v/>
      </c>
      <c r="P56" t="str">
        <f t="shared" si="24"/>
        <v/>
      </c>
      <c r="Q56" t="str">
        <f t="shared" si="24"/>
        <v/>
      </c>
      <c r="R56" t="str">
        <f t="shared" si="24"/>
        <v/>
      </c>
      <c r="S56" t="str">
        <f t="shared" si="24"/>
        <v/>
      </c>
      <c r="T56" t="str">
        <f t="shared" si="24"/>
        <v/>
      </c>
      <c r="W56" t="str">
        <f t="shared" si="24"/>
        <v/>
      </c>
      <c r="X56" s="10">
        <v>1</v>
      </c>
      <c r="Y56" s="10" t="str">
        <f t="shared" si="23"/>
        <v/>
      </c>
      <c r="Z56" s="10">
        <f ca="1">Z54+Z55-10</f>
        <v>1</v>
      </c>
      <c r="AA56" s="10" t="str">
        <f t="shared" si="23"/>
        <v/>
      </c>
      <c r="AB56" s="10">
        <f ca="1">AB54+AB55</f>
        <v>8</v>
      </c>
      <c r="AC56" t="str">
        <f t="shared" si="24"/>
        <v/>
      </c>
      <c r="AD56" t="str">
        <f t="shared" si="24"/>
        <v/>
      </c>
      <c r="AE56" t="str">
        <f t="shared" si="24"/>
        <v/>
      </c>
      <c r="AF56" t="str">
        <f t="shared" si="24"/>
        <v/>
      </c>
      <c r="AG56" t="str">
        <f t="shared" si="24"/>
        <v/>
      </c>
      <c r="AH56" t="str">
        <f t="shared" si="24"/>
        <v/>
      </c>
      <c r="AI56" t="str">
        <f t="shared" si="24"/>
        <v/>
      </c>
    </row>
    <row r="57" spans="1:35" ht="26.15" customHeight="1" x14ac:dyDescent="0.3">
      <c r="A57" t="str">
        <f t="shared" si="1"/>
        <v/>
      </c>
      <c r="B57" t="str">
        <f>IF(B28="","",B28)</f>
        <v/>
      </c>
      <c r="D57" t="str">
        <f t="shared" ref="D57:AI57" si="25">IF(D28="","",D28)</f>
        <v/>
      </c>
      <c r="E57" t="str">
        <f t="shared" si="25"/>
        <v/>
      </c>
      <c r="F57" t="str">
        <f t="shared" si="25"/>
        <v/>
      </c>
      <c r="G57" t="str">
        <f t="shared" si="25"/>
        <v/>
      </c>
      <c r="H57" t="str">
        <f t="shared" si="25"/>
        <v/>
      </c>
      <c r="I57" t="str">
        <f t="shared" si="25"/>
        <v/>
      </c>
      <c r="J57" t="str">
        <f t="shared" si="25"/>
        <v/>
      </c>
      <c r="K57" t="str">
        <f t="shared" si="25"/>
        <v/>
      </c>
      <c r="L57" t="str">
        <f t="shared" si="25"/>
        <v/>
      </c>
      <c r="M57" t="str">
        <f t="shared" si="25"/>
        <v/>
      </c>
      <c r="N57" t="str">
        <f t="shared" si="25"/>
        <v/>
      </c>
      <c r="O57" t="str">
        <f t="shared" si="25"/>
        <v/>
      </c>
      <c r="P57" t="str">
        <f t="shared" si="25"/>
        <v/>
      </c>
      <c r="Q57" t="str">
        <f t="shared" si="25"/>
        <v/>
      </c>
      <c r="R57" t="str">
        <f t="shared" si="25"/>
        <v/>
      </c>
      <c r="S57" t="str">
        <f t="shared" si="25"/>
        <v/>
      </c>
      <c r="T57" t="str">
        <f t="shared" si="25"/>
        <v/>
      </c>
      <c r="W57" t="str">
        <f t="shared" si="25"/>
        <v/>
      </c>
      <c r="X57" t="str">
        <f t="shared" si="25"/>
        <v/>
      </c>
      <c r="Y57" t="str">
        <f t="shared" si="25"/>
        <v/>
      </c>
      <c r="Z57" t="str">
        <f t="shared" si="25"/>
        <v/>
      </c>
      <c r="AA57" t="str">
        <f t="shared" si="25"/>
        <v/>
      </c>
      <c r="AB57" t="str">
        <f t="shared" si="25"/>
        <v/>
      </c>
      <c r="AC57" t="str">
        <f t="shared" si="25"/>
        <v/>
      </c>
      <c r="AD57" t="str">
        <f t="shared" si="25"/>
        <v/>
      </c>
      <c r="AE57" t="str">
        <f t="shared" si="25"/>
        <v/>
      </c>
      <c r="AF57" t="str">
        <f t="shared" si="25"/>
        <v/>
      </c>
      <c r="AG57" t="str">
        <f t="shared" si="25"/>
        <v/>
      </c>
      <c r="AH57" t="str">
        <f t="shared" si="25"/>
        <v/>
      </c>
      <c r="AI57" t="str">
        <f t="shared" si="25"/>
        <v/>
      </c>
    </row>
    <row r="58" spans="1:35" ht="25" customHeight="1" x14ac:dyDescent="0.3"/>
    <row r="59" spans="1:35" ht="30" customHeight="1" x14ac:dyDescent="0.3"/>
    <row r="60" spans="1:35" ht="30" customHeight="1" x14ac:dyDescent="0.3"/>
    <row r="61" spans="1:35" ht="30" customHeight="1" x14ac:dyDescent="0.3"/>
    <row r="62" spans="1:35" ht="30" customHeight="1" x14ac:dyDescent="0.3"/>
    <row r="63" spans="1:35" ht="30" customHeight="1" x14ac:dyDescent="0.3"/>
    <row r="64" spans="1:35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</sheetData>
  <mergeCells count="22">
    <mergeCell ref="AG1:AH1"/>
    <mergeCell ref="D6:E6"/>
    <mergeCell ref="AG30:AH30"/>
    <mergeCell ref="D21:E21"/>
    <mergeCell ref="W21:X21"/>
    <mergeCell ref="W6:X6"/>
    <mergeCell ref="D11:E11"/>
    <mergeCell ref="W11:X11"/>
    <mergeCell ref="D16:E16"/>
    <mergeCell ref="W16:X16"/>
    <mergeCell ref="D55:E55"/>
    <mergeCell ref="W55:X55"/>
    <mergeCell ref="D26:E26"/>
    <mergeCell ref="D40:E40"/>
    <mergeCell ref="W40:X40"/>
    <mergeCell ref="D45:E45"/>
    <mergeCell ref="W50:X50"/>
    <mergeCell ref="W26:X26"/>
    <mergeCell ref="W45:X45"/>
    <mergeCell ref="D50:E50"/>
    <mergeCell ref="D35:E35"/>
    <mergeCell ref="W35:X35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76"/>
  <sheetViews>
    <sheetView workbookViewId="0"/>
  </sheetViews>
  <sheetFormatPr defaultRowHeight="25" customHeight="1" x14ac:dyDescent="0.3"/>
  <cols>
    <col min="1" max="33" width="1.625" customWidth="1"/>
    <col min="34" max="34" width="8.625" customWidth="1"/>
    <col min="35" max="38" width="8.75" style="20"/>
  </cols>
  <sheetData>
    <row r="1" spans="1:38" ht="25" customHeight="1" x14ac:dyDescent="0.3">
      <c r="D1" s="6" t="s">
        <v>84</v>
      </c>
      <c r="AC1" s="2" t="s">
        <v>6</v>
      </c>
      <c r="AD1" s="2"/>
      <c r="AE1" s="61"/>
      <c r="AF1" s="61"/>
    </row>
    <row r="2" spans="1:38" ht="25" customHeight="1" x14ac:dyDescent="0.3">
      <c r="D2" s="6"/>
    </row>
    <row r="3" spans="1:38" ht="25" customHeight="1" x14ac:dyDescent="0.3">
      <c r="N3" s="4" t="s">
        <v>1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8" ht="25" customHeight="1" x14ac:dyDescent="0.3">
      <c r="A4" s="1"/>
    </row>
    <row r="5" spans="1:38" ht="32.15" customHeight="1" x14ac:dyDescent="0.3">
      <c r="A5" s="65" t="s">
        <v>37</v>
      </c>
      <c r="B5" s="66"/>
      <c r="C5" s="66"/>
      <c r="E5" s="62">
        <f ca="1">VLOOKUP(A6,$AJ$5:$AL$76,2,FALSE)</f>
        <v>49</v>
      </c>
      <c r="F5" s="62"/>
      <c r="G5" s="64" t="s">
        <v>7</v>
      </c>
      <c r="H5" s="64"/>
      <c r="I5">
        <f ca="1">VLOOKUP(A6,$AJ$5:$AL$76,3,FALSE)</f>
        <v>1</v>
      </c>
      <c r="AI5" s="20">
        <f ca="1">RAND()</f>
        <v>0.39139021903677151</v>
      </c>
      <c r="AJ5" s="20">
        <f ca="1">RANK(AI5,$AI$5:$AI$76)</f>
        <v>43</v>
      </c>
      <c r="AK5" s="20">
        <v>11</v>
      </c>
      <c r="AL5" s="20">
        <f>INT((AK5+9)/10)*10-AK5</f>
        <v>9</v>
      </c>
    </row>
    <row r="6" spans="1:38" ht="32.15" customHeight="1" x14ac:dyDescent="0.3">
      <c r="A6" s="20">
        <v>1</v>
      </c>
      <c r="AI6" s="20">
        <f t="shared" ref="AI6:AI69" ca="1" si="0">RAND()</f>
        <v>0.77020266470100684</v>
      </c>
      <c r="AJ6" s="20">
        <f t="shared" ref="AJ6:AJ69" ca="1" si="1">RANK(AI6,$AI$5:$AI$76)</f>
        <v>11</v>
      </c>
      <c r="AK6" s="20">
        <v>12</v>
      </c>
      <c r="AL6" s="20">
        <f t="shared" ref="AL6:AL69" si="2">INT((AK6+9)/10)*10-AK6</f>
        <v>8</v>
      </c>
    </row>
    <row r="7" spans="1:38" ht="32.15" customHeight="1" x14ac:dyDescent="0.3">
      <c r="A7" s="65" t="s">
        <v>38</v>
      </c>
      <c r="B7" s="66"/>
      <c r="C7" s="66"/>
      <c r="E7" s="62">
        <f ca="1">VLOOKUP(A8,$AJ$5:$AL$76,2,FALSE)</f>
        <v>89</v>
      </c>
      <c r="F7" s="62"/>
      <c r="G7" s="64" t="s">
        <v>3</v>
      </c>
      <c r="H7" s="64"/>
      <c r="I7">
        <f ca="1">VLOOKUP(A8,$AJ$5:$AL$76,3,FALSE)</f>
        <v>1</v>
      </c>
      <c r="AI7" s="20">
        <f t="shared" ca="1" si="0"/>
        <v>0.10156134176444087</v>
      </c>
      <c r="AJ7" s="20">
        <f t="shared" ca="1" si="1"/>
        <v>65</v>
      </c>
      <c r="AK7" s="20">
        <v>13</v>
      </c>
      <c r="AL7" s="20">
        <f t="shared" si="2"/>
        <v>7</v>
      </c>
    </row>
    <row r="8" spans="1:38" ht="32.15" customHeight="1" x14ac:dyDescent="0.3">
      <c r="A8" s="20">
        <v>2</v>
      </c>
      <c r="AI8" s="20">
        <f t="shared" ca="1" si="0"/>
        <v>0.41840109428248839</v>
      </c>
      <c r="AJ8" s="20">
        <f t="shared" ca="1" si="1"/>
        <v>39</v>
      </c>
      <c r="AK8" s="20">
        <v>14</v>
      </c>
      <c r="AL8" s="20">
        <f t="shared" si="2"/>
        <v>6</v>
      </c>
    </row>
    <row r="9" spans="1:38" ht="32.15" customHeight="1" x14ac:dyDescent="0.3">
      <c r="A9" s="65" t="s">
        <v>40</v>
      </c>
      <c r="B9" s="66"/>
      <c r="C9" s="66"/>
      <c r="E9" s="62">
        <f ca="1">VLOOKUP(A10,$AJ$5:$AL$76,2,FALSE)</f>
        <v>25</v>
      </c>
      <c r="F9" s="62"/>
      <c r="G9" s="64" t="s">
        <v>3</v>
      </c>
      <c r="H9" s="64"/>
      <c r="I9">
        <f ca="1">VLOOKUP(A10,$AJ$5:$AL$76,3,FALSE)</f>
        <v>5</v>
      </c>
      <c r="AI9" s="20">
        <f t="shared" ca="1" si="0"/>
        <v>6.8572544869324514E-2</v>
      </c>
      <c r="AJ9" s="20">
        <f t="shared" ca="1" si="1"/>
        <v>66</v>
      </c>
      <c r="AK9" s="20">
        <v>15</v>
      </c>
      <c r="AL9" s="20">
        <f t="shared" si="2"/>
        <v>5</v>
      </c>
    </row>
    <row r="10" spans="1:38" ht="32.15" customHeight="1" x14ac:dyDescent="0.3">
      <c r="A10" s="20">
        <v>3</v>
      </c>
      <c r="AI10" s="20">
        <f t="shared" ca="1" si="0"/>
        <v>0.22756872910668968</v>
      </c>
      <c r="AJ10" s="20">
        <f t="shared" ca="1" si="1"/>
        <v>54</v>
      </c>
      <c r="AK10" s="20">
        <v>16</v>
      </c>
      <c r="AL10" s="20">
        <f t="shared" si="2"/>
        <v>4</v>
      </c>
    </row>
    <row r="11" spans="1:38" ht="32.15" customHeight="1" x14ac:dyDescent="0.3">
      <c r="A11" s="65" t="s">
        <v>41</v>
      </c>
      <c r="B11" s="66"/>
      <c r="C11" s="66"/>
      <c r="E11" s="62">
        <f ca="1">VLOOKUP(A12,$AJ$5:$AL$76,2,FALSE)</f>
        <v>88</v>
      </c>
      <c r="F11" s="62"/>
      <c r="G11" s="64" t="s">
        <v>3</v>
      </c>
      <c r="H11" s="64"/>
      <c r="I11">
        <f ca="1">VLOOKUP(A12,$AJ$5:$AL$76,3,FALSE)</f>
        <v>2</v>
      </c>
      <c r="AI11" s="20">
        <f t="shared" ca="1" si="0"/>
        <v>0.51678117423141068</v>
      </c>
      <c r="AJ11" s="20">
        <f t="shared" ca="1" si="1"/>
        <v>27</v>
      </c>
      <c r="AK11" s="20">
        <v>17</v>
      </c>
      <c r="AL11" s="20">
        <f t="shared" si="2"/>
        <v>3</v>
      </c>
    </row>
    <row r="12" spans="1:38" ht="32.15" customHeight="1" x14ac:dyDescent="0.3">
      <c r="A12" s="20">
        <v>4</v>
      </c>
      <c r="AI12" s="20">
        <f t="shared" ca="1" si="0"/>
        <v>0.24966461385421701</v>
      </c>
      <c r="AJ12" s="20">
        <f t="shared" ca="1" si="1"/>
        <v>52</v>
      </c>
      <c r="AK12" s="20">
        <v>18</v>
      </c>
      <c r="AL12" s="20">
        <f t="shared" si="2"/>
        <v>2</v>
      </c>
    </row>
    <row r="13" spans="1:38" ht="32.15" customHeight="1" x14ac:dyDescent="0.3">
      <c r="A13" s="65" t="s">
        <v>42</v>
      </c>
      <c r="B13" s="66"/>
      <c r="C13" s="66"/>
      <c r="E13" s="62">
        <f ca="1">VLOOKUP(A14,$AJ$5:$AL$76,2,FALSE)</f>
        <v>76</v>
      </c>
      <c r="F13" s="62"/>
      <c r="G13" s="64" t="s">
        <v>3</v>
      </c>
      <c r="H13" s="64"/>
      <c r="I13">
        <f ca="1">VLOOKUP(A14,$AJ$5:$AL$76,3,FALSE)</f>
        <v>4</v>
      </c>
      <c r="AI13" s="20">
        <f t="shared" ca="1" si="0"/>
        <v>4.4193393247742629E-2</v>
      </c>
      <c r="AJ13" s="20">
        <f t="shared" ca="1" si="1"/>
        <v>68</v>
      </c>
      <c r="AK13" s="20">
        <v>19</v>
      </c>
      <c r="AL13" s="20">
        <f t="shared" si="2"/>
        <v>1</v>
      </c>
    </row>
    <row r="14" spans="1:38" ht="32.15" customHeight="1" x14ac:dyDescent="0.3">
      <c r="A14" s="20">
        <v>5</v>
      </c>
      <c r="AI14" s="20">
        <f t="shared" ca="1" si="0"/>
        <v>0.5668881052231044</v>
      </c>
      <c r="AJ14" s="20">
        <f t="shared" ca="1" si="1"/>
        <v>24</v>
      </c>
      <c r="AK14" s="20">
        <v>21</v>
      </c>
      <c r="AL14" s="20">
        <f t="shared" si="2"/>
        <v>9</v>
      </c>
    </row>
    <row r="15" spans="1:38" ht="32.15" customHeight="1" x14ac:dyDescent="0.3">
      <c r="A15" s="65" t="s">
        <v>43</v>
      </c>
      <c r="B15" s="66"/>
      <c r="C15" s="66"/>
      <c r="E15" s="62">
        <f ca="1">VLOOKUP(A16,$AJ$5:$AL$76,2,FALSE)</f>
        <v>38</v>
      </c>
      <c r="F15" s="62"/>
      <c r="G15" s="64" t="s">
        <v>3</v>
      </c>
      <c r="H15" s="64"/>
      <c r="I15">
        <f ca="1">VLOOKUP(A16,$AJ$5:$AL$76,3,FALSE)</f>
        <v>2</v>
      </c>
      <c r="AI15" s="20">
        <f t="shared" ca="1" si="0"/>
        <v>0.16057539013407829</v>
      </c>
      <c r="AJ15" s="20">
        <f t="shared" ca="1" si="1"/>
        <v>60</v>
      </c>
      <c r="AK15" s="20">
        <v>22</v>
      </c>
      <c r="AL15" s="20">
        <f t="shared" si="2"/>
        <v>8</v>
      </c>
    </row>
    <row r="16" spans="1:38" ht="32.15" customHeight="1" x14ac:dyDescent="0.3">
      <c r="A16" s="20">
        <v>6</v>
      </c>
      <c r="AI16" s="20">
        <f t="shared" ca="1" si="0"/>
        <v>0.69035063309893085</v>
      </c>
      <c r="AJ16" s="20">
        <f t="shared" ca="1" si="1"/>
        <v>18</v>
      </c>
      <c r="AK16" s="20">
        <v>23</v>
      </c>
      <c r="AL16" s="20">
        <f t="shared" si="2"/>
        <v>7</v>
      </c>
    </row>
    <row r="17" spans="1:38" ht="32.15" customHeight="1" x14ac:dyDescent="0.3">
      <c r="A17" s="65" t="s">
        <v>44</v>
      </c>
      <c r="B17" s="66"/>
      <c r="C17" s="66"/>
      <c r="E17" s="62">
        <f ca="1">VLOOKUP(A18,$AJ$5:$AL$76,2,FALSE)</f>
        <v>73</v>
      </c>
      <c r="F17" s="62"/>
      <c r="G17" s="64" t="s">
        <v>3</v>
      </c>
      <c r="H17" s="64"/>
      <c r="I17">
        <f ca="1">VLOOKUP(A18,$AJ$5:$AL$76,3,FALSE)</f>
        <v>7</v>
      </c>
      <c r="AI17" s="20">
        <f t="shared" ca="1" si="0"/>
        <v>0.75819874314127556</v>
      </c>
      <c r="AJ17" s="20">
        <f t="shared" ca="1" si="1"/>
        <v>13</v>
      </c>
      <c r="AK17" s="20">
        <v>24</v>
      </c>
      <c r="AL17" s="20">
        <f t="shared" si="2"/>
        <v>6</v>
      </c>
    </row>
    <row r="18" spans="1:38" ht="32.15" customHeight="1" x14ac:dyDescent="0.3">
      <c r="A18" s="20">
        <v>7</v>
      </c>
      <c r="AI18" s="20">
        <f t="shared" ca="1" si="0"/>
        <v>0.92557648869182929</v>
      </c>
      <c r="AJ18" s="20">
        <f t="shared" ca="1" si="1"/>
        <v>3</v>
      </c>
      <c r="AK18" s="20">
        <v>25</v>
      </c>
      <c r="AL18" s="20">
        <f t="shared" si="2"/>
        <v>5</v>
      </c>
    </row>
    <row r="19" spans="1:38" ht="32.15" customHeight="1" x14ac:dyDescent="0.3">
      <c r="A19" s="65" t="s">
        <v>45</v>
      </c>
      <c r="B19" s="66"/>
      <c r="C19" s="66"/>
      <c r="E19" s="62">
        <f ca="1">VLOOKUP(A20,$AJ$5:$AL$76,2,FALSE)</f>
        <v>47</v>
      </c>
      <c r="F19" s="62"/>
      <c r="G19" s="64" t="s">
        <v>3</v>
      </c>
      <c r="H19" s="64"/>
      <c r="I19">
        <f ca="1">VLOOKUP(A20,$AJ$5:$AL$76,3,FALSE)</f>
        <v>3</v>
      </c>
      <c r="AI19" s="20">
        <f t="shared" ca="1" si="0"/>
        <v>0.4781427651956256</v>
      </c>
      <c r="AJ19" s="20">
        <f t="shared" ca="1" si="1"/>
        <v>34</v>
      </c>
      <c r="AK19" s="20">
        <v>26</v>
      </c>
      <c r="AL19" s="20">
        <f t="shared" si="2"/>
        <v>4</v>
      </c>
    </row>
    <row r="20" spans="1:38" ht="32.15" customHeight="1" x14ac:dyDescent="0.3">
      <c r="A20" s="20">
        <v>8</v>
      </c>
      <c r="AI20" s="20">
        <f t="shared" ca="1" si="0"/>
        <v>0.8136983580536683</v>
      </c>
      <c r="AJ20" s="20">
        <f t="shared" ca="1" si="1"/>
        <v>9</v>
      </c>
      <c r="AK20" s="20">
        <v>27</v>
      </c>
      <c r="AL20" s="20">
        <f t="shared" si="2"/>
        <v>3</v>
      </c>
    </row>
    <row r="21" spans="1:38" ht="32.15" customHeight="1" x14ac:dyDescent="0.3">
      <c r="A21" s="65" t="s">
        <v>46</v>
      </c>
      <c r="B21" s="66"/>
      <c r="C21" s="66"/>
      <c r="E21" s="62">
        <f ca="1">VLOOKUP(A22,$AJ$5:$AL$76,2,FALSE)</f>
        <v>27</v>
      </c>
      <c r="F21" s="62"/>
      <c r="G21" s="64" t="s">
        <v>3</v>
      </c>
      <c r="H21" s="64"/>
      <c r="I21">
        <f ca="1">VLOOKUP(A22,$AJ$5:$AL$76,3,FALSE)</f>
        <v>3</v>
      </c>
      <c r="AI21" s="20">
        <f t="shared" ca="1" si="0"/>
        <v>0.50179153260962439</v>
      </c>
      <c r="AJ21" s="20">
        <f t="shared" ca="1" si="1"/>
        <v>32</v>
      </c>
      <c r="AK21" s="20">
        <v>28</v>
      </c>
      <c r="AL21" s="20">
        <f t="shared" si="2"/>
        <v>2</v>
      </c>
    </row>
    <row r="22" spans="1:38" ht="32.15" customHeight="1" x14ac:dyDescent="0.3">
      <c r="A22" s="20">
        <v>9</v>
      </c>
      <c r="AI22" s="20">
        <f t="shared" ca="1" si="0"/>
        <v>0.50729306926835993</v>
      </c>
      <c r="AJ22" s="20">
        <f t="shared" ca="1" si="1"/>
        <v>30</v>
      </c>
      <c r="AK22" s="20">
        <v>29</v>
      </c>
      <c r="AL22" s="20">
        <f t="shared" si="2"/>
        <v>1</v>
      </c>
    </row>
    <row r="23" spans="1:38" ht="32.15" customHeight="1" x14ac:dyDescent="0.3">
      <c r="A23" s="65" t="s">
        <v>8</v>
      </c>
      <c r="B23" s="66"/>
      <c r="C23" s="66"/>
      <c r="E23" s="62">
        <f ca="1">VLOOKUP(A24,$AJ$5:$AL$76,2,FALSE)</f>
        <v>31</v>
      </c>
      <c r="F23" s="62"/>
      <c r="G23" s="64" t="s">
        <v>3</v>
      </c>
      <c r="H23" s="64"/>
      <c r="I23">
        <f ca="1">VLOOKUP(A24,$AJ$5:$AL$76,3,FALSE)</f>
        <v>9</v>
      </c>
      <c r="AI23" s="20">
        <f t="shared" ca="1" si="0"/>
        <v>0.77114686602023264</v>
      </c>
      <c r="AJ23" s="20">
        <f t="shared" ca="1" si="1"/>
        <v>10</v>
      </c>
      <c r="AK23" s="20">
        <v>31</v>
      </c>
      <c r="AL23" s="20">
        <f t="shared" si="2"/>
        <v>9</v>
      </c>
    </row>
    <row r="24" spans="1:38" ht="32.15" customHeight="1" x14ac:dyDescent="0.3">
      <c r="A24" s="20">
        <v>10</v>
      </c>
      <c r="AI24" s="20">
        <f t="shared" ca="1" si="0"/>
        <v>0.50222108678839772</v>
      </c>
      <c r="AJ24" s="20">
        <f t="shared" ca="1" si="1"/>
        <v>31</v>
      </c>
      <c r="AK24" s="20">
        <v>32</v>
      </c>
      <c r="AL24" s="20">
        <f t="shared" si="2"/>
        <v>8</v>
      </c>
    </row>
    <row r="25" spans="1:38" ht="25" customHeight="1" x14ac:dyDescent="0.3">
      <c r="D25" s="3" t="str">
        <f>IF(D1="","",D1)</f>
        <v>たし算</v>
      </c>
      <c r="AC25" s="2" t="str">
        <f>IF(AC1="","",AC1)</f>
        <v>№</v>
      </c>
      <c r="AD25" s="2"/>
      <c r="AE25" s="61" t="str">
        <f>IF(AE1="","",AE1)</f>
        <v/>
      </c>
      <c r="AF25" s="61"/>
      <c r="AI25" s="20">
        <f t="shared" ca="1" si="0"/>
        <v>0.72785856960335893</v>
      </c>
      <c r="AJ25" s="20">
        <f t="shared" ca="1" si="1"/>
        <v>15</v>
      </c>
      <c r="AK25" s="20">
        <v>33</v>
      </c>
      <c r="AL25" s="20">
        <f t="shared" si="2"/>
        <v>7</v>
      </c>
    </row>
    <row r="26" spans="1:38" ht="25" customHeight="1" x14ac:dyDescent="0.3">
      <c r="D26" s="3"/>
      <c r="AI26" s="20">
        <f t="shared" ca="1" si="0"/>
        <v>0.21158695958658769</v>
      </c>
      <c r="AJ26" s="20">
        <f t="shared" ca="1" si="1"/>
        <v>56</v>
      </c>
      <c r="AK26" s="20">
        <v>34</v>
      </c>
      <c r="AL26" s="20">
        <f t="shared" si="2"/>
        <v>6</v>
      </c>
    </row>
    <row r="27" spans="1:38" ht="25" customHeight="1" x14ac:dyDescent="0.3">
      <c r="E27" s="5" t="s">
        <v>2</v>
      </c>
      <c r="N27" s="4" t="str">
        <f t="shared" ref="N27:N48" si="3">IF(N3="","",N3)</f>
        <v>名前</v>
      </c>
      <c r="O27" s="2"/>
      <c r="P27" s="2"/>
      <c r="Q27" s="2" t="str">
        <f t="shared" ref="Q27:Q48" si="4">IF(Q3="","",Q3)</f>
        <v/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I27" s="20">
        <f t="shared" ca="1" si="0"/>
        <v>0.76676712937058578</v>
      </c>
      <c r="AJ27" s="20">
        <f t="shared" ca="1" si="1"/>
        <v>12</v>
      </c>
      <c r="AK27" s="20">
        <v>35</v>
      </c>
      <c r="AL27" s="20">
        <f t="shared" si="2"/>
        <v>5</v>
      </c>
    </row>
    <row r="28" spans="1:38" ht="25" customHeight="1" x14ac:dyDescent="0.3">
      <c r="A28" t="str">
        <f t="shared" ref="A28:M28" si="5">IF(A4="","",A4)</f>
        <v/>
      </c>
      <c r="B28" t="str">
        <f t="shared" si="5"/>
        <v/>
      </c>
      <c r="C28" t="str">
        <f t="shared" si="5"/>
        <v/>
      </c>
      <c r="D28" t="str">
        <f t="shared" si="5"/>
        <v/>
      </c>
      <c r="E28" t="str">
        <f t="shared" si="5"/>
        <v/>
      </c>
      <c r="F28" t="str">
        <f t="shared" si="5"/>
        <v/>
      </c>
      <c r="G28" t="str">
        <f t="shared" si="5"/>
        <v/>
      </c>
      <c r="H28" t="str">
        <f t="shared" si="5"/>
        <v/>
      </c>
      <c r="I28" t="str">
        <f t="shared" si="5"/>
        <v/>
      </c>
      <c r="J28" t="str">
        <f t="shared" si="5"/>
        <v/>
      </c>
      <c r="K28" t="str">
        <f t="shared" si="5"/>
        <v/>
      </c>
      <c r="L28" t="str">
        <f t="shared" si="5"/>
        <v/>
      </c>
      <c r="M28" t="str">
        <f t="shared" si="5"/>
        <v/>
      </c>
      <c r="N28" t="str">
        <f t="shared" si="3"/>
        <v/>
      </c>
      <c r="O28" t="str">
        <f t="shared" ref="O28:P48" si="6">IF(O4="","",O4)</f>
        <v/>
      </c>
      <c r="P28" t="str">
        <f t="shared" si="6"/>
        <v/>
      </c>
      <c r="Q28" t="str">
        <f t="shared" si="4"/>
        <v/>
      </c>
      <c r="R28" t="str">
        <f t="shared" ref="R28:AG28" si="7">IF(R4="","",R4)</f>
        <v/>
      </c>
      <c r="S28" t="str">
        <f t="shared" si="7"/>
        <v/>
      </c>
      <c r="T28" t="str">
        <f t="shared" si="7"/>
        <v/>
      </c>
      <c r="U28" t="str">
        <f t="shared" si="7"/>
        <v/>
      </c>
      <c r="V28" t="str">
        <f t="shared" si="7"/>
        <v/>
      </c>
      <c r="W28" t="str">
        <f t="shared" si="7"/>
        <v/>
      </c>
      <c r="X28" t="str">
        <f t="shared" si="7"/>
        <v/>
      </c>
      <c r="Y28" t="str">
        <f t="shared" si="7"/>
        <v/>
      </c>
      <c r="Z28" t="str">
        <f t="shared" si="7"/>
        <v/>
      </c>
      <c r="AA28" t="str">
        <f t="shared" si="7"/>
        <v/>
      </c>
      <c r="AB28" t="str">
        <f t="shared" si="7"/>
        <v/>
      </c>
      <c r="AC28" t="str">
        <f t="shared" si="7"/>
        <v/>
      </c>
      <c r="AD28" t="str">
        <f t="shared" si="7"/>
        <v/>
      </c>
      <c r="AE28" t="str">
        <f t="shared" si="7"/>
        <v/>
      </c>
      <c r="AF28" t="str">
        <f t="shared" si="7"/>
        <v/>
      </c>
      <c r="AG28" t="str">
        <f t="shared" si="7"/>
        <v/>
      </c>
      <c r="AI28" s="20">
        <f t="shared" ca="1" si="0"/>
        <v>0.72732339889915565</v>
      </c>
      <c r="AJ28" s="20">
        <f t="shared" ca="1" si="1"/>
        <v>16</v>
      </c>
      <c r="AK28" s="20">
        <v>36</v>
      </c>
      <c r="AL28" s="20">
        <f t="shared" si="2"/>
        <v>4</v>
      </c>
    </row>
    <row r="29" spans="1:38" ht="32.15" customHeight="1" x14ac:dyDescent="0.3">
      <c r="A29" t="str">
        <f t="shared" ref="A29:A48" si="8">IF(A5="","",A5)</f>
        <v>(1)</v>
      </c>
      <c r="D29" t="str">
        <f t="shared" ref="D29:G48" si="9">IF(D5="","",D5)</f>
        <v/>
      </c>
      <c r="E29" s="62">
        <f t="shared" ca="1" si="9"/>
        <v>49</v>
      </c>
      <c r="F29" s="62"/>
      <c r="G29" s="62" t="str">
        <f t="shared" si="9"/>
        <v>＋</v>
      </c>
      <c r="H29" s="62"/>
      <c r="I29">
        <f t="shared" ref="I29:I48" ca="1" si="10">IF(I5="","",I5)</f>
        <v>1</v>
      </c>
      <c r="J29" s="64" t="s">
        <v>69</v>
      </c>
      <c r="K29" s="64"/>
      <c r="L29" s="63">
        <f ca="1">E29+I29</f>
        <v>50</v>
      </c>
      <c r="M29" s="63"/>
      <c r="N29" s="63"/>
      <c r="O29" t="str">
        <f t="shared" si="6"/>
        <v/>
      </c>
      <c r="P29" t="str">
        <f t="shared" si="6"/>
        <v/>
      </c>
      <c r="Q29" t="str">
        <f t="shared" si="4"/>
        <v/>
      </c>
      <c r="R29" t="str">
        <f t="shared" ref="R29:AG29" si="11">IF(R5="","",R5)</f>
        <v/>
      </c>
      <c r="S29" t="str">
        <f t="shared" si="11"/>
        <v/>
      </c>
      <c r="T29" t="str">
        <f t="shared" si="11"/>
        <v/>
      </c>
      <c r="U29" t="str">
        <f t="shared" si="11"/>
        <v/>
      </c>
      <c r="V29" t="str">
        <f t="shared" si="11"/>
        <v/>
      </c>
      <c r="W29" t="str">
        <f t="shared" si="11"/>
        <v/>
      </c>
      <c r="X29" t="str">
        <f t="shared" si="11"/>
        <v/>
      </c>
      <c r="Y29" t="str">
        <f t="shared" si="11"/>
        <v/>
      </c>
      <c r="Z29" t="str">
        <f t="shared" si="11"/>
        <v/>
      </c>
      <c r="AA29" t="str">
        <f t="shared" si="11"/>
        <v/>
      </c>
      <c r="AB29" t="str">
        <f t="shared" si="11"/>
        <v/>
      </c>
      <c r="AC29" t="str">
        <f t="shared" si="11"/>
        <v/>
      </c>
      <c r="AD29" t="str">
        <f t="shared" si="11"/>
        <v/>
      </c>
      <c r="AE29" t="str">
        <f t="shared" si="11"/>
        <v/>
      </c>
      <c r="AF29" t="str">
        <f t="shared" si="11"/>
        <v/>
      </c>
      <c r="AG29" t="str">
        <f t="shared" si="11"/>
        <v/>
      </c>
      <c r="AI29" s="20">
        <f t="shared" ca="1" si="0"/>
        <v>0.72446679736885788</v>
      </c>
      <c r="AJ29" s="20">
        <f t="shared" ca="1" si="1"/>
        <v>17</v>
      </c>
      <c r="AK29" s="20">
        <v>37</v>
      </c>
      <c r="AL29" s="20">
        <f t="shared" si="2"/>
        <v>3</v>
      </c>
    </row>
    <row r="30" spans="1:38" ht="32.15" customHeight="1" x14ac:dyDescent="0.3">
      <c r="A30" s="20">
        <f t="shared" si="8"/>
        <v>1</v>
      </c>
      <c r="B30" t="str">
        <f>IF(B6="","",B6)</f>
        <v/>
      </c>
      <c r="C30" t="str">
        <f>IF(C6="","",C6)</f>
        <v/>
      </c>
      <c r="D30" t="str">
        <f t="shared" si="9"/>
        <v/>
      </c>
      <c r="E30" t="str">
        <f t="shared" si="9"/>
        <v/>
      </c>
      <c r="F30" t="str">
        <f t="shared" si="9"/>
        <v/>
      </c>
      <c r="G30" t="str">
        <f t="shared" si="9"/>
        <v/>
      </c>
      <c r="I30" t="str">
        <f t="shared" si="10"/>
        <v/>
      </c>
      <c r="J30" t="str">
        <f>IF(J6="","",J6)</f>
        <v/>
      </c>
      <c r="K30" t="str">
        <f>IF(K6="","",K6)</f>
        <v/>
      </c>
      <c r="L30" t="str">
        <f>IF(L6="","",L6)</f>
        <v/>
      </c>
      <c r="M30" t="str">
        <f>IF(M6="","",M6)</f>
        <v/>
      </c>
      <c r="N30" t="str">
        <f t="shared" si="3"/>
        <v/>
      </c>
      <c r="O30" t="str">
        <f t="shared" si="6"/>
        <v/>
      </c>
      <c r="P30" t="str">
        <f t="shared" si="6"/>
        <v/>
      </c>
      <c r="Q30" t="str">
        <f t="shared" si="4"/>
        <v/>
      </c>
      <c r="R30" t="str">
        <f t="shared" ref="R30:AG30" si="12">IF(R6="","",R6)</f>
        <v/>
      </c>
      <c r="S30" t="str">
        <f t="shared" si="12"/>
        <v/>
      </c>
      <c r="T30" t="str">
        <f t="shared" si="12"/>
        <v/>
      </c>
      <c r="U30" t="str">
        <f t="shared" si="12"/>
        <v/>
      </c>
      <c r="V30" t="str">
        <f t="shared" si="12"/>
        <v/>
      </c>
      <c r="W30" t="str">
        <f t="shared" si="12"/>
        <v/>
      </c>
      <c r="X30" t="str">
        <f t="shared" si="12"/>
        <v/>
      </c>
      <c r="Y30" t="str">
        <f t="shared" si="12"/>
        <v/>
      </c>
      <c r="Z30" t="str">
        <f t="shared" si="12"/>
        <v/>
      </c>
      <c r="AA30" t="str">
        <f t="shared" si="12"/>
        <v/>
      </c>
      <c r="AB30" t="str">
        <f t="shared" si="12"/>
        <v/>
      </c>
      <c r="AC30" t="str">
        <f t="shared" si="12"/>
        <v/>
      </c>
      <c r="AD30" t="str">
        <f t="shared" si="12"/>
        <v/>
      </c>
      <c r="AE30" t="str">
        <f t="shared" si="12"/>
        <v/>
      </c>
      <c r="AF30" t="str">
        <f t="shared" si="12"/>
        <v/>
      </c>
      <c r="AG30" t="str">
        <f t="shared" si="12"/>
        <v/>
      </c>
      <c r="AI30" s="20">
        <f t="shared" ca="1" si="0"/>
        <v>0.91580619583008183</v>
      </c>
      <c r="AJ30" s="20">
        <f t="shared" ca="1" si="1"/>
        <v>6</v>
      </c>
      <c r="AK30" s="20">
        <v>38</v>
      </c>
      <c r="AL30" s="20">
        <f t="shared" si="2"/>
        <v>2</v>
      </c>
    </row>
    <row r="31" spans="1:38" ht="32.15" customHeight="1" x14ac:dyDescent="0.3">
      <c r="A31" t="str">
        <f t="shared" si="8"/>
        <v>(2)</v>
      </c>
      <c r="D31" t="str">
        <f t="shared" si="9"/>
        <v/>
      </c>
      <c r="E31" s="62">
        <f t="shared" ca="1" si="9"/>
        <v>89</v>
      </c>
      <c r="F31" s="62"/>
      <c r="G31" s="62" t="str">
        <f t="shared" si="9"/>
        <v>＋</v>
      </c>
      <c r="H31" s="62"/>
      <c r="I31">
        <f t="shared" ca="1" si="10"/>
        <v>1</v>
      </c>
      <c r="J31" s="64" t="s">
        <v>5</v>
      </c>
      <c r="K31" s="64"/>
      <c r="L31" s="63">
        <f ca="1">E31+I31</f>
        <v>90</v>
      </c>
      <c r="M31" s="63"/>
      <c r="N31" s="63"/>
      <c r="O31" t="str">
        <f t="shared" si="6"/>
        <v/>
      </c>
      <c r="P31" t="str">
        <f t="shared" si="6"/>
        <v/>
      </c>
      <c r="Q31" t="str">
        <f t="shared" si="4"/>
        <v/>
      </c>
      <c r="R31" t="str">
        <f t="shared" ref="R31:AG31" si="13">IF(R7="","",R7)</f>
        <v/>
      </c>
      <c r="S31" t="str">
        <f t="shared" si="13"/>
        <v/>
      </c>
      <c r="T31" t="str">
        <f t="shared" si="13"/>
        <v/>
      </c>
      <c r="U31" t="str">
        <f t="shared" si="13"/>
        <v/>
      </c>
      <c r="V31" t="str">
        <f t="shared" si="13"/>
        <v/>
      </c>
      <c r="W31" t="str">
        <f t="shared" si="13"/>
        <v/>
      </c>
      <c r="X31" t="str">
        <f t="shared" si="13"/>
        <v/>
      </c>
      <c r="Y31" t="str">
        <f t="shared" si="13"/>
        <v/>
      </c>
      <c r="Z31" t="str">
        <f t="shared" si="13"/>
        <v/>
      </c>
      <c r="AA31" t="str">
        <f t="shared" si="13"/>
        <v/>
      </c>
      <c r="AB31" t="str">
        <f t="shared" si="13"/>
        <v/>
      </c>
      <c r="AC31" t="str">
        <f t="shared" si="13"/>
        <v/>
      </c>
      <c r="AD31" t="str">
        <f t="shared" si="13"/>
        <v/>
      </c>
      <c r="AE31" t="str">
        <f t="shared" si="13"/>
        <v/>
      </c>
      <c r="AF31" t="str">
        <f t="shared" si="13"/>
        <v/>
      </c>
      <c r="AG31" t="str">
        <f t="shared" si="13"/>
        <v/>
      </c>
      <c r="AI31" s="20">
        <f t="shared" ca="1" si="0"/>
        <v>0.41116146779549545</v>
      </c>
      <c r="AJ31" s="20">
        <f t="shared" ca="1" si="1"/>
        <v>40</v>
      </c>
      <c r="AK31" s="20">
        <v>39</v>
      </c>
      <c r="AL31" s="20">
        <f t="shared" si="2"/>
        <v>1</v>
      </c>
    </row>
    <row r="32" spans="1:38" ht="32.15" customHeight="1" x14ac:dyDescent="0.3">
      <c r="A32" s="20">
        <f t="shared" si="8"/>
        <v>2</v>
      </c>
      <c r="D32" t="str">
        <f t="shared" si="9"/>
        <v/>
      </c>
      <c r="E32" t="str">
        <f t="shared" si="9"/>
        <v/>
      </c>
      <c r="F32" t="str">
        <f t="shared" si="9"/>
        <v/>
      </c>
      <c r="G32" t="str">
        <f t="shared" si="9"/>
        <v/>
      </c>
      <c r="I32" t="str">
        <f t="shared" si="10"/>
        <v/>
      </c>
      <c r="J32" t="str">
        <f>IF(J8="","",J8)</f>
        <v/>
      </c>
      <c r="K32" t="str">
        <f>IF(K8="","",K8)</f>
        <v/>
      </c>
      <c r="L32" t="str">
        <f>IF(L8="","",L8)</f>
        <v/>
      </c>
      <c r="M32" t="str">
        <f>IF(M8="","",M8)</f>
        <v/>
      </c>
      <c r="N32" t="str">
        <f t="shared" si="3"/>
        <v/>
      </c>
      <c r="O32" t="str">
        <f t="shared" si="6"/>
        <v/>
      </c>
      <c r="P32" t="str">
        <f t="shared" si="6"/>
        <v/>
      </c>
      <c r="Q32" t="str">
        <f t="shared" si="4"/>
        <v/>
      </c>
      <c r="R32" t="str">
        <f t="shared" ref="R32:AG32" si="14">IF(R8="","",R8)</f>
        <v/>
      </c>
      <c r="S32" t="str">
        <f t="shared" si="14"/>
        <v/>
      </c>
      <c r="T32" t="str">
        <f t="shared" si="14"/>
        <v/>
      </c>
      <c r="U32" t="str">
        <f t="shared" si="14"/>
        <v/>
      </c>
      <c r="V32" t="str">
        <f t="shared" si="14"/>
        <v/>
      </c>
      <c r="W32" t="str">
        <f t="shared" si="14"/>
        <v/>
      </c>
      <c r="X32" t="str">
        <f t="shared" si="14"/>
        <v/>
      </c>
      <c r="Y32" t="str">
        <f t="shared" si="14"/>
        <v/>
      </c>
      <c r="Z32" t="str">
        <f t="shared" si="14"/>
        <v/>
      </c>
      <c r="AA32" t="str">
        <f t="shared" si="14"/>
        <v/>
      </c>
      <c r="AB32" t="str">
        <f t="shared" si="14"/>
        <v/>
      </c>
      <c r="AC32" t="str">
        <f t="shared" si="14"/>
        <v/>
      </c>
      <c r="AD32" t="str">
        <f t="shared" si="14"/>
        <v/>
      </c>
      <c r="AE32" t="str">
        <f t="shared" si="14"/>
        <v/>
      </c>
      <c r="AF32" t="str">
        <f t="shared" si="14"/>
        <v/>
      </c>
      <c r="AG32" t="str">
        <f t="shared" si="14"/>
        <v/>
      </c>
      <c r="AI32" s="20">
        <f t="shared" ca="1" si="0"/>
        <v>0.16504472455437957</v>
      </c>
      <c r="AJ32" s="20">
        <f t="shared" ca="1" si="1"/>
        <v>59</v>
      </c>
      <c r="AK32" s="20">
        <v>41</v>
      </c>
      <c r="AL32" s="20">
        <f t="shared" si="2"/>
        <v>9</v>
      </c>
    </row>
    <row r="33" spans="1:38" ht="32.15" customHeight="1" x14ac:dyDescent="0.3">
      <c r="A33" t="str">
        <f t="shared" si="8"/>
        <v>(3)</v>
      </c>
      <c r="D33" t="str">
        <f t="shared" si="9"/>
        <v/>
      </c>
      <c r="E33" s="62">
        <f t="shared" ca="1" si="9"/>
        <v>25</v>
      </c>
      <c r="F33" s="62"/>
      <c r="G33" s="62" t="str">
        <f t="shared" si="9"/>
        <v>＋</v>
      </c>
      <c r="H33" s="62"/>
      <c r="I33">
        <f t="shared" ca="1" si="10"/>
        <v>5</v>
      </c>
      <c r="J33" s="64" t="s">
        <v>5</v>
      </c>
      <c r="K33" s="64"/>
      <c r="L33" s="63">
        <f ca="1">E33+I33</f>
        <v>30</v>
      </c>
      <c r="M33" s="63"/>
      <c r="N33" s="63"/>
      <c r="O33" t="str">
        <f t="shared" si="6"/>
        <v/>
      </c>
      <c r="P33" t="str">
        <f t="shared" si="6"/>
        <v/>
      </c>
      <c r="Q33" t="str">
        <f t="shared" si="4"/>
        <v/>
      </c>
      <c r="R33" t="str">
        <f t="shared" ref="R33:AG33" si="15">IF(R9="","",R9)</f>
        <v/>
      </c>
      <c r="S33" t="str">
        <f t="shared" si="15"/>
        <v/>
      </c>
      <c r="T33" t="str">
        <f t="shared" si="15"/>
        <v/>
      </c>
      <c r="U33" t="str">
        <f t="shared" si="15"/>
        <v/>
      </c>
      <c r="V33" t="str">
        <f t="shared" si="15"/>
        <v/>
      </c>
      <c r="W33" t="str">
        <f t="shared" si="15"/>
        <v/>
      </c>
      <c r="X33" t="str">
        <f t="shared" si="15"/>
        <v/>
      </c>
      <c r="Y33" t="str">
        <f t="shared" si="15"/>
        <v/>
      </c>
      <c r="Z33" t="str">
        <f t="shared" si="15"/>
        <v/>
      </c>
      <c r="AA33" t="str">
        <f t="shared" si="15"/>
        <v/>
      </c>
      <c r="AB33" t="str">
        <f t="shared" si="15"/>
        <v/>
      </c>
      <c r="AC33" t="str">
        <f t="shared" si="15"/>
        <v/>
      </c>
      <c r="AD33" t="str">
        <f t="shared" si="15"/>
        <v/>
      </c>
      <c r="AE33" t="str">
        <f t="shared" si="15"/>
        <v/>
      </c>
      <c r="AF33" t="str">
        <f t="shared" si="15"/>
        <v/>
      </c>
      <c r="AG33" t="str">
        <f t="shared" si="15"/>
        <v/>
      </c>
      <c r="AI33" s="20">
        <f t="shared" ca="1" si="0"/>
        <v>0.400996761144091</v>
      </c>
      <c r="AJ33" s="20">
        <f t="shared" ca="1" si="1"/>
        <v>42</v>
      </c>
      <c r="AK33" s="20">
        <v>42</v>
      </c>
      <c r="AL33" s="20">
        <f t="shared" si="2"/>
        <v>8</v>
      </c>
    </row>
    <row r="34" spans="1:38" ht="32.15" customHeight="1" x14ac:dyDescent="0.3">
      <c r="A34" s="20">
        <f t="shared" si="8"/>
        <v>3</v>
      </c>
      <c r="D34" t="str">
        <f t="shared" si="9"/>
        <v/>
      </c>
      <c r="E34" t="str">
        <f t="shared" si="9"/>
        <v/>
      </c>
      <c r="F34" t="str">
        <f t="shared" si="9"/>
        <v/>
      </c>
      <c r="G34" t="str">
        <f t="shared" si="9"/>
        <v/>
      </c>
      <c r="I34" t="str">
        <f t="shared" si="10"/>
        <v/>
      </c>
      <c r="J34" t="str">
        <f>IF(J10="","",J10)</f>
        <v/>
      </c>
      <c r="K34" t="str">
        <f>IF(K10="","",K10)</f>
        <v/>
      </c>
      <c r="L34" t="str">
        <f>IF(L10="","",L10)</f>
        <v/>
      </c>
      <c r="M34" t="str">
        <f>IF(M10="","",M10)</f>
        <v/>
      </c>
      <c r="N34" t="str">
        <f t="shared" si="3"/>
        <v/>
      </c>
      <c r="O34" t="str">
        <f t="shared" si="6"/>
        <v/>
      </c>
      <c r="P34" t="str">
        <f t="shared" si="6"/>
        <v/>
      </c>
      <c r="Q34" t="str">
        <f t="shared" si="4"/>
        <v/>
      </c>
      <c r="R34" t="str">
        <f t="shared" ref="R34:AG34" si="16">IF(R10="","",R10)</f>
        <v/>
      </c>
      <c r="S34" t="str">
        <f t="shared" si="16"/>
        <v/>
      </c>
      <c r="T34" t="str">
        <f t="shared" si="16"/>
        <v/>
      </c>
      <c r="U34" t="str">
        <f t="shared" si="16"/>
        <v/>
      </c>
      <c r="V34" t="str">
        <f t="shared" si="16"/>
        <v/>
      </c>
      <c r="W34" t="str">
        <f t="shared" si="16"/>
        <v/>
      </c>
      <c r="X34" t="str">
        <f t="shared" si="16"/>
        <v/>
      </c>
      <c r="Y34" t="str">
        <f t="shared" si="16"/>
        <v/>
      </c>
      <c r="Z34" t="str">
        <f t="shared" si="16"/>
        <v/>
      </c>
      <c r="AA34" t="str">
        <f t="shared" si="16"/>
        <v/>
      </c>
      <c r="AB34" t="str">
        <f t="shared" si="16"/>
        <v/>
      </c>
      <c r="AC34" t="str">
        <f t="shared" si="16"/>
        <v/>
      </c>
      <c r="AD34" t="str">
        <f t="shared" si="16"/>
        <v/>
      </c>
      <c r="AE34" t="str">
        <f t="shared" si="16"/>
        <v/>
      </c>
      <c r="AF34" t="str">
        <f t="shared" si="16"/>
        <v/>
      </c>
      <c r="AG34" t="str">
        <f t="shared" si="16"/>
        <v/>
      </c>
      <c r="AI34" s="20">
        <f t="shared" ca="1" si="0"/>
        <v>0.36147203684782969</v>
      </c>
      <c r="AJ34" s="20">
        <f t="shared" ca="1" si="1"/>
        <v>46</v>
      </c>
      <c r="AK34" s="20">
        <v>43</v>
      </c>
      <c r="AL34" s="20">
        <f t="shared" si="2"/>
        <v>7</v>
      </c>
    </row>
    <row r="35" spans="1:38" ht="32.15" customHeight="1" x14ac:dyDescent="0.3">
      <c r="A35" t="str">
        <f t="shared" si="8"/>
        <v>(4)</v>
      </c>
      <c r="D35" t="str">
        <f t="shared" si="9"/>
        <v/>
      </c>
      <c r="E35" s="62">
        <f t="shared" ca="1" si="9"/>
        <v>88</v>
      </c>
      <c r="F35" s="62"/>
      <c r="G35" s="62" t="str">
        <f t="shared" si="9"/>
        <v>＋</v>
      </c>
      <c r="H35" s="62"/>
      <c r="I35">
        <f t="shared" ca="1" si="10"/>
        <v>2</v>
      </c>
      <c r="J35" s="64" t="s">
        <v>5</v>
      </c>
      <c r="K35" s="64"/>
      <c r="L35" s="63">
        <f ca="1">E35+I35</f>
        <v>90</v>
      </c>
      <c r="M35" s="63"/>
      <c r="N35" s="63"/>
      <c r="O35" t="str">
        <f t="shared" si="6"/>
        <v/>
      </c>
      <c r="P35" t="str">
        <f t="shared" si="6"/>
        <v/>
      </c>
      <c r="Q35" t="str">
        <f t="shared" si="4"/>
        <v/>
      </c>
      <c r="R35" t="str">
        <f t="shared" ref="R35:AG35" si="17">IF(R11="","",R11)</f>
        <v/>
      </c>
      <c r="S35" t="str">
        <f t="shared" si="17"/>
        <v/>
      </c>
      <c r="T35" t="str">
        <f t="shared" si="17"/>
        <v/>
      </c>
      <c r="U35" t="str">
        <f t="shared" si="17"/>
        <v/>
      </c>
      <c r="V35" t="str">
        <f t="shared" si="17"/>
        <v/>
      </c>
      <c r="W35" t="str">
        <f t="shared" si="17"/>
        <v/>
      </c>
      <c r="X35" t="str">
        <f t="shared" si="17"/>
        <v/>
      </c>
      <c r="Y35" t="str">
        <f t="shared" si="17"/>
        <v/>
      </c>
      <c r="Z35" t="str">
        <f t="shared" si="17"/>
        <v/>
      </c>
      <c r="AA35" t="str">
        <f t="shared" si="17"/>
        <v/>
      </c>
      <c r="AB35" t="str">
        <f t="shared" si="17"/>
        <v/>
      </c>
      <c r="AC35" t="str">
        <f t="shared" si="17"/>
        <v/>
      </c>
      <c r="AD35" t="str">
        <f t="shared" si="17"/>
        <v/>
      </c>
      <c r="AE35" t="str">
        <f t="shared" si="17"/>
        <v/>
      </c>
      <c r="AF35" t="str">
        <f t="shared" si="17"/>
        <v/>
      </c>
      <c r="AG35" t="str">
        <f t="shared" si="17"/>
        <v/>
      </c>
      <c r="AI35" s="20">
        <f t="shared" ca="1" si="0"/>
        <v>2.585796041520394E-2</v>
      </c>
      <c r="AJ35" s="20">
        <f t="shared" ca="1" si="1"/>
        <v>71</v>
      </c>
      <c r="AK35" s="20">
        <v>44</v>
      </c>
      <c r="AL35" s="20">
        <f t="shared" si="2"/>
        <v>6</v>
      </c>
    </row>
    <row r="36" spans="1:38" ht="32.15" customHeight="1" x14ac:dyDescent="0.3">
      <c r="A36" s="20">
        <f t="shared" si="8"/>
        <v>4</v>
      </c>
      <c r="D36" t="str">
        <f t="shared" si="9"/>
        <v/>
      </c>
      <c r="E36" t="str">
        <f t="shared" si="9"/>
        <v/>
      </c>
      <c r="F36" t="str">
        <f t="shared" si="9"/>
        <v/>
      </c>
      <c r="G36" t="str">
        <f t="shared" si="9"/>
        <v/>
      </c>
      <c r="I36" t="str">
        <f t="shared" si="10"/>
        <v/>
      </c>
      <c r="J36" t="str">
        <f>IF(J12="","",J12)</f>
        <v/>
      </c>
      <c r="K36" t="str">
        <f>IF(K12="","",K12)</f>
        <v/>
      </c>
      <c r="L36" t="str">
        <f>IF(L12="","",L12)</f>
        <v/>
      </c>
      <c r="M36" t="str">
        <f>IF(M12="","",M12)</f>
        <v/>
      </c>
      <c r="N36" t="str">
        <f t="shared" si="3"/>
        <v/>
      </c>
      <c r="O36" t="str">
        <f t="shared" si="6"/>
        <v/>
      </c>
      <c r="P36" t="str">
        <f t="shared" si="6"/>
        <v/>
      </c>
      <c r="Q36" t="str">
        <f t="shared" si="4"/>
        <v/>
      </c>
      <c r="R36" t="str">
        <f t="shared" ref="R36:AG36" si="18">IF(R12="","",R12)</f>
        <v/>
      </c>
      <c r="S36" t="str">
        <f t="shared" si="18"/>
        <v/>
      </c>
      <c r="T36" t="str">
        <f t="shared" si="18"/>
        <v/>
      </c>
      <c r="U36" t="str">
        <f t="shared" si="18"/>
        <v/>
      </c>
      <c r="V36" t="str">
        <f t="shared" si="18"/>
        <v/>
      </c>
      <c r="W36" t="str">
        <f t="shared" si="18"/>
        <v/>
      </c>
      <c r="X36" t="str">
        <f t="shared" si="18"/>
        <v/>
      </c>
      <c r="Y36" t="str">
        <f t="shared" si="18"/>
        <v/>
      </c>
      <c r="Z36" t="str">
        <f t="shared" si="18"/>
        <v/>
      </c>
      <c r="AA36" t="str">
        <f t="shared" si="18"/>
        <v/>
      </c>
      <c r="AB36" t="str">
        <f t="shared" si="18"/>
        <v/>
      </c>
      <c r="AC36" t="str">
        <f t="shared" si="18"/>
        <v/>
      </c>
      <c r="AD36" t="str">
        <f t="shared" si="18"/>
        <v/>
      </c>
      <c r="AE36" t="str">
        <f t="shared" si="18"/>
        <v/>
      </c>
      <c r="AF36" t="str">
        <f t="shared" si="18"/>
        <v/>
      </c>
      <c r="AG36" t="str">
        <f t="shared" si="18"/>
        <v/>
      </c>
      <c r="AI36" s="20">
        <f t="shared" ca="1" si="0"/>
        <v>0.40487740586473953</v>
      </c>
      <c r="AJ36" s="20">
        <f t="shared" ca="1" si="1"/>
        <v>41</v>
      </c>
      <c r="AK36" s="20">
        <v>45</v>
      </c>
      <c r="AL36" s="20">
        <f t="shared" si="2"/>
        <v>5</v>
      </c>
    </row>
    <row r="37" spans="1:38" ht="32.15" customHeight="1" x14ac:dyDescent="0.3">
      <c r="A37" t="str">
        <f t="shared" si="8"/>
        <v>(5)</v>
      </c>
      <c r="D37" t="str">
        <f t="shared" si="9"/>
        <v/>
      </c>
      <c r="E37" s="62">
        <f t="shared" ca="1" si="9"/>
        <v>76</v>
      </c>
      <c r="F37" s="62"/>
      <c r="G37" s="62" t="str">
        <f t="shared" si="9"/>
        <v>＋</v>
      </c>
      <c r="H37" s="62"/>
      <c r="I37">
        <f t="shared" ca="1" si="10"/>
        <v>4</v>
      </c>
      <c r="J37" s="64" t="s">
        <v>5</v>
      </c>
      <c r="K37" s="64"/>
      <c r="L37" s="63">
        <f ca="1">E37+I37</f>
        <v>80</v>
      </c>
      <c r="M37" s="63"/>
      <c r="N37" s="63"/>
      <c r="O37" t="str">
        <f t="shared" si="6"/>
        <v/>
      </c>
      <c r="P37" t="str">
        <f t="shared" si="6"/>
        <v/>
      </c>
      <c r="Q37" t="str">
        <f t="shared" si="4"/>
        <v/>
      </c>
      <c r="R37" t="str">
        <f t="shared" ref="R37:AG37" si="19">IF(R13="","",R13)</f>
        <v/>
      </c>
      <c r="S37" t="str">
        <f t="shared" si="19"/>
        <v/>
      </c>
      <c r="T37" t="str">
        <f t="shared" si="19"/>
        <v/>
      </c>
      <c r="U37" t="str">
        <f t="shared" si="19"/>
        <v/>
      </c>
      <c r="V37" t="str">
        <f t="shared" si="19"/>
        <v/>
      </c>
      <c r="W37" t="str">
        <f t="shared" si="19"/>
        <v/>
      </c>
      <c r="X37" t="str">
        <f t="shared" si="19"/>
        <v/>
      </c>
      <c r="Y37" t="str">
        <f t="shared" si="19"/>
        <v/>
      </c>
      <c r="Z37" t="str">
        <f t="shared" si="19"/>
        <v/>
      </c>
      <c r="AA37" t="str">
        <f t="shared" si="19"/>
        <v/>
      </c>
      <c r="AB37" t="str">
        <f t="shared" si="19"/>
        <v/>
      </c>
      <c r="AC37" t="str">
        <f t="shared" si="19"/>
        <v/>
      </c>
      <c r="AD37" t="str">
        <f t="shared" si="19"/>
        <v/>
      </c>
      <c r="AE37" t="str">
        <f t="shared" si="19"/>
        <v/>
      </c>
      <c r="AF37" t="str">
        <f t="shared" si="19"/>
        <v/>
      </c>
      <c r="AG37" t="str">
        <f t="shared" si="19"/>
        <v/>
      </c>
      <c r="AI37" s="20">
        <f t="shared" ca="1" si="0"/>
        <v>0.6448363801870155</v>
      </c>
      <c r="AJ37" s="20">
        <f t="shared" ca="1" si="1"/>
        <v>21</v>
      </c>
      <c r="AK37" s="20">
        <v>46</v>
      </c>
      <c r="AL37" s="20">
        <f t="shared" si="2"/>
        <v>4</v>
      </c>
    </row>
    <row r="38" spans="1:38" ht="32.15" customHeight="1" x14ac:dyDescent="0.3">
      <c r="A38" s="20">
        <f t="shared" si="8"/>
        <v>5</v>
      </c>
      <c r="D38" t="str">
        <f t="shared" si="9"/>
        <v/>
      </c>
      <c r="E38" t="str">
        <f t="shared" si="9"/>
        <v/>
      </c>
      <c r="F38" t="str">
        <f t="shared" si="9"/>
        <v/>
      </c>
      <c r="G38" t="str">
        <f t="shared" si="9"/>
        <v/>
      </c>
      <c r="I38" t="str">
        <f t="shared" si="10"/>
        <v/>
      </c>
      <c r="J38" t="str">
        <f>IF(J14="","",J14)</f>
        <v/>
      </c>
      <c r="K38" t="str">
        <f>IF(K14="","",K14)</f>
        <v/>
      </c>
      <c r="L38" t="str">
        <f>IF(L14="","",L14)</f>
        <v/>
      </c>
      <c r="M38" t="str">
        <f>IF(M14="","",M14)</f>
        <v/>
      </c>
      <c r="N38" t="str">
        <f t="shared" si="3"/>
        <v/>
      </c>
      <c r="O38" t="str">
        <f t="shared" si="6"/>
        <v/>
      </c>
      <c r="P38" t="str">
        <f t="shared" si="6"/>
        <v/>
      </c>
      <c r="Q38" t="str">
        <f t="shared" si="4"/>
        <v/>
      </c>
      <c r="R38" t="str">
        <f t="shared" ref="R38:AG38" si="20">IF(R14="","",R14)</f>
        <v/>
      </c>
      <c r="S38" t="str">
        <f t="shared" si="20"/>
        <v/>
      </c>
      <c r="T38" t="str">
        <f t="shared" si="20"/>
        <v/>
      </c>
      <c r="U38" t="str">
        <f t="shared" si="20"/>
        <v/>
      </c>
      <c r="V38" t="str">
        <f t="shared" si="20"/>
        <v/>
      </c>
      <c r="W38" t="str">
        <f t="shared" si="20"/>
        <v/>
      </c>
      <c r="X38" t="str">
        <f t="shared" si="20"/>
        <v/>
      </c>
      <c r="Y38" t="str">
        <f t="shared" si="20"/>
        <v/>
      </c>
      <c r="Z38" t="str">
        <f t="shared" si="20"/>
        <v/>
      </c>
      <c r="AA38" t="str">
        <f t="shared" si="20"/>
        <v/>
      </c>
      <c r="AB38" t="str">
        <f t="shared" si="20"/>
        <v/>
      </c>
      <c r="AC38" t="str">
        <f t="shared" si="20"/>
        <v/>
      </c>
      <c r="AD38" t="str">
        <f t="shared" si="20"/>
        <v/>
      </c>
      <c r="AE38" t="str">
        <f t="shared" si="20"/>
        <v/>
      </c>
      <c r="AF38" t="str">
        <f t="shared" si="20"/>
        <v/>
      </c>
      <c r="AG38" t="str">
        <f t="shared" si="20"/>
        <v/>
      </c>
      <c r="AI38" s="20">
        <f t="shared" ca="1" si="0"/>
        <v>0.88622261323663776</v>
      </c>
      <c r="AJ38" s="20">
        <f t="shared" ca="1" si="1"/>
        <v>8</v>
      </c>
      <c r="AK38" s="20">
        <v>47</v>
      </c>
      <c r="AL38" s="20">
        <f t="shared" si="2"/>
        <v>3</v>
      </c>
    </row>
    <row r="39" spans="1:38" ht="32.15" customHeight="1" x14ac:dyDescent="0.3">
      <c r="A39" t="str">
        <f t="shared" si="8"/>
        <v>(6)</v>
      </c>
      <c r="D39" t="str">
        <f t="shared" si="9"/>
        <v/>
      </c>
      <c r="E39" s="62">
        <f t="shared" ca="1" si="9"/>
        <v>38</v>
      </c>
      <c r="F39" s="62"/>
      <c r="G39" s="62" t="str">
        <f t="shared" si="9"/>
        <v>＋</v>
      </c>
      <c r="H39" s="62"/>
      <c r="I39">
        <f t="shared" ca="1" si="10"/>
        <v>2</v>
      </c>
      <c r="J39" s="64" t="s">
        <v>5</v>
      </c>
      <c r="K39" s="64"/>
      <c r="L39" s="63">
        <f ca="1">E39+I39</f>
        <v>40</v>
      </c>
      <c r="M39" s="63"/>
      <c r="N39" s="63"/>
      <c r="O39" t="str">
        <f t="shared" si="6"/>
        <v/>
      </c>
      <c r="P39" t="str">
        <f t="shared" si="6"/>
        <v/>
      </c>
      <c r="Q39" t="str">
        <f t="shared" si="4"/>
        <v/>
      </c>
      <c r="R39" t="str">
        <f t="shared" ref="R39:AG39" si="21">IF(R15="","",R15)</f>
        <v/>
      </c>
      <c r="S39" t="str">
        <f t="shared" si="21"/>
        <v/>
      </c>
      <c r="T39" t="str">
        <f t="shared" si="21"/>
        <v/>
      </c>
      <c r="U39" t="str">
        <f t="shared" si="21"/>
        <v/>
      </c>
      <c r="V39" t="str">
        <f t="shared" si="21"/>
        <v/>
      </c>
      <c r="W39" t="str">
        <f t="shared" si="21"/>
        <v/>
      </c>
      <c r="X39" t="str">
        <f t="shared" si="21"/>
        <v/>
      </c>
      <c r="Y39" t="str">
        <f t="shared" si="21"/>
        <v/>
      </c>
      <c r="Z39" t="str">
        <f t="shared" si="21"/>
        <v/>
      </c>
      <c r="AA39" t="str">
        <f t="shared" si="21"/>
        <v/>
      </c>
      <c r="AB39" t="str">
        <f t="shared" si="21"/>
        <v/>
      </c>
      <c r="AC39" t="str">
        <f t="shared" si="21"/>
        <v/>
      </c>
      <c r="AD39" t="str">
        <f t="shared" si="21"/>
        <v/>
      </c>
      <c r="AE39" t="str">
        <f t="shared" si="21"/>
        <v/>
      </c>
      <c r="AF39" t="str">
        <f t="shared" si="21"/>
        <v/>
      </c>
      <c r="AG39" t="str">
        <f t="shared" si="21"/>
        <v/>
      </c>
      <c r="AI39" s="20">
        <f t="shared" ca="1" si="0"/>
        <v>4.3189565074393643E-2</v>
      </c>
      <c r="AJ39" s="20">
        <f t="shared" ca="1" si="1"/>
        <v>69</v>
      </c>
      <c r="AK39" s="20">
        <v>48</v>
      </c>
      <c r="AL39" s="20">
        <f t="shared" si="2"/>
        <v>2</v>
      </c>
    </row>
    <row r="40" spans="1:38" ht="32.15" customHeight="1" x14ac:dyDescent="0.3">
      <c r="A40" s="20">
        <f t="shared" si="8"/>
        <v>6</v>
      </c>
      <c r="D40" t="str">
        <f t="shared" si="9"/>
        <v/>
      </c>
      <c r="E40" t="str">
        <f t="shared" si="9"/>
        <v/>
      </c>
      <c r="F40" t="str">
        <f t="shared" si="9"/>
        <v/>
      </c>
      <c r="G40" t="str">
        <f t="shared" si="9"/>
        <v/>
      </c>
      <c r="I40" t="str">
        <f t="shared" si="10"/>
        <v/>
      </c>
      <c r="J40" t="str">
        <f>IF(J16="","",J16)</f>
        <v/>
      </c>
      <c r="K40" t="str">
        <f>IF(K16="","",K16)</f>
        <v/>
      </c>
      <c r="L40" t="str">
        <f>IF(L16="","",L16)</f>
        <v/>
      </c>
      <c r="M40" t="str">
        <f>IF(M16="","",M16)</f>
        <v/>
      </c>
      <c r="N40" t="str">
        <f t="shared" si="3"/>
        <v/>
      </c>
      <c r="O40" t="str">
        <f t="shared" si="6"/>
        <v/>
      </c>
      <c r="P40" t="str">
        <f t="shared" si="6"/>
        <v/>
      </c>
      <c r="Q40" t="str">
        <f t="shared" si="4"/>
        <v/>
      </c>
      <c r="R40" t="str">
        <f t="shared" ref="R40:AG40" si="22">IF(R16="","",R16)</f>
        <v/>
      </c>
      <c r="S40" t="str">
        <f t="shared" si="22"/>
        <v/>
      </c>
      <c r="T40" t="str">
        <f t="shared" si="22"/>
        <v/>
      </c>
      <c r="U40" t="str">
        <f t="shared" si="22"/>
        <v/>
      </c>
      <c r="V40" t="str">
        <f t="shared" si="22"/>
        <v/>
      </c>
      <c r="W40" t="str">
        <f t="shared" si="22"/>
        <v/>
      </c>
      <c r="X40" t="str">
        <f t="shared" si="22"/>
        <v/>
      </c>
      <c r="Y40" t="str">
        <f t="shared" si="22"/>
        <v/>
      </c>
      <c r="Z40" t="str">
        <f t="shared" si="22"/>
        <v/>
      </c>
      <c r="AA40" t="str">
        <f t="shared" si="22"/>
        <v/>
      </c>
      <c r="AB40" t="str">
        <f t="shared" si="22"/>
        <v/>
      </c>
      <c r="AC40" t="str">
        <f t="shared" si="22"/>
        <v/>
      </c>
      <c r="AD40" t="str">
        <f t="shared" si="22"/>
        <v/>
      </c>
      <c r="AE40" t="str">
        <f t="shared" si="22"/>
        <v/>
      </c>
      <c r="AF40" t="str">
        <f t="shared" si="22"/>
        <v/>
      </c>
      <c r="AG40" t="str">
        <f t="shared" si="22"/>
        <v/>
      </c>
      <c r="AI40" s="20">
        <f t="shared" ca="1" si="0"/>
        <v>0.9944832785300215</v>
      </c>
      <c r="AJ40" s="20">
        <f t="shared" ca="1" si="1"/>
        <v>1</v>
      </c>
      <c r="AK40" s="20">
        <v>49</v>
      </c>
      <c r="AL40" s="20">
        <f t="shared" si="2"/>
        <v>1</v>
      </c>
    </row>
    <row r="41" spans="1:38" ht="32.15" customHeight="1" x14ac:dyDescent="0.3">
      <c r="A41" t="str">
        <f t="shared" si="8"/>
        <v>(7)</v>
      </c>
      <c r="D41" t="str">
        <f t="shared" si="9"/>
        <v/>
      </c>
      <c r="E41" s="62">
        <f t="shared" ca="1" si="9"/>
        <v>73</v>
      </c>
      <c r="F41" s="62"/>
      <c r="G41" s="62" t="str">
        <f t="shared" si="9"/>
        <v>＋</v>
      </c>
      <c r="H41" s="62"/>
      <c r="I41">
        <f t="shared" ca="1" si="10"/>
        <v>7</v>
      </c>
      <c r="J41" s="64" t="s">
        <v>5</v>
      </c>
      <c r="K41" s="64"/>
      <c r="L41" s="63">
        <f ca="1">E41+I41</f>
        <v>80</v>
      </c>
      <c r="M41" s="63"/>
      <c r="N41" s="63"/>
      <c r="O41" t="str">
        <f t="shared" si="6"/>
        <v/>
      </c>
      <c r="P41" t="str">
        <f t="shared" si="6"/>
        <v/>
      </c>
      <c r="Q41" t="str">
        <f t="shared" si="4"/>
        <v/>
      </c>
      <c r="R41" t="str">
        <f t="shared" ref="R41:AG41" si="23">IF(R17="","",R17)</f>
        <v/>
      </c>
      <c r="S41" t="str">
        <f t="shared" si="23"/>
        <v/>
      </c>
      <c r="T41" t="str">
        <f t="shared" si="23"/>
        <v/>
      </c>
      <c r="U41" t="str">
        <f t="shared" si="23"/>
        <v/>
      </c>
      <c r="V41" t="str">
        <f t="shared" si="23"/>
        <v/>
      </c>
      <c r="W41" t="str">
        <f t="shared" si="23"/>
        <v/>
      </c>
      <c r="X41" t="str">
        <f t="shared" si="23"/>
        <v/>
      </c>
      <c r="Y41" t="str">
        <f t="shared" si="23"/>
        <v/>
      </c>
      <c r="Z41" t="str">
        <f t="shared" si="23"/>
        <v/>
      </c>
      <c r="AA41" t="str">
        <f t="shared" si="23"/>
        <v/>
      </c>
      <c r="AB41" t="str">
        <f t="shared" si="23"/>
        <v/>
      </c>
      <c r="AC41" t="str">
        <f t="shared" si="23"/>
        <v/>
      </c>
      <c r="AD41" t="str">
        <f t="shared" si="23"/>
        <v/>
      </c>
      <c r="AE41" t="str">
        <f t="shared" si="23"/>
        <v/>
      </c>
      <c r="AF41" t="str">
        <f t="shared" si="23"/>
        <v/>
      </c>
      <c r="AG41" t="str">
        <f t="shared" si="23"/>
        <v/>
      </c>
      <c r="AI41" s="20">
        <f t="shared" ca="1" si="0"/>
        <v>0.31341877414897423</v>
      </c>
      <c r="AJ41" s="20">
        <f t="shared" ca="1" si="1"/>
        <v>47</v>
      </c>
      <c r="AK41" s="20">
        <v>51</v>
      </c>
      <c r="AL41" s="20">
        <f t="shared" si="2"/>
        <v>9</v>
      </c>
    </row>
    <row r="42" spans="1:38" ht="32.15" customHeight="1" x14ac:dyDescent="0.3">
      <c r="A42" s="20">
        <f t="shared" si="8"/>
        <v>7</v>
      </c>
      <c r="D42" t="str">
        <f t="shared" si="9"/>
        <v/>
      </c>
      <c r="E42" t="str">
        <f t="shared" si="9"/>
        <v/>
      </c>
      <c r="F42" t="str">
        <f t="shared" si="9"/>
        <v/>
      </c>
      <c r="G42" t="str">
        <f t="shared" si="9"/>
        <v/>
      </c>
      <c r="I42" t="str">
        <f t="shared" si="10"/>
        <v/>
      </c>
      <c r="J42" t="str">
        <f>IF(J18="","",J18)</f>
        <v/>
      </c>
      <c r="K42" t="str">
        <f>IF(K18="","",K18)</f>
        <v/>
      </c>
      <c r="L42" t="str">
        <f>IF(L18="","",L18)</f>
        <v/>
      </c>
      <c r="M42" t="str">
        <f>IF(M18="","",M18)</f>
        <v/>
      </c>
      <c r="N42" t="str">
        <f t="shared" si="3"/>
        <v/>
      </c>
      <c r="O42" t="str">
        <f t="shared" si="6"/>
        <v/>
      </c>
      <c r="P42" t="str">
        <f t="shared" si="6"/>
        <v/>
      </c>
      <c r="Q42" t="str">
        <f t="shared" si="4"/>
        <v/>
      </c>
      <c r="R42" t="str">
        <f t="shared" ref="R42:AG42" si="24">IF(R18="","",R18)</f>
        <v/>
      </c>
      <c r="S42" t="str">
        <f t="shared" si="24"/>
        <v/>
      </c>
      <c r="T42" t="str">
        <f t="shared" si="24"/>
        <v/>
      </c>
      <c r="U42" t="str">
        <f t="shared" si="24"/>
        <v/>
      </c>
      <c r="V42" t="str">
        <f t="shared" si="24"/>
        <v/>
      </c>
      <c r="W42" t="str">
        <f t="shared" si="24"/>
        <v/>
      </c>
      <c r="X42" t="str">
        <f t="shared" si="24"/>
        <v/>
      </c>
      <c r="Y42" t="str">
        <f t="shared" si="24"/>
        <v/>
      </c>
      <c r="Z42" t="str">
        <f t="shared" si="24"/>
        <v/>
      </c>
      <c r="AA42" t="str">
        <f t="shared" si="24"/>
        <v/>
      </c>
      <c r="AB42" t="str">
        <f t="shared" si="24"/>
        <v/>
      </c>
      <c r="AC42" t="str">
        <f t="shared" si="24"/>
        <v/>
      </c>
      <c r="AD42" t="str">
        <f t="shared" si="24"/>
        <v/>
      </c>
      <c r="AE42" t="str">
        <f t="shared" si="24"/>
        <v/>
      </c>
      <c r="AF42" t="str">
        <f t="shared" si="24"/>
        <v/>
      </c>
      <c r="AG42" t="str">
        <f t="shared" si="24"/>
        <v/>
      </c>
      <c r="AI42" s="20">
        <f t="shared" ca="1" si="0"/>
        <v>0.47845297128091013</v>
      </c>
      <c r="AJ42" s="20">
        <f t="shared" ca="1" si="1"/>
        <v>33</v>
      </c>
      <c r="AK42" s="20">
        <v>52</v>
      </c>
      <c r="AL42" s="20">
        <f t="shared" si="2"/>
        <v>8</v>
      </c>
    </row>
    <row r="43" spans="1:38" ht="32.15" customHeight="1" x14ac:dyDescent="0.3">
      <c r="A43" t="str">
        <f t="shared" si="8"/>
        <v>(8)</v>
      </c>
      <c r="D43" t="str">
        <f t="shared" si="9"/>
        <v/>
      </c>
      <c r="E43" s="62">
        <f t="shared" ca="1" si="9"/>
        <v>47</v>
      </c>
      <c r="F43" s="62"/>
      <c r="G43" s="62" t="str">
        <f t="shared" si="9"/>
        <v>＋</v>
      </c>
      <c r="H43" s="62"/>
      <c r="I43">
        <f t="shared" ca="1" si="10"/>
        <v>3</v>
      </c>
      <c r="J43" s="64" t="s">
        <v>5</v>
      </c>
      <c r="K43" s="64"/>
      <c r="L43" s="63">
        <f ca="1">E43+I43</f>
        <v>50</v>
      </c>
      <c r="M43" s="63"/>
      <c r="N43" s="63"/>
      <c r="O43" t="str">
        <f t="shared" si="6"/>
        <v/>
      </c>
      <c r="P43" t="str">
        <f t="shared" si="6"/>
        <v/>
      </c>
      <c r="Q43" t="str">
        <f t="shared" si="4"/>
        <v/>
      </c>
      <c r="R43" t="str">
        <f t="shared" ref="R43:AG43" si="25">IF(R19="","",R19)</f>
        <v/>
      </c>
      <c r="S43" t="str">
        <f t="shared" si="25"/>
        <v/>
      </c>
      <c r="T43" t="str">
        <f t="shared" si="25"/>
        <v/>
      </c>
      <c r="U43" t="str">
        <f t="shared" si="25"/>
        <v/>
      </c>
      <c r="V43" t="str">
        <f t="shared" si="25"/>
        <v/>
      </c>
      <c r="W43" t="str">
        <f t="shared" si="25"/>
        <v/>
      </c>
      <c r="X43" t="str">
        <f t="shared" si="25"/>
        <v/>
      </c>
      <c r="Y43" t="str">
        <f t="shared" si="25"/>
        <v/>
      </c>
      <c r="Z43" t="str">
        <f t="shared" si="25"/>
        <v/>
      </c>
      <c r="AA43" t="str">
        <f t="shared" si="25"/>
        <v/>
      </c>
      <c r="AB43" t="str">
        <f t="shared" si="25"/>
        <v/>
      </c>
      <c r="AC43" t="str">
        <f t="shared" si="25"/>
        <v/>
      </c>
      <c r="AD43" t="str">
        <f t="shared" si="25"/>
        <v/>
      </c>
      <c r="AE43" t="str">
        <f t="shared" si="25"/>
        <v/>
      </c>
      <c r="AF43" t="str">
        <f t="shared" si="25"/>
        <v/>
      </c>
      <c r="AG43" t="str">
        <f t="shared" si="25"/>
        <v/>
      </c>
      <c r="AI43" s="20">
        <f t="shared" ca="1" si="0"/>
        <v>0.5198171931266613</v>
      </c>
      <c r="AJ43" s="20">
        <f t="shared" ca="1" si="1"/>
        <v>26</v>
      </c>
      <c r="AK43" s="20">
        <v>53</v>
      </c>
      <c r="AL43" s="20">
        <f t="shared" si="2"/>
        <v>7</v>
      </c>
    </row>
    <row r="44" spans="1:38" ht="32.15" customHeight="1" x14ac:dyDescent="0.3">
      <c r="A44" s="20">
        <f t="shared" si="8"/>
        <v>8</v>
      </c>
      <c r="D44" t="str">
        <f t="shared" si="9"/>
        <v/>
      </c>
      <c r="E44" t="str">
        <f t="shared" si="9"/>
        <v/>
      </c>
      <c r="F44" t="str">
        <f t="shared" si="9"/>
        <v/>
      </c>
      <c r="G44" t="str">
        <f t="shared" si="9"/>
        <v/>
      </c>
      <c r="I44" t="str">
        <f t="shared" si="10"/>
        <v/>
      </c>
      <c r="J44" t="str">
        <f>IF(J20="","",J20)</f>
        <v/>
      </c>
      <c r="K44" t="str">
        <f>IF(K20="","",K20)</f>
        <v/>
      </c>
      <c r="L44" t="str">
        <f>IF(L20="","",L20)</f>
        <v/>
      </c>
      <c r="M44" t="str">
        <f>IF(M20="","",M20)</f>
        <v/>
      </c>
      <c r="N44" t="str">
        <f t="shared" si="3"/>
        <v/>
      </c>
      <c r="O44" t="str">
        <f t="shared" si="6"/>
        <v/>
      </c>
      <c r="P44" t="str">
        <f t="shared" si="6"/>
        <v/>
      </c>
      <c r="Q44" t="str">
        <f t="shared" si="4"/>
        <v/>
      </c>
      <c r="R44" t="str">
        <f t="shared" ref="R44:AG44" si="26">IF(R20="","",R20)</f>
        <v/>
      </c>
      <c r="S44" t="str">
        <f t="shared" si="26"/>
        <v/>
      </c>
      <c r="T44" t="str">
        <f t="shared" si="26"/>
        <v/>
      </c>
      <c r="U44" t="str">
        <f t="shared" si="26"/>
        <v/>
      </c>
      <c r="V44" t="str">
        <f t="shared" si="26"/>
        <v/>
      </c>
      <c r="W44" t="str">
        <f t="shared" si="26"/>
        <v/>
      </c>
      <c r="X44" t="str">
        <f t="shared" si="26"/>
        <v/>
      </c>
      <c r="Y44" t="str">
        <f t="shared" si="26"/>
        <v/>
      </c>
      <c r="Z44" t="str">
        <f t="shared" si="26"/>
        <v/>
      </c>
      <c r="AA44" t="str">
        <f t="shared" si="26"/>
        <v/>
      </c>
      <c r="AB44" t="str">
        <f t="shared" si="26"/>
        <v/>
      </c>
      <c r="AC44" t="str">
        <f t="shared" si="26"/>
        <v/>
      </c>
      <c r="AD44" t="str">
        <f t="shared" si="26"/>
        <v/>
      </c>
      <c r="AE44" t="str">
        <f t="shared" si="26"/>
        <v/>
      </c>
      <c r="AF44" t="str">
        <f t="shared" si="26"/>
        <v/>
      </c>
      <c r="AG44" t="str">
        <f t="shared" si="26"/>
        <v/>
      </c>
      <c r="AI44" s="20">
        <f t="shared" ca="1" si="0"/>
        <v>3.038295389062351E-2</v>
      </c>
      <c r="AJ44" s="20">
        <f t="shared" ca="1" si="1"/>
        <v>70</v>
      </c>
      <c r="AK44" s="20">
        <v>54</v>
      </c>
      <c r="AL44" s="20">
        <f t="shared" si="2"/>
        <v>6</v>
      </c>
    </row>
    <row r="45" spans="1:38" ht="32.15" customHeight="1" x14ac:dyDescent="0.3">
      <c r="A45" t="str">
        <f t="shared" si="8"/>
        <v>(9)</v>
      </c>
      <c r="D45" t="str">
        <f t="shared" si="9"/>
        <v/>
      </c>
      <c r="E45" s="62">
        <f t="shared" ca="1" si="9"/>
        <v>27</v>
      </c>
      <c r="F45" s="62"/>
      <c r="G45" s="62" t="str">
        <f t="shared" si="9"/>
        <v>＋</v>
      </c>
      <c r="H45" s="62"/>
      <c r="I45">
        <f t="shared" ca="1" si="10"/>
        <v>3</v>
      </c>
      <c r="J45" s="64" t="s">
        <v>5</v>
      </c>
      <c r="K45" s="64"/>
      <c r="L45" s="63">
        <f ca="1">E45+I45</f>
        <v>30</v>
      </c>
      <c r="M45" s="63"/>
      <c r="N45" s="63"/>
      <c r="O45" t="str">
        <f t="shared" si="6"/>
        <v/>
      </c>
      <c r="P45" t="str">
        <f t="shared" si="6"/>
        <v/>
      </c>
      <c r="Q45" t="str">
        <f t="shared" si="4"/>
        <v/>
      </c>
      <c r="R45" t="str">
        <f t="shared" ref="R45:AG45" si="27">IF(R21="","",R21)</f>
        <v/>
      </c>
      <c r="S45" t="str">
        <f t="shared" si="27"/>
        <v/>
      </c>
      <c r="T45" t="str">
        <f t="shared" si="27"/>
        <v/>
      </c>
      <c r="U45" t="str">
        <f t="shared" si="27"/>
        <v/>
      </c>
      <c r="V45" t="str">
        <f t="shared" si="27"/>
        <v/>
      </c>
      <c r="W45" t="str">
        <f t="shared" si="27"/>
        <v/>
      </c>
      <c r="X45" t="str">
        <f t="shared" si="27"/>
        <v/>
      </c>
      <c r="Y45" t="str">
        <f t="shared" si="27"/>
        <v/>
      </c>
      <c r="Z45" t="str">
        <f t="shared" si="27"/>
        <v/>
      </c>
      <c r="AA45" t="str">
        <f t="shared" si="27"/>
        <v/>
      </c>
      <c r="AB45" t="str">
        <f t="shared" si="27"/>
        <v/>
      </c>
      <c r="AC45" t="str">
        <f t="shared" si="27"/>
        <v/>
      </c>
      <c r="AD45" t="str">
        <f t="shared" si="27"/>
        <v/>
      </c>
      <c r="AE45" t="str">
        <f t="shared" si="27"/>
        <v/>
      </c>
      <c r="AF45" t="str">
        <f t="shared" si="27"/>
        <v/>
      </c>
      <c r="AG45" t="str">
        <f t="shared" si="27"/>
        <v/>
      </c>
      <c r="AI45" s="20">
        <f t="shared" ca="1" si="0"/>
        <v>0.22922605626052139</v>
      </c>
      <c r="AJ45" s="20">
        <f t="shared" ca="1" si="1"/>
        <v>53</v>
      </c>
      <c r="AK45" s="20">
        <v>55</v>
      </c>
      <c r="AL45" s="20">
        <f t="shared" si="2"/>
        <v>5</v>
      </c>
    </row>
    <row r="46" spans="1:38" ht="32.15" customHeight="1" x14ac:dyDescent="0.3">
      <c r="A46" s="20">
        <f t="shared" si="8"/>
        <v>9</v>
      </c>
      <c r="D46" t="str">
        <f t="shared" si="9"/>
        <v/>
      </c>
      <c r="E46" t="str">
        <f t="shared" si="9"/>
        <v/>
      </c>
      <c r="F46" t="str">
        <f t="shared" si="9"/>
        <v/>
      </c>
      <c r="G46" t="str">
        <f t="shared" si="9"/>
        <v/>
      </c>
      <c r="I46" t="str">
        <f t="shared" si="10"/>
        <v/>
      </c>
      <c r="J46" t="str">
        <f>IF(J22="","",J22)</f>
        <v/>
      </c>
      <c r="K46" t="str">
        <f>IF(K22="","",K22)</f>
        <v/>
      </c>
      <c r="L46" t="str">
        <f>IF(L22="","",L22)</f>
        <v/>
      </c>
      <c r="M46" t="str">
        <f>IF(M22="","",M22)</f>
        <v/>
      </c>
      <c r="N46" t="str">
        <f t="shared" si="3"/>
        <v/>
      </c>
      <c r="O46" t="str">
        <f t="shared" si="6"/>
        <v/>
      </c>
      <c r="P46" t="str">
        <f t="shared" si="6"/>
        <v/>
      </c>
      <c r="Q46" t="str">
        <f t="shared" si="4"/>
        <v/>
      </c>
      <c r="R46" t="str">
        <f t="shared" ref="R46:AG46" si="28">IF(R22="","",R22)</f>
        <v/>
      </c>
      <c r="S46" t="str">
        <f t="shared" si="28"/>
        <v/>
      </c>
      <c r="T46" t="str">
        <f t="shared" si="28"/>
        <v/>
      </c>
      <c r="U46" t="str">
        <f t="shared" si="28"/>
        <v/>
      </c>
      <c r="V46" t="str">
        <f t="shared" si="28"/>
        <v/>
      </c>
      <c r="W46" t="str">
        <f t="shared" si="28"/>
        <v/>
      </c>
      <c r="X46" t="str">
        <f t="shared" si="28"/>
        <v/>
      </c>
      <c r="Y46" t="str">
        <f t="shared" si="28"/>
        <v/>
      </c>
      <c r="Z46" t="str">
        <f t="shared" si="28"/>
        <v/>
      </c>
      <c r="AA46" t="str">
        <f t="shared" si="28"/>
        <v/>
      </c>
      <c r="AB46" t="str">
        <f t="shared" si="28"/>
        <v/>
      </c>
      <c r="AC46" t="str">
        <f t="shared" si="28"/>
        <v/>
      </c>
      <c r="AD46" t="str">
        <f t="shared" si="28"/>
        <v/>
      </c>
      <c r="AE46" t="str">
        <f t="shared" si="28"/>
        <v/>
      </c>
      <c r="AF46" t="str">
        <f t="shared" si="28"/>
        <v/>
      </c>
      <c r="AG46" t="str">
        <f t="shared" si="28"/>
        <v/>
      </c>
      <c r="AI46" s="20">
        <f t="shared" ca="1" si="0"/>
        <v>8.0136890684322504E-3</v>
      </c>
      <c r="AJ46" s="20">
        <f t="shared" ca="1" si="1"/>
        <v>72</v>
      </c>
      <c r="AK46" s="20">
        <v>56</v>
      </c>
      <c r="AL46" s="20">
        <f t="shared" si="2"/>
        <v>4</v>
      </c>
    </row>
    <row r="47" spans="1:38" ht="32.15" customHeight="1" x14ac:dyDescent="0.3">
      <c r="A47" t="str">
        <f t="shared" si="8"/>
        <v>(10)</v>
      </c>
      <c r="D47" t="str">
        <f t="shared" si="9"/>
        <v/>
      </c>
      <c r="E47" s="62">
        <f t="shared" ca="1" si="9"/>
        <v>31</v>
      </c>
      <c r="F47" s="62"/>
      <c r="G47" s="62" t="str">
        <f t="shared" si="9"/>
        <v>＋</v>
      </c>
      <c r="H47" s="62"/>
      <c r="I47">
        <f t="shared" ca="1" si="10"/>
        <v>9</v>
      </c>
      <c r="J47" s="64" t="s">
        <v>5</v>
      </c>
      <c r="K47" s="64"/>
      <c r="L47" s="63">
        <f ca="1">E47+I47</f>
        <v>40</v>
      </c>
      <c r="M47" s="63"/>
      <c r="N47" s="63"/>
      <c r="O47" t="str">
        <f t="shared" si="6"/>
        <v/>
      </c>
      <c r="P47" t="str">
        <f t="shared" si="6"/>
        <v/>
      </c>
      <c r="Q47" t="str">
        <f t="shared" si="4"/>
        <v/>
      </c>
      <c r="R47" t="str">
        <f t="shared" ref="R47:AG47" si="29">IF(R23="","",R23)</f>
        <v/>
      </c>
      <c r="S47" t="str">
        <f t="shared" si="29"/>
        <v/>
      </c>
      <c r="T47" t="str">
        <f t="shared" si="29"/>
        <v/>
      </c>
      <c r="U47" t="str">
        <f t="shared" si="29"/>
        <v/>
      </c>
      <c r="V47" t="str">
        <f t="shared" si="29"/>
        <v/>
      </c>
      <c r="W47" t="str">
        <f t="shared" si="29"/>
        <v/>
      </c>
      <c r="X47" t="str">
        <f t="shared" si="29"/>
        <v/>
      </c>
      <c r="Y47" t="str">
        <f t="shared" si="29"/>
        <v/>
      </c>
      <c r="Z47" t="str">
        <f t="shared" si="29"/>
        <v/>
      </c>
      <c r="AA47" t="str">
        <f t="shared" si="29"/>
        <v/>
      </c>
      <c r="AB47" t="str">
        <f t="shared" si="29"/>
        <v/>
      </c>
      <c r="AC47" t="str">
        <f t="shared" si="29"/>
        <v/>
      </c>
      <c r="AD47" t="str">
        <f t="shared" si="29"/>
        <v/>
      </c>
      <c r="AE47" t="str">
        <f t="shared" si="29"/>
        <v/>
      </c>
      <c r="AF47" t="str">
        <f t="shared" si="29"/>
        <v/>
      </c>
      <c r="AG47" t="str">
        <f t="shared" si="29"/>
        <v/>
      </c>
      <c r="AI47" s="20">
        <f t="shared" ca="1" si="0"/>
        <v>0.25502285513702616</v>
      </c>
      <c r="AJ47" s="20">
        <f t="shared" ca="1" si="1"/>
        <v>50</v>
      </c>
      <c r="AK47" s="20">
        <v>57</v>
      </c>
      <c r="AL47" s="20">
        <f t="shared" si="2"/>
        <v>3</v>
      </c>
    </row>
    <row r="48" spans="1:38" ht="32.15" customHeight="1" x14ac:dyDescent="0.3">
      <c r="A48" s="20">
        <f t="shared" si="8"/>
        <v>10</v>
      </c>
      <c r="B48" t="str">
        <f>IF(B24="","",B24)</f>
        <v/>
      </c>
      <c r="C48" t="str">
        <f>IF(C24="","",C24)</f>
        <v/>
      </c>
      <c r="D48" t="str">
        <f t="shared" si="9"/>
        <v/>
      </c>
      <c r="E48" t="str">
        <f t="shared" si="9"/>
        <v/>
      </c>
      <c r="F48" t="str">
        <f t="shared" si="9"/>
        <v/>
      </c>
      <c r="G48" t="str">
        <f t="shared" si="9"/>
        <v/>
      </c>
      <c r="H48" t="str">
        <f>IF(H24="","",H24)</f>
        <v/>
      </c>
      <c r="I48" t="str">
        <f t="shared" si="10"/>
        <v/>
      </c>
      <c r="J48" t="str">
        <f>IF(J24="","",J24)</f>
        <v/>
      </c>
      <c r="K48" t="str">
        <f>IF(K24="","",K24)</f>
        <v/>
      </c>
      <c r="L48" t="str">
        <f>IF(L24="","",L24)</f>
        <v/>
      </c>
      <c r="M48" t="str">
        <f>IF(M24="","",M24)</f>
        <v/>
      </c>
      <c r="N48" t="str">
        <f t="shared" si="3"/>
        <v/>
      </c>
      <c r="O48" t="str">
        <f t="shared" si="6"/>
        <v/>
      </c>
      <c r="P48" t="str">
        <f t="shared" si="6"/>
        <v/>
      </c>
      <c r="Q48" t="str">
        <f t="shared" si="4"/>
        <v/>
      </c>
      <c r="R48" t="str">
        <f t="shared" ref="R48:AG48" si="30">IF(R24="","",R24)</f>
        <v/>
      </c>
      <c r="S48" t="str">
        <f t="shared" si="30"/>
        <v/>
      </c>
      <c r="T48" t="str">
        <f t="shared" si="30"/>
        <v/>
      </c>
      <c r="U48" t="str">
        <f t="shared" si="30"/>
        <v/>
      </c>
      <c r="V48" t="str">
        <f t="shared" si="30"/>
        <v/>
      </c>
      <c r="W48" t="str">
        <f t="shared" si="30"/>
        <v/>
      </c>
      <c r="X48" t="str">
        <f t="shared" si="30"/>
        <v/>
      </c>
      <c r="Y48" t="str">
        <f t="shared" si="30"/>
        <v/>
      </c>
      <c r="Z48" t="str">
        <f t="shared" si="30"/>
        <v/>
      </c>
      <c r="AA48" t="str">
        <f t="shared" si="30"/>
        <v/>
      </c>
      <c r="AB48" t="str">
        <f t="shared" si="30"/>
        <v/>
      </c>
      <c r="AC48" t="str">
        <f t="shared" si="30"/>
        <v/>
      </c>
      <c r="AD48" t="str">
        <f t="shared" si="30"/>
        <v/>
      </c>
      <c r="AE48" t="str">
        <f t="shared" si="30"/>
        <v/>
      </c>
      <c r="AF48" t="str">
        <f t="shared" si="30"/>
        <v/>
      </c>
      <c r="AG48" t="str">
        <f t="shared" si="30"/>
        <v/>
      </c>
      <c r="AI48" s="20">
        <f t="shared" ca="1" si="0"/>
        <v>0.4525642185003228</v>
      </c>
      <c r="AJ48" s="20">
        <f t="shared" ca="1" si="1"/>
        <v>35</v>
      </c>
      <c r="AK48" s="20">
        <v>58</v>
      </c>
      <c r="AL48" s="20">
        <f t="shared" si="2"/>
        <v>2</v>
      </c>
    </row>
    <row r="49" spans="35:38" ht="25" customHeight="1" x14ac:dyDescent="0.3">
      <c r="AI49" s="20">
        <f t="shared" ca="1" si="0"/>
        <v>0.30064678509994636</v>
      </c>
      <c r="AJ49" s="20">
        <f t="shared" ca="1" si="1"/>
        <v>48</v>
      </c>
      <c r="AK49" s="20">
        <v>59</v>
      </c>
      <c r="AL49" s="20">
        <f t="shared" si="2"/>
        <v>1</v>
      </c>
    </row>
    <row r="50" spans="35:38" ht="25" customHeight="1" x14ac:dyDescent="0.3">
      <c r="AI50" s="20">
        <f t="shared" ca="1" si="0"/>
        <v>0.19616962438456664</v>
      </c>
      <c r="AJ50" s="20">
        <f t="shared" ca="1" si="1"/>
        <v>58</v>
      </c>
      <c r="AK50" s="20">
        <v>61</v>
      </c>
      <c r="AL50" s="20">
        <f t="shared" si="2"/>
        <v>9</v>
      </c>
    </row>
    <row r="51" spans="35:38" ht="25" customHeight="1" x14ac:dyDescent="0.3">
      <c r="AI51" s="20">
        <f t="shared" ca="1" si="0"/>
        <v>0.6770650582469443</v>
      </c>
      <c r="AJ51" s="20">
        <f t="shared" ca="1" si="1"/>
        <v>20</v>
      </c>
      <c r="AK51" s="20">
        <v>62</v>
      </c>
      <c r="AL51" s="20">
        <f t="shared" si="2"/>
        <v>8</v>
      </c>
    </row>
    <row r="52" spans="35:38" ht="25" customHeight="1" x14ac:dyDescent="0.3">
      <c r="AI52" s="20">
        <f t="shared" ca="1" si="0"/>
        <v>0.25857017424186501</v>
      </c>
      <c r="AJ52" s="20">
        <f t="shared" ca="1" si="1"/>
        <v>49</v>
      </c>
      <c r="AK52" s="20">
        <v>63</v>
      </c>
      <c r="AL52" s="20">
        <f t="shared" si="2"/>
        <v>7</v>
      </c>
    </row>
    <row r="53" spans="35:38" ht="25" customHeight="1" x14ac:dyDescent="0.3">
      <c r="AI53" s="20">
        <f t="shared" ca="1" si="0"/>
        <v>0.73765250945828642</v>
      </c>
      <c r="AJ53" s="20">
        <f t="shared" ca="1" si="1"/>
        <v>14</v>
      </c>
      <c r="AK53" s="20">
        <v>64</v>
      </c>
      <c r="AL53" s="20">
        <f t="shared" si="2"/>
        <v>6</v>
      </c>
    </row>
    <row r="54" spans="35:38" ht="25" customHeight="1" x14ac:dyDescent="0.3">
      <c r="AI54" s="20">
        <f t="shared" ca="1" si="0"/>
        <v>0.25317439747670167</v>
      </c>
      <c r="AJ54" s="20">
        <f t="shared" ca="1" si="1"/>
        <v>51</v>
      </c>
      <c r="AK54" s="20">
        <v>65</v>
      </c>
      <c r="AL54" s="20">
        <f t="shared" si="2"/>
        <v>5</v>
      </c>
    </row>
    <row r="55" spans="35:38" ht="25" customHeight="1" x14ac:dyDescent="0.3">
      <c r="AI55" s="20">
        <f t="shared" ca="1" si="0"/>
        <v>0.21495988240209862</v>
      </c>
      <c r="AJ55" s="20">
        <f t="shared" ca="1" si="1"/>
        <v>55</v>
      </c>
      <c r="AK55" s="20">
        <v>66</v>
      </c>
      <c r="AL55" s="20">
        <f t="shared" si="2"/>
        <v>4</v>
      </c>
    </row>
    <row r="56" spans="35:38" ht="25" customHeight="1" x14ac:dyDescent="0.3">
      <c r="AI56" s="20">
        <f t="shared" ca="1" si="0"/>
        <v>0.15493652639580724</v>
      </c>
      <c r="AJ56" s="20">
        <f t="shared" ca="1" si="1"/>
        <v>61</v>
      </c>
      <c r="AK56" s="20">
        <v>67</v>
      </c>
      <c r="AL56" s="20">
        <f t="shared" si="2"/>
        <v>3</v>
      </c>
    </row>
    <row r="57" spans="35:38" ht="25" customHeight="1" x14ac:dyDescent="0.3">
      <c r="AI57" s="20">
        <f t="shared" ca="1" si="0"/>
        <v>0.51278622906794513</v>
      </c>
      <c r="AJ57" s="20">
        <f t="shared" ca="1" si="1"/>
        <v>29</v>
      </c>
      <c r="AK57" s="20">
        <v>68</v>
      </c>
      <c r="AL57" s="20">
        <f t="shared" si="2"/>
        <v>2</v>
      </c>
    </row>
    <row r="58" spans="35:38" ht="25" customHeight="1" x14ac:dyDescent="0.3">
      <c r="AI58" s="20">
        <f t="shared" ca="1" si="0"/>
        <v>0.57333685196162454</v>
      </c>
      <c r="AJ58" s="20">
        <f t="shared" ca="1" si="1"/>
        <v>23</v>
      </c>
      <c r="AK58" s="20">
        <v>69</v>
      </c>
      <c r="AL58" s="20">
        <f t="shared" si="2"/>
        <v>1</v>
      </c>
    </row>
    <row r="59" spans="35:38" ht="25" customHeight="1" x14ac:dyDescent="0.3">
      <c r="AI59" s="20">
        <f t="shared" ca="1" si="0"/>
        <v>0.38730922488604491</v>
      </c>
      <c r="AJ59" s="20">
        <f t="shared" ca="1" si="1"/>
        <v>44</v>
      </c>
      <c r="AK59" s="20">
        <v>71</v>
      </c>
      <c r="AL59" s="20">
        <f t="shared" si="2"/>
        <v>9</v>
      </c>
    </row>
    <row r="60" spans="35:38" ht="25" customHeight="1" x14ac:dyDescent="0.3">
      <c r="AI60" s="20">
        <f t="shared" ca="1" si="0"/>
        <v>0.60493117251524631</v>
      </c>
      <c r="AJ60" s="20">
        <f t="shared" ca="1" si="1"/>
        <v>22</v>
      </c>
      <c r="AK60" s="20">
        <v>72</v>
      </c>
      <c r="AL60" s="20">
        <f t="shared" si="2"/>
        <v>8</v>
      </c>
    </row>
    <row r="61" spans="35:38" ht="25" customHeight="1" x14ac:dyDescent="0.3">
      <c r="AI61" s="20">
        <f t="shared" ca="1" si="0"/>
        <v>0.9134004554607642</v>
      </c>
      <c r="AJ61" s="20">
        <f t="shared" ca="1" si="1"/>
        <v>7</v>
      </c>
      <c r="AK61" s="20">
        <v>73</v>
      </c>
      <c r="AL61" s="20">
        <f t="shared" si="2"/>
        <v>7</v>
      </c>
    </row>
    <row r="62" spans="35:38" ht="25" customHeight="1" x14ac:dyDescent="0.3">
      <c r="AI62" s="20">
        <f t="shared" ca="1" si="0"/>
        <v>0.10797256917455422</v>
      </c>
      <c r="AJ62" s="20">
        <f t="shared" ca="1" si="1"/>
        <v>64</v>
      </c>
      <c r="AK62" s="20">
        <v>74</v>
      </c>
      <c r="AL62" s="20">
        <f t="shared" si="2"/>
        <v>6</v>
      </c>
    </row>
    <row r="63" spans="35:38" ht="25" customHeight="1" x14ac:dyDescent="0.3">
      <c r="AI63" s="20">
        <f t="shared" ca="1" si="0"/>
        <v>0.12771902947368863</v>
      </c>
      <c r="AJ63" s="20">
        <f t="shared" ca="1" si="1"/>
        <v>63</v>
      </c>
      <c r="AK63" s="20">
        <v>75</v>
      </c>
      <c r="AL63" s="20">
        <f t="shared" si="2"/>
        <v>5</v>
      </c>
    </row>
    <row r="64" spans="35:38" ht="25" customHeight="1" x14ac:dyDescent="0.3">
      <c r="AI64" s="20">
        <f t="shared" ca="1" si="0"/>
        <v>0.91636235624931572</v>
      </c>
      <c r="AJ64" s="20">
        <f t="shared" ca="1" si="1"/>
        <v>5</v>
      </c>
      <c r="AK64" s="20">
        <v>76</v>
      </c>
      <c r="AL64" s="20">
        <f t="shared" si="2"/>
        <v>4</v>
      </c>
    </row>
    <row r="65" spans="35:38" ht="25" customHeight="1" x14ac:dyDescent="0.3">
      <c r="AI65" s="20">
        <f t="shared" ca="1" si="0"/>
        <v>0.6901338063091802</v>
      </c>
      <c r="AJ65" s="20">
        <f t="shared" ca="1" si="1"/>
        <v>19</v>
      </c>
      <c r="AK65" s="20">
        <v>77</v>
      </c>
      <c r="AL65" s="20">
        <f t="shared" si="2"/>
        <v>3</v>
      </c>
    </row>
    <row r="66" spans="35:38" ht="25" customHeight="1" x14ac:dyDescent="0.3">
      <c r="AI66" s="20">
        <f t="shared" ca="1" si="0"/>
        <v>0.41845661944039281</v>
      </c>
      <c r="AJ66" s="20">
        <f t="shared" ca="1" si="1"/>
        <v>38</v>
      </c>
      <c r="AK66" s="20">
        <v>78</v>
      </c>
      <c r="AL66" s="20">
        <f t="shared" si="2"/>
        <v>2</v>
      </c>
    </row>
    <row r="67" spans="35:38" ht="25" customHeight="1" x14ac:dyDescent="0.3">
      <c r="AI67" s="20">
        <f t="shared" ca="1" si="0"/>
        <v>0.19948041996250043</v>
      </c>
      <c r="AJ67" s="20">
        <f t="shared" ca="1" si="1"/>
        <v>57</v>
      </c>
      <c r="AK67" s="20">
        <v>79</v>
      </c>
      <c r="AL67" s="20">
        <f t="shared" si="2"/>
        <v>1</v>
      </c>
    </row>
    <row r="68" spans="35:38" ht="25" customHeight="1" x14ac:dyDescent="0.3">
      <c r="AI68" s="20">
        <f t="shared" ca="1" si="0"/>
        <v>0.51598036130593428</v>
      </c>
      <c r="AJ68" s="20">
        <f t="shared" ca="1" si="1"/>
        <v>28</v>
      </c>
      <c r="AK68" s="20">
        <v>81</v>
      </c>
      <c r="AL68" s="20">
        <f t="shared" si="2"/>
        <v>9</v>
      </c>
    </row>
    <row r="69" spans="35:38" ht="25" customHeight="1" x14ac:dyDescent="0.3">
      <c r="AI69" s="20">
        <f t="shared" ca="1" si="0"/>
        <v>0.55551166872477353</v>
      </c>
      <c r="AJ69" s="20">
        <f t="shared" ca="1" si="1"/>
        <v>25</v>
      </c>
      <c r="AK69" s="20">
        <v>82</v>
      </c>
      <c r="AL69" s="20">
        <f t="shared" si="2"/>
        <v>8</v>
      </c>
    </row>
    <row r="70" spans="35:38" ht="25" customHeight="1" x14ac:dyDescent="0.3">
      <c r="AI70" s="20">
        <f t="shared" ref="AI70:AI76" ca="1" si="31">RAND()</f>
        <v>0.36769837955817952</v>
      </c>
      <c r="AJ70" s="20">
        <f t="shared" ref="AJ70:AJ76" ca="1" si="32">RANK(AI70,$AI$5:$AI$76)</f>
        <v>45</v>
      </c>
      <c r="AK70" s="20">
        <v>83</v>
      </c>
      <c r="AL70" s="20">
        <f t="shared" ref="AL70:AL76" si="33">INT((AK70+9)/10)*10-AK70</f>
        <v>7</v>
      </c>
    </row>
    <row r="71" spans="35:38" ht="25" customHeight="1" x14ac:dyDescent="0.3">
      <c r="AI71" s="20">
        <f t="shared" ca="1" si="31"/>
        <v>0.1375451005004692</v>
      </c>
      <c r="AJ71" s="20">
        <f t="shared" ca="1" si="32"/>
        <v>62</v>
      </c>
      <c r="AK71" s="20">
        <v>84</v>
      </c>
      <c r="AL71" s="20">
        <f t="shared" si="33"/>
        <v>6</v>
      </c>
    </row>
    <row r="72" spans="35:38" ht="25" customHeight="1" x14ac:dyDescent="0.3">
      <c r="AI72" s="20">
        <f t="shared" ca="1" si="31"/>
        <v>0.42904646841839134</v>
      </c>
      <c r="AJ72" s="20">
        <f t="shared" ca="1" si="32"/>
        <v>37</v>
      </c>
      <c r="AK72" s="20">
        <v>85</v>
      </c>
      <c r="AL72" s="20">
        <f t="shared" si="33"/>
        <v>5</v>
      </c>
    </row>
    <row r="73" spans="35:38" ht="25" customHeight="1" x14ac:dyDescent="0.3">
      <c r="AI73" s="20">
        <f t="shared" ca="1" si="31"/>
        <v>0.43735756489859623</v>
      </c>
      <c r="AJ73" s="20">
        <f t="shared" ca="1" si="32"/>
        <v>36</v>
      </c>
      <c r="AK73" s="20">
        <v>86</v>
      </c>
      <c r="AL73" s="20">
        <f t="shared" si="33"/>
        <v>4</v>
      </c>
    </row>
    <row r="74" spans="35:38" ht="25" customHeight="1" x14ac:dyDescent="0.3">
      <c r="AI74" s="20">
        <f t="shared" ca="1" si="31"/>
        <v>6.5779451440684977E-2</v>
      </c>
      <c r="AJ74" s="20">
        <f t="shared" ca="1" si="32"/>
        <v>67</v>
      </c>
      <c r="AK74" s="20">
        <v>87</v>
      </c>
      <c r="AL74" s="20">
        <f t="shared" si="33"/>
        <v>3</v>
      </c>
    </row>
    <row r="75" spans="35:38" ht="25" customHeight="1" x14ac:dyDescent="0.3">
      <c r="AI75" s="20">
        <f t="shared" ca="1" si="31"/>
        <v>0.92008303840010253</v>
      </c>
      <c r="AJ75" s="20">
        <f t="shared" ca="1" si="32"/>
        <v>4</v>
      </c>
      <c r="AK75" s="20">
        <v>88</v>
      </c>
      <c r="AL75" s="20">
        <f t="shared" si="33"/>
        <v>2</v>
      </c>
    </row>
    <row r="76" spans="35:38" ht="25" customHeight="1" x14ac:dyDescent="0.3">
      <c r="AI76" s="20">
        <f t="shared" ca="1" si="31"/>
        <v>0.94121369343477601</v>
      </c>
      <c r="AJ76" s="20">
        <f t="shared" ca="1" si="32"/>
        <v>2</v>
      </c>
      <c r="AK76" s="20">
        <v>89</v>
      </c>
      <c r="AL76" s="20">
        <f t="shared" si="33"/>
        <v>1</v>
      </c>
    </row>
  </sheetData>
  <mergeCells count="72">
    <mergeCell ref="G41:H41"/>
    <mergeCell ref="J41:K41"/>
    <mergeCell ref="G21:H21"/>
    <mergeCell ref="L37:N37"/>
    <mergeCell ref="L39:N39"/>
    <mergeCell ref="L41:N41"/>
    <mergeCell ref="G31:H31"/>
    <mergeCell ref="G33:H33"/>
    <mergeCell ref="J33:K33"/>
    <mergeCell ref="J35:K35"/>
    <mergeCell ref="L35:N35"/>
    <mergeCell ref="L29:N29"/>
    <mergeCell ref="L31:N31"/>
    <mergeCell ref="L33:N33"/>
    <mergeCell ref="A15:C15"/>
    <mergeCell ref="A21:C21"/>
    <mergeCell ref="A23:C23"/>
    <mergeCell ref="J39:K39"/>
    <mergeCell ref="G39:H39"/>
    <mergeCell ref="G23:H23"/>
    <mergeCell ref="G29:H29"/>
    <mergeCell ref="J29:K29"/>
    <mergeCell ref="G37:H37"/>
    <mergeCell ref="J37:K37"/>
    <mergeCell ref="J31:K31"/>
    <mergeCell ref="G35:H35"/>
    <mergeCell ref="A17:C17"/>
    <mergeCell ref="A19:C19"/>
    <mergeCell ref="E31:F31"/>
    <mergeCell ref="E15:F15"/>
    <mergeCell ref="A5:C5"/>
    <mergeCell ref="A7:C7"/>
    <mergeCell ref="A9:C9"/>
    <mergeCell ref="A11:C11"/>
    <mergeCell ref="A13:C13"/>
    <mergeCell ref="AE1:AF1"/>
    <mergeCell ref="AE25:AF25"/>
    <mergeCell ref="G5:H5"/>
    <mergeCell ref="G7:H7"/>
    <mergeCell ref="G9:H9"/>
    <mergeCell ref="G11:H11"/>
    <mergeCell ref="G17:H17"/>
    <mergeCell ref="G19:H19"/>
    <mergeCell ref="G13:H13"/>
    <mergeCell ref="G15:H15"/>
    <mergeCell ref="L43:N43"/>
    <mergeCell ref="L45:N45"/>
    <mergeCell ref="L47:N47"/>
    <mergeCell ref="J47:K47"/>
    <mergeCell ref="G47:H47"/>
    <mergeCell ref="J43:K43"/>
    <mergeCell ref="G43:H43"/>
    <mergeCell ref="G45:H45"/>
    <mergeCell ref="J45:K45"/>
    <mergeCell ref="E5:F5"/>
    <mergeCell ref="E7:F7"/>
    <mergeCell ref="E9:F9"/>
    <mergeCell ref="E11:F11"/>
    <mergeCell ref="E13:F13"/>
    <mergeCell ref="E17:F17"/>
    <mergeCell ref="E19:F19"/>
    <mergeCell ref="E21:F21"/>
    <mergeCell ref="E23:F23"/>
    <mergeCell ref="E29:F29"/>
    <mergeCell ref="E45:F45"/>
    <mergeCell ref="E47:F47"/>
    <mergeCell ref="E33:F33"/>
    <mergeCell ref="E35:F35"/>
    <mergeCell ref="E37:F37"/>
    <mergeCell ref="E39:F39"/>
    <mergeCell ref="E41:F41"/>
    <mergeCell ref="E43:F43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I70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86</v>
      </c>
      <c r="AE1" s="2" t="s">
        <v>72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6.15" customHeight="1" x14ac:dyDescent="0.3">
      <c r="A5" s="1" t="s">
        <v>73</v>
      </c>
      <c r="G5">
        <f ca="1">INT(RAND()*9+1)</f>
        <v>4</v>
      </c>
      <c r="I5">
        <f ca="1">INT(RAND()*8+1)</f>
        <v>4</v>
      </c>
      <c r="T5" s="1" t="s">
        <v>74</v>
      </c>
      <c r="Z5">
        <f ca="1">INT(RAND()*9+1)</f>
        <v>1</v>
      </c>
      <c r="AB5">
        <f ca="1">INT(RAND()*8+1)</f>
        <v>8</v>
      </c>
    </row>
    <row r="6" spans="1:34" ht="26.15" customHeight="1" x14ac:dyDescent="0.3">
      <c r="D6" s="78" t="s">
        <v>75</v>
      </c>
      <c r="E6" s="78"/>
      <c r="F6" s="2"/>
      <c r="G6" s="2">
        <f ca="1">(9-G5)+INT(RAND()*G5)+1</f>
        <v>9</v>
      </c>
      <c r="H6" s="2"/>
      <c r="I6" s="2">
        <f ca="1">(10-I5)+INT(RAND()*I5)</f>
        <v>7</v>
      </c>
      <c r="V6" s="1"/>
      <c r="W6" s="78" t="s">
        <v>75</v>
      </c>
      <c r="X6" s="78"/>
      <c r="Y6" s="2"/>
      <c r="Z6" s="2">
        <f ca="1">(9-Z5)+INT(RAND()*Z5)+1</f>
        <v>9</v>
      </c>
      <c r="AA6" s="2"/>
      <c r="AB6" s="2">
        <f ca="1">(10-AB5)+INT(RAND()*AB5)</f>
        <v>3</v>
      </c>
    </row>
    <row r="7" spans="1:34" ht="26.15" customHeight="1" x14ac:dyDescent="0.3"/>
    <row r="8" spans="1:34" ht="26.15" customHeight="1" x14ac:dyDescent="0.3"/>
    <row r="9" spans="1:34" ht="26.15" customHeight="1" x14ac:dyDescent="0.3"/>
    <row r="10" spans="1:34" ht="26.15" customHeight="1" x14ac:dyDescent="0.3">
      <c r="A10" s="1" t="s">
        <v>76</v>
      </c>
      <c r="G10">
        <f ca="1">INT(RAND()*9+1)</f>
        <v>6</v>
      </c>
      <c r="I10">
        <f ca="1">INT(RAND()*8+1)</f>
        <v>4</v>
      </c>
      <c r="T10" s="1" t="s">
        <v>77</v>
      </c>
      <c r="Z10">
        <f ca="1">INT(RAND()*9+1)</f>
        <v>5</v>
      </c>
      <c r="AB10">
        <f ca="1">INT(RAND()*8+1)</f>
        <v>3</v>
      </c>
    </row>
    <row r="11" spans="1:34" ht="26.15" customHeight="1" x14ac:dyDescent="0.3">
      <c r="D11" s="78" t="s">
        <v>75</v>
      </c>
      <c r="E11" s="78"/>
      <c r="F11" s="2"/>
      <c r="G11" s="2">
        <f ca="1">(9-G10)+INT(RAND()*G10)+1</f>
        <v>6</v>
      </c>
      <c r="H11" s="2"/>
      <c r="I11" s="2">
        <f ca="1">(10-I10)+INT(RAND()*I10)</f>
        <v>8</v>
      </c>
      <c r="V11" s="1"/>
      <c r="W11" s="78" t="s">
        <v>75</v>
      </c>
      <c r="X11" s="78"/>
      <c r="Y11" s="2"/>
      <c r="Z11" s="2">
        <f ca="1">(9-Z10)+INT(RAND()*Z10)+1</f>
        <v>9</v>
      </c>
      <c r="AA11" s="2"/>
      <c r="AB11" s="2">
        <f ca="1">(10-AB10)+INT(RAND()*AB10)</f>
        <v>9</v>
      </c>
    </row>
    <row r="12" spans="1:34" ht="26.15" customHeight="1" x14ac:dyDescent="0.3"/>
    <row r="13" spans="1:34" ht="26.15" customHeight="1" x14ac:dyDescent="0.3"/>
    <row r="14" spans="1:34" ht="26.15" customHeight="1" x14ac:dyDescent="0.3"/>
    <row r="15" spans="1:34" ht="26.15" customHeight="1" x14ac:dyDescent="0.3">
      <c r="A15" s="1" t="s">
        <v>78</v>
      </c>
      <c r="G15">
        <f ca="1">INT(RAND()*9+1)</f>
        <v>3</v>
      </c>
      <c r="I15">
        <f ca="1">INT(RAND()*8+1)</f>
        <v>6</v>
      </c>
      <c r="T15" s="1" t="s">
        <v>79</v>
      </c>
      <c r="Z15">
        <f ca="1">INT(RAND()*9+1)</f>
        <v>7</v>
      </c>
      <c r="AB15">
        <f ca="1">INT(RAND()*8+1)</f>
        <v>3</v>
      </c>
    </row>
    <row r="16" spans="1:34" ht="26.15" customHeight="1" x14ac:dyDescent="0.3">
      <c r="D16" s="78" t="s">
        <v>75</v>
      </c>
      <c r="E16" s="78"/>
      <c r="F16" s="2"/>
      <c r="G16" s="2">
        <f ca="1">(9-G15)+INT(RAND()*G15)+1</f>
        <v>8</v>
      </c>
      <c r="H16" s="2"/>
      <c r="I16" s="2">
        <f ca="1">(10-I15)+INT(RAND()*I15)</f>
        <v>6</v>
      </c>
      <c r="V16" s="1"/>
      <c r="W16" s="78" t="s">
        <v>75</v>
      </c>
      <c r="X16" s="78"/>
      <c r="Y16" s="2"/>
      <c r="Z16" s="2">
        <f ca="1">(9-Z15)+INT(RAND()*Z15)+1</f>
        <v>5</v>
      </c>
      <c r="AA16" s="2"/>
      <c r="AB16" s="2">
        <f ca="1">(10-AB15)+INT(RAND()*AB15)</f>
        <v>7</v>
      </c>
    </row>
    <row r="17" spans="1:34" ht="26.15" customHeight="1" x14ac:dyDescent="0.3"/>
    <row r="18" spans="1:34" ht="26.15" customHeight="1" x14ac:dyDescent="0.3"/>
    <row r="19" spans="1:34" ht="26.15" customHeight="1" x14ac:dyDescent="0.3"/>
    <row r="20" spans="1:34" ht="26.15" customHeight="1" x14ac:dyDescent="0.3">
      <c r="A20" s="1" t="s">
        <v>80</v>
      </c>
      <c r="G20">
        <f ca="1">INT(RAND()*9+1)</f>
        <v>4</v>
      </c>
      <c r="I20">
        <f ca="1">INT(RAND()*8+1)</f>
        <v>6</v>
      </c>
      <c r="T20" s="1" t="s">
        <v>81</v>
      </c>
      <c r="Z20">
        <f ca="1">INT(RAND()*9+1)</f>
        <v>3</v>
      </c>
      <c r="AB20">
        <f ca="1">INT(RAND()*8+1)</f>
        <v>6</v>
      </c>
    </row>
    <row r="21" spans="1:34" ht="26.15" customHeight="1" x14ac:dyDescent="0.3">
      <c r="D21" s="78" t="s">
        <v>75</v>
      </c>
      <c r="E21" s="78"/>
      <c r="F21" s="2"/>
      <c r="G21" s="2">
        <f ca="1">(9-G20)+INT(RAND()*G20)+1</f>
        <v>9</v>
      </c>
      <c r="H21" s="2"/>
      <c r="I21" s="2">
        <f ca="1">(10-I20)+INT(RAND()*I20)</f>
        <v>8</v>
      </c>
      <c r="V21" s="1"/>
      <c r="W21" s="78" t="s">
        <v>75</v>
      </c>
      <c r="X21" s="78"/>
      <c r="Y21" s="2"/>
      <c r="Z21" s="2">
        <f ca="1">(9-Z20)+INT(RAND()*Z20)+1</f>
        <v>7</v>
      </c>
      <c r="AA21" s="2"/>
      <c r="AB21" s="2">
        <f ca="1">(10-AB20)+INT(RAND()*AB20)</f>
        <v>7</v>
      </c>
    </row>
    <row r="22" spans="1:34" ht="26.15" customHeight="1" x14ac:dyDescent="0.3"/>
    <row r="23" spans="1:34" ht="26.15" customHeight="1" x14ac:dyDescent="0.3"/>
    <row r="24" spans="1:34" ht="26.15" customHeight="1" x14ac:dyDescent="0.3"/>
    <row r="25" spans="1:34" ht="26.15" customHeight="1" x14ac:dyDescent="0.3">
      <c r="A25" s="1" t="s">
        <v>82</v>
      </c>
      <c r="G25">
        <v>9</v>
      </c>
      <c r="I25">
        <f ca="1">INT(RAND()*8+1)</f>
        <v>4</v>
      </c>
      <c r="T25" s="1" t="s">
        <v>83</v>
      </c>
      <c r="AB25">
        <f ca="1">INT(RAND()*8+1)</f>
        <v>8</v>
      </c>
    </row>
    <row r="26" spans="1:34" ht="26.15" customHeight="1" x14ac:dyDescent="0.3">
      <c r="D26" s="78" t="s">
        <v>75</v>
      </c>
      <c r="E26" s="78"/>
      <c r="F26" s="2"/>
      <c r="G26" s="2"/>
      <c r="H26" s="2"/>
      <c r="I26" s="2">
        <f ca="1">(10-I25)+INT(RAND()*I25)</f>
        <v>8</v>
      </c>
      <c r="V26" s="1"/>
      <c r="W26" s="78" t="s">
        <v>75</v>
      </c>
      <c r="X26" s="78"/>
      <c r="Y26" s="2"/>
      <c r="Z26" s="2">
        <v>9</v>
      </c>
      <c r="AA26" s="2"/>
      <c r="AB26" s="2">
        <f ca="1">(10-AB25)+INT(RAND()*AB25)</f>
        <v>4</v>
      </c>
    </row>
    <row r="27" spans="1:34" ht="26.15" customHeight="1" x14ac:dyDescent="0.3"/>
    <row r="28" spans="1:34" ht="26.15" customHeight="1" x14ac:dyDescent="0.3"/>
    <row r="29" spans="1:34" ht="20.149999999999999" customHeight="1" x14ac:dyDescent="0.3"/>
    <row r="30" spans="1:34" ht="25" customHeight="1" x14ac:dyDescent="0.3">
      <c r="D30" s="3" t="str">
        <f>IF(D1="","",D1)</f>
        <v>たし算のひっ算</v>
      </c>
      <c r="AE30" s="2" t="str">
        <f>IF(AE1="","",AE1)</f>
        <v>№</v>
      </c>
      <c r="AF30" s="2"/>
      <c r="AG30" s="61" t="str">
        <f>IF(AG1="","",AG1)</f>
        <v/>
      </c>
      <c r="AH30" s="61"/>
    </row>
    <row r="31" spans="1:34" ht="25" customHeight="1" x14ac:dyDescent="0.3">
      <c r="D31" s="3"/>
    </row>
    <row r="32" spans="1:34" ht="25" customHeight="1" x14ac:dyDescent="0.3">
      <c r="E32" s="5" t="s">
        <v>2</v>
      </c>
      <c r="Q32" s="4" t="str">
        <f t="shared" ref="Q32:Q57" si="0">IF(Q3="","",Q3)</f>
        <v>名前</v>
      </c>
      <c r="R32" s="2"/>
      <c r="S32" s="2"/>
      <c r="T32" s="2" t="str">
        <f t="shared" ref="T32:T57" si="1">IF(T3="","",T3)</f>
        <v/>
      </c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5" ht="25" customHeight="1" x14ac:dyDescent="0.3">
      <c r="A33" t="str">
        <f t="shared" ref="A33:P33" si="2">IF(A4="","",A4)</f>
        <v/>
      </c>
      <c r="B33" t="str">
        <f t="shared" si="2"/>
        <v/>
      </c>
      <c r="C33" t="str">
        <f t="shared" si="2"/>
        <v/>
      </c>
      <c r="D33" t="str">
        <f t="shared" si="2"/>
        <v/>
      </c>
      <c r="E33" t="str">
        <f t="shared" si="2"/>
        <v/>
      </c>
      <c r="F33" t="str">
        <f t="shared" si="2"/>
        <v/>
      </c>
      <c r="G33" t="str">
        <f t="shared" si="2"/>
        <v/>
      </c>
      <c r="H33" t="str">
        <f t="shared" si="2"/>
        <v/>
      </c>
      <c r="I33" t="str">
        <f t="shared" si="2"/>
        <v/>
      </c>
      <c r="J33" t="str">
        <f t="shared" si="2"/>
        <v/>
      </c>
      <c r="K33" t="str">
        <f t="shared" si="2"/>
        <v/>
      </c>
      <c r="L33" t="str">
        <f t="shared" si="2"/>
        <v/>
      </c>
      <c r="M33" t="str">
        <f t="shared" si="2"/>
        <v/>
      </c>
      <c r="N33" t="str">
        <f t="shared" si="2"/>
        <v/>
      </c>
      <c r="O33" t="str">
        <f t="shared" si="2"/>
        <v/>
      </c>
      <c r="P33" t="str">
        <f t="shared" si="2"/>
        <v/>
      </c>
      <c r="Q33" t="str">
        <f t="shared" si="0"/>
        <v/>
      </c>
      <c r="R33" t="str">
        <f t="shared" ref="R33:S57" si="3">IF(R4="","",R4)</f>
        <v/>
      </c>
      <c r="S33" t="str">
        <f t="shared" si="3"/>
        <v/>
      </c>
      <c r="T33" t="str">
        <f t="shared" si="1"/>
        <v/>
      </c>
      <c r="U33" t="str">
        <f t="shared" ref="U33:AI33" si="4">IF(U4="","",U4)</f>
        <v/>
      </c>
      <c r="V33" t="str">
        <f t="shared" si="4"/>
        <v/>
      </c>
      <c r="W33" t="str">
        <f t="shared" si="4"/>
        <v/>
      </c>
      <c r="X33" t="str">
        <f t="shared" si="4"/>
        <v/>
      </c>
      <c r="Y33" t="str">
        <f t="shared" si="4"/>
        <v/>
      </c>
      <c r="Z33" t="str">
        <f t="shared" si="4"/>
        <v/>
      </c>
      <c r="AA33" t="str">
        <f t="shared" si="4"/>
        <v/>
      </c>
      <c r="AB33" t="str">
        <f t="shared" si="4"/>
        <v/>
      </c>
      <c r="AC33" t="str">
        <f t="shared" si="4"/>
        <v/>
      </c>
      <c r="AD33" t="str">
        <f t="shared" si="4"/>
        <v/>
      </c>
      <c r="AE33" t="str">
        <f t="shared" si="4"/>
        <v/>
      </c>
      <c r="AF33" t="str">
        <f t="shared" si="4"/>
        <v/>
      </c>
      <c r="AG33" t="str">
        <f t="shared" si="4"/>
        <v/>
      </c>
      <c r="AH33" t="str">
        <f t="shared" si="4"/>
        <v/>
      </c>
      <c r="AI33" t="str">
        <f t="shared" si="4"/>
        <v/>
      </c>
    </row>
    <row r="34" spans="1:35" ht="26.15" customHeight="1" x14ac:dyDescent="0.3">
      <c r="A34" s="1" t="str">
        <f t="shared" ref="A34:A57" si="5">IF(A5="","",A5)</f>
        <v>(1)</v>
      </c>
      <c r="D34" t="str">
        <f t="shared" ref="D34:P34" si="6">IF(D5="","",D5)</f>
        <v/>
      </c>
      <c r="E34" t="str">
        <f t="shared" si="6"/>
        <v/>
      </c>
      <c r="F34" t="str">
        <f t="shared" si="6"/>
        <v/>
      </c>
      <c r="G34">
        <f t="shared" ca="1" si="6"/>
        <v>4</v>
      </c>
      <c r="H34" t="str">
        <f t="shared" si="6"/>
        <v/>
      </c>
      <c r="I34">
        <f t="shared" ca="1" si="6"/>
        <v>4</v>
      </c>
      <c r="J34" t="str">
        <f t="shared" si="6"/>
        <v/>
      </c>
      <c r="K34" t="str">
        <f t="shared" si="6"/>
        <v/>
      </c>
      <c r="L34" t="str">
        <f t="shared" si="6"/>
        <v/>
      </c>
      <c r="M34" t="str">
        <f t="shared" si="6"/>
        <v/>
      </c>
      <c r="N34" t="str">
        <f t="shared" si="6"/>
        <v/>
      </c>
      <c r="O34" t="str">
        <f t="shared" si="6"/>
        <v/>
      </c>
      <c r="P34" t="str">
        <f t="shared" si="6"/>
        <v/>
      </c>
      <c r="Q34" t="str">
        <f t="shared" si="0"/>
        <v/>
      </c>
      <c r="R34" t="str">
        <f t="shared" si="3"/>
        <v/>
      </c>
      <c r="S34" t="str">
        <f t="shared" si="3"/>
        <v/>
      </c>
      <c r="T34" s="1" t="str">
        <f t="shared" si="1"/>
        <v>(2)</v>
      </c>
      <c r="W34" t="str">
        <f t="shared" ref="W34:AI34" si="7">IF(W5="","",W5)</f>
        <v/>
      </c>
      <c r="X34" t="str">
        <f t="shared" si="7"/>
        <v/>
      </c>
      <c r="Y34" t="str">
        <f t="shared" si="7"/>
        <v/>
      </c>
      <c r="Z34">
        <f t="shared" ca="1" si="7"/>
        <v>1</v>
      </c>
      <c r="AA34" t="str">
        <f t="shared" si="7"/>
        <v/>
      </c>
      <c r="AB34">
        <f t="shared" ca="1" si="7"/>
        <v>8</v>
      </c>
      <c r="AC34" t="str">
        <f t="shared" si="7"/>
        <v/>
      </c>
      <c r="AD34" t="str">
        <f t="shared" si="7"/>
        <v/>
      </c>
      <c r="AE34" t="str">
        <f t="shared" si="7"/>
        <v/>
      </c>
      <c r="AF34" t="str">
        <f t="shared" si="7"/>
        <v/>
      </c>
      <c r="AG34" t="str">
        <f t="shared" si="7"/>
        <v/>
      </c>
      <c r="AH34" t="str">
        <f t="shared" si="7"/>
        <v/>
      </c>
      <c r="AI34" t="str">
        <f t="shared" si="7"/>
        <v/>
      </c>
    </row>
    <row r="35" spans="1:35" ht="26.15" customHeight="1" x14ac:dyDescent="0.3">
      <c r="A35" t="str">
        <f t="shared" si="5"/>
        <v/>
      </c>
      <c r="D35" s="78" t="str">
        <f t="shared" ref="D35:P35" si="8">IF(D6="","",D6)</f>
        <v>＋</v>
      </c>
      <c r="E35" s="78" t="str">
        <f t="shared" si="8"/>
        <v/>
      </c>
      <c r="F35" s="2" t="str">
        <f t="shared" si="8"/>
        <v/>
      </c>
      <c r="G35" s="2">
        <f t="shared" ca="1" si="8"/>
        <v>9</v>
      </c>
      <c r="H35" s="2" t="str">
        <f t="shared" si="8"/>
        <v/>
      </c>
      <c r="I35" s="2">
        <f t="shared" ca="1" si="8"/>
        <v>7</v>
      </c>
      <c r="J35" t="str">
        <f t="shared" si="8"/>
        <v/>
      </c>
      <c r="K35" t="str">
        <f t="shared" si="8"/>
        <v/>
      </c>
      <c r="L35" t="str">
        <f t="shared" si="8"/>
        <v/>
      </c>
      <c r="M35" t="str">
        <f t="shared" si="8"/>
        <v/>
      </c>
      <c r="N35" t="str">
        <f t="shared" si="8"/>
        <v/>
      </c>
      <c r="O35" t="str">
        <f t="shared" si="8"/>
        <v/>
      </c>
      <c r="P35" t="str">
        <f t="shared" si="8"/>
        <v/>
      </c>
      <c r="Q35" t="str">
        <f t="shared" si="0"/>
        <v/>
      </c>
      <c r="R35" t="str">
        <f t="shared" si="3"/>
        <v/>
      </c>
      <c r="S35" t="str">
        <f t="shared" si="3"/>
        <v/>
      </c>
      <c r="T35" t="str">
        <f t="shared" si="1"/>
        <v/>
      </c>
      <c r="V35" s="1"/>
      <c r="W35" s="78" t="str">
        <f t="shared" ref="W35:AI36" si="9">IF(W6="","",W6)</f>
        <v>＋</v>
      </c>
      <c r="X35" s="78" t="str">
        <f t="shared" si="9"/>
        <v/>
      </c>
      <c r="Y35" s="2" t="str">
        <f t="shared" si="9"/>
        <v/>
      </c>
      <c r="Z35" s="2">
        <f t="shared" ca="1" si="9"/>
        <v>9</v>
      </c>
      <c r="AA35" s="2" t="str">
        <f t="shared" si="9"/>
        <v/>
      </c>
      <c r="AB35" s="2">
        <f t="shared" ca="1" si="9"/>
        <v>3</v>
      </c>
      <c r="AC35" t="str">
        <f t="shared" si="9"/>
        <v/>
      </c>
      <c r="AD35" t="str">
        <f t="shared" si="9"/>
        <v/>
      </c>
      <c r="AE35" t="str">
        <f t="shared" si="9"/>
        <v/>
      </c>
      <c r="AF35" t="str">
        <f t="shared" si="9"/>
        <v/>
      </c>
      <c r="AG35" t="str">
        <f t="shared" si="9"/>
        <v/>
      </c>
      <c r="AH35" t="str">
        <f t="shared" si="9"/>
        <v/>
      </c>
      <c r="AI35" t="str">
        <f t="shared" si="9"/>
        <v/>
      </c>
    </row>
    <row r="36" spans="1:35" ht="26.15" customHeight="1" x14ac:dyDescent="0.3">
      <c r="A36" t="str">
        <f t="shared" si="5"/>
        <v/>
      </c>
      <c r="D36" t="str">
        <f t="shared" ref="D36:D57" si="10">IF(D7="","",D7)</f>
        <v/>
      </c>
      <c r="E36" s="10">
        <v>1</v>
      </c>
      <c r="F36" s="10" t="str">
        <f t="shared" ref="F36:F57" si="11">IF(F7="","",F7)</f>
        <v/>
      </c>
      <c r="G36" s="10">
        <f ca="1">G34+G35+1-10</f>
        <v>4</v>
      </c>
      <c r="H36" s="10" t="str">
        <f t="shared" ref="H36:H57" si="12">IF(H7="","",H7)</f>
        <v/>
      </c>
      <c r="I36" s="10">
        <f ca="1">I34+I35-10</f>
        <v>1</v>
      </c>
      <c r="J36" t="str">
        <f t="shared" ref="J36:P45" si="13">IF(J7="","",J7)</f>
        <v/>
      </c>
      <c r="K36" t="str">
        <f t="shared" si="13"/>
        <v/>
      </c>
      <c r="L36" t="str">
        <f t="shared" si="13"/>
        <v/>
      </c>
      <c r="M36" t="str">
        <f t="shared" si="13"/>
        <v/>
      </c>
      <c r="N36" t="str">
        <f t="shared" si="13"/>
        <v/>
      </c>
      <c r="O36" t="str">
        <f t="shared" si="13"/>
        <v/>
      </c>
      <c r="P36" t="str">
        <f t="shared" si="13"/>
        <v/>
      </c>
      <c r="Q36" t="str">
        <f t="shared" si="0"/>
        <v/>
      </c>
      <c r="R36" t="str">
        <f t="shared" si="3"/>
        <v/>
      </c>
      <c r="S36" t="str">
        <f t="shared" si="3"/>
        <v/>
      </c>
      <c r="T36" t="str">
        <f t="shared" si="1"/>
        <v/>
      </c>
      <c r="W36" t="str">
        <f t="shared" ref="W36:W57" si="14">IF(W7="","",W7)</f>
        <v/>
      </c>
      <c r="X36" s="10">
        <v>1</v>
      </c>
      <c r="Y36" s="10" t="str">
        <f t="shared" si="9"/>
        <v/>
      </c>
      <c r="Z36" s="10">
        <f ca="1">Z34+Z35+1-10</f>
        <v>1</v>
      </c>
      <c r="AA36" s="10" t="str">
        <f t="shared" si="9"/>
        <v/>
      </c>
      <c r="AB36" s="10">
        <f ca="1">AB34+AB35-10</f>
        <v>1</v>
      </c>
      <c r="AC36" t="str">
        <f t="shared" ref="AC36:AI36" si="15">IF(AC7="","",AC7)</f>
        <v/>
      </c>
      <c r="AD36" t="str">
        <f t="shared" si="15"/>
        <v/>
      </c>
      <c r="AE36" t="str">
        <f t="shared" si="15"/>
        <v/>
      </c>
      <c r="AF36" t="str">
        <f t="shared" si="15"/>
        <v/>
      </c>
      <c r="AG36" t="str">
        <f t="shared" si="15"/>
        <v/>
      </c>
      <c r="AH36" t="str">
        <f t="shared" si="15"/>
        <v/>
      </c>
      <c r="AI36" t="str">
        <f t="shared" si="15"/>
        <v/>
      </c>
    </row>
    <row r="37" spans="1:35" ht="26.15" customHeight="1" x14ac:dyDescent="0.3">
      <c r="A37" t="str">
        <f t="shared" si="5"/>
        <v/>
      </c>
      <c r="D37" t="str">
        <f t="shared" si="10"/>
        <v/>
      </c>
      <c r="E37" t="str">
        <f>IF(E8="","",E8)</f>
        <v/>
      </c>
      <c r="F37" t="str">
        <f t="shared" si="11"/>
        <v/>
      </c>
      <c r="G37" t="str">
        <f>IF(G8="","",G8)</f>
        <v/>
      </c>
      <c r="H37" t="str">
        <f t="shared" si="12"/>
        <v/>
      </c>
      <c r="I37" t="str">
        <f>IF(I8="","",I8)</f>
        <v/>
      </c>
      <c r="J37" t="str">
        <f t="shared" si="13"/>
        <v/>
      </c>
      <c r="K37" t="str">
        <f t="shared" si="13"/>
        <v/>
      </c>
      <c r="L37" t="str">
        <f t="shared" si="13"/>
        <v/>
      </c>
      <c r="M37" t="str">
        <f t="shared" si="13"/>
        <v/>
      </c>
      <c r="N37" t="str">
        <f t="shared" si="13"/>
        <v/>
      </c>
      <c r="O37" t="str">
        <f t="shared" si="13"/>
        <v/>
      </c>
      <c r="P37" t="str">
        <f t="shared" si="13"/>
        <v/>
      </c>
      <c r="Q37" t="str">
        <f t="shared" si="0"/>
        <v/>
      </c>
      <c r="R37" t="str">
        <f t="shared" si="3"/>
        <v/>
      </c>
      <c r="S37" t="str">
        <f t="shared" si="3"/>
        <v/>
      </c>
      <c r="T37" t="str">
        <f t="shared" si="1"/>
        <v/>
      </c>
      <c r="W37" t="str">
        <f t="shared" si="14"/>
        <v/>
      </c>
      <c r="X37" t="str">
        <f>IF(X8="","",X8)</f>
        <v/>
      </c>
      <c r="Y37" t="str">
        <f t="shared" ref="Y37:Y57" si="16">IF(Y8="","",Y8)</f>
        <v/>
      </c>
      <c r="Z37" t="str">
        <f>IF(Z8="","",Z8)</f>
        <v/>
      </c>
      <c r="AA37" t="str">
        <f t="shared" ref="AA37:AA57" si="17">IF(AA8="","",AA8)</f>
        <v/>
      </c>
      <c r="AB37" t="str">
        <f>IF(AB8="","",AB8)</f>
        <v/>
      </c>
      <c r="AC37" t="str">
        <f t="shared" ref="AC37:AI37" si="18">IF(AC8="","",AC8)</f>
        <v/>
      </c>
      <c r="AD37" t="str">
        <f t="shared" si="18"/>
        <v/>
      </c>
      <c r="AE37" t="str">
        <f t="shared" si="18"/>
        <v/>
      </c>
      <c r="AF37" t="str">
        <f t="shared" si="18"/>
        <v/>
      </c>
      <c r="AG37" t="str">
        <f t="shared" si="18"/>
        <v/>
      </c>
      <c r="AH37" t="str">
        <f t="shared" si="18"/>
        <v/>
      </c>
      <c r="AI37" t="str">
        <f t="shared" si="18"/>
        <v/>
      </c>
    </row>
    <row r="38" spans="1:35" ht="26.15" customHeight="1" x14ac:dyDescent="0.3">
      <c r="A38" t="str">
        <f t="shared" si="5"/>
        <v/>
      </c>
      <c r="D38" t="str">
        <f t="shared" si="10"/>
        <v/>
      </c>
      <c r="E38" t="str">
        <f>IF(E9="","",E9)</f>
        <v/>
      </c>
      <c r="F38" t="str">
        <f t="shared" si="11"/>
        <v/>
      </c>
      <c r="G38" t="str">
        <f>IF(G9="","",G9)</f>
        <v/>
      </c>
      <c r="H38" t="str">
        <f t="shared" si="12"/>
        <v/>
      </c>
      <c r="I38" t="str">
        <f>IF(I9="","",I9)</f>
        <v/>
      </c>
      <c r="J38" t="str">
        <f t="shared" si="13"/>
        <v/>
      </c>
      <c r="K38" t="str">
        <f t="shared" si="13"/>
        <v/>
      </c>
      <c r="L38" t="str">
        <f t="shared" si="13"/>
        <v/>
      </c>
      <c r="M38" t="str">
        <f t="shared" si="13"/>
        <v/>
      </c>
      <c r="N38" t="str">
        <f t="shared" si="13"/>
        <v/>
      </c>
      <c r="O38" t="str">
        <f t="shared" si="13"/>
        <v/>
      </c>
      <c r="P38" t="str">
        <f t="shared" si="13"/>
        <v/>
      </c>
      <c r="Q38" t="str">
        <f t="shared" si="0"/>
        <v/>
      </c>
      <c r="R38" t="str">
        <f t="shared" si="3"/>
        <v/>
      </c>
      <c r="S38" t="str">
        <f t="shared" si="3"/>
        <v/>
      </c>
      <c r="T38" t="str">
        <f t="shared" si="1"/>
        <v/>
      </c>
      <c r="W38" t="str">
        <f t="shared" si="14"/>
        <v/>
      </c>
      <c r="X38" t="str">
        <f>IF(X9="","",X9)</f>
        <v/>
      </c>
      <c r="Y38" t="str">
        <f t="shared" si="16"/>
        <v/>
      </c>
      <c r="Z38" t="str">
        <f>IF(Z9="","",Z9)</f>
        <v/>
      </c>
      <c r="AA38" t="str">
        <f t="shared" si="17"/>
        <v/>
      </c>
      <c r="AB38" t="str">
        <f>IF(AB9="","",AB9)</f>
        <v/>
      </c>
      <c r="AC38" t="str">
        <f t="shared" ref="AC38:AI38" si="19">IF(AC9="","",AC9)</f>
        <v/>
      </c>
      <c r="AD38" t="str">
        <f t="shared" si="19"/>
        <v/>
      </c>
      <c r="AE38" t="str">
        <f t="shared" si="19"/>
        <v/>
      </c>
      <c r="AF38" t="str">
        <f t="shared" si="19"/>
        <v/>
      </c>
      <c r="AG38" t="str">
        <f t="shared" si="19"/>
        <v/>
      </c>
      <c r="AH38" t="str">
        <f t="shared" si="19"/>
        <v/>
      </c>
      <c r="AI38" t="str">
        <f t="shared" si="19"/>
        <v/>
      </c>
    </row>
    <row r="39" spans="1:35" ht="26.15" customHeight="1" x14ac:dyDescent="0.3">
      <c r="A39" s="1" t="str">
        <f t="shared" si="5"/>
        <v>(3)</v>
      </c>
      <c r="D39" t="str">
        <f t="shared" si="10"/>
        <v/>
      </c>
      <c r="E39" t="str">
        <f>IF(E10="","",E10)</f>
        <v/>
      </c>
      <c r="F39" t="str">
        <f t="shared" si="11"/>
        <v/>
      </c>
      <c r="G39">
        <f ca="1">IF(G10="","",G10)</f>
        <v>6</v>
      </c>
      <c r="H39" t="str">
        <f t="shared" si="12"/>
        <v/>
      </c>
      <c r="I39">
        <f ca="1">IF(I10="","",I10)</f>
        <v>4</v>
      </c>
      <c r="J39" t="str">
        <f t="shared" si="13"/>
        <v/>
      </c>
      <c r="K39" t="str">
        <f t="shared" si="13"/>
        <v/>
      </c>
      <c r="L39" t="str">
        <f t="shared" si="13"/>
        <v/>
      </c>
      <c r="M39" t="str">
        <f t="shared" si="13"/>
        <v/>
      </c>
      <c r="N39" t="str">
        <f t="shared" si="13"/>
        <v/>
      </c>
      <c r="O39" t="str">
        <f t="shared" si="13"/>
        <v/>
      </c>
      <c r="P39" t="str">
        <f t="shared" si="13"/>
        <v/>
      </c>
      <c r="Q39" t="str">
        <f t="shared" si="0"/>
        <v/>
      </c>
      <c r="R39" t="str">
        <f t="shared" si="3"/>
        <v/>
      </c>
      <c r="S39" t="str">
        <f t="shared" si="3"/>
        <v/>
      </c>
      <c r="T39" s="1" t="str">
        <f t="shared" si="1"/>
        <v>(4)</v>
      </c>
      <c r="W39" t="str">
        <f t="shared" si="14"/>
        <v/>
      </c>
      <c r="X39" t="str">
        <f>IF(X10="","",X10)</f>
        <v/>
      </c>
      <c r="Y39" t="str">
        <f t="shared" si="16"/>
        <v/>
      </c>
      <c r="Z39">
        <f ca="1">IF(Z10="","",Z10)</f>
        <v>5</v>
      </c>
      <c r="AA39" t="str">
        <f t="shared" si="17"/>
        <v/>
      </c>
      <c r="AB39">
        <f ca="1">IF(AB10="","",AB10)</f>
        <v>3</v>
      </c>
      <c r="AC39" t="str">
        <f t="shared" ref="AC39:AI39" si="20">IF(AC10="","",AC10)</f>
        <v/>
      </c>
      <c r="AD39" t="str">
        <f t="shared" si="20"/>
        <v/>
      </c>
      <c r="AE39" t="str">
        <f t="shared" si="20"/>
        <v/>
      </c>
      <c r="AF39" t="str">
        <f t="shared" si="20"/>
        <v/>
      </c>
      <c r="AG39" t="str">
        <f t="shared" si="20"/>
        <v/>
      </c>
      <c r="AH39" t="str">
        <f t="shared" si="20"/>
        <v/>
      </c>
      <c r="AI39" t="str">
        <f t="shared" si="20"/>
        <v/>
      </c>
    </row>
    <row r="40" spans="1:35" ht="26.15" customHeight="1" x14ac:dyDescent="0.3">
      <c r="A40" t="str">
        <f t="shared" si="5"/>
        <v/>
      </c>
      <c r="D40" s="78" t="str">
        <f t="shared" si="10"/>
        <v>＋</v>
      </c>
      <c r="E40" s="78" t="str">
        <f>IF(E11="","",E11)</f>
        <v/>
      </c>
      <c r="F40" s="2" t="str">
        <f t="shared" si="11"/>
        <v/>
      </c>
      <c r="G40" s="2">
        <f ca="1">IF(G11="","",G11)</f>
        <v>6</v>
      </c>
      <c r="H40" s="2" t="str">
        <f t="shared" si="12"/>
        <v/>
      </c>
      <c r="I40" s="2">
        <f ca="1">IF(I11="","",I11)</f>
        <v>8</v>
      </c>
      <c r="J40" t="str">
        <f t="shared" si="13"/>
        <v/>
      </c>
      <c r="K40" t="str">
        <f t="shared" si="13"/>
        <v/>
      </c>
      <c r="L40" t="str">
        <f t="shared" si="13"/>
        <v/>
      </c>
      <c r="M40" t="str">
        <f t="shared" si="13"/>
        <v/>
      </c>
      <c r="N40" t="str">
        <f t="shared" si="13"/>
        <v/>
      </c>
      <c r="O40" t="str">
        <f t="shared" si="13"/>
        <v/>
      </c>
      <c r="P40" t="str">
        <f t="shared" si="13"/>
        <v/>
      </c>
      <c r="Q40" t="str">
        <f t="shared" si="0"/>
        <v/>
      </c>
      <c r="R40" t="str">
        <f t="shared" si="3"/>
        <v/>
      </c>
      <c r="S40" t="str">
        <f t="shared" si="3"/>
        <v/>
      </c>
      <c r="T40" t="str">
        <f t="shared" si="1"/>
        <v/>
      </c>
      <c r="V40" s="1"/>
      <c r="W40" s="78" t="str">
        <f t="shared" si="14"/>
        <v>＋</v>
      </c>
      <c r="X40" s="78" t="str">
        <f>IF(X11="","",X11)</f>
        <v/>
      </c>
      <c r="Y40" s="2" t="str">
        <f t="shared" si="16"/>
        <v/>
      </c>
      <c r="Z40" s="2">
        <f ca="1">IF(Z11="","",Z11)</f>
        <v>9</v>
      </c>
      <c r="AA40" s="2" t="str">
        <f t="shared" si="17"/>
        <v/>
      </c>
      <c r="AB40" s="2">
        <f ca="1">IF(AB11="","",AB11)</f>
        <v>9</v>
      </c>
      <c r="AC40" t="str">
        <f t="shared" ref="AC40:AI40" si="21">IF(AC11="","",AC11)</f>
        <v/>
      </c>
      <c r="AD40" t="str">
        <f t="shared" si="21"/>
        <v/>
      </c>
      <c r="AE40" t="str">
        <f t="shared" si="21"/>
        <v/>
      </c>
      <c r="AF40" t="str">
        <f t="shared" si="21"/>
        <v/>
      </c>
      <c r="AG40" t="str">
        <f t="shared" si="21"/>
        <v/>
      </c>
      <c r="AH40" t="str">
        <f t="shared" si="21"/>
        <v/>
      </c>
      <c r="AI40" t="str">
        <f t="shared" si="21"/>
        <v/>
      </c>
    </row>
    <row r="41" spans="1:35" ht="26.15" customHeight="1" x14ac:dyDescent="0.3">
      <c r="A41" t="str">
        <f t="shared" si="5"/>
        <v/>
      </c>
      <c r="D41" t="str">
        <f t="shared" si="10"/>
        <v/>
      </c>
      <c r="E41" s="10">
        <v>1</v>
      </c>
      <c r="F41" s="10" t="str">
        <f t="shared" si="11"/>
        <v/>
      </c>
      <c r="G41" s="10">
        <f ca="1">G39+G40+1-10</f>
        <v>3</v>
      </c>
      <c r="H41" s="10" t="str">
        <f t="shared" si="12"/>
        <v/>
      </c>
      <c r="I41" s="10">
        <f ca="1">I39+I40-10</f>
        <v>2</v>
      </c>
      <c r="J41" t="str">
        <f t="shared" si="13"/>
        <v/>
      </c>
      <c r="K41" t="str">
        <f t="shared" si="13"/>
        <v/>
      </c>
      <c r="L41" t="str">
        <f t="shared" si="13"/>
        <v/>
      </c>
      <c r="M41" t="str">
        <f t="shared" si="13"/>
        <v/>
      </c>
      <c r="N41" t="str">
        <f t="shared" si="13"/>
        <v/>
      </c>
      <c r="O41" t="str">
        <f t="shared" si="13"/>
        <v/>
      </c>
      <c r="P41" t="str">
        <f t="shared" si="13"/>
        <v/>
      </c>
      <c r="Q41" t="str">
        <f t="shared" si="0"/>
        <v/>
      </c>
      <c r="R41" t="str">
        <f t="shared" si="3"/>
        <v/>
      </c>
      <c r="S41" t="str">
        <f t="shared" si="3"/>
        <v/>
      </c>
      <c r="T41" t="str">
        <f t="shared" si="1"/>
        <v/>
      </c>
      <c r="W41" t="str">
        <f t="shared" si="14"/>
        <v/>
      </c>
      <c r="X41" s="10">
        <v>1</v>
      </c>
      <c r="Y41" s="10" t="str">
        <f t="shared" si="16"/>
        <v/>
      </c>
      <c r="Z41" s="10">
        <f ca="1">Z39+Z40+1-10</f>
        <v>5</v>
      </c>
      <c r="AA41" s="10" t="str">
        <f t="shared" si="17"/>
        <v/>
      </c>
      <c r="AB41" s="10">
        <f ca="1">AB39+AB40-10</f>
        <v>2</v>
      </c>
      <c r="AC41" t="str">
        <f t="shared" ref="AC41:AI41" si="22">IF(AC12="","",AC12)</f>
        <v/>
      </c>
      <c r="AD41" t="str">
        <f t="shared" si="22"/>
        <v/>
      </c>
      <c r="AE41" t="str">
        <f t="shared" si="22"/>
        <v/>
      </c>
      <c r="AF41" t="str">
        <f t="shared" si="22"/>
        <v/>
      </c>
      <c r="AG41" t="str">
        <f t="shared" si="22"/>
        <v/>
      </c>
      <c r="AH41" t="str">
        <f t="shared" si="22"/>
        <v/>
      </c>
      <c r="AI41" t="str">
        <f t="shared" si="22"/>
        <v/>
      </c>
    </row>
    <row r="42" spans="1:35" ht="26.15" customHeight="1" x14ac:dyDescent="0.3">
      <c r="A42" t="str">
        <f t="shared" si="5"/>
        <v/>
      </c>
      <c r="D42" t="str">
        <f t="shared" si="10"/>
        <v/>
      </c>
      <c r="E42" t="str">
        <f>IF(E13="","",E13)</f>
        <v/>
      </c>
      <c r="F42" t="str">
        <f t="shared" si="11"/>
        <v/>
      </c>
      <c r="G42" t="str">
        <f>IF(G13="","",G13)</f>
        <v/>
      </c>
      <c r="H42" t="str">
        <f t="shared" si="12"/>
        <v/>
      </c>
      <c r="I42" t="str">
        <f>IF(I13="","",I13)</f>
        <v/>
      </c>
      <c r="J42" t="str">
        <f t="shared" si="13"/>
        <v/>
      </c>
      <c r="K42" t="str">
        <f t="shared" si="13"/>
        <v/>
      </c>
      <c r="L42" t="str">
        <f t="shared" si="13"/>
        <v/>
      </c>
      <c r="M42" t="str">
        <f t="shared" si="13"/>
        <v/>
      </c>
      <c r="N42" t="str">
        <f t="shared" si="13"/>
        <v/>
      </c>
      <c r="O42" t="str">
        <f t="shared" si="13"/>
        <v/>
      </c>
      <c r="P42" t="str">
        <f t="shared" si="13"/>
        <v/>
      </c>
      <c r="Q42" t="str">
        <f t="shared" si="0"/>
        <v/>
      </c>
      <c r="R42" t="str">
        <f t="shared" si="3"/>
        <v/>
      </c>
      <c r="S42" t="str">
        <f t="shared" si="3"/>
        <v/>
      </c>
      <c r="T42" t="str">
        <f t="shared" si="1"/>
        <v/>
      </c>
      <c r="W42" t="str">
        <f t="shared" si="14"/>
        <v/>
      </c>
      <c r="X42" t="str">
        <f>IF(X13="","",X13)</f>
        <v/>
      </c>
      <c r="Y42" t="str">
        <f t="shared" si="16"/>
        <v/>
      </c>
      <c r="Z42" t="str">
        <f>IF(Z13="","",Z13)</f>
        <v/>
      </c>
      <c r="AA42" t="str">
        <f t="shared" si="17"/>
        <v/>
      </c>
      <c r="AB42" t="str">
        <f>IF(AB13="","",AB13)</f>
        <v/>
      </c>
      <c r="AC42" t="str">
        <f t="shared" ref="AC42:AI42" si="23">IF(AC13="","",AC13)</f>
        <v/>
      </c>
      <c r="AD42" t="str">
        <f t="shared" si="23"/>
        <v/>
      </c>
      <c r="AE42" t="str">
        <f t="shared" si="23"/>
        <v/>
      </c>
      <c r="AF42" t="str">
        <f t="shared" si="23"/>
        <v/>
      </c>
      <c r="AG42" t="str">
        <f t="shared" si="23"/>
        <v/>
      </c>
      <c r="AH42" t="str">
        <f t="shared" si="23"/>
        <v/>
      </c>
      <c r="AI42" t="str">
        <f t="shared" si="23"/>
        <v/>
      </c>
    </row>
    <row r="43" spans="1:35" ht="26.15" customHeight="1" x14ac:dyDescent="0.3">
      <c r="A43" t="str">
        <f t="shared" si="5"/>
        <v/>
      </c>
      <c r="D43" t="str">
        <f t="shared" si="10"/>
        <v/>
      </c>
      <c r="E43" t="str">
        <f>IF(E14="","",E14)</f>
        <v/>
      </c>
      <c r="F43" t="str">
        <f t="shared" si="11"/>
        <v/>
      </c>
      <c r="G43" t="str">
        <f>IF(G14="","",G14)</f>
        <v/>
      </c>
      <c r="H43" t="str">
        <f t="shared" si="12"/>
        <v/>
      </c>
      <c r="I43" t="str">
        <f>IF(I14="","",I14)</f>
        <v/>
      </c>
      <c r="J43" t="str">
        <f t="shared" si="13"/>
        <v/>
      </c>
      <c r="K43" t="str">
        <f t="shared" si="13"/>
        <v/>
      </c>
      <c r="L43" t="str">
        <f t="shared" si="13"/>
        <v/>
      </c>
      <c r="M43" t="str">
        <f t="shared" si="13"/>
        <v/>
      </c>
      <c r="N43" t="str">
        <f t="shared" si="13"/>
        <v/>
      </c>
      <c r="O43" t="str">
        <f t="shared" si="13"/>
        <v/>
      </c>
      <c r="P43" t="str">
        <f t="shared" si="13"/>
        <v/>
      </c>
      <c r="Q43" t="str">
        <f t="shared" si="0"/>
        <v/>
      </c>
      <c r="R43" t="str">
        <f t="shared" si="3"/>
        <v/>
      </c>
      <c r="S43" t="str">
        <f t="shared" si="3"/>
        <v/>
      </c>
      <c r="T43" t="str">
        <f t="shared" si="1"/>
        <v/>
      </c>
      <c r="W43" t="str">
        <f t="shared" si="14"/>
        <v/>
      </c>
      <c r="X43" t="str">
        <f>IF(X14="","",X14)</f>
        <v/>
      </c>
      <c r="Y43" t="str">
        <f t="shared" si="16"/>
        <v/>
      </c>
      <c r="Z43" t="str">
        <f>IF(Z14="","",Z14)</f>
        <v/>
      </c>
      <c r="AA43" t="str">
        <f t="shared" si="17"/>
        <v/>
      </c>
      <c r="AB43" t="str">
        <f>IF(AB14="","",AB14)</f>
        <v/>
      </c>
      <c r="AC43" t="str">
        <f t="shared" ref="AC43:AI43" si="24">IF(AC14="","",AC14)</f>
        <v/>
      </c>
      <c r="AD43" t="str">
        <f t="shared" si="24"/>
        <v/>
      </c>
      <c r="AE43" t="str">
        <f t="shared" si="24"/>
        <v/>
      </c>
      <c r="AF43" t="str">
        <f t="shared" si="24"/>
        <v/>
      </c>
      <c r="AG43" t="str">
        <f t="shared" si="24"/>
        <v/>
      </c>
      <c r="AH43" t="str">
        <f t="shared" si="24"/>
        <v/>
      </c>
      <c r="AI43" t="str">
        <f t="shared" si="24"/>
        <v/>
      </c>
    </row>
    <row r="44" spans="1:35" ht="26.15" customHeight="1" x14ac:dyDescent="0.3">
      <c r="A44" s="1" t="str">
        <f t="shared" si="5"/>
        <v>(5)</v>
      </c>
      <c r="D44" t="str">
        <f t="shared" si="10"/>
        <v/>
      </c>
      <c r="E44" t="str">
        <f>IF(E15="","",E15)</f>
        <v/>
      </c>
      <c r="F44" t="str">
        <f t="shared" si="11"/>
        <v/>
      </c>
      <c r="G44">
        <f ca="1">IF(G15="","",G15)</f>
        <v>3</v>
      </c>
      <c r="H44" t="str">
        <f t="shared" si="12"/>
        <v/>
      </c>
      <c r="I44">
        <f ca="1">IF(I15="","",I15)</f>
        <v>6</v>
      </c>
      <c r="J44" t="str">
        <f t="shared" si="13"/>
        <v/>
      </c>
      <c r="K44" t="str">
        <f t="shared" si="13"/>
        <v/>
      </c>
      <c r="L44" t="str">
        <f t="shared" si="13"/>
        <v/>
      </c>
      <c r="M44" t="str">
        <f t="shared" si="13"/>
        <v/>
      </c>
      <c r="N44" t="str">
        <f t="shared" si="13"/>
        <v/>
      </c>
      <c r="O44" t="str">
        <f t="shared" si="13"/>
        <v/>
      </c>
      <c r="P44" t="str">
        <f t="shared" si="13"/>
        <v/>
      </c>
      <c r="Q44" t="str">
        <f t="shared" si="0"/>
        <v/>
      </c>
      <c r="R44" t="str">
        <f t="shared" si="3"/>
        <v/>
      </c>
      <c r="S44" t="str">
        <f t="shared" si="3"/>
        <v/>
      </c>
      <c r="T44" s="1" t="str">
        <f t="shared" si="1"/>
        <v>(6)</v>
      </c>
      <c r="W44" t="str">
        <f t="shared" si="14"/>
        <v/>
      </c>
      <c r="X44" t="str">
        <f>IF(X15="","",X15)</f>
        <v/>
      </c>
      <c r="Y44" t="str">
        <f t="shared" si="16"/>
        <v/>
      </c>
      <c r="Z44">
        <f ca="1">IF(Z15="","",Z15)</f>
        <v>7</v>
      </c>
      <c r="AA44" t="str">
        <f t="shared" si="17"/>
        <v/>
      </c>
      <c r="AB44">
        <f ca="1">IF(AB15="","",AB15)</f>
        <v>3</v>
      </c>
      <c r="AC44" t="str">
        <f t="shared" ref="AC44:AI44" si="25">IF(AC15="","",AC15)</f>
        <v/>
      </c>
      <c r="AD44" t="str">
        <f t="shared" si="25"/>
        <v/>
      </c>
      <c r="AE44" t="str">
        <f t="shared" si="25"/>
        <v/>
      </c>
      <c r="AF44" t="str">
        <f t="shared" si="25"/>
        <v/>
      </c>
      <c r="AG44" t="str">
        <f t="shared" si="25"/>
        <v/>
      </c>
      <c r="AH44" t="str">
        <f t="shared" si="25"/>
        <v/>
      </c>
      <c r="AI44" t="str">
        <f t="shared" si="25"/>
        <v/>
      </c>
    </row>
    <row r="45" spans="1:35" ht="26.15" customHeight="1" x14ac:dyDescent="0.3">
      <c r="A45" t="str">
        <f t="shared" si="5"/>
        <v/>
      </c>
      <c r="D45" s="78" t="str">
        <f t="shared" si="10"/>
        <v>＋</v>
      </c>
      <c r="E45" s="78" t="str">
        <f>IF(E16="","",E16)</f>
        <v/>
      </c>
      <c r="F45" s="2" t="str">
        <f t="shared" si="11"/>
        <v/>
      </c>
      <c r="G45" s="2">
        <f ca="1">IF(G16="","",G16)</f>
        <v>8</v>
      </c>
      <c r="H45" s="2" t="str">
        <f t="shared" si="12"/>
        <v/>
      </c>
      <c r="I45" s="2">
        <f ca="1">IF(I16="","",I16)</f>
        <v>6</v>
      </c>
      <c r="J45" t="str">
        <f t="shared" si="13"/>
        <v/>
      </c>
      <c r="K45" t="str">
        <f t="shared" si="13"/>
        <v/>
      </c>
      <c r="L45" t="str">
        <f t="shared" si="13"/>
        <v/>
      </c>
      <c r="M45" t="str">
        <f t="shared" si="13"/>
        <v/>
      </c>
      <c r="N45" t="str">
        <f t="shared" si="13"/>
        <v/>
      </c>
      <c r="O45" t="str">
        <f t="shared" si="13"/>
        <v/>
      </c>
      <c r="P45" t="str">
        <f t="shared" si="13"/>
        <v/>
      </c>
      <c r="Q45" t="str">
        <f t="shared" si="0"/>
        <v/>
      </c>
      <c r="R45" t="str">
        <f t="shared" si="3"/>
        <v/>
      </c>
      <c r="S45" t="str">
        <f t="shared" si="3"/>
        <v/>
      </c>
      <c r="T45" t="str">
        <f t="shared" si="1"/>
        <v/>
      </c>
      <c r="V45" s="1"/>
      <c r="W45" s="78" t="str">
        <f t="shared" si="14"/>
        <v>＋</v>
      </c>
      <c r="X45" s="78" t="str">
        <f>IF(X16="","",X16)</f>
        <v/>
      </c>
      <c r="Y45" s="2" t="str">
        <f t="shared" si="16"/>
        <v/>
      </c>
      <c r="Z45" s="2">
        <f ca="1">IF(Z16="","",Z16)</f>
        <v>5</v>
      </c>
      <c r="AA45" s="2" t="str">
        <f t="shared" si="17"/>
        <v/>
      </c>
      <c r="AB45" s="2">
        <f ca="1">IF(AB16="","",AB16)</f>
        <v>7</v>
      </c>
      <c r="AC45" t="str">
        <f t="shared" ref="AC45:AI45" si="26">IF(AC16="","",AC16)</f>
        <v/>
      </c>
      <c r="AD45" t="str">
        <f t="shared" si="26"/>
        <v/>
      </c>
      <c r="AE45" t="str">
        <f t="shared" si="26"/>
        <v/>
      </c>
      <c r="AF45" t="str">
        <f t="shared" si="26"/>
        <v/>
      </c>
      <c r="AG45" t="str">
        <f t="shared" si="26"/>
        <v/>
      </c>
      <c r="AH45" t="str">
        <f t="shared" si="26"/>
        <v/>
      </c>
      <c r="AI45" t="str">
        <f t="shared" si="26"/>
        <v/>
      </c>
    </row>
    <row r="46" spans="1:35" ht="26.15" customHeight="1" x14ac:dyDescent="0.3">
      <c r="A46" t="str">
        <f t="shared" si="5"/>
        <v/>
      </c>
      <c r="D46" t="str">
        <f t="shared" si="10"/>
        <v/>
      </c>
      <c r="E46" s="10">
        <v>1</v>
      </c>
      <c r="F46" s="10" t="str">
        <f t="shared" si="11"/>
        <v/>
      </c>
      <c r="G46" s="10">
        <f ca="1">G44+G45+1-10</f>
        <v>2</v>
      </c>
      <c r="H46" s="10" t="str">
        <f t="shared" si="12"/>
        <v/>
      </c>
      <c r="I46" s="10">
        <f ca="1">I44+I45-10</f>
        <v>2</v>
      </c>
      <c r="J46" t="str">
        <f t="shared" ref="J46:P55" si="27">IF(J17="","",J17)</f>
        <v/>
      </c>
      <c r="K46" t="str">
        <f t="shared" si="27"/>
        <v/>
      </c>
      <c r="L46" t="str">
        <f t="shared" si="27"/>
        <v/>
      </c>
      <c r="M46" t="str">
        <f t="shared" si="27"/>
        <v/>
      </c>
      <c r="N46" t="str">
        <f t="shared" si="27"/>
        <v/>
      </c>
      <c r="O46" t="str">
        <f t="shared" si="27"/>
        <v/>
      </c>
      <c r="P46" t="str">
        <f t="shared" si="27"/>
        <v/>
      </c>
      <c r="Q46" t="str">
        <f t="shared" si="0"/>
        <v/>
      </c>
      <c r="R46" t="str">
        <f t="shared" si="3"/>
        <v/>
      </c>
      <c r="S46" t="str">
        <f t="shared" si="3"/>
        <v/>
      </c>
      <c r="T46" t="str">
        <f t="shared" si="1"/>
        <v/>
      </c>
      <c r="W46" t="str">
        <f t="shared" si="14"/>
        <v/>
      </c>
      <c r="X46" s="10">
        <v>1</v>
      </c>
      <c r="Y46" s="10" t="str">
        <f t="shared" si="16"/>
        <v/>
      </c>
      <c r="Z46" s="10">
        <f ca="1">Z44+Z45+1-10</f>
        <v>3</v>
      </c>
      <c r="AA46" s="10" t="str">
        <f t="shared" si="17"/>
        <v/>
      </c>
      <c r="AB46" s="10">
        <f ca="1">AB44+AB45-10</f>
        <v>0</v>
      </c>
      <c r="AC46" t="str">
        <f t="shared" ref="AC46:AI46" si="28">IF(AC17="","",AC17)</f>
        <v/>
      </c>
      <c r="AD46" t="str">
        <f t="shared" si="28"/>
        <v/>
      </c>
      <c r="AE46" t="str">
        <f t="shared" si="28"/>
        <v/>
      </c>
      <c r="AF46" t="str">
        <f t="shared" si="28"/>
        <v/>
      </c>
      <c r="AG46" t="str">
        <f t="shared" si="28"/>
        <v/>
      </c>
      <c r="AH46" t="str">
        <f t="shared" si="28"/>
        <v/>
      </c>
      <c r="AI46" t="str">
        <f t="shared" si="28"/>
        <v/>
      </c>
    </row>
    <row r="47" spans="1:35" ht="26.15" customHeight="1" x14ac:dyDescent="0.3">
      <c r="A47" t="str">
        <f t="shared" si="5"/>
        <v/>
      </c>
      <c r="D47" t="str">
        <f t="shared" si="10"/>
        <v/>
      </c>
      <c r="E47" t="str">
        <f>IF(E18="","",E18)</f>
        <v/>
      </c>
      <c r="F47" t="str">
        <f t="shared" si="11"/>
        <v/>
      </c>
      <c r="G47" t="str">
        <f>IF(G18="","",G18)</f>
        <v/>
      </c>
      <c r="H47" t="str">
        <f t="shared" si="12"/>
        <v/>
      </c>
      <c r="I47" t="str">
        <f>IF(I18="","",I18)</f>
        <v/>
      </c>
      <c r="J47" t="str">
        <f t="shared" si="27"/>
        <v/>
      </c>
      <c r="K47" t="str">
        <f t="shared" si="27"/>
        <v/>
      </c>
      <c r="L47" t="str">
        <f t="shared" si="27"/>
        <v/>
      </c>
      <c r="M47" t="str">
        <f t="shared" si="27"/>
        <v/>
      </c>
      <c r="N47" t="str">
        <f t="shared" si="27"/>
        <v/>
      </c>
      <c r="O47" t="str">
        <f t="shared" si="27"/>
        <v/>
      </c>
      <c r="P47" t="str">
        <f t="shared" si="27"/>
        <v/>
      </c>
      <c r="Q47" t="str">
        <f t="shared" si="0"/>
        <v/>
      </c>
      <c r="R47" t="str">
        <f t="shared" si="3"/>
        <v/>
      </c>
      <c r="S47" t="str">
        <f t="shared" si="3"/>
        <v/>
      </c>
      <c r="T47" t="str">
        <f t="shared" si="1"/>
        <v/>
      </c>
      <c r="W47" t="str">
        <f t="shared" si="14"/>
        <v/>
      </c>
      <c r="X47" t="str">
        <f>IF(X18="","",X18)</f>
        <v/>
      </c>
      <c r="Y47" t="str">
        <f t="shared" si="16"/>
        <v/>
      </c>
      <c r="Z47" t="str">
        <f>IF(Z18="","",Z18)</f>
        <v/>
      </c>
      <c r="AA47" t="str">
        <f t="shared" si="17"/>
        <v/>
      </c>
      <c r="AB47" t="str">
        <f>IF(AB18="","",AB18)</f>
        <v/>
      </c>
      <c r="AC47" t="str">
        <f t="shared" ref="AC47:AI47" si="29">IF(AC18="","",AC18)</f>
        <v/>
      </c>
      <c r="AD47" t="str">
        <f t="shared" si="29"/>
        <v/>
      </c>
      <c r="AE47" t="str">
        <f t="shared" si="29"/>
        <v/>
      </c>
      <c r="AF47" t="str">
        <f t="shared" si="29"/>
        <v/>
      </c>
      <c r="AG47" t="str">
        <f t="shared" si="29"/>
        <v/>
      </c>
      <c r="AH47" t="str">
        <f t="shared" si="29"/>
        <v/>
      </c>
      <c r="AI47" t="str">
        <f t="shared" si="29"/>
        <v/>
      </c>
    </row>
    <row r="48" spans="1:35" ht="26.15" customHeight="1" x14ac:dyDescent="0.3">
      <c r="A48" t="str">
        <f t="shared" si="5"/>
        <v/>
      </c>
      <c r="D48" t="str">
        <f t="shared" si="10"/>
        <v/>
      </c>
      <c r="E48" t="str">
        <f>IF(E19="","",E19)</f>
        <v/>
      </c>
      <c r="F48" t="str">
        <f t="shared" si="11"/>
        <v/>
      </c>
      <c r="G48" t="str">
        <f>IF(G19="","",G19)</f>
        <v/>
      </c>
      <c r="H48" t="str">
        <f t="shared" si="12"/>
        <v/>
      </c>
      <c r="I48" t="str">
        <f>IF(I19="","",I19)</f>
        <v/>
      </c>
      <c r="J48" t="str">
        <f t="shared" si="27"/>
        <v/>
      </c>
      <c r="K48" t="str">
        <f t="shared" si="27"/>
        <v/>
      </c>
      <c r="L48" t="str">
        <f t="shared" si="27"/>
        <v/>
      </c>
      <c r="M48" t="str">
        <f t="shared" si="27"/>
        <v/>
      </c>
      <c r="N48" t="str">
        <f t="shared" si="27"/>
        <v/>
      </c>
      <c r="O48" t="str">
        <f t="shared" si="27"/>
        <v/>
      </c>
      <c r="P48" t="str">
        <f t="shared" si="27"/>
        <v/>
      </c>
      <c r="Q48" t="str">
        <f t="shared" si="0"/>
        <v/>
      </c>
      <c r="R48" t="str">
        <f t="shared" si="3"/>
        <v/>
      </c>
      <c r="S48" t="str">
        <f t="shared" si="3"/>
        <v/>
      </c>
      <c r="T48" t="str">
        <f t="shared" si="1"/>
        <v/>
      </c>
      <c r="W48" t="str">
        <f t="shared" si="14"/>
        <v/>
      </c>
      <c r="X48" t="str">
        <f>IF(X19="","",X19)</f>
        <v/>
      </c>
      <c r="Y48" t="str">
        <f t="shared" si="16"/>
        <v/>
      </c>
      <c r="Z48" t="str">
        <f>IF(Z19="","",Z19)</f>
        <v/>
      </c>
      <c r="AA48" t="str">
        <f t="shared" si="17"/>
        <v/>
      </c>
      <c r="AB48" t="str">
        <f>IF(AB19="","",AB19)</f>
        <v/>
      </c>
      <c r="AC48" t="str">
        <f t="shared" ref="AC48:AI48" si="30">IF(AC19="","",AC19)</f>
        <v/>
      </c>
      <c r="AD48" t="str">
        <f t="shared" si="30"/>
        <v/>
      </c>
      <c r="AE48" t="str">
        <f t="shared" si="30"/>
        <v/>
      </c>
      <c r="AF48" t="str">
        <f t="shared" si="30"/>
        <v/>
      </c>
      <c r="AG48" t="str">
        <f t="shared" si="30"/>
        <v/>
      </c>
      <c r="AH48" t="str">
        <f t="shared" si="30"/>
        <v/>
      </c>
      <c r="AI48" t="str">
        <f t="shared" si="30"/>
        <v/>
      </c>
    </row>
    <row r="49" spans="1:35" ht="26.15" customHeight="1" x14ac:dyDescent="0.3">
      <c r="A49" s="1" t="str">
        <f t="shared" si="5"/>
        <v>(7)</v>
      </c>
      <c r="D49" t="str">
        <f t="shared" si="10"/>
        <v/>
      </c>
      <c r="E49" t="str">
        <f>IF(E20="","",E20)</f>
        <v/>
      </c>
      <c r="F49" t="str">
        <f t="shared" si="11"/>
        <v/>
      </c>
      <c r="G49">
        <f ca="1">IF(G20="","",G20)</f>
        <v>4</v>
      </c>
      <c r="H49" t="str">
        <f t="shared" si="12"/>
        <v/>
      </c>
      <c r="I49">
        <f ca="1">IF(I20="","",I20)</f>
        <v>6</v>
      </c>
      <c r="J49" t="str">
        <f t="shared" si="27"/>
        <v/>
      </c>
      <c r="K49" t="str">
        <f t="shared" si="27"/>
        <v/>
      </c>
      <c r="L49" t="str">
        <f t="shared" si="27"/>
        <v/>
      </c>
      <c r="M49" t="str">
        <f t="shared" si="27"/>
        <v/>
      </c>
      <c r="N49" t="str">
        <f t="shared" si="27"/>
        <v/>
      </c>
      <c r="O49" t="str">
        <f t="shared" si="27"/>
        <v/>
      </c>
      <c r="P49" t="str">
        <f t="shared" si="27"/>
        <v/>
      </c>
      <c r="Q49" t="str">
        <f t="shared" si="0"/>
        <v/>
      </c>
      <c r="R49" t="str">
        <f t="shared" si="3"/>
        <v/>
      </c>
      <c r="S49" t="str">
        <f t="shared" si="3"/>
        <v/>
      </c>
      <c r="T49" s="1" t="str">
        <f t="shared" si="1"/>
        <v>(8)</v>
      </c>
      <c r="W49" t="str">
        <f t="shared" si="14"/>
        <v/>
      </c>
      <c r="X49" t="str">
        <f>IF(X20="","",X20)</f>
        <v/>
      </c>
      <c r="Y49" t="str">
        <f t="shared" si="16"/>
        <v/>
      </c>
      <c r="Z49">
        <f ca="1">IF(Z20="","",Z20)</f>
        <v>3</v>
      </c>
      <c r="AA49" t="str">
        <f t="shared" si="17"/>
        <v/>
      </c>
      <c r="AB49">
        <f ca="1">IF(AB20="","",AB20)</f>
        <v>6</v>
      </c>
      <c r="AC49" t="str">
        <f t="shared" ref="AC49:AI49" si="31">IF(AC20="","",AC20)</f>
        <v/>
      </c>
      <c r="AD49" t="str">
        <f t="shared" si="31"/>
        <v/>
      </c>
      <c r="AE49" t="str">
        <f t="shared" si="31"/>
        <v/>
      </c>
      <c r="AF49" t="str">
        <f t="shared" si="31"/>
        <v/>
      </c>
      <c r="AG49" t="str">
        <f t="shared" si="31"/>
        <v/>
      </c>
      <c r="AH49" t="str">
        <f t="shared" si="31"/>
        <v/>
      </c>
      <c r="AI49" t="str">
        <f t="shared" si="31"/>
        <v/>
      </c>
    </row>
    <row r="50" spans="1:35" ht="26.15" customHeight="1" x14ac:dyDescent="0.3">
      <c r="A50" t="str">
        <f t="shared" si="5"/>
        <v/>
      </c>
      <c r="D50" s="78" t="str">
        <f t="shared" si="10"/>
        <v>＋</v>
      </c>
      <c r="E50" s="78" t="str">
        <f>IF(E21="","",E21)</f>
        <v/>
      </c>
      <c r="F50" s="2" t="str">
        <f t="shared" si="11"/>
        <v/>
      </c>
      <c r="G50" s="2">
        <f ca="1">IF(G21="","",G21)</f>
        <v>9</v>
      </c>
      <c r="H50" s="2" t="str">
        <f t="shared" si="12"/>
        <v/>
      </c>
      <c r="I50" s="2">
        <f ca="1">IF(I21="","",I21)</f>
        <v>8</v>
      </c>
      <c r="J50" t="str">
        <f t="shared" si="27"/>
        <v/>
      </c>
      <c r="K50" t="str">
        <f t="shared" si="27"/>
        <v/>
      </c>
      <c r="L50" t="str">
        <f t="shared" si="27"/>
        <v/>
      </c>
      <c r="M50" t="str">
        <f t="shared" si="27"/>
        <v/>
      </c>
      <c r="N50" t="str">
        <f t="shared" si="27"/>
        <v/>
      </c>
      <c r="O50" t="str">
        <f t="shared" si="27"/>
        <v/>
      </c>
      <c r="P50" t="str">
        <f t="shared" si="27"/>
        <v/>
      </c>
      <c r="Q50" t="str">
        <f t="shared" si="0"/>
        <v/>
      </c>
      <c r="R50" t="str">
        <f t="shared" si="3"/>
        <v/>
      </c>
      <c r="S50" t="str">
        <f t="shared" si="3"/>
        <v/>
      </c>
      <c r="T50" t="str">
        <f t="shared" si="1"/>
        <v/>
      </c>
      <c r="V50" s="1"/>
      <c r="W50" s="78" t="str">
        <f t="shared" si="14"/>
        <v>＋</v>
      </c>
      <c r="X50" s="78" t="str">
        <f>IF(X21="","",X21)</f>
        <v/>
      </c>
      <c r="Y50" s="2" t="str">
        <f t="shared" si="16"/>
        <v/>
      </c>
      <c r="Z50" s="2">
        <f ca="1">IF(Z21="","",Z21)</f>
        <v>7</v>
      </c>
      <c r="AA50" s="2" t="str">
        <f t="shared" si="17"/>
        <v/>
      </c>
      <c r="AB50" s="2">
        <f ca="1">IF(AB21="","",AB21)</f>
        <v>7</v>
      </c>
      <c r="AC50" t="str">
        <f t="shared" ref="AC50:AI50" si="32">IF(AC21="","",AC21)</f>
        <v/>
      </c>
      <c r="AD50" t="str">
        <f t="shared" si="32"/>
        <v/>
      </c>
      <c r="AE50" t="str">
        <f t="shared" si="32"/>
        <v/>
      </c>
      <c r="AF50" t="str">
        <f t="shared" si="32"/>
        <v/>
      </c>
      <c r="AG50" t="str">
        <f t="shared" si="32"/>
        <v/>
      </c>
      <c r="AH50" t="str">
        <f t="shared" si="32"/>
        <v/>
      </c>
      <c r="AI50" t="str">
        <f t="shared" si="32"/>
        <v/>
      </c>
    </row>
    <row r="51" spans="1:35" ht="26.15" customHeight="1" x14ac:dyDescent="0.3">
      <c r="A51" t="str">
        <f t="shared" si="5"/>
        <v/>
      </c>
      <c r="D51" t="str">
        <f t="shared" si="10"/>
        <v/>
      </c>
      <c r="E51" s="10">
        <v>1</v>
      </c>
      <c r="F51" s="10" t="str">
        <f t="shared" si="11"/>
        <v/>
      </c>
      <c r="G51" s="10">
        <f ca="1">G49+G50+1-10</f>
        <v>4</v>
      </c>
      <c r="H51" s="10" t="str">
        <f t="shared" si="12"/>
        <v/>
      </c>
      <c r="I51" s="10">
        <f ca="1">I49+I50-10</f>
        <v>4</v>
      </c>
      <c r="J51" t="str">
        <f t="shared" si="27"/>
        <v/>
      </c>
      <c r="K51" t="str">
        <f t="shared" si="27"/>
        <v/>
      </c>
      <c r="L51" t="str">
        <f t="shared" si="27"/>
        <v/>
      </c>
      <c r="M51" t="str">
        <f t="shared" si="27"/>
        <v/>
      </c>
      <c r="N51" t="str">
        <f t="shared" si="27"/>
        <v/>
      </c>
      <c r="O51" t="str">
        <f t="shared" si="27"/>
        <v/>
      </c>
      <c r="P51" t="str">
        <f t="shared" si="27"/>
        <v/>
      </c>
      <c r="Q51" t="str">
        <f t="shared" si="0"/>
        <v/>
      </c>
      <c r="R51" t="str">
        <f t="shared" si="3"/>
        <v/>
      </c>
      <c r="S51" t="str">
        <f t="shared" si="3"/>
        <v/>
      </c>
      <c r="T51" t="str">
        <f t="shared" si="1"/>
        <v/>
      </c>
      <c r="W51" t="str">
        <f t="shared" si="14"/>
        <v/>
      </c>
      <c r="X51" s="10">
        <v>1</v>
      </c>
      <c r="Y51" s="10" t="str">
        <f t="shared" si="16"/>
        <v/>
      </c>
      <c r="Z51" s="10">
        <f ca="1">Z49+Z50+1-10</f>
        <v>1</v>
      </c>
      <c r="AA51" s="10" t="str">
        <f t="shared" si="17"/>
        <v/>
      </c>
      <c r="AB51" s="10">
        <f ca="1">AB49+AB50-10</f>
        <v>3</v>
      </c>
      <c r="AC51" t="str">
        <f t="shared" ref="AC51:AI51" si="33">IF(AC22="","",AC22)</f>
        <v/>
      </c>
      <c r="AD51" t="str">
        <f t="shared" si="33"/>
        <v/>
      </c>
      <c r="AE51" t="str">
        <f t="shared" si="33"/>
        <v/>
      </c>
      <c r="AF51" t="str">
        <f t="shared" si="33"/>
        <v/>
      </c>
      <c r="AG51" t="str">
        <f t="shared" si="33"/>
        <v/>
      </c>
      <c r="AH51" t="str">
        <f t="shared" si="33"/>
        <v/>
      </c>
      <c r="AI51" t="str">
        <f t="shared" si="33"/>
        <v/>
      </c>
    </row>
    <row r="52" spans="1:35" ht="26.15" customHeight="1" x14ac:dyDescent="0.3">
      <c r="A52" t="str">
        <f t="shared" si="5"/>
        <v/>
      </c>
      <c r="D52" t="str">
        <f t="shared" si="10"/>
        <v/>
      </c>
      <c r="E52" t="str">
        <f>IF(E23="","",E23)</f>
        <v/>
      </c>
      <c r="F52" t="str">
        <f t="shared" si="11"/>
        <v/>
      </c>
      <c r="G52" t="str">
        <f>IF(G23="","",G23)</f>
        <v/>
      </c>
      <c r="H52" t="str">
        <f t="shared" si="12"/>
        <v/>
      </c>
      <c r="I52" t="str">
        <f>IF(I23="","",I23)</f>
        <v/>
      </c>
      <c r="J52" t="str">
        <f t="shared" si="27"/>
        <v/>
      </c>
      <c r="K52" t="str">
        <f t="shared" si="27"/>
        <v/>
      </c>
      <c r="L52" t="str">
        <f t="shared" si="27"/>
        <v/>
      </c>
      <c r="M52" t="str">
        <f t="shared" si="27"/>
        <v/>
      </c>
      <c r="N52" t="str">
        <f t="shared" si="27"/>
        <v/>
      </c>
      <c r="O52" t="str">
        <f t="shared" si="27"/>
        <v/>
      </c>
      <c r="P52" t="str">
        <f t="shared" si="27"/>
        <v/>
      </c>
      <c r="Q52" t="str">
        <f t="shared" si="0"/>
        <v/>
      </c>
      <c r="R52" t="str">
        <f t="shared" si="3"/>
        <v/>
      </c>
      <c r="S52" t="str">
        <f t="shared" si="3"/>
        <v/>
      </c>
      <c r="T52" t="str">
        <f t="shared" si="1"/>
        <v/>
      </c>
      <c r="W52" t="str">
        <f t="shared" si="14"/>
        <v/>
      </c>
      <c r="X52" t="str">
        <f>IF(X23="","",X23)</f>
        <v/>
      </c>
      <c r="Y52" t="str">
        <f t="shared" si="16"/>
        <v/>
      </c>
      <c r="Z52" t="str">
        <f>IF(Z23="","",Z23)</f>
        <v/>
      </c>
      <c r="AA52" t="str">
        <f t="shared" si="17"/>
        <v/>
      </c>
      <c r="AB52" t="str">
        <f>IF(AB23="","",AB23)</f>
        <v/>
      </c>
      <c r="AC52" t="str">
        <f t="shared" ref="AC52:AI52" si="34">IF(AC23="","",AC23)</f>
        <v/>
      </c>
      <c r="AD52" t="str">
        <f t="shared" si="34"/>
        <v/>
      </c>
      <c r="AE52" t="str">
        <f t="shared" si="34"/>
        <v/>
      </c>
      <c r="AF52" t="str">
        <f t="shared" si="34"/>
        <v/>
      </c>
      <c r="AG52" t="str">
        <f t="shared" si="34"/>
        <v/>
      </c>
      <c r="AH52" t="str">
        <f t="shared" si="34"/>
        <v/>
      </c>
      <c r="AI52" t="str">
        <f t="shared" si="34"/>
        <v/>
      </c>
    </row>
    <row r="53" spans="1:35" ht="26.15" customHeight="1" x14ac:dyDescent="0.3">
      <c r="A53" t="str">
        <f t="shared" si="5"/>
        <v/>
      </c>
      <c r="D53" t="str">
        <f t="shared" si="10"/>
        <v/>
      </c>
      <c r="E53" t="str">
        <f>IF(E24="","",E24)</f>
        <v/>
      </c>
      <c r="F53" t="str">
        <f t="shared" si="11"/>
        <v/>
      </c>
      <c r="G53" t="str">
        <f>IF(G24="","",G24)</f>
        <v/>
      </c>
      <c r="H53" t="str">
        <f t="shared" si="12"/>
        <v/>
      </c>
      <c r="I53" t="str">
        <f>IF(I24="","",I24)</f>
        <v/>
      </c>
      <c r="J53" t="str">
        <f t="shared" si="27"/>
        <v/>
      </c>
      <c r="K53" t="str">
        <f t="shared" si="27"/>
        <v/>
      </c>
      <c r="L53" t="str">
        <f t="shared" si="27"/>
        <v/>
      </c>
      <c r="M53" t="str">
        <f t="shared" si="27"/>
        <v/>
      </c>
      <c r="N53" t="str">
        <f t="shared" si="27"/>
        <v/>
      </c>
      <c r="O53" t="str">
        <f t="shared" si="27"/>
        <v/>
      </c>
      <c r="P53" t="str">
        <f t="shared" si="27"/>
        <v/>
      </c>
      <c r="Q53" t="str">
        <f t="shared" si="0"/>
        <v/>
      </c>
      <c r="R53" t="str">
        <f t="shared" si="3"/>
        <v/>
      </c>
      <c r="S53" t="str">
        <f t="shared" si="3"/>
        <v/>
      </c>
      <c r="T53" t="str">
        <f t="shared" si="1"/>
        <v/>
      </c>
      <c r="W53" t="str">
        <f t="shared" si="14"/>
        <v/>
      </c>
      <c r="X53" t="str">
        <f>IF(X24="","",X24)</f>
        <v/>
      </c>
      <c r="Y53" t="str">
        <f t="shared" si="16"/>
        <v/>
      </c>
      <c r="Z53" t="str">
        <f>IF(Z24="","",Z24)</f>
        <v/>
      </c>
      <c r="AA53" t="str">
        <f t="shared" si="17"/>
        <v/>
      </c>
      <c r="AB53" t="str">
        <f>IF(AB24="","",AB24)</f>
        <v/>
      </c>
      <c r="AC53" t="str">
        <f t="shared" ref="AC53:AI53" si="35">IF(AC24="","",AC24)</f>
        <v/>
      </c>
      <c r="AD53" t="str">
        <f t="shared" si="35"/>
        <v/>
      </c>
      <c r="AE53" t="str">
        <f t="shared" si="35"/>
        <v/>
      </c>
      <c r="AF53" t="str">
        <f t="shared" si="35"/>
        <v/>
      </c>
      <c r="AG53" t="str">
        <f t="shared" si="35"/>
        <v/>
      </c>
      <c r="AH53" t="str">
        <f t="shared" si="35"/>
        <v/>
      </c>
      <c r="AI53" t="str">
        <f t="shared" si="35"/>
        <v/>
      </c>
    </row>
    <row r="54" spans="1:35" ht="26.15" customHeight="1" x14ac:dyDescent="0.3">
      <c r="A54" s="1" t="str">
        <f t="shared" si="5"/>
        <v>(9)</v>
      </c>
      <c r="D54" t="str">
        <f t="shared" si="10"/>
        <v/>
      </c>
      <c r="E54" t="str">
        <f>IF(E25="","",E25)</f>
        <v/>
      </c>
      <c r="F54" t="str">
        <f t="shared" si="11"/>
        <v/>
      </c>
      <c r="G54">
        <f>IF(G25="","",G25)</f>
        <v>9</v>
      </c>
      <c r="H54" t="str">
        <f t="shared" si="12"/>
        <v/>
      </c>
      <c r="I54">
        <f ca="1">IF(I25="","",I25)</f>
        <v>4</v>
      </c>
      <c r="J54" t="str">
        <f t="shared" si="27"/>
        <v/>
      </c>
      <c r="K54" t="str">
        <f t="shared" si="27"/>
        <v/>
      </c>
      <c r="L54" t="str">
        <f t="shared" si="27"/>
        <v/>
      </c>
      <c r="M54" t="str">
        <f t="shared" si="27"/>
        <v/>
      </c>
      <c r="N54" t="str">
        <f t="shared" si="27"/>
        <v/>
      </c>
      <c r="O54" t="str">
        <f t="shared" si="27"/>
        <v/>
      </c>
      <c r="P54" t="str">
        <f t="shared" si="27"/>
        <v/>
      </c>
      <c r="Q54" t="str">
        <f t="shared" si="0"/>
        <v/>
      </c>
      <c r="R54" t="str">
        <f t="shared" si="3"/>
        <v/>
      </c>
      <c r="S54" t="str">
        <f t="shared" si="3"/>
        <v/>
      </c>
      <c r="T54" s="1" t="str">
        <f t="shared" si="1"/>
        <v>(10)</v>
      </c>
      <c r="W54" t="str">
        <f t="shared" si="14"/>
        <v/>
      </c>
      <c r="X54" t="str">
        <f>IF(X25="","",X25)</f>
        <v/>
      </c>
      <c r="Y54" t="str">
        <f t="shared" si="16"/>
        <v/>
      </c>
      <c r="Z54" t="str">
        <f>IF(Z25="","",Z25)</f>
        <v/>
      </c>
      <c r="AA54" t="str">
        <f t="shared" si="17"/>
        <v/>
      </c>
      <c r="AB54">
        <f ca="1">IF(AB25="","",AB25)</f>
        <v>8</v>
      </c>
      <c r="AC54" t="str">
        <f t="shared" ref="AC54:AI54" si="36">IF(AC25="","",AC25)</f>
        <v/>
      </c>
      <c r="AD54" t="str">
        <f t="shared" si="36"/>
        <v/>
      </c>
      <c r="AE54" t="str">
        <f t="shared" si="36"/>
        <v/>
      </c>
      <c r="AF54" t="str">
        <f t="shared" si="36"/>
        <v/>
      </c>
      <c r="AG54" t="str">
        <f t="shared" si="36"/>
        <v/>
      </c>
      <c r="AH54" t="str">
        <f t="shared" si="36"/>
        <v/>
      </c>
      <c r="AI54" t="str">
        <f t="shared" si="36"/>
        <v/>
      </c>
    </row>
    <row r="55" spans="1:35" ht="26.15" customHeight="1" x14ac:dyDescent="0.3">
      <c r="A55" t="str">
        <f t="shared" si="5"/>
        <v/>
      </c>
      <c r="D55" s="78" t="str">
        <f t="shared" si="10"/>
        <v>＋</v>
      </c>
      <c r="E55" s="78" t="str">
        <f>IF(E26="","",E26)</f>
        <v/>
      </c>
      <c r="F55" s="2" t="str">
        <f t="shared" si="11"/>
        <v/>
      </c>
      <c r="G55" s="2" t="str">
        <f>IF(G26="","",G26)</f>
        <v/>
      </c>
      <c r="H55" s="2" t="str">
        <f t="shared" si="12"/>
        <v/>
      </c>
      <c r="I55" s="2">
        <f ca="1">IF(I26="","",I26)</f>
        <v>8</v>
      </c>
      <c r="J55" t="str">
        <f t="shared" si="27"/>
        <v/>
      </c>
      <c r="K55" t="str">
        <f t="shared" si="27"/>
        <v/>
      </c>
      <c r="L55" t="str">
        <f t="shared" si="27"/>
        <v/>
      </c>
      <c r="M55" t="str">
        <f t="shared" si="27"/>
        <v/>
      </c>
      <c r="N55" t="str">
        <f t="shared" si="27"/>
        <v/>
      </c>
      <c r="O55" t="str">
        <f t="shared" si="27"/>
        <v/>
      </c>
      <c r="P55" t="str">
        <f t="shared" si="27"/>
        <v/>
      </c>
      <c r="Q55" t="str">
        <f t="shared" si="0"/>
        <v/>
      </c>
      <c r="R55" t="str">
        <f t="shared" si="3"/>
        <v/>
      </c>
      <c r="S55" t="str">
        <f t="shared" si="3"/>
        <v/>
      </c>
      <c r="T55" t="str">
        <f t="shared" si="1"/>
        <v/>
      </c>
      <c r="V55" s="1"/>
      <c r="W55" s="78" t="str">
        <f t="shared" si="14"/>
        <v>＋</v>
      </c>
      <c r="X55" s="78" t="str">
        <f>IF(X26="","",X26)</f>
        <v/>
      </c>
      <c r="Y55" s="2" t="str">
        <f t="shared" si="16"/>
        <v/>
      </c>
      <c r="Z55" s="2">
        <f>IF(Z26="","",Z26)</f>
        <v>9</v>
      </c>
      <c r="AA55" s="2" t="str">
        <f t="shared" si="17"/>
        <v/>
      </c>
      <c r="AB55" s="2">
        <f ca="1">IF(AB26="","",AB26)</f>
        <v>4</v>
      </c>
      <c r="AC55" t="str">
        <f t="shared" ref="AC55:AI55" si="37">IF(AC26="","",AC26)</f>
        <v/>
      </c>
      <c r="AD55" t="str">
        <f t="shared" si="37"/>
        <v/>
      </c>
      <c r="AE55" t="str">
        <f t="shared" si="37"/>
        <v/>
      </c>
      <c r="AF55" t="str">
        <f t="shared" si="37"/>
        <v/>
      </c>
      <c r="AG55" t="str">
        <f t="shared" si="37"/>
        <v/>
      </c>
      <c r="AH55" t="str">
        <f t="shared" si="37"/>
        <v/>
      </c>
      <c r="AI55" t="str">
        <f t="shared" si="37"/>
        <v/>
      </c>
    </row>
    <row r="56" spans="1:35" ht="26.15" customHeight="1" x14ac:dyDescent="0.3">
      <c r="A56" t="str">
        <f t="shared" si="5"/>
        <v/>
      </c>
      <c r="D56" t="str">
        <f t="shared" si="10"/>
        <v/>
      </c>
      <c r="E56" s="10">
        <v>1</v>
      </c>
      <c r="F56" s="10" t="str">
        <f t="shared" si="11"/>
        <v/>
      </c>
      <c r="G56" s="10">
        <f>G54+1-10</f>
        <v>0</v>
      </c>
      <c r="H56" s="10" t="str">
        <f t="shared" si="12"/>
        <v/>
      </c>
      <c r="I56" s="10">
        <f ca="1">I54+I55-10</f>
        <v>2</v>
      </c>
      <c r="J56" t="str">
        <f t="shared" ref="J56:P57" si="38">IF(J27="","",J27)</f>
        <v/>
      </c>
      <c r="K56" t="str">
        <f t="shared" si="38"/>
        <v/>
      </c>
      <c r="L56" t="str">
        <f t="shared" si="38"/>
        <v/>
      </c>
      <c r="M56" t="str">
        <f t="shared" si="38"/>
        <v/>
      </c>
      <c r="N56" t="str">
        <f t="shared" si="38"/>
        <v/>
      </c>
      <c r="O56" t="str">
        <f t="shared" si="38"/>
        <v/>
      </c>
      <c r="P56" t="str">
        <f t="shared" si="38"/>
        <v/>
      </c>
      <c r="Q56" t="str">
        <f t="shared" si="0"/>
        <v/>
      </c>
      <c r="R56" t="str">
        <f t="shared" si="3"/>
        <v/>
      </c>
      <c r="S56" t="str">
        <f t="shared" si="3"/>
        <v/>
      </c>
      <c r="T56" t="str">
        <f t="shared" si="1"/>
        <v/>
      </c>
      <c r="W56" t="str">
        <f t="shared" si="14"/>
        <v/>
      </c>
      <c r="X56" s="10">
        <v>1</v>
      </c>
      <c r="Y56" s="10" t="str">
        <f t="shared" si="16"/>
        <v/>
      </c>
      <c r="Z56" s="10">
        <f>Z55+1-10</f>
        <v>0</v>
      </c>
      <c r="AA56" s="10" t="str">
        <f t="shared" si="17"/>
        <v/>
      </c>
      <c r="AB56" s="10">
        <f ca="1">AB54+AB55-10</f>
        <v>2</v>
      </c>
      <c r="AC56" t="str">
        <f t="shared" ref="AC56:AI56" si="39">IF(AC27="","",AC27)</f>
        <v/>
      </c>
      <c r="AD56" t="str">
        <f t="shared" si="39"/>
        <v/>
      </c>
      <c r="AE56" t="str">
        <f t="shared" si="39"/>
        <v/>
      </c>
      <c r="AF56" t="str">
        <f t="shared" si="39"/>
        <v/>
      </c>
      <c r="AG56" t="str">
        <f t="shared" si="39"/>
        <v/>
      </c>
      <c r="AH56" t="str">
        <f t="shared" si="39"/>
        <v/>
      </c>
      <c r="AI56" t="str">
        <f t="shared" si="39"/>
        <v/>
      </c>
    </row>
    <row r="57" spans="1:35" ht="26.15" customHeight="1" x14ac:dyDescent="0.3">
      <c r="A57" t="str">
        <f t="shared" si="5"/>
        <v/>
      </c>
      <c r="B57" t="str">
        <f>IF(B28="","",B28)</f>
        <v/>
      </c>
      <c r="D57" t="str">
        <f t="shared" si="10"/>
        <v/>
      </c>
      <c r="E57" t="str">
        <f>IF(E28="","",E28)</f>
        <v/>
      </c>
      <c r="F57" t="str">
        <f t="shared" si="11"/>
        <v/>
      </c>
      <c r="G57" t="str">
        <f>IF(G28="","",G28)</f>
        <v/>
      </c>
      <c r="H57" t="str">
        <f t="shared" si="12"/>
        <v/>
      </c>
      <c r="I57" t="str">
        <f>IF(I28="","",I28)</f>
        <v/>
      </c>
      <c r="J57" t="str">
        <f t="shared" si="38"/>
        <v/>
      </c>
      <c r="K57" t="str">
        <f t="shared" si="38"/>
        <v/>
      </c>
      <c r="L57" t="str">
        <f t="shared" si="38"/>
        <v/>
      </c>
      <c r="M57" t="str">
        <f t="shared" si="38"/>
        <v/>
      </c>
      <c r="N57" t="str">
        <f t="shared" si="38"/>
        <v/>
      </c>
      <c r="O57" t="str">
        <f t="shared" si="38"/>
        <v/>
      </c>
      <c r="P57" t="str">
        <f t="shared" si="38"/>
        <v/>
      </c>
      <c r="Q57" t="str">
        <f t="shared" si="0"/>
        <v/>
      </c>
      <c r="R57" t="str">
        <f t="shared" si="3"/>
        <v/>
      </c>
      <c r="S57" t="str">
        <f t="shared" si="3"/>
        <v/>
      </c>
      <c r="T57" t="str">
        <f t="shared" si="1"/>
        <v/>
      </c>
      <c r="W57" t="str">
        <f t="shared" si="14"/>
        <v/>
      </c>
      <c r="X57" t="str">
        <f>IF(X28="","",X28)</f>
        <v/>
      </c>
      <c r="Y57" t="str">
        <f t="shared" si="16"/>
        <v/>
      </c>
      <c r="Z57" t="str">
        <f>IF(Z28="","",Z28)</f>
        <v/>
      </c>
      <c r="AA57" t="str">
        <f t="shared" si="17"/>
        <v/>
      </c>
      <c r="AB57" t="str">
        <f>IF(AB28="","",AB28)</f>
        <v/>
      </c>
      <c r="AC57" t="str">
        <f t="shared" ref="AC57:AI57" si="40">IF(AC28="","",AC28)</f>
        <v/>
      </c>
      <c r="AD57" t="str">
        <f t="shared" si="40"/>
        <v/>
      </c>
      <c r="AE57" t="str">
        <f t="shared" si="40"/>
        <v/>
      </c>
      <c r="AF57" t="str">
        <f t="shared" si="40"/>
        <v/>
      </c>
      <c r="AG57" t="str">
        <f t="shared" si="40"/>
        <v/>
      </c>
      <c r="AH57" t="str">
        <f t="shared" si="40"/>
        <v/>
      </c>
      <c r="AI57" t="str">
        <f t="shared" si="40"/>
        <v/>
      </c>
    </row>
    <row r="58" spans="1:35" ht="25" customHeight="1" x14ac:dyDescent="0.3"/>
    <row r="59" spans="1:35" ht="30" customHeight="1" x14ac:dyDescent="0.3"/>
    <row r="60" spans="1:35" ht="30" customHeight="1" x14ac:dyDescent="0.3"/>
    <row r="61" spans="1:35" ht="30" customHeight="1" x14ac:dyDescent="0.3"/>
    <row r="62" spans="1:35" ht="30" customHeight="1" x14ac:dyDescent="0.3"/>
    <row r="63" spans="1:35" ht="30" customHeight="1" x14ac:dyDescent="0.3"/>
    <row r="64" spans="1:35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</sheetData>
  <mergeCells count="22">
    <mergeCell ref="AG30:AH30"/>
    <mergeCell ref="AG1:AH1"/>
    <mergeCell ref="D6:E6"/>
    <mergeCell ref="D55:E55"/>
    <mergeCell ref="W55:X55"/>
    <mergeCell ref="D21:E21"/>
    <mergeCell ref="W21:X21"/>
    <mergeCell ref="D26:E26"/>
    <mergeCell ref="W6:X6"/>
    <mergeCell ref="D11:E11"/>
    <mergeCell ref="D45:E45"/>
    <mergeCell ref="W45:X45"/>
    <mergeCell ref="D50:E50"/>
    <mergeCell ref="W50:X50"/>
    <mergeCell ref="D40:E40"/>
    <mergeCell ref="W40:X40"/>
    <mergeCell ref="W11:X11"/>
    <mergeCell ref="D16:E16"/>
    <mergeCell ref="W16:X16"/>
    <mergeCell ref="W26:X26"/>
    <mergeCell ref="D35:E35"/>
    <mergeCell ref="W35:X35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I69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86</v>
      </c>
      <c r="AE1" s="2" t="s">
        <v>6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6.15" customHeight="1" x14ac:dyDescent="0.3">
      <c r="A5" s="1" t="s">
        <v>37</v>
      </c>
      <c r="G5">
        <f ca="1">INT(RAND()*7+1)</f>
        <v>3</v>
      </c>
      <c r="I5">
        <f ca="1">INT(RAND()*9+1)</f>
        <v>2</v>
      </c>
      <c r="T5" s="1" t="s">
        <v>38</v>
      </c>
      <c r="Z5">
        <f ca="1">INT(RAND()*7+1)</f>
        <v>5</v>
      </c>
      <c r="AB5">
        <f ca="1">INT(RAND()*9+1)</f>
        <v>2</v>
      </c>
    </row>
    <row r="6" spans="1:34" ht="26.15" customHeight="1" x14ac:dyDescent="0.3">
      <c r="G6">
        <f ca="1">INT(RAND()*9+1)</f>
        <v>1</v>
      </c>
      <c r="I6">
        <f ca="1">INT(RAND()*9+1)</f>
        <v>1</v>
      </c>
      <c r="V6" s="1"/>
      <c r="Z6">
        <f ca="1">INT(RAND()*9+1)</f>
        <v>9</v>
      </c>
      <c r="AB6">
        <f ca="1">INT(RAND()*9+1)</f>
        <v>1</v>
      </c>
    </row>
    <row r="7" spans="1:34" ht="26.15" customHeight="1" x14ac:dyDescent="0.3">
      <c r="D7" s="78" t="s">
        <v>7</v>
      </c>
      <c r="E7" s="78"/>
      <c r="F7" s="2"/>
      <c r="G7" s="2">
        <f ca="1">IF(G5+G6&lt;8,INT(RAND()*9+1),INT(RAND()*(17-G5-G6)+1))</f>
        <v>4</v>
      </c>
      <c r="H7" s="2"/>
      <c r="I7" s="2">
        <f ca="1">INT(RAND()*9+1)</f>
        <v>4</v>
      </c>
      <c r="W7" s="78" t="s">
        <v>7</v>
      </c>
      <c r="X7" s="78"/>
      <c r="Y7" s="2"/>
      <c r="Z7" s="2">
        <f ca="1">IF(Z5+Z6&lt;8,INT(RAND()*9+1),INT(RAND()*(17-Z5-Z6)+1))</f>
        <v>1</v>
      </c>
      <c r="AA7" s="2"/>
      <c r="AB7" s="2">
        <f ca="1">INT(RAND()*9+1)</f>
        <v>1</v>
      </c>
    </row>
    <row r="8" spans="1:34" ht="26.15" customHeight="1" x14ac:dyDescent="0.3"/>
    <row r="9" spans="1:34" ht="26.15" customHeight="1" x14ac:dyDescent="0.3"/>
    <row r="10" spans="1:34" ht="26.15" customHeight="1" x14ac:dyDescent="0.3">
      <c r="A10" s="1" t="s">
        <v>40</v>
      </c>
      <c r="G10">
        <f ca="1">INT(RAND()*7+1)</f>
        <v>2</v>
      </c>
      <c r="I10">
        <f ca="1">INT(RAND()*9+1)</f>
        <v>6</v>
      </c>
      <c r="T10" s="1" t="s">
        <v>41</v>
      </c>
      <c r="Z10">
        <f ca="1">INT(RAND()*7+1)</f>
        <v>2</v>
      </c>
      <c r="AB10">
        <f ca="1">INT(RAND()*9+1)</f>
        <v>6</v>
      </c>
    </row>
    <row r="11" spans="1:34" ht="26.15" customHeight="1" x14ac:dyDescent="0.3">
      <c r="G11">
        <f ca="1">INT(RAND()*9+1)</f>
        <v>1</v>
      </c>
      <c r="I11">
        <f ca="1">INT(RAND()*9+1)</f>
        <v>3</v>
      </c>
      <c r="V11" s="1"/>
      <c r="Z11">
        <f ca="1">INT(RAND()*9+1)</f>
        <v>3</v>
      </c>
      <c r="AB11">
        <f ca="1">INT(RAND()*9+1)</f>
        <v>5</v>
      </c>
    </row>
    <row r="12" spans="1:34" ht="26.15" customHeight="1" x14ac:dyDescent="0.3">
      <c r="D12" s="78" t="s">
        <v>7</v>
      </c>
      <c r="E12" s="78"/>
      <c r="F12" s="2"/>
      <c r="G12" s="2">
        <f ca="1">IF(G10+G11&lt;8,INT(RAND()*9+1),INT(RAND()*(17-G10-G11)+1))</f>
        <v>5</v>
      </c>
      <c r="H12" s="2"/>
      <c r="I12" s="2">
        <f ca="1">INT(RAND()*9+1)</f>
        <v>1</v>
      </c>
      <c r="W12" s="78" t="s">
        <v>7</v>
      </c>
      <c r="X12" s="78"/>
      <c r="Y12" s="2"/>
      <c r="Z12" s="2">
        <f ca="1">IF(Z10+Z11&lt;8,INT(RAND()*9+1),INT(RAND()*(17-Z10-Z11)+1))</f>
        <v>2</v>
      </c>
      <c r="AA12" s="2"/>
      <c r="AB12" s="2">
        <f ca="1">INT(RAND()*9+1)</f>
        <v>5</v>
      </c>
    </row>
    <row r="13" spans="1:34" ht="26.15" customHeight="1" x14ac:dyDescent="0.3"/>
    <row r="14" spans="1:34" ht="26.15" customHeight="1" x14ac:dyDescent="0.3"/>
    <row r="15" spans="1:34" ht="26.15" customHeight="1" x14ac:dyDescent="0.3">
      <c r="A15" s="1" t="s">
        <v>42</v>
      </c>
      <c r="G15">
        <f ca="1">INT(RAND()*7+1)</f>
        <v>1</v>
      </c>
      <c r="I15">
        <f ca="1">INT(RAND()*9+1)</f>
        <v>2</v>
      </c>
      <c r="T15" s="1" t="s">
        <v>43</v>
      </c>
      <c r="Z15">
        <f ca="1">INT(RAND()*7+1)</f>
        <v>6</v>
      </c>
      <c r="AB15">
        <f ca="1">INT(RAND()*9+1)</f>
        <v>2</v>
      </c>
    </row>
    <row r="16" spans="1:34" ht="26.15" customHeight="1" x14ac:dyDescent="0.3">
      <c r="G16">
        <f ca="1">INT(RAND()*9+1)</f>
        <v>5</v>
      </c>
      <c r="I16">
        <f ca="1">INT(RAND()*9+1)</f>
        <v>1</v>
      </c>
      <c r="V16" s="1"/>
      <c r="Z16">
        <f ca="1">INT(RAND()*9+1)</f>
        <v>3</v>
      </c>
      <c r="AB16">
        <f ca="1">INT(RAND()*9+1)</f>
        <v>5</v>
      </c>
    </row>
    <row r="17" spans="1:34" ht="26.15" customHeight="1" x14ac:dyDescent="0.3">
      <c r="D17" s="78" t="s">
        <v>7</v>
      </c>
      <c r="E17" s="78"/>
      <c r="F17" s="2"/>
      <c r="G17" s="2">
        <f ca="1">IF(G15+G16&lt;8,INT(RAND()*9+1),INT(RAND()*(17-G15-G16)+1))</f>
        <v>4</v>
      </c>
      <c r="H17" s="2"/>
      <c r="I17" s="2">
        <f ca="1">INT(RAND()*9+1)</f>
        <v>1</v>
      </c>
      <c r="W17" s="78" t="s">
        <v>7</v>
      </c>
      <c r="X17" s="78"/>
      <c r="Y17" s="2"/>
      <c r="Z17" s="2">
        <f ca="1">IF(Z15+Z16&lt;8,INT(RAND()*9+1),INT(RAND()*(17-Z15-Z16)+1))</f>
        <v>7</v>
      </c>
      <c r="AA17" s="2"/>
      <c r="AB17" s="2">
        <f ca="1">INT(RAND()*9+1)</f>
        <v>2</v>
      </c>
    </row>
    <row r="18" spans="1:34" ht="26.15" customHeight="1" x14ac:dyDescent="0.3"/>
    <row r="19" spans="1:34" ht="26.15" customHeight="1" x14ac:dyDescent="0.3"/>
    <row r="20" spans="1:34" ht="26.15" customHeight="1" x14ac:dyDescent="0.3">
      <c r="A20" s="1" t="s">
        <v>44</v>
      </c>
      <c r="G20">
        <f ca="1">INT(RAND()*7+1)</f>
        <v>6</v>
      </c>
      <c r="I20">
        <f ca="1">INT(RAND()*9+1)</f>
        <v>1</v>
      </c>
      <c r="T20" s="1" t="s">
        <v>45</v>
      </c>
      <c r="Z20">
        <f ca="1">INT(RAND()*7+1)</f>
        <v>2</v>
      </c>
      <c r="AB20">
        <f ca="1">INT(RAND()*9+1)</f>
        <v>2</v>
      </c>
    </row>
    <row r="21" spans="1:34" ht="26.15" customHeight="1" x14ac:dyDescent="0.3">
      <c r="G21">
        <f ca="1">INT(RAND()*9+1)</f>
        <v>5</v>
      </c>
      <c r="I21">
        <f ca="1">INT(RAND()*9+1)</f>
        <v>2</v>
      </c>
      <c r="V21" s="1"/>
      <c r="Z21">
        <f ca="1">INT(RAND()*9+1)</f>
        <v>6</v>
      </c>
      <c r="AB21">
        <f ca="1">INT(RAND()*9+1)</f>
        <v>9</v>
      </c>
    </row>
    <row r="22" spans="1:34" ht="26.15" customHeight="1" x14ac:dyDescent="0.3">
      <c r="D22" s="78" t="s">
        <v>7</v>
      </c>
      <c r="E22" s="78"/>
      <c r="F22" s="2"/>
      <c r="G22" s="2">
        <f ca="1">IF(G20+G21&lt;8,INT(RAND()*9+1),INT(RAND()*(17-G20-G21)+1))</f>
        <v>2</v>
      </c>
      <c r="H22" s="2"/>
      <c r="I22" s="2">
        <f ca="1">INT(RAND()*9+1)</f>
        <v>3</v>
      </c>
      <c r="W22" s="78" t="s">
        <v>7</v>
      </c>
      <c r="X22" s="78"/>
      <c r="Y22" s="2"/>
      <c r="Z22" s="2">
        <f ca="1">IF(Z20+Z21&lt;8,INT(RAND()*9+1),INT(RAND()*(17-Z20-Z21)+1))</f>
        <v>1</v>
      </c>
      <c r="AA22" s="2"/>
      <c r="AB22" s="2">
        <f ca="1">INT(RAND()*9+1)</f>
        <v>8</v>
      </c>
    </row>
    <row r="23" spans="1:34" ht="26.15" customHeight="1" x14ac:dyDescent="0.3"/>
    <row r="24" spans="1:34" ht="26.15" customHeight="1" x14ac:dyDescent="0.3"/>
    <row r="25" spans="1:34" ht="26.15" customHeight="1" x14ac:dyDescent="0.3">
      <c r="A25" s="1" t="s">
        <v>46</v>
      </c>
      <c r="G25">
        <f ca="1">INT(RAND()*7+1)</f>
        <v>2</v>
      </c>
      <c r="I25">
        <f ca="1">INT(RAND()*9+1)</f>
        <v>9</v>
      </c>
      <c r="T25" s="1" t="s">
        <v>8</v>
      </c>
      <c r="Z25">
        <f ca="1">INT(RAND()*7+1)</f>
        <v>6</v>
      </c>
      <c r="AB25">
        <f ca="1">INT(RAND()*9+1)</f>
        <v>7</v>
      </c>
    </row>
    <row r="26" spans="1:34" ht="26.15" customHeight="1" x14ac:dyDescent="0.3">
      <c r="G26">
        <f ca="1">INT(RAND()*9+1)</f>
        <v>4</v>
      </c>
      <c r="I26">
        <f ca="1">INT(RAND()*9+1)</f>
        <v>5</v>
      </c>
      <c r="V26" s="1"/>
      <c r="Z26">
        <f ca="1">INT(RAND()*9+1)</f>
        <v>4</v>
      </c>
      <c r="AB26">
        <f ca="1">INT(RAND()*9+1)</f>
        <v>5</v>
      </c>
    </row>
    <row r="27" spans="1:34" ht="26.15" customHeight="1" x14ac:dyDescent="0.3">
      <c r="D27" s="78" t="s">
        <v>7</v>
      </c>
      <c r="E27" s="78"/>
      <c r="F27" s="2"/>
      <c r="G27" s="2">
        <f ca="1">IF(G25+G26&lt;8,INT(RAND()*9+1),INT(RAND()*(17-G25-G26)+1))</f>
        <v>5</v>
      </c>
      <c r="H27" s="2"/>
      <c r="I27" s="2">
        <f ca="1">INT(RAND()*9+1)</f>
        <v>5</v>
      </c>
      <c r="W27" s="78" t="s">
        <v>7</v>
      </c>
      <c r="X27" s="78"/>
      <c r="Y27" s="2"/>
      <c r="Z27" s="2">
        <f ca="1">IF(Z25+Z26&lt;8,INT(RAND()*9+1),INT(RAND()*(17-Z25-Z26)+1))</f>
        <v>4</v>
      </c>
      <c r="AA27" s="2"/>
      <c r="AB27" s="2">
        <f ca="1">INT(RAND()*9+1)</f>
        <v>8</v>
      </c>
    </row>
    <row r="28" spans="1:34" ht="26.15" customHeight="1" x14ac:dyDescent="0.3"/>
    <row r="29" spans="1:34" ht="20.149999999999999" customHeight="1" x14ac:dyDescent="0.3"/>
    <row r="30" spans="1:34" ht="25" customHeight="1" x14ac:dyDescent="0.3">
      <c r="D30" s="3" t="str">
        <f>IF(D1="","",D1)</f>
        <v>たし算のひっ算</v>
      </c>
      <c r="AE30" s="2" t="str">
        <f>IF(AE1="","",AE1)</f>
        <v>№</v>
      </c>
      <c r="AF30" s="2"/>
      <c r="AG30" s="61" t="str">
        <f>IF(AG1="","",AG1)</f>
        <v/>
      </c>
      <c r="AH30" s="61"/>
    </row>
    <row r="31" spans="1:34" ht="25" customHeight="1" x14ac:dyDescent="0.3">
      <c r="D31" s="3"/>
    </row>
    <row r="32" spans="1:34" ht="25" customHeight="1" x14ac:dyDescent="0.3">
      <c r="E32" s="5" t="s">
        <v>2</v>
      </c>
      <c r="Q32" s="4" t="str">
        <f>IF(Q3="","",Q3)</f>
        <v>名前</v>
      </c>
      <c r="R32" s="2"/>
      <c r="S32" s="2"/>
      <c r="T32" s="2" t="str">
        <f>IF(T3="","",T3)</f>
        <v/>
      </c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5" ht="25" customHeight="1" x14ac:dyDescent="0.3">
      <c r="A33" t="str">
        <f t="shared" ref="A33:AI33" si="0">IF(A4="","",A4)</f>
        <v/>
      </c>
      <c r="B33" t="str">
        <f t="shared" si="0"/>
        <v/>
      </c>
      <c r="C33" t="str">
        <f t="shared" si="0"/>
        <v/>
      </c>
      <c r="D33" t="str">
        <f t="shared" si="0"/>
        <v/>
      </c>
      <c r="E33" t="str">
        <f t="shared" si="0"/>
        <v/>
      </c>
      <c r="F33" t="str">
        <f t="shared" si="0"/>
        <v/>
      </c>
      <c r="G33" s="11">
        <f ca="1">INT(SUM(I34:I36)/10)</f>
        <v>0</v>
      </c>
      <c r="H33" t="str">
        <f t="shared" si="0"/>
        <v/>
      </c>
      <c r="I33" t="str">
        <f t="shared" si="0"/>
        <v/>
      </c>
      <c r="J33" t="str">
        <f t="shared" si="0"/>
        <v/>
      </c>
      <c r="K33" t="str">
        <f t="shared" si="0"/>
        <v/>
      </c>
      <c r="L33" t="str">
        <f t="shared" si="0"/>
        <v/>
      </c>
      <c r="M33" t="str">
        <f t="shared" si="0"/>
        <v/>
      </c>
      <c r="N33" t="str">
        <f t="shared" si="0"/>
        <v/>
      </c>
      <c r="O33" t="str">
        <f t="shared" si="0"/>
        <v/>
      </c>
      <c r="P33" t="str">
        <f t="shared" si="0"/>
        <v/>
      </c>
      <c r="Q33" t="str">
        <f t="shared" si="0"/>
        <v/>
      </c>
      <c r="R33" t="str">
        <f t="shared" si="0"/>
        <v/>
      </c>
      <c r="S33" t="str">
        <f t="shared" si="0"/>
        <v/>
      </c>
      <c r="T33" t="str">
        <f t="shared" si="0"/>
        <v/>
      </c>
      <c r="U33" t="str">
        <f t="shared" si="0"/>
        <v/>
      </c>
      <c r="V33" t="str">
        <f t="shared" si="0"/>
        <v/>
      </c>
      <c r="W33" t="str">
        <f>IF(W4="","",W4)</f>
        <v/>
      </c>
      <c r="X33" t="str">
        <f>IF(X4="","",X4)</f>
        <v/>
      </c>
      <c r="Y33" t="str">
        <f>IF(Y4="","",Y4)</f>
        <v/>
      </c>
      <c r="Z33" s="11">
        <f ca="1">INT(SUM(AB34:AB36)/10)</f>
        <v>0</v>
      </c>
      <c r="AA33" t="str">
        <f>IF(AA4="","",AA4)</f>
        <v/>
      </c>
      <c r="AB33" t="str">
        <f>IF(AB4="","",AB4)</f>
        <v/>
      </c>
      <c r="AC33" t="str">
        <f t="shared" si="0"/>
        <v/>
      </c>
      <c r="AD33" t="str">
        <f t="shared" si="0"/>
        <v/>
      </c>
      <c r="AE33" t="str">
        <f t="shared" si="0"/>
        <v/>
      </c>
      <c r="AF33" t="str">
        <f t="shared" si="0"/>
        <v/>
      </c>
      <c r="AG33" t="str">
        <f t="shared" si="0"/>
        <v/>
      </c>
      <c r="AH33" t="str">
        <f t="shared" si="0"/>
        <v/>
      </c>
      <c r="AI33" t="str">
        <f t="shared" si="0"/>
        <v/>
      </c>
    </row>
    <row r="34" spans="1:35" ht="26.15" customHeight="1" x14ac:dyDescent="0.3">
      <c r="A34" s="1" t="str">
        <f t="shared" ref="A34:A57" si="1">IF(A5="","",A5)</f>
        <v>(1)</v>
      </c>
      <c r="D34" t="str">
        <f t="shared" ref="D34:AI34" si="2">IF(D5="","",D5)</f>
        <v/>
      </c>
      <c r="E34" t="str">
        <f t="shared" si="2"/>
        <v/>
      </c>
      <c r="F34" t="str">
        <f t="shared" si="2"/>
        <v/>
      </c>
      <c r="G34">
        <f t="shared" ca="1" si="2"/>
        <v>3</v>
      </c>
      <c r="H34" t="str">
        <f t="shared" si="2"/>
        <v/>
      </c>
      <c r="I34">
        <f t="shared" ca="1" si="2"/>
        <v>2</v>
      </c>
      <c r="J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s="1" t="str">
        <f t="shared" si="2"/>
        <v>(2)</v>
      </c>
      <c r="W34" t="str">
        <f t="shared" ref="W34:AB34" si="3">IF(W5="","",W5)</f>
        <v/>
      </c>
      <c r="X34" t="str">
        <f t="shared" si="3"/>
        <v/>
      </c>
      <c r="Y34" t="str">
        <f t="shared" si="3"/>
        <v/>
      </c>
      <c r="Z34">
        <f t="shared" ca="1" si="3"/>
        <v>5</v>
      </c>
      <c r="AA34" t="str">
        <f t="shared" si="3"/>
        <v/>
      </c>
      <c r="AB34">
        <f t="shared" ca="1" si="3"/>
        <v>2</v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 t="shared" si="2"/>
        <v/>
      </c>
      <c r="AI34" t="str">
        <f t="shared" si="2"/>
        <v/>
      </c>
    </row>
    <row r="35" spans="1:35" ht="26.15" customHeight="1" x14ac:dyDescent="0.3">
      <c r="A35" t="str">
        <f t="shared" si="1"/>
        <v/>
      </c>
      <c r="D35" t="str">
        <f t="shared" ref="D35:AI35" si="4">IF(D6="","",D6)</f>
        <v/>
      </c>
      <c r="E35" t="str">
        <f t="shared" si="4"/>
        <v/>
      </c>
      <c r="F35" t="str">
        <f t="shared" si="4"/>
        <v/>
      </c>
      <c r="G35">
        <f t="shared" ca="1" si="4"/>
        <v>1</v>
      </c>
      <c r="H35" t="str">
        <f t="shared" si="4"/>
        <v/>
      </c>
      <c r="I35">
        <f t="shared" ca="1" si="4"/>
        <v>1</v>
      </c>
      <c r="J35" t="str">
        <f t="shared" si="4"/>
        <v/>
      </c>
      <c r="K35" t="str">
        <f t="shared" si="4"/>
        <v/>
      </c>
      <c r="L35" t="str">
        <f t="shared" si="4"/>
        <v/>
      </c>
      <c r="M35" t="str">
        <f t="shared" si="4"/>
        <v/>
      </c>
      <c r="N35" t="str">
        <f t="shared" si="4"/>
        <v/>
      </c>
      <c r="O35" t="str">
        <f t="shared" si="4"/>
        <v/>
      </c>
      <c r="P35" t="str">
        <f t="shared" si="4"/>
        <v/>
      </c>
      <c r="Q35" t="str">
        <f t="shared" si="4"/>
        <v/>
      </c>
      <c r="R35" t="str">
        <f t="shared" si="4"/>
        <v/>
      </c>
      <c r="S35" t="str">
        <f t="shared" si="4"/>
        <v/>
      </c>
      <c r="T35" t="str">
        <f t="shared" si="4"/>
        <v/>
      </c>
      <c r="V35" s="1"/>
      <c r="W35" t="str">
        <f t="shared" ref="W35:AB35" si="5">IF(W6="","",W6)</f>
        <v/>
      </c>
      <c r="X35" t="str">
        <f t="shared" si="5"/>
        <v/>
      </c>
      <c r="Y35" t="str">
        <f t="shared" si="5"/>
        <v/>
      </c>
      <c r="Z35">
        <f t="shared" ca="1" si="5"/>
        <v>9</v>
      </c>
      <c r="AA35" t="str">
        <f t="shared" si="5"/>
        <v/>
      </c>
      <c r="AB35">
        <f t="shared" ca="1" si="5"/>
        <v>1</v>
      </c>
      <c r="AC35" t="str">
        <f t="shared" si="4"/>
        <v/>
      </c>
      <c r="AD35" t="str">
        <f t="shared" si="4"/>
        <v/>
      </c>
      <c r="AE35" t="str">
        <f t="shared" si="4"/>
        <v/>
      </c>
      <c r="AF35" t="str">
        <f t="shared" si="4"/>
        <v/>
      </c>
      <c r="AG35" t="str">
        <f t="shared" si="4"/>
        <v/>
      </c>
      <c r="AH35" t="str">
        <f t="shared" si="4"/>
        <v/>
      </c>
      <c r="AI35" t="str">
        <f t="shared" si="4"/>
        <v/>
      </c>
    </row>
    <row r="36" spans="1:35" ht="26.15" customHeight="1" x14ac:dyDescent="0.3">
      <c r="A36" t="str">
        <f t="shared" si="1"/>
        <v/>
      </c>
      <c r="D36" s="78" t="str">
        <f t="shared" ref="D36:AI36" si="6">IF(D7="","",D7)</f>
        <v>＋</v>
      </c>
      <c r="E36" s="78" t="str">
        <f t="shared" si="6"/>
        <v/>
      </c>
      <c r="F36" s="2" t="str">
        <f t="shared" si="6"/>
        <v/>
      </c>
      <c r="G36" s="2">
        <f t="shared" ca="1" si="6"/>
        <v>4</v>
      </c>
      <c r="H36" s="2" t="str">
        <f t="shared" si="6"/>
        <v/>
      </c>
      <c r="I36" s="2">
        <f t="shared" ca="1" si="6"/>
        <v>4</v>
      </c>
      <c r="J36" t="str">
        <f t="shared" si="6"/>
        <v/>
      </c>
      <c r="K36" t="str">
        <f t="shared" si="6"/>
        <v/>
      </c>
      <c r="L36" t="str">
        <f t="shared" si="6"/>
        <v/>
      </c>
      <c r="M36" t="str">
        <f t="shared" si="6"/>
        <v/>
      </c>
      <c r="N36" t="str">
        <f t="shared" si="6"/>
        <v/>
      </c>
      <c r="O36" t="str">
        <f t="shared" si="6"/>
        <v/>
      </c>
      <c r="P36" t="str">
        <f t="shared" si="6"/>
        <v/>
      </c>
      <c r="Q36" t="str">
        <f t="shared" si="6"/>
        <v/>
      </c>
      <c r="R36" t="str">
        <f t="shared" si="6"/>
        <v/>
      </c>
      <c r="S36" t="str">
        <f t="shared" si="6"/>
        <v/>
      </c>
      <c r="T36" t="str">
        <f t="shared" si="6"/>
        <v/>
      </c>
      <c r="W36" s="78" t="str">
        <f t="shared" ref="W36:AB36" si="7">IF(W7="","",W7)</f>
        <v>＋</v>
      </c>
      <c r="X36" s="78" t="str">
        <f t="shared" si="7"/>
        <v/>
      </c>
      <c r="Y36" s="2" t="str">
        <f t="shared" si="7"/>
        <v/>
      </c>
      <c r="Z36" s="2">
        <f t="shared" ca="1" si="7"/>
        <v>1</v>
      </c>
      <c r="AA36" s="2" t="str">
        <f t="shared" si="7"/>
        <v/>
      </c>
      <c r="AB36" s="2">
        <f t="shared" ca="1" si="7"/>
        <v>1</v>
      </c>
      <c r="AC36" t="str">
        <f t="shared" si="6"/>
        <v/>
      </c>
      <c r="AD36" t="str">
        <f t="shared" si="6"/>
        <v/>
      </c>
      <c r="AE36" t="str">
        <f t="shared" si="6"/>
        <v/>
      </c>
      <c r="AF36" t="str">
        <f t="shared" si="6"/>
        <v/>
      </c>
      <c r="AG36" t="str">
        <f t="shared" si="6"/>
        <v/>
      </c>
      <c r="AH36" t="str">
        <f t="shared" si="6"/>
        <v/>
      </c>
      <c r="AI36" t="str">
        <f t="shared" si="6"/>
        <v/>
      </c>
    </row>
    <row r="37" spans="1:35" ht="26.15" customHeight="1" x14ac:dyDescent="0.3">
      <c r="A37" t="str">
        <f t="shared" si="1"/>
        <v/>
      </c>
      <c r="D37" t="str">
        <f t="shared" ref="D37:AI37" si="8">IF(D8="","",D8)</f>
        <v/>
      </c>
      <c r="E37" s="10" t="str">
        <f ca="1">IF(INT(SUM(G33:G36)/10)=0,"",(INT(SUM(G33:G36)/10)))</f>
        <v/>
      </c>
      <c r="F37" s="10" t="str">
        <f t="shared" si="8"/>
        <v/>
      </c>
      <c r="G37" s="10">
        <f ca="1">SUM(G33:G36)-INT(SUM(G33:G36)/10)*10</f>
        <v>8</v>
      </c>
      <c r="H37" s="10"/>
      <c r="I37" s="10">
        <f ca="1">SUM(I34:I36)-INT(SUM(I34:I36)/10)*10</f>
        <v>7</v>
      </c>
      <c r="J37" t="str">
        <f t="shared" si="8"/>
        <v/>
      </c>
      <c r="K37" t="str">
        <f t="shared" si="8"/>
        <v/>
      </c>
      <c r="L37" t="str">
        <f t="shared" si="8"/>
        <v/>
      </c>
      <c r="M37" t="str">
        <f t="shared" si="8"/>
        <v/>
      </c>
      <c r="N37" t="str">
        <f t="shared" si="8"/>
        <v/>
      </c>
      <c r="O37" t="str">
        <f t="shared" si="8"/>
        <v/>
      </c>
      <c r="P37" t="str">
        <f t="shared" si="8"/>
        <v/>
      </c>
      <c r="Q37" t="str">
        <f t="shared" si="8"/>
        <v/>
      </c>
      <c r="R37" t="str">
        <f t="shared" si="8"/>
        <v/>
      </c>
      <c r="S37" t="str">
        <f t="shared" si="8"/>
        <v/>
      </c>
      <c r="T37" t="str">
        <f t="shared" si="8"/>
        <v/>
      </c>
      <c r="W37" t="str">
        <f>IF(W8="","",W8)</f>
        <v/>
      </c>
      <c r="X37" s="10">
        <f ca="1">IF(INT(SUM(Z33:Z36)/10)=0,"",(INT(SUM(Z33:Z36)/10)))</f>
        <v>1</v>
      </c>
      <c r="Y37" s="10" t="str">
        <f>IF(Y8="","",Y8)</f>
        <v/>
      </c>
      <c r="Z37" s="10">
        <f ca="1">SUM(Z33:Z36)-INT(SUM(Z33:Z36)/10)*10</f>
        <v>5</v>
      </c>
      <c r="AA37" s="10"/>
      <c r="AB37" s="10">
        <f ca="1">SUM(AB34:AB36)-INT(SUM(AB34:AB36)/10)*10</f>
        <v>4</v>
      </c>
      <c r="AC37" t="str">
        <f t="shared" si="8"/>
        <v/>
      </c>
      <c r="AD37" t="str">
        <f t="shared" si="8"/>
        <v/>
      </c>
      <c r="AE37" t="str">
        <f t="shared" si="8"/>
        <v/>
      </c>
      <c r="AF37" t="str">
        <f t="shared" si="8"/>
        <v/>
      </c>
      <c r="AG37" t="str">
        <f t="shared" si="8"/>
        <v/>
      </c>
      <c r="AH37" t="str">
        <f t="shared" si="8"/>
        <v/>
      </c>
      <c r="AI37" t="str">
        <f t="shared" si="8"/>
        <v/>
      </c>
    </row>
    <row r="38" spans="1:35" ht="26.15" customHeight="1" x14ac:dyDescent="0.3">
      <c r="A38" t="str">
        <f t="shared" si="1"/>
        <v/>
      </c>
      <c r="D38" t="str">
        <f>IF(D9="","",D9)</f>
        <v/>
      </c>
      <c r="E38" t="str">
        <f>IF(E9="","",E9)</f>
        <v/>
      </c>
      <c r="F38" t="str">
        <f>IF(F9="","",F9)</f>
        <v/>
      </c>
      <c r="G38" s="11">
        <f ca="1">INT(SUM(I39:I41)/10)</f>
        <v>1</v>
      </c>
      <c r="H38" t="str">
        <f>IF(H9="","",H9)</f>
        <v/>
      </c>
      <c r="I38" t="str">
        <f>IF(I9="","",I9)</f>
        <v/>
      </c>
      <c r="J38" t="str">
        <f t="shared" ref="J38:AI38" si="9">IF(J9="","",J9)</f>
        <v/>
      </c>
      <c r="K38" t="str">
        <f t="shared" si="9"/>
        <v/>
      </c>
      <c r="L38" t="str">
        <f t="shared" si="9"/>
        <v/>
      </c>
      <c r="M38" t="str">
        <f t="shared" si="9"/>
        <v/>
      </c>
      <c r="N38" t="str">
        <f t="shared" si="9"/>
        <v/>
      </c>
      <c r="O38" t="str">
        <f t="shared" si="9"/>
        <v/>
      </c>
      <c r="P38" t="str">
        <f t="shared" si="9"/>
        <v/>
      </c>
      <c r="Q38" t="str">
        <f t="shared" si="9"/>
        <v/>
      </c>
      <c r="R38" t="str">
        <f t="shared" si="9"/>
        <v/>
      </c>
      <c r="S38" t="str">
        <f t="shared" si="9"/>
        <v/>
      </c>
      <c r="T38" t="str">
        <f t="shared" si="9"/>
        <v/>
      </c>
      <c r="W38" t="str">
        <f>IF(W9="","",W9)</f>
        <v/>
      </c>
      <c r="X38" t="str">
        <f>IF(X9="","",X9)</f>
        <v/>
      </c>
      <c r="Y38" t="str">
        <f>IF(Y9="","",Y9)</f>
        <v/>
      </c>
      <c r="Z38" s="11">
        <f ca="1">INT(SUM(AB39:AB41)/10)</f>
        <v>1</v>
      </c>
      <c r="AA38" t="str">
        <f>IF(AA9="","",AA9)</f>
        <v/>
      </c>
      <c r="AB38" t="str">
        <f>IF(AB9="","",AB9)</f>
        <v/>
      </c>
      <c r="AC38" t="str">
        <f t="shared" si="9"/>
        <v/>
      </c>
      <c r="AD38" t="str">
        <f t="shared" si="9"/>
        <v/>
      </c>
      <c r="AE38" t="str">
        <f t="shared" si="9"/>
        <v/>
      </c>
      <c r="AF38" t="str">
        <f t="shared" si="9"/>
        <v/>
      </c>
      <c r="AG38" t="str">
        <f t="shared" si="9"/>
        <v/>
      </c>
      <c r="AH38" t="str">
        <f t="shared" si="9"/>
        <v/>
      </c>
      <c r="AI38" t="str">
        <f t="shared" si="9"/>
        <v/>
      </c>
    </row>
    <row r="39" spans="1:35" ht="26.15" customHeight="1" x14ac:dyDescent="0.3">
      <c r="A39" s="1" t="str">
        <f t="shared" si="1"/>
        <v>(3)</v>
      </c>
      <c r="D39" t="str">
        <f t="shared" ref="D39:I39" si="10">IF(D10="","",D10)</f>
        <v/>
      </c>
      <c r="E39" t="str">
        <f t="shared" si="10"/>
        <v/>
      </c>
      <c r="F39" t="str">
        <f t="shared" si="10"/>
        <v/>
      </c>
      <c r="G39">
        <f t="shared" ca="1" si="10"/>
        <v>2</v>
      </c>
      <c r="H39" t="str">
        <f t="shared" si="10"/>
        <v/>
      </c>
      <c r="I39">
        <f t="shared" ca="1" si="10"/>
        <v>6</v>
      </c>
      <c r="J39" t="str">
        <f t="shared" ref="J39:AI39" si="11">IF(J10="","",J10)</f>
        <v/>
      </c>
      <c r="K39" t="str">
        <f t="shared" si="11"/>
        <v/>
      </c>
      <c r="L39" t="str">
        <f t="shared" si="11"/>
        <v/>
      </c>
      <c r="M39" t="str">
        <f t="shared" si="11"/>
        <v/>
      </c>
      <c r="N39" t="str">
        <f t="shared" si="11"/>
        <v/>
      </c>
      <c r="O39" t="str">
        <f t="shared" si="11"/>
        <v/>
      </c>
      <c r="P39" t="str">
        <f t="shared" si="11"/>
        <v/>
      </c>
      <c r="Q39" t="str">
        <f t="shared" si="11"/>
        <v/>
      </c>
      <c r="R39" t="str">
        <f t="shared" si="11"/>
        <v/>
      </c>
      <c r="S39" t="str">
        <f t="shared" si="11"/>
        <v/>
      </c>
      <c r="T39" s="1" t="str">
        <f t="shared" si="11"/>
        <v>(4)</v>
      </c>
      <c r="W39" t="str">
        <f t="shared" ref="W39:AB39" si="12">IF(W10="","",W10)</f>
        <v/>
      </c>
      <c r="X39" t="str">
        <f t="shared" si="12"/>
        <v/>
      </c>
      <c r="Y39" t="str">
        <f t="shared" si="12"/>
        <v/>
      </c>
      <c r="Z39">
        <f t="shared" ca="1" si="12"/>
        <v>2</v>
      </c>
      <c r="AA39" t="str">
        <f t="shared" si="12"/>
        <v/>
      </c>
      <c r="AB39">
        <f t="shared" ca="1" si="12"/>
        <v>6</v>
      </c>
      <c r="AC39" t="str">
        <f t="shared" si="11"/>
        <v/>
      </c>
      <c r="AD39" t="str">
        <f t="shared" si="11"/>
        <v/>
      </c>
      <c r="AE39" t="str">
        <f t="shared" si="11"/>
        <v/>
      </c>
      <c r="AF39" t="str">
        <f t="shared" si="11"/>
        <v/>
      </c>
      <c r="AG39" t="str">
        <f t="shared" si="11"/>
        <v/>
      </c>
      <c r="AH39" t="str">
        <f t="shared" si="11"/>
        <v/>
      </c>
      <c r="AI39" t="str">
        <f t="shared" si="11"/>
        <v/>
      </c>
    </row>
    <row r="40" spans="1:35" ht="26.15" customHeight="1" x14ac:dyDescent="0.3">
      <c r="A40" t="str">
        <f t="shared" si="1"/>
        <v/>
      </c>
      <c r="D40" t="str">
        <f t="shared" ref="D40:I40" si="13">IF(D11="","",D11)</f>
        <v/>
      </c>
      <c r="E40" t="str">
        <f t="shared" si="13"/>
        <v/>
      </c>
      <c r="F40" t="str">
        <f t="shared" si="13"/>
        <v/>
      </c>
      <c r="G40">
        <f t="shared" ca="1" si="13"/>
        <v>1</v>
      </c>
      <c r="H40" t="str">
        <f t="shared" si="13"/>
        <v/>
      </c>
      <c r="I40">
        <f t="shared" ca="1" si="13"/>
        <v>3</v>
      </c>
      <c r="J40" t="str">
        <f t="shared" ref="J40:AI40" si="14">IF(J11="","",J11)</f>
        <v/>
      </c>
      <c r="K40" t="str">
        <f t="shared" si="14"/>
        <v/>
      </c>
      <c r="L40" t="str">
        <f t="shared" si="14"/>
        <v/>
      </c>
      <c r="M40" t="str">
        <f t="shared" si="14"/>
        <v/>
      </c>
      <c r="N40" t="str">
        <f t="shared" si="14"/>
        <v/>
      </c>
      <c r="O40" t="str">
        <f t="shared" si="14"/>
        <v/>
      </c>
      <c r="P40" t="str">
        <f t="shared" si="14"/>
        <v/>
      </c>
      <c r="Q40" t="str">
        <f t="shared" si="14"/>
        <v/>
      </c>
      <c r="R40" t="str">
        <f t="shared" si="14"/>
        <v/>
      </c>
      <c r="S40" t="str">
        <f t="shared" si="14"/>
        <v/>
      </c>
      <c r="T40" t="str">
        <f t="shared" si="14"/>
        <v/>
      </c>
      <c r="V40" s="1"/>
      <c r="W40" t="str">
        <f t="shared" ref="W40:AB40" si="15">IF(W11="","",W11)</f>
        <v/>
      </c>
      <c r="X40" t="str">
        <f t="shared" si="15"/>
        <v/>
      </c>
      <c r="Y40" t="str">
        <f t="shared" si="15"/>
        <v/>
      </c>
      <c r="Z40">
        <f t="shared" ca="1" si="15"/>
        <v>3</v>
      </c>
      <c r="AA40" t="str">
        <f t="shared" si="15"/>
        <v/>
      </c>
      <c r="AB40">
        <f t="shared" ca="1" si="15"/>
        <v>5</v>
      </c>
      <c r="AC40" t="str">
        <f t="shared" si="14"/>
        <v/>
      </c>
      <c r="AD40" t="str">
        <f t="shared" si="14"/>
        <v/>
      </c>
      <c r="AE40" t="str">
        <f t="shared" si="14"/>
        <v/>
      </c>
      <c r="AF40" t="str">
        <f t="shared" si="14"/>
        <v/>
      </c>
      <c r="AG40" t="str">
        <f t="shared" si="14"/>
        <v/>
      </c>
      <c r="AH40" t="str">
        <f t="shared" si="14"/>
        <v/>
      </c>
      <c r="AI40" t="str">
        <f t="shared" si="14"/>
        <v/>
      </c>
    </row>
    <row r="41" spans="1:35" ht="26.15" customHeight="1" x14ac:dyDescent="0.3">
      <c r="A41" t="str">
        <f t="shared" si="1"/>
        <v/>
      </c>
      <c r="D41" s="78" t="str">
        <f t="shared" ref="D41:I41" si="16">IF(D12="","",D12)</f>
        <v>＋</v>
      </c>
      <c r="E41" s="78" t="str">
        <f t="shared" si="16"/>
        <v/>
      </c>
      <c r="F41" s="2" t="str">
        <f t="shared" si="16"/>
        <v/>
      </c>
      <c r="G41" s="2">
        <f t="shared" ca="1" si="16"/>
        <v>5</v>
      </c>
      <c r="H41" s="2" t="str">
        <f t="shared" si="16"/>
        <v/>
      </c>
      <c r="I41" s="2">
        <f t="shared" ca="1" si="16"/>
        <v>1</v>
      </c>
      <c r="J41" t="str">
        <f t="shared" ref="J41:AI41" si="17">IF(J12="","",J12)</f>
        <v/>
      </c>
      <c r="K41" t="str">
        <f t="shared" si="17"/>
        <v/>
      </c>
      <c r="L41" t="str">
        <f t="shared" si="17"/>
        <v/>
      </c>
      <c r="M41" t="str">
        <f t="shared" si="17"/>
        <v/>
      </c>
      <c r="N41" t="str">
        <f t="shared" si="17"/>
        <v/>
      </c>
      <c r="O41" t="str">
        <f t="shared" si="17"/>
        <v/>
      </c>
      <c r="P41" t="str">
        <f t="shared" si="17"/>
        <v/>
      </c>
      <c r="Q41" t="str">
        <f t="shared" si="17"/>
        <v/>
      </c>
      <c r="R41" t="str">
        <f t="shared" si="17"/>
        <v/>
      </c>
      <c r="S41" t="str">
        <f t="shared" si="17"/>
        <v/>
      </c>
      <c r="T41" t="str">
        <f t="shared" si="17"/>
        <v/>
      </c>
      <c r="W41" s="78" t="str">
        <f t="shared" ref="W41:AB41" si="18">IF(W12="","",W12)</f>
        <v>＋</v>
      </c>
      <c r="X41" s="78" t="str">
        <f t="shared" si="18"/>
        <v/>
      </c>
      <c r="Y41" s="2" t="str">
        <f t="shared" si="18"/>
        <v/>
      </c>
      <c r="Z41" s="2">
        <f t="shared" ca="1" si="18"/>
        <v>2</v>
      </c>
      <c r="AA41" s="2" t="str">
        <f t="shared" si="18"/>
        <v/>
      </c>
      <c r="AB41" s="2">
        <f t="shared" ca="1" si="18"/>
        <v>5</v>
      </c>
      <c r="AC41" t="str">
        <f t="shared" si="17"/>
        <v/>
      </c>
      <c r="AD41" t="str">
        <f t="shared" si="17"/>
        <v/>
      </c>
      <c r="AE41" t="str">
        <f t="shared" si="17"/>
        <v/>
      </c>
      <c r="AF41" t="str">
        <f t="shared" si="17"/>
        <v/>
      </c>
      <c r="AG41" t="str">
        <f t="shared" si="17"/>
        <v/>
      </c>
      <c r="AH41" t="str">
        <f t="shared" si="17"/>
        <v/>
      </c>
      <c r="AI41" t="str">
        <f t="shared" si="17"/>
        <v/>
      </c>
    </row>
    <row r="42" spans="1:35" ht="26.15" customHeight="1" x14ac:dyDescent="0.3">
      <c r="A42" t="str">
        <f t="shared" si="1"/>
        <v/>
      </c>
      <c r="D42" t="str">
        <f>IF(D13="","",D13)</f>
        <v/>
      </c>
      <c r="E42" s="10" t="str">
        <f ca="1">IF(INT(SUM(G38:G41)/10)=0,"",(INT(SUM(G38:G41)/10)))</f>
        <v/>
      </c>
      <c r="F42" s="10" t="str">
        <f>IF(F13="","",F13)</f>
        <v/>
      </c>
      <c r="G42" s="10">
        <f ca="1">SUM(G38:G41)-INT(SUM(G38:G41)/10)*10</f>
        <v>9</v>
      </c>
      <c r="H42" s="10"/>
      <c r="I42" s="10">
        <f ca="1">SUM(I39:I41)-INT(SUM(I39:I41)/10)*10</f>
        <v>0</v>
      </c>
      <c r="J42" t="str">
        <f t="shared" ref="J42:AI42" si="19">IF(J13="","",J13)</f>
        <v/>
      </c>
      <c r="K42" t="str">
        <f t="shared" si="19"/>
        <v/>
      </c>
      <c r="L42" t="str">
        <f t="shared" si="19"/>
        <v/>
      </c>
      <c r="M42" t="str">
        <f t="shared" si="19"/>
        <v/>
      </c>
      <c r="N42" t="str">
        <f t="shared" si="19"/>
        <v/>
      </c>
      <c r="O42" t="str">
        <f t="shared" si="19"/>
        <v/>
      </c>
      <c r="P42" t="str">
        <f t="shared" si="19"/>
        <v/>
      </c>
      <c r="Q42" t="str">
        <f t="shared" si="19"/>
        <v/>
      </c>
      <c r="R42" t="str">
        <f t="shared" si="19"/>
        <v/>
      </c>
      <c r="S42" t="str">
        <f t="shared" si="19"/>
        <v/>
      </c>
      <c r="T42" t="str">
        <f t="shared" si="19"/>
        <v/>
      </c>
      <c r="W42" t="str">
        <f>IF(W13="","",W13)</f>
        <v/>
      </c>
      <c r="X42" s="10" t="str">
        <f ca="1">IF(INT(SUM(Z38:Z41)/10)=0,"",(INT(SUM(Z38:Z41)/10)))</f>
        <v/>
      </c>
      <c r="Y42" s="10" t="str">
        <f>IF(Y13="","",Y13)</f>
        <v/>
      </c>
      <c r="Z42" s="10">
        <f ca="1">SUM(Z38:Z41)-INT(SUM(Z38:Z41)/10)*10</f>
        <v>8</v>
      </c>
      <c r="AA42" s="10"/>
      <c r="AB42" s="10">
        <f ca="1">SUM(AB39:AB41)-INT(SUM(AB39:AB41)/10)*10</f>
        <v>6</v>
      </c>
      <c r="AC42" t="str">
        <f t="shared" si="19"/>
        <v/>
      </c>
      <c r="AD42" t="str">
        <f t="shared" si="19"/>
        <v/>
      </c>
      <c r="AE42" t="str">
        <f t="shared" si="19"/>
        <v/>
      </c>
      <c r="AF42" t="str">
        <f t="shared" si="19"/>
        <v/>
      </c>
      <c r="AG42" t="str">
        <f t="shared" si="19"/>
        <v/>
      </c>
      <c r="AH42" t="str">
        <f t="shared" si="19"/>
        <v/>
      </c>
      <c r="AI42" t="str">
        <f t="shared" si="19"/>
        <v/>
      </c>
    </row>
    <row r="43" spans="1:35" ht="26.15" customHeight="1" x14ac:dyDescent="0.3">
      <c r="A43" t="str">
        <f t="shared" si="1"/>
        <v/>
      </c>
      <c r="D43" t="str">
        <f>IF(D14="","",D14)</f>
        <v/>
      </c>
      <c r="E43" t="str">
        <f>IF(E14="","",E14)</f>
        <v/>
      </c>
      <c r="F43" t="str">
        <f>IF(F14="","",F14)</f>
        <v/>
      </c>
      <c r="G43" s="11">
        <f ca="1">INT(SUM(I44:I46)/10)</f>
        <v>0</v>
      </c>
      <c r="H43" t="str">
        <f>IF(H14="","",H14)</f>
        <v/>
      </c>
      <c r="I43" t="str">
        <f>IF(I14="","",I14)</f>
        <v/>
      </c>
      <c r="J43" t="str">
        <f t="shared" ref="J43:AI43" si="20">IF(J14="","",J14)</f>
        <v/>
      </c>
      <c r="K43" t="str">
        <f t="shared" si="20"/>
        <v/>
      </c>
      <c r="L43" t="str">
        <f t="shared" si="20"/>
        <v/>
      </c>
      <c r="M43" t="str">
        <f t="shared" si="20"/>
        <v/>
      </c>
      <c r="N43" t="str">
        <f t="shared" si="20"/>
        <v/>
      </c>
      <c r="O43" t="str">
        <f t="shared" si="20"/>
        <v/>
      </c>
      <c r="P43" t="str">
        <f t="shared" si="20"/>
        <v/>
      </c>
      <c r="Q43" t="str">
        <f t="shared" si="20"/>
        <v/>
      </c>
      <c r="R43" t="str">
        <f t="shared" si="20"/>
        <v/>
      </c>
      <c r="S43" t="str">
        <f t="shared" si="20"/>
        <v/>
      </c>
      <c r="T43" t="str">
        <f t="shared" si="20"/>
        <v/>
      </c>
      <c r="W43" t="str">
        <f>IF(W14="","",W14)</f>
        <v/>
      </c>
      <c r="X43" t="str">
        <f>IF(X14="","",X14)</f>
        <v/>
      </c>
      <c r="Y43" t="str">
        <f>IF(Y14="","",Y14)</f>
        <v/>
      </c>
      <c r="Z43" s="11">
        <f ca="1">INT(SUM(AB44:AB46)/10)</f>
        <v>0</v>
      </c>
      <c r="AA43" t="str">
        <f>IF(AA14="","",AA14)</f>
        <v/>
      </c>
      <c r="AB43" t="str">
        <f>IF(AB14="","",AB14)</f>
        <v/>
      </c>
      <c r="AC43" t="str">
        <f t="shared" si="20"/>
        <v/>
      </c>
      <c r="AD43" t="str">
        <f t="shared" si="20"/>
        <v/>
      </c>
      <c r="AE43" t="str">
        <f t="shared" si="20"/>
        <v/>
      </c>
      <c r="AF43" t="str">
        <f t="shared" si="20"/>
        <v/>
      </c>
      <c r="AG43" t="str">
        <f t="shared" si="20"/>
        <v/>
      </c>
      <c r="AH43" t="str">
        <f t="shared" si="20"/>
        <v/>
      </c>
      <c r="AI43" t="str">
        <f t="shared" si="20"/>
        <v/>
      </c>
    </row>
    <row r="44" spans="1:35" ht="26.15" customHeight="1" x14ac:dyDescent="0.3">
      <c r="A44" s="1" t="str">
        <f t="shared" si="1"/>
        <v>(5)</v>
      </c>
      <c r="D44" t="str">
        <f t="shared" ref="D44:I44" si="21">IF(D15="","",D15)</f>
        <v/>
      </c>
      <c r="E44" t="str">
        <f t="shared" si="21"/>
        <v/>
      </c>
      <c r="F44" t="str">
        <f t="shared" si="21"/>
        <v/>
      </c>
      <c r="G44">
        <f t="shared" ca="1" si="21"/>
        <v>1</v>
      </c>
      <c r="H44" t="str">
        <f t="shared" si="21"/>
        <v/>
      </c>
      <c r="I44">
        <f t="shared" ca="1" si="21"/>
        <v>2</v>
      </c>
      <c r="J44" t="str">
        <f t="shared" ref="J44:AI44" si="22">IF(J15="","",J15)</f>
        <v/>
      </c>
      <c r="K44" t="str">
        <f t="shared" si="22"/>
        <v/>
      </c>
      <c r="L44" t="str">
        <f t="shared" si="22"/>
        <v/>
      </c>
      <c r="M44" t="str">
        <f t="shared" si="22"/>
        <v/>
      </c>
      <c r="N44" t="str">
        <f t="shared" si="22"/>
        <v/>
      </c>
      <c r="O44" t="str">
        <f t="shared" si="22"/>
        <v/>
      </c>
      <c r="P44" t="str">
        <f t="shared" si="22"/>
        <v/>
      </c>
      <c r="Q44" t="str">
        <f t="shared" si="22"/>
        <v/>
      </c>
      <c r="R44" t="str">
        <f t="shared" si="22"/>
        <v/>
      </c>
      <c r="S44" t="str">
        <f t="shared" si="22"/>
        <v/>
      </c>
      <c r="T44" s="1" t="str">
        <f t="shared" si="22"/>
        <v>(6)</v>
      </c>
      <c r="W44" t="str">
        <f t="shared" ref="W44:AB44" si="23">IF(W15="","",W15)</f>
        <v/>
      </c>
      <c r="X44" t="str">
        <f t="shared" si="23"/>
        <v/>
      </c>
      <c r="Y44" t="str">
        <f t="shared" si="23"/>
        <v/>
      </c>
      <c r="Z44">
        <f t="shared" ca="1" si="23"/>
        <v>6</v>
      </c>
      <c r="AA44" t="str">
        <f t="shared" si="23"/>
        <v/>
      </c>
      <c r="AB44">
        <f t="shared" ca="1" si="23"/>
        <v>2</v>
      </c>
      <c r="AC44" t="str">
        <f t="shared" si="22"/>
        <v/>
      </c>
      <c r="AD44" t="str">
        <f t="shared" si="22"/>
        <v/>
      </c>
      <c r="AE44" t="str">
        <f t="shared" si="22"/>
        <v/>
      </c>
      <c r="AF44" t="str">
        <f t="shared" si="22"/>
        <v/>
      </c>
      <c r="AG44" t="str">
        <f t="shared" si="22"/>
        <v/>
      </c>
      <c r="AH44" t="str">
        <f t="shared" si="22"/>
        <v/>
      </c>
      <c r="AI44" t="str">
        <f t="shared" si="22"/>
        <v/>
      </c>
    </row>
    <row r="45" spans="1:35" ht="26.15" customHeight="1" x14ac:dyDescent="0.3">
      <c r="A45" t="str">
        <f t="shared" si="1"/>
        <v/>
      </c>
      <c r="D45" t="str">
        <f t="shared" ref="D45:I45" si="24">IF(D16="","",D16)</f>
        <v/>
      </c>
      <c r="E45" t="str">
        <f t="shared" si="24"/>
        <v/>
      </c>
      <c r="F45" t="str">
        <f t="shared" si="24"/>
        <v/>
      </c>
      <c r="G45">
        <f t="shared" ca="1" si="24"/>
        <v>5</v>
      </c>
      <c r="H45" t="str">
        <f t="shared" si="24"/>
        <v/>
      </c>
      <c r="I45">
        <f t="shared" ca="1" si="24"/>
        <v>1</v>
      </c>
      <c r="J45" t="str">
        <f t="shared" ref="J45:AI45" si="25">IF(J16="","",J16)</f>
        <v/>
      </c>
      <c r="K45" t="str">
        <f t="shared" si="25"/>
        <v/>
      </c>
      <c r="L45" t="str">
        <f t="shared" si="25"/>
        <v/>
      </c>
      <c r="M45" t="str">
        <f t="shared" si="25"/>
        <v/>
      </c>
      <c r="N45" t="str">
        <f t="shared" si="25"/>
        <v/>
      </c>
      <c r="O45" t="str">
        <f t="shared" si="25"/>
        <v/>
      </c>
      <c r="P45" t="str">
        <f t="shared" si="25"/>
        <v/>
      </c>
      <c r="Q45" t="str">
        <f t="shared" si="25"/>
        <v/>
      </c>
      <c r="R45" t="str">
        <f t="shared" si="25"/>
        <v/>
      </c>
      <c r="S45" t="str">
        <f t="shared" si="25"/>
        <v/>
      </c>
      <c r="T45" t="str">
        <f t="shared" si="25"/>
        <v/>
      </c>
      <c r="V45" s="1"/>
      <c r="W45" t="str">
        <f t="shared" ref="W45:AB45" si="26">IF(W16="","",W16)</f>
        <v/>
      </c>
      <c r="X45" t="str">
        <f t="shared" si="26"/>
        <v/>
      </c>
      <c r="Y45" t="str">
        <f t="shared" si="26"/>
        <v/>
      </c>
      <c r="Z45">
        <f t="shared" ca="1" si="26"/>
        <v>3</v>
      </c>
      <c r="AA45" t="str">
        <f t="shared" si="26"/>
        <v/>
      </c>
      <c r="AB45">
        <f t="shared" ca="1" si="26"/>
        <v>5</v>
      </c>
      <c r="AC45" t="str">
        <f t="shared" si="25"/>
        <v/>
      </c>
      <c r="AD45" t="str">
        <f t="shared" si="25"/>
        <v/>
      </c>
      <c r="AE45" t="str">
        <f t="shared" si="25"/>
        <v/>
      </c>
      <c r="AF45" t="str">
        <f t="shared" si="25"/>
        <v/>
      </c>
      <c r="AG45" t="str">
        <f t="shared" si="25"/>
        <v/>
      </c>
      <c r="AH45" t="str">
        <f t="shared" si="25"/>
        <v/>
      </c>
      <c r="AI45" t="str">
        <f t="shared" si="25"/>
        <v/>
      </c>
    </row>
    <row r="46" spans="1:35" ht="26.15" customHeight="1" x14ac:dyDescent="0.3">
      <c r="A46" t="str">
        <f t="shared" si="1"/>
        <v/>
      </c>
      <c r="D46" s="78" t="str">
        <f t="shared" ref="D46:I46" si="27">IF(D17="","",D17)</f>
        <v>＋</v>
      </c>
      <c r="E46" s="78" t="str">
        <f t="shared" si="27"/>
        <v/>
      </c>
      <c r="F46" s="2" t="str">
        <f t="shared" si="27"/>
        <v/>
      </c>
      <c r="G46" s="2">
        <f t="shared" ca="1" si="27"/>
        <v>4</v>
      </c>
      <c r="H46" s="2" t="str">
        <f t="shared" si="27"/>
        <v/>
      </c>
      <c r="I46" s="2">
        <f t="shared" ca="1" si="27"/>
        <v>1</v>
      </c>
      <c r="J46" t="str">
        <f t="shared" ref="J46:AI46" si="28">IF(J17="","",J17)</f>
        <v/>
      </c>
      <c r="K46" t="str">
        <f t="shared" si="28"/>
        <v/>
      </c>
      <c r="L46" t="str">
        <f t="shared" si="28"/>
        <v/>
      </c>
      <c r="M46" t="str">
        <f t="shared" si="28"/>
        <v/>
      </c>
      <c r="N46" t="str">
        <f t="shared" si="28"/>
        <v/>
      </c>
      <c r="O46" t="str">
        <f t="shared" si="28"/>
        <v/>
      </c>
      <c r="P46" t="str">
        <f t="shared" si="28"/>
        <v/>
      </c>
      <c r="Q46" t="str">
        <f t="shared" si="28"/>
        <v/>
      </c>
      <c r="R46" t="str">
        <f t="shared" si="28"/>
        <v/>
      </c>
      <c r="S46" t="str">
        <f t="shared" si="28"/>
        <v/>
      </c>
      <c r="T46" t="str">
        <f t="shared" si="28"/>
        <v/>
      </c>
      <c r="W46" s="78" t="str">
        <f t="shared" ref="W46:AB46" si="29">IF(W17="","",W17)</f>
        <v>＋</v>
      </c>
      <c r="X46" s="78" t="str">
        <f t="shared" si="29"/>
        <v/>
      </c>
      <c r="Y46" s="2" t="str">
        <f t="shared" si="29"/>
        <v/>
      </c>
      <c r="Z46" s="2">
        <f t="shared" ca="1" si="29"/>
        <v>7</v>
      </c>
      <c r="AA46" s="2" t="str">
        <f t="shared" si="29"/>
        <v/>
      </c>
      <c r="AB46" s="2">
        <f t="shared" ca="1" si="29"/>
        <v>2</v>
      </c>
      <c r="AC46" t="str">
        <f t="shared" si="28"/>
        <v/>
      </c>
      <c r="AD46" t="str">
        <f t="shared" si="28"/>
        <v/>
      </c>
      <c r="AE46" t="str">
        <f t="shared" si="28"/>
        <v/>
      </c>
      <c r="AF46" t="str">
        <f t="shared" si="28"/>
        <v/>
      </c>
      <c r="AG46" t="str">
        <f t="shared" si="28"/>
        <v/>
      </c>
      <c r="AH46" t="str">
        <f t="shared" si="28"/>
        <v/>
      </c>
      <c r="AI46" t="str">
        <f t="shared" si="28"/>
        <v/>
      </c>
    </row>
    <row r="47" spans="1:35" ht="26.15" customHeight="1" x14ac:dyDescent="0.3">
      <c r="A47" t="str">
        <f t="shared" si="1"/>
        <v/>
      </c>
      <c r="D47" t="str">
        <f>IF(D18="","",D18)</f>
        <v/>
      </c>
      <c r="E47" s="10">
        <f ca="1">IF(INT(SUM(G43:G46)/10)=0,"",(INT(SUM(G43:G46)/10)))</f>
        <v>1</v>
      </c>
      <c r="F47" s="10" t="str">
        <f>IF(F18="","",F18)</f>
        <v/>
      </c>
      <c r="G47" s="10">
        <f ca="1">SUM(G43:G46)-INT(SUM(G43:G46)/10)*10</f>
        <v>0</v>
      </c>
      <c r="H47" s="10"/>
      <c r="I47" s="10">
        <f ca="1">SUM(I44:I46)-INT(SUM(I44:I46)/10)*10</f>
        <v>4</v>
      </c>
      <c r="J47" t="str">
        <f t="shared" ref="J47:AI47" si="30">IF(J18="","",J18)</f>
        <v/>
      </c>
      <c r="K47" t="str">
        <f t="shared" si="30"/>
        <v/>
      </c>
      <c r="L47" t="str">
        <f t="shared" si="30"/>
        <v/>
      </c>
      <c r="M47" t="str">
        <f t="shared" si="30"/>
        <v/>
      </c>
      <c r="N47" t="str">
        <f t="shared" si="30"/>
        <v/>
      </c>
      <c r="O47" t="str">
        <f t="shared" si="30"/>
        <v/>
      </c>
      <c r="P47" t="str">
        <f t="shared" si="30"/>
        <v/>
      </c>
      <c r="Q47" t="str">
        <f t="shared" si="30"/>
        <v/>
      </c>
      <c r="R47" t="str">
        <f t="shared" si="30"/>
        <v/>
      </c>
      <c r="S47" t="str">
        <f t="shared" si="30"/>
        <v/>
      </c>
      <c r="T47" t="str">
        <f t="shared" si="30"/>
        <v/>
      </c>
      <c r="W47" t="str">
        <f>IF(W18="","",W18)</f>
        <v/>
      </c>
      <c r="X47" s="10">
        <f ca="1">IF(INT(SUM(Z43:Z46)/10)=0,"",(INT(SUM(Z43:Z46)/10)))</f>
        <v>1</v>
      </c>
      <c r="Y47" s="10" t="str">
        <f>IF(Y18="","",Y18)</f>
        <v/>
      </c>
      <c r="Z47" s="10">
        <f ca="1">SUM(Z43:Z46)-INT(SUM(Z43:Z46)/10)*10</f>
        <v>6</v>
      </c>
      <c r="AA47" s="10"/>
      <c r="AB47" s="10">
        <f ca="1">SUM(AB44:AB46)-INT(SUM(AB44:AB46)/10)*10</f>
        <v>9</v>
      </c>
      <c r="AC47" t="str">
        <f t="shared" si="30"/>
        <v/>
      </c>
      <c r="AD47" t="str">
        <f t="shared" si="30"/>
        <v/>
      </c>
      <c r="AE47" t="str">
        <f t="shared" si="30"/>
        <v/>
      </c>
      <c r="AF47" t="str">
        <f t="shared" si="30"/>
        <v/>
      </c>
      <c r="AG47" t="str">
        <f t="shared" si="30"/>
        <v/>
      </c>
      <c r="AH47" t="str">
        <f t="shared" si="30"/>
        <v/>
      </c>
      <c r="AI47" t="str">
        <f t="shared" si="30"/>
        <v/>
      </c>
    </row>
    <row r="48" spans="1:35" ht="26.15" customHeight="1" x14ac:dyDescent="0.3">
      <c r="A48" t="str">
        <f t="shared" si="1"/>
        <v/>
      </c>
      <c r="D48" t="str">
        <f>IF(D19="","",D19)</f>
        <v/>
      </c>
      <c r="E48" t="str">
        <f>IF(E19="","",E19)</f>
        <v/>
      </c>
      <c r="F48" t="str">
        <f>IF(F19="","",F19)</f>
        <v/>
      </c>
      <c r="G48" s="11">
        <f ca="1">INT(SUM(I49:I51)/10)</f>
        <v>0</v>
      </c>
      <c r="H48" t="str">
        <f>IF(H19="","",H19)</f>
        <v/>
      </c>
      <c r="I48" t="str">
        <f>IF(I19="","",I19)</f>
        <v/>
      </c>
      <c r="J48" t="str">
        <f t="shared" ref="J48:AI48" si="31">IF(J19="","",J19)</f>
        <v/>
      </c>
      <c r="K48" t="str">
        <f t="shared" si="31"/>
        <v/>
      </c>
      <c r="L48" t="str">
        <f t="shared" si="31"/>
        <v/>
      </c>
      <c r="M48" t="str">
        <f t="shared" si="31"/>
        <v/>
      </c>
      <c r="N48" t="str">
        <f t="shared" si="31"/>
        <v/>
      </c>
      <c r="O48" t="str">
        <f t="shared" si="31"/>
        <v/>
      </c>
      <c r="P48" t="str">
        <f t="shared" si="31"/>
        <v/>
      </c>
      <c r="Q48" t="str">
        <f t="shared" si="31"/>
        <v/>
      </c>
      <c r="R48" t="str">
        <f t="shared" si="31"/>
        <v/>
      </c>
      <c r="S48" t="str">
        <f t="shared" si="31"/>
        <v/>
      </c>
      <c r="T48" t="str">
        <f t="shared" si="31"/>
        <v/>
      </c>
      <c r="W48" t="str">
        <f>IF(W19="","",W19)</f>
        <v/>
      </c>
      <c r="X48" t="str">
        <f>IF(X19="","",X19)</f>
        <v/>
      </c>
      <c r="Y48" t="str">
        <f>IF(Y19="","",Y19)</f>
        <v/>
      </c>
      <c r="Z48" s="11">
        <f ca="1">INT(SUM(AB49:AB51)/10)</f>
        <v>1</v>
      </c>
      <c r="AA48" t="str">
        <f>IF(AA19="","",AA19)</f>
        <v/>
      </c>
      <c r="AB48" t="str">
        <f>IF(AB19="","",AB19)</f>
        <v/>
      </c>
      <c r="AC48" t="str">
        <f t="shared" si="31"/>
        <v/>
      </c>
      <c r="AD48" t="str">
        <f t="shared" si="31"/>
        <v/>
      </c>
      <c r="AE48" t="str">
        <f t="shared" si="31"/>
        <v/>
      </c>
      <c r="AF48" t="str">
        <f t="shared" si="31"/>
        <v/>
      </c>
      <c r="AG48" t="str">
        <f t="shared" si="31"/>
        <v/>
      </c>
      <c r="AH48" t="str">
        <f t="shared" si="31"/>
        <v/>
      </c>
      <c r="AI48" t="str">
        <f t="shared" si="31"/>
        <v/>
      </c>
    </row>
    <row r="49" spans="1:35" ht="26.15" customHeight="1" x14ac:dyDescent="0.3">
      <c r="A49" s="1" t="str">
        <f t="shared" si="1"/>
        <v>(7)</v>
      </c>
      <c r="D49" t="str">
        <f t="shared" ref="D49:I49" si="32">IF(D20="","",D20)</f>
        <v/>
      </c>
      <c r="E49" t="str">
        <f t="shared" si="32"/>
        <v/>
      </c>
      <c r="F49" t="str">
        <f t="shared" si="32"/>
        <v/>
      </c>
      <c r="G49">
        <f t="shared" ca="1" si="32"/>
        <v>6</v>
      </c>
      <c r="H49" t="str">
        <f t="shared" si="32"/>
        <v/>
      </c>
      <c r="I49">
        <f t="shared" ca="1" si="32"/>
        <v>1</v>
      </c>
      <c r="J49" t="str">
        <f t="shared" ref="J49:AI49" si="33">IF(J20="","",J20)</f>
        <v/>
      </c>
      <c r="K49" t="str">
        <f t="shared" si="33"/>
        <v/>
      </c>
      <c r="L49" t="str">
        <f t="shared" si="33"/>
        <v/>
      </c>
      <c r="M49" t="str">
        <f t="shared" si="33"/>
        <v/>
      </c>
      <c r="N49" t="str">
        <f t="shared" si="33"/>
        <v/>
      </c>
      <c r="O49" t="str">
        <f t="shared" si="33"/>
        <v/>
      </c>
      <c r="P49" t="str">
        <f t="shared" si="33"/>
        <v/>
      </c>
      <c r="Q49" t="str">
        <f t="shared" si="33"/>
        <v/>
      </c>
      <c r="R49" t="str">
        <f t="shared" si="33"/>
        <v/>
      </c>
      <c r="S49" t="str">
        <f t="shared" si="33"/>
        <v/>
      </c>
      <c r="T49" s="1" t="str">
        <f t="shared" si="33"/>
        <v>(8)</v>
      </c>
      <c r="W49" t="str">
        <f t="shared" ref="W49:AB49" si="34">IF(W20="","",W20)</f>
        <v/>
      </c>
      <c r="X49" t="str">
        <f t="shared" si="34"/>
        <v/>
      </c>
      <c r="Y49" t="str">
        <f t="shared" si="34"/>
        <v/>
      </c>
      <c r="Z49">
        <f t="shared" ca="1" si="34"/>
        <v>2</v>
      </c>
      <c r="AA49" t="str">
        <f t="shared" si="34"/>
        <v/>
      </c>
      <c r="AB49">
        <f t="shared" ca="1" si="34"/>
        <v>2</v>
      </c>
      <c r="AC49" t="str">
        <f t="shared" si="33"/>
        <v/>
      </c>
      <c r="AD49" t="str">
        <f t="shared" si="33"/>
        <v/>
      </c>
      <c r="AE49" t="str">
        <f t="shared" si="33"/>
        <v/>
      </c>
      <c r="AF49" t="str">
        <f t="shared" si="33"/>
        <v/>
      </c>
      <c r="AG49" t="str">
        <f t="shared" si="33"/>
        <v/>
      </c>
      <c r="AH49" t="str">
        <f t="shared" si="33"/>
        <v/>
      </c>
      <c r="AI49" t="str">
        <f t="shared" si="33"/>
        <v/>
      </c>
    </row>
    <row r="50" spans="1:35" ht="26.15" customHeight="1" x14ac:dyDescent="0.3">
      <c r="A50" t="str">
        <f t="shared" si="1"/>
        <v/>
      </c>
      <c r="D50" t="str">
        <f t="shared" ref="D50:I50" si="35">IF(D21="","",D21)</f>
        <v/>
      </c>
      <c r="E50" t="str">
        <f t="shared" si="35"/>
        <v/>
      </c>
      <c r="F50" t="str">
        <f t="shared" si="35"/>
        <v/>
      </c>
      <c r="G50">
        <f t="shared" ca="1" si="35"/>
        <v>5</v>
      </c>
      <c r="H50" t="str">
        <f t="shared" si="35"/>
        <v/>
      </c>
      <c r="I50">
        <f t="shared" ca="1" si="35"/>
        <v>2</v>
      </c>
      <c r="J50" t="str">
        <f t="shared" ref="J50:AI50" si="36">IF(J21="","",J21)</f>
        <v/>
      </c>
      <c r="K50" t="str">
        <f t="shared" si="36"/>
        <v/>
      </c>
      <c r="L50" t="str">
        <f t="shared" si="36"/>
        <v/>
      </c>
      <c r="M50" t="str">
        <f t="shared" si="36"/>
        <v/>
      </c>
      <c r="N50" t="str">
        <f t="shared" si="36"/>
        <v/>
      </c>
      <c r="O50" t="str">
        <f t="shared" si="36"/>
        <v/>
      </c>
      <c r="P50" t="str">
        <f t="shared" si="36"/>
        <v/>
      </c>
      <c r="Q50" t="str">
        <f t="shared" si="36"/>
        <v/>
      </c>
      <c r="R50" t="str">
        <f t="shared" si="36"/>
        <v/>
      </c>
      <c r="S50" t="str">
        <f t="shared" si="36"/>
        <v/>
      </c>
      <c r="T50" t="str">
        <f t="shared" si="36"/>
        <v/>
      </c>
      <c r="V50" s="1"/>
      <c r="W50" t="str">
        <f t="shared" ref="W50:AB50" si="37">IF(W21="","",W21)</f>
        <v/>
      </c>
      <c r="X50" t="str">
        <f t="shared" si="37"/>
        <v/>
      </c>
      <c r="Y50" t="str">
        <f t="shared" si="37"/>
        <v/>
      </c>
      <c r="Z50">
        <f t="shared" ca="1" si="37"/>
        <v>6</v>
      </c>
      <c r="AA50" t="str">
        <f t="shared" si="37"/>
        <v/>
      </c>
      <c r="AB50">
        <f t="shared" ca="1" si="37"/>
        <v>9</v>
      </c>
      <c r="AC50" t="str">
        <f t="shared" si="36"/>
        <v/>
      </c>
      <c r="AD50" t="str">
        <f t="shared" si="36"/>
        <v/>
      </c>
      <c r="AE50" t="str">
        <f t="shared" si="36"/>
        <v/>
      </c>
      <c r="AF50" t="str">
        <f t="shared" si="36"/>
        <v/>
      </c>
      <c r="AG50" t="str">
        <f t="shared" si="36"/>
        <v/>
      </c>
      <c r="AH50" t="str">
        <f t="shared" si="36"/>
        <v/>
      </c>
      <c r="AI50" t="str">
        <f t="shared" si="36"/>
        <v/>
      </c>
    </row>
    <row r="51" spans="1:35" ht="26.15" customHeight="1" x14ac:dyDescent="0.3">
      <c r="A51" t="str">
        <f t="shared" si="1"/>
        <v/>
      </c>
      <c r="D51" s="78" t="str">
        <f t="shared" ref="D51:I51" si="38">IF(D22="","",D22)</f>
        <v>＋</v>
      </c>
      <c r="E51" s="78" t="str">
        <f t="shared" si="38"/>
        <v/>
      </c>
      <c r="F51" s="2" t="str">
        <f t="shared" si="38"/>
        <v/>
      </c>
      <c r="G51" s="2">
        <f t="shared" ca="1" si="38"/>
        <v>2</v>
      </c>
      <c r="H51" s="2" t="str">
        <f t="shared" si="38"/>
        <v/>
      </c>
      <c r="I51" s="2">
        <f t="shared" ca="1" si="38"/>
        <v>3</v>
      </c>
      <c r="J51" t="str">
        <f t="shared" ref="J51:AI51" si="39">IF(J22="","",J22)</f>
        <v/>
      </c>
      <c r="K51" t="str">
        <f t="shared" si="39"/>
        <v/>
      </c>
      <c r="L51" t="str">
        <f t="shared" si="39"/>
        <v/>
      </c>
      <c r="M51" t="str">
        <f t="shared" si="39"/>
        <v/>
      </c>
      <c r="N51" t="str">
        <f t="shared" si="39"/>
        <v/>
      </c>
      <c r="O51" t="str">
        <f t="shared" si="39"/>
        <v/>
      </c>
      <c r="P51" t="str">
        <f t="shared" si="39"/>
        <v/>
      </c>
      <c r="Q51" t="str">
        <f t="shared" si="39"/>
        <v/>
      </c>
      <c r="R51" t="str">
        <f t="shared" si="39"/>
        <v/>
      </c>
      <c r="S51" t="str">
        <f t="shared" si="39"/>
        <v/>
      </c>
      <c r="T51" t="str">
        <f t="shared" si="39"/>
        <v/>
      </c>
      <c r="W51" s="78" t="str">
        <f t="shared" ref="W51:AB51" si="40">IF(W22="","",W22)</f>
        <v>＋</v>
      </c>
      <c r="X51" s="78" t="str">
        <f t="shared" si="40"/>
        <v/>
      </c>
      <c r="Y51" s="2" t="str">
        <f t="shared" si="40"/>
        <v/>
      </c>
      <c r="Z51" s="2">
        <f t="shared" ca="1" si="40"/>
        <v>1</v>
      </c>
      <c r="AA51" s="2" t="str">
        <f t="shared" si="40"/>
        <v/>
      </c>
      <c r="AB51" s="2">
        <f t="shared" ca="1" si="40"/>
        <v>8</v>
      </c>
      <c r="AC51" t="str">
        <f t="shared" si="39"/>
        <v/>
      </c>
      <c r="AD51" t="str">
        <f t="shared" si="39"/>
        <v/>
      </c>
      <c r="AE51" t="str">
        <f t="shared" si="39"/>
        <v/>
      </c>
      <c r="AF51" t="str">
        <f t="shared" si="39"/>
        <v/>
      </c>
      <c r="AG51" t="str">
        <f t="shared" si="39"/>
        <v/>
      </c>
      <c r="AH51" t="str">
        <f t="shared" si="39"/>
        <v/>
      </c>
      <c r="AI51" t="str">
        <f t="shared" si="39"/>
        <v/>
      </c>
    </row>
    <row r="52" spans="1:35" ht="26.15" customHeight="1" x14ac:dyDescent="0.3">
      <c r="A52" t="str">
        <f t="shared" si="1"/>
        <v/>
      </c>
      <c r="D52" t="str">
        <f>IF(D23="","",D23)</f>
        <v/>
      </c>
      <c r="E52" s="10">
        <f ca="1">IF(INT(SUM(G48:G51)/10)=0,"",(INT(SUM(G48:G51)/10)))</f>
        <v>1</v>
      </c>
      <c r="F52" s="10" t="str">
        <f>IF(F23="","",F23)</f>
        <v/>
      </c>
      <c r="G52" s="10">
        <f ca="1">SUM(G48:G51)-INT(SUM(G48:G51)/10)*10</f>
        <v>3</v>
      </c>
      <c r="H52" s="10"/>
      <c r="I52" s="10">
        <f ca="1">SUM(I49:I51)-INT(SUM(I49:I51)/10)*10</f>
        <v>6</v>
      </c>
      <c r="J52" t="str">
        <f t="shared" ref="J52:AI52" si="41">IF(J23="","",J23)</f>
        <v/>
      </c>
      <c r="K52" t="str">
        <f t="shared" si="41"/>
        <v/>
      </c>
      <c r="L52" t="str">
        <f t="shared" si="41"/>
        <v/>
      </c>
      <c r="M52" t="str">
        <f t="shared" si="41"/>
        <v/>
      </c>
      <c r="N52" t="str">
        <f t="shared" si="41"/>
        <v/>
      </c>
      <c r="O52" t="str">
        <f t="shared" si="41"/>
        <v/>
      </c>
      <c r="P52" t="str">
        <f t="shared" si="41"/>
        <v/>
      </c>
      <c r="Q52" t="str">
        <f t="shared" si="41"/>
        <v/>
      </c>
      <c r="R52" t="str">
        <f t="shared" si="41"/>
        <v/>
      </c>
      <c r="S52" t="str">
        <f t="shared" si="41"/>
        <v/>
      </c>
      <c r="T52" t="str">
        <f t="shared" si="41"/>
        <v/>
      </c>
      <c r="W52" t="str">
        <f>IF(W23="","",W23)</f>
        <v/>
      </c>
      <c r="X52" s="10">
        <f ca="1">IF(INT(SUM(Z48:Z51)/10)=0,"",(INT(SUM(Z48:Z51)/10)))</f>
        <v>1</v>
      </c>
      <c r="Y52" s="10" t="str">
        <f>IF(Y23="","",Y23)</f>
        <v/>
      </c>
      <c r="Z52" s="10">
        <f ca="1">SUM(Z48:Z51)-INT(SUM(Z48:Z51)/10)*10</f>
        <v>0</v>
      </c>
      <c r="AA52" s="10"/>
      <c r="AB52" s="10">
        <f ca="1">SUM(AB49:AB51)-INT(SUM(AB49:AB51)/10)*10</f>
        <v>9</v>
      </c>
      <c r="AC52" t="str">
        <f t="shared" si="41"/>
        <v/>
      </c>
      <c r="AD52" t="str">
        <f t="shared" si="41"/>
        <v/>
      </c>
      <c r="AE52" t="str">
        <f t="shared" si="41"/>
        <v/>
      </c>
      <c r="AF52" t="str">
        <f t="shared" si="41"/>
        <v/>
      </c>
      <c r="AG52" t="str">
        <f t="shared" si="41"/>
        <v/>
      </c>
      <c r="AH52" t="str">
        <f t="shared" si="41"/>
        <v/>
      </c>
      <c r="AI52" t="str">
        <f t="shared" si="41"/>
        <v/>
      </c>
    </row>
    <row r="53" spans="1:35" ht="26.15" customHeight="1" x14ac:dyDescent="0.3">
      <c r="A53" t="str">
        <f t="shared" si="1"/>
        <v/>
      </c>
      <c r="D53" t="str">
        <f>IF(D24="","",D24)</f>
        <v/>
      </c>
      <c r="E53" t="str">
        <f>IF(E24="","",E24)</f>
        <v/>
      </c>
      <c r="F53" t="str">
        <f>IF(F24="","",F24)</f>
        <v/>
      </c>
      <c r="G53" s="11">
        <f ca="1">INT(SUM(I54:I56)/10)</f>
        <v>1</v>
      </c>
      <c r="H53" t="str">
        <f>IF(H24="","",H24)</f>
        <v/>
      </c>
      <c r="I53" t="str">
        <f>IF(I24="","",I24)</f>
        <v/>
      </c>
      <c r="J53" t="str">
        <f t="shared" ref="J53:AI53" si="42">IF(J24="","",J24)</f>
        <v/>
      </c>
      <c r="K53" t="str">
        <f t="shared" si="42"/>
        <v/>
      </c>
      <c r="L53" t="str">
        <f t="shared" si="42"/>
        <v/>
      </c>
      <c r="M53" t="str">
        <f t="shared" si="42"/>
        <v/>
      </c>
      <c r="N53" t="str">
        <f t="shared" si="42"/>
        <v/>
      </c>
      <c r="O53" t="str">
        <f t="shared" si="42"/>
        <v/>
      </c>
      <c r="P53" t="str">
        <f t="shared" si="42"/>
        <v/>
      </c>
      <c r="Q53" t="str">
        <f t="shared" si="42"/>
        <v/>
      </c>
      <c r="R53" t="str">
        <f t="shared" si="42"/>
        <v/>
      </c>
      <c r="S53" t="str">
        <f t="shared" si="42"/>
        <v/>
      </c>
      <c r="T53" t="str">
        <f t="shared" si="42"/>
        <v/>
      </c>
      <c r="W53" t="str">
        <f>IF(W24="","",W24)</f>
        <v/>
      </c>
      <c r="X53" t="str">
        <f>IF(X24="","",X24)</f>
        <v/>
      </c>
      <c r="Y53" t="str">
        <f>IF(Y24="","",Y24)</f>
        <v/>
      </c>
      <c r="Z53" s="11">
        <f ca="1">INT(SUM(AB54:AB56)/10)</f>
        <v>2</v>
      </c>
      <c r="AA53" t="str">
        <f>IF(AA24="","",AA24)</f>
        <v/>
      </c>
      <c r="AB53" t="str">
        <f>IF(AB24="","",AB24)</f>
        <v/>
      </c>
      <c r="AC53" t="str">
        <f t="shared" si="42"/>
        <v/>
      </c>
      <c r="AD53" t="str">
        <f t="shared" si="42"/>
        <v/>
      </c>
      <c r="AE53" t="str">
        <f t="shared" si="42"/>
        <v/>
      </c>
      <c r="AF53" t="str">
        <f t="shared" si="42"/>
        <v/>
      </c>
      <c r="AG53" t="str">
        <f t="shared" si="42"/>
        <v/>
      </c>
      <c r="AH53" t="str">
        <f t="shared" si="42"/>
        <v/>
      </c>
      <c r="AI53" t="str">
        <f t="shared" si="42"/>
        <v/>
      </c>
    </row>
    <row r="54" spans="1:35" ht="26.15" customHeight="1" x14ac:dyDescent="0.3">
      <c r="A54" s="1" t="str">
        <f t="shared" si="1"/>
        <v>(9)</v>
      </c>
      <c r="D54" t="str">
        <f t="shared" ref="D54:I54" si="43">IF(D25="","",D25)</f>
        <v/>
      </c>
      <c r="E54" t="str">
        <f t="shared" si="43"/>
        <v/>
      </c>
      <c r="F54" t="str">
        <f t="shared" si="43"/>
        <v/>
      </c>
      <c r="G54">
        <f t="shared" ca="1" si="43"/>
        <v>2</v>
      </c>
      <c r="H54" t="str">
        <f t="shared" si="43"/>
        <v/>
      </c>
      <c r="I54">
        <f t="shared" ca="1" si="43"/>
        <v>9</v>
      </c>
      <c r="J54" t="str">
        <f t="shared" ref="J54:AI54" si="44">IF(J25="","",J25)</f>
        <v/>
      </c>
      <c r="K54" t="str">
        <f t="shared" si="44"/>
        <v/>
      </c>
      <c r="L54" t="str">
        <f t="shared" si="44"/>
        <v/>
      </c>
      <c r="M54" t="str">
        <f t="shared" si="44"/>
        <v/>
      </c>
      <c r="N54" t="str">
        <f t="shared" si="44"/>
        <v/>
      </c>
      <c r="O54" t="str">
        <f t="shared" si="44"/>
        <v/>
      </c>
      <c r="P54" t="str">
        <f t="shared" si="44"/>
        <v/>
      </c>
      <c r="Q54" t="str">
        <f t="shared" si="44"/>
        <v/>
      </c>
      <c r="R54" t="str">
        <f t="shared" si="44"/>
        <v/>
      </c>
      <c r="S54" t="str">
        <f t="shared" si="44"/>
        <v/>
      </c>
      <c r="T54" s="1" t="str">
        <f t="shared" si="44"/>
        <v>(10)</v>
      </c>
      <c r="W54" t="str">
        <f t="shared" ref="W54:AB54" si="45">IF(W25="","",W25)</f>
        <v/>
      </c>
      <c r="X54" t="str">
        <f t="shared" si="45"/>
        <v/>
      </c>
      <c r="Y54" t="str">
        <f t="shared" si="45"/>
        <v/>
      </c>
      <c r="Z54">
        <f t="shared" ca="1" si="45"/>
        <v>6</v>
      </c>
      <c r="AA54" t="str">
        <f t="shared" si="45"/>
        <v/>
      </c>
      <c r="AB54">
        <f t="shared" ca="1" si="45"/>
        <v>7</v>
      </c>
      <c r="AC54" t="str">
        <f t="shared" si="44"/>
        <v/>
      </c>
      <c r="AD54" t="str">
        <f t="shared" si="44"/>
        <v/>
      </c>
      <c r="AE54" t="str">
        <f t="shared" si="44"/>
        <v/>
      </c>
      <c r="AF54" t="str">
        <f t="shared" si="44"/>
        <v/>
      </c>
      <c r="AG54" t="str">
        <f t="shared" si="44"/>
        <v/>
      </c>
      <c r="AH54" t="str">
        <f t="shared" si="44"/>
        <v/>
      </c>
      <c r="AI54" t="str">
        <f t="shared" si="44"/>
        <v/>
      </c>
    </row>
    <row r="55" spans="1:35" ht="26.15" customHeight="1" x14ac:dyDescent="0.3">
      <c r="A55" t="str">
        <f t="shared" si="1"/>
        <v/>
      </c>
      <c r="D55" t="str">
        <f t="shared" ref="D55:I55" si="46">IF(D26="","",D26)</f>
        <v/>
      </c>
      <c r="E55" t="str">
        <f t="shared" si="46"/>
        <v/>
      </c>
      <c r="F55" t="str">
        <f t="shared" si="46"/>
        <v/>
      </c>
      <c r="G55">
        <f t="shared" ca="1" si="46"/>
        <v>4</v>
      </c>
      <c r="H55" t="str">
        <f t="shared" si="46"/>
        <v/>
      </c>
      <c r="I55">
        <f t="shared" ca="1" si="46"/>
        <v>5</v>
      </c>
      <c r="J55" t="str">
        <f t="shared" ref="J55:AI55" si="47">IF(J26="","",J26)</f>
        <v/>
      </c>
      <c r="K55" t="str">
        <f t="shared" si="47"/>
        <v/>
      </c>
      <c r="L55" t="str">
        <f t="shared" si="47"/>
        <v/>
      </c>
      <c r="M55" t="str">
        <f t="shared" si="47"/>
        <v/>
      </c>
      <c r="N55" t="str">
        <f t="shared" si="47"/>
        <v/>
      </c>
      <c r="O55" t="str">
        <f t="shared" si="47"/>
        <v/>
      </c>
      <c r="P55" t="str">
        <f t="shared" si="47"/>
        <v/>
      </c>
      <c r="Q55" t="str">
        <f t="shared" si="47"/>
        <v/>
      </c>
      <c r="R55" t="str">
        <f t="shared" si="47"/>
        <v/>
      </c>
      <c r="S55" t="str">
        <f t="shared" si="47"/>
        <v/>
      </c>
      <c r="T55" t="str">
        <f t="shared" si="47"/>
        <v/>
      </c>
      <c r="V55" s="1"/>
      <c r="W55" t="str">
        <f t="shared" ref="W55:AB55" si="48">IF(W26="","",W26)</f>
        <v/>
      </c>
      <c r="X55" t="str">
        <f t="shared" si="48"/>
        <v/>
      </c>
      <c r="Y55" t="str">
        <f t="shared" si="48"/>
        <v/>
      </c>
      <c r="Z55">
        <f t="shared" ca="1" si="48"/>
        <v>4</v>
      </c>
      <c r="AA55" t="str">
        <f t="shared" si="48"/>
        <v/>
      </c>
      <c r="AB55">
        <f t="shared" ca="1" si="48"/>
        <v>5</v>
      </c>
      <c r="AC55" t="str">
        <f t="shared" si="47"/>
        <v/>
      </c>
      <c r="AD55" t="str">
        <f t="shared" si="47"/>
        <v/>
      </c>
      <c r="AE55" t="str">
        <f t="shared" si="47"/>
        <v/>
      </c>
      <c r="AF55" t="str">
        <f t="shared" si="47"/>
        <v/>
      </c>
      <c r="AG55" t="str">
        <f t="shared" si="47"/>
        <v/>
      </c>
      <c r="AH55" t="str">
        <f t="shared" si="47"/>
        <v/>
      </c>
      <c r="AI55" t="str">
        <f t="shared" si="47"/>
        <v/>
      </c>
    </row>
    <row r="56" spans="1:35" ht="26.15" customHeight="1" x14ac:dyDescent="0.3">
      <c r="A56" t="str">
        <f t="shared" si="1"/>
        <v/>
      </c>
      <c r="D56" s="78" t="str">
        <f t="shared" ref="D56:I56" si="49">IF(D27="","",D27)</f>
        <v>＋</v>
      </c>
      <c r="E56" s="78" t="str">
        <f t="shared" si="49"/>
        <v/>
      </c>
      <c r="F56" s="2" t="str">
        <f t="shared" si="49"/>
        <v/>
      </c>
      <c r="G56" s="2">
        <f t="shared" ca="1" si="49"/>
        <v>5</v>
      </c>
      <c r="H56" s="2" t="str">
        <f t="shared" si="49"/>
        <v/>
      </c>
      <c r="I56" s="2">
        <f t="shared" ca="1" si="49"/>
        <v>5</v>
      </c>
      <c r="J56" t="str">
        <f t="shared" ref="J56:AI56" si="50">IF(J27="","",J27)</f>
        <v/>
      </c>
      <c r="K56" t="str">
        <f t="shared" si="50"/>
        <v/>
      </c>
      <c r="L56" t="str">
        <f t="shared" si="50"/>
        <v/>
      </c>
      <c r="M56" t="str">
        <f t="shared" si="50"/>
        <v/>
      </c>
      <c r="N56" t="str">
        <f t="shared" si="50"/>
        <v/>
      </c>
      <c r="O56" t="str">
        <f t="shared" si="50"/>
        <v/>
      </c>
      <c r="P56" t="str">
        <f t="shared" si="50"/>
        <v/>
      </c>
      <c r="Q56" t="str">
        <f t="shared" si="50"/>
        <v/>
      </c>
      <c r="R56" t="str">
        <f t="shared" si="50"/>
        <v/>
      </c>
      <c r="S56" t="str">
        <f t="shared" si="50"/>
        <v/>
      </c>
      <c r="T56" t="str">
        <f t="shared" si="50"/>
        <v/>
      </c>
      <c r="W56" s="78" t="str">
        <f t="shared" ref="W56:AB56" si="51">IF(W27="","",W27)</f>
        <v>＋</v>
      </c>
      <c r="X56" s="78" t="str">
        <f t="shared" si="51"/>
        <v/>
      </c>
      <c r="Y56" s="2" t="str">
        <f t="shared" si="51"/>
        <v/>
      </c>
      <c r="Z56" s="2">
        <f t="shared" ca="1" si="51"/>
        <v>4</v>
      </c>
      <c r="AA56" s="2" t="str">
        <f t="shared" si="51"/>
        <v/>
      </c>
      <c r="AB56" s="2">
        <f t="shared" ca="1" si="51"/>
        <v>8</v>
      </c>
      <c r="AC56" t="str">
        <f t="shared" si="50"/>
        <v/>
      </c>
      <c r="AD56" t="str">
        <f t="shared" si="50"/>
        <v/>
      </c>
      <c r="AE56" t="str">
        <f t="shared" si="50"/>
        <v/>
      </c>
      <c r="AF56" t="str">
        <f t="shared" si="50"/>
        <v/>
      </c>
      <c r="AG56" t="str">
        <f t="shared" si="50"/>
        <v/>
      </c>
      <c r="AH56" t="str">
        <f t="shared" si="50"/>
        <v/>
      </c>
      <c r="AI56" t="str">
        <f t="shared" si="50"/>
        <v/>
      </c>
    </row>
    <row r="57" spans="1:35" ht="26.15" customHeight="1" x14ac:dyDescent="0.3">
      <c r="A57" t="str">
        <f t="shared" si="1"/>
        <v/>
      </c>
      <c r="B57" t="str">
        <f>IF(B28="","",B28)</f>
        <v/>
      </c>
      <c r="D57" t="str">
        <f>IF(D28="","",D28)</f>
        <v/>
      </c>
      <c r="E57" s="10">
        <f ca="1">IF(INT(SUM(G53:G56)/10)=0,"",(INT(SUM(G53:G56)/10)))</f>
        <v>1</v>
      </c>
      <c r="F57" s="10" t="str">
        <f>IF(F28="","",F28)</f>
        <v/>
      </c>
      <c r="G57" s="10">
        <f ca="1">SUM(G53:G56)-INT(SUM(G53:G56)/10)*10</f>
        <v>2</v>
      </c>
      <c r="H57" s="10"/>
      <c r="I57" s="10">
        <f ca="1">SUM(I54:I56)-INT(SUM(I54:I56)/10)*10</f>
        <v>9</v>
      </c>
      <c r="J57" t="str">
        <f t="shared" ref="J57:AI57" si="52">IF(J28="","",J28)</f>
        <v/>
      </c>
      <c r="K57" t="str">
        <f t="shared" si="52"/>
        <v/>
      </c>
      <c r="L57" t="str">
        <f t="shared" si="52"/>
        <v/>
      </c>
      <c r="M57" t="str">
        <f t="shared" si="52"/>
        <v/>
      </c>
      <c r="N57" t="str">
        <f t="shared" si="52"/>
        <v/>
      </c>
      <c r="O57" t="str">
        <f t="shared" si="52"/>
        <v/>
      </c>
      <c r="P57" t="str">
        <f t="shared" si="52"/>
        <v/>
      </c>
      <c r="Q57" t="str">
        <f t="shared" si="52"/>
        <v/>
      </c>
      <c r="R57" t="str">
        <f t="shared" si="52"/>
        <v/>
      </c>
      <c r="S57" t="str">
        <f t="shared" si="52"/>
        <v/>
      </c>
      <c r="T57" t="str">
        <f t="shared" si="52"/>
        <v/>
      </c>
      <c r="W57" t="str">
        <f>IF(W28="","",W28)</f>
        <v/>
      </c>
      <c r="X57" s="10">
        <f ca="1">IF(INT(SUM(Z53:Z56)/10)=0,"",(INT(SUM(Z53:Z56)/10)))</f>
        <v>1</v>
      </c>
      <c r="Y57" s="10" t="str">
        <f>IF(Y28="","",Y28)</f>
        <v/>
      </c>
      <c r="Z57" s="10">
        <f ca="1">SUM(Z53:Z56)-INT(SUM(Z53:Z56)/10)*10</f>
        <v>6</v>
      </c>
      <c r="AA57" s="10"/>
      <c r="AB57" s="10">
        <f ca="1">SUM(AB54:AB56)-INT(SUM(AB54:AB56)/10)*10</f>
        <v>0</v>
      </c>
      <c r="AC57" t="str">
        <f t="shared" si="52"/>
        <v/>
      </c>
      <c r="AD57" t="str">
        <f t="shared" si="52"/>
        <v/>
      </c>
      <c r="AE57" t="str">
        <f t="shared" si="52"/>
        <v/>
      </c>
      <c r="AF57" t="str">
        <f t="shared" si="52"/>
        <v/>
      </c>
      <c r="AG57" t="str">
        <f t="shared" si="52"/>
        <v/>
      </c>
      <c r="AH57" t="str">
        <f t="shared" si="52"/>
        <v/>
      </c>
      <c r="AI57" t="str">
        <f t="shared" si="52"/>
        <v/>
      </c>
    </row>
    <row r="58" spans="1:35" ht="30" customHeight="1" x14ac:dyDescent="0.3"/>
    <row r="59" spans="1:35" ht="30" customHeight="1" x14ac:dyDescent="0.3"/>
    <row r="60" spans="1:35" ht="30" customHeight="1" x14ac:dyDescent="0.3"/>
    <row r="61" spans="1:35" ht="30" customHeight="1" x14ac:dyDescent="0.3"/>
    <row r="62" spans="1:35" ht="30" customHeight="1" x14ac:dyDescent="0.3"/>
    <row r="63" spans="1:35" ht="30" customHeight="1" x14ac:dyDescent="0.3"/>
    <row r="64" spans="1:35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</sheetData>
  <mergeCells count="22">
    <mergeCell ref="D56:E56"/>
    <mergeCell ref="W56:X56"/>
    <mergeCell ref="W41:X41"/>
    <mergeCell ref="D46:E46"/>
    <mergeCell ref="W46:X46"/>
    <mergeCell ref="D51:E51"/>
    <mergeCell ref="W51:X51"/>
    <mergeCell ref="D41:E41"/>
    <mergeCell ref="AG1:AH1"/>
    <mergeCell ref="D7:E7"/>
    <mergeCell ref="D36:E36"/>
    <mergeCell ref="W36:X36"/>
    <mergeCell ref="D22:E22"/>
    <mergeCell ref="W17:X17"/>
    <mergeCell ref="D12:E12"/>
    <mergeCell ref="W12:X12"/>
    <mergeCell ref="D17:E17"/>
    <mergeCell ref="W22:X22"/>
    <mergeCell ref="W7:X7"/>
    <mergeCell ref="AG30:AH30"/>
    <mergeCell ref="D27:E27"/>
    <mergeCell ref="W27:X27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I66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87</v>
      </c>
      <c r="AE1" s="2" t="s">
        <v>0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7" customHeight="1" x14ac:dyDescent="0.3">
      <c r="A5" s="1" t="s">
        <v>59</v>
      </c>
      <c r="G5">
        <v>1</v>
      </c>
      <c r="I5">
        <f ca="1">INT(RAND()*9)</f>
        <v>8</v>
      </c>
      <c r="K5">
        <f ca="1">INT(RAND()*8)+2</f>
        <v>8</v>
      </c>
      <c r="T5" s="1" t="s">
        <v>61</v>
      </c>
      <c r="Z5">
        <v>1</v>
      </c>
      <c r="AB5">
        <f ca="1">INT(RAND()*9)</f>
        <v>0</v>
      </c>
      <c r="AD5">
        <f ca="1">INT(RAND()*8)+2</f>
        <v>3</v>
      </c>
    </row>
    <row r="6" spans="1:34" ht="27" customHeight="1" x14ac:dyDescent="0.3">
      <c r="D6" s="61" t="s">
        <v>60</v>
      </c>
      <c r="E6" s="61"/>
      <c r="F6" s="2"/>
      <c r="G6" s="2"/>
      <c r="H6" s="2"/>
      <c r="I6" s="2">
        <f ca="1">I5+INT(RAND()*(9-I5)+1)</f>
        <v>9</v>
      </c>
      <c r="J6" s="2"/>
      <c r="K6" s="2">
        <f ca="1">INT(RAND()*(K5-1)+1)</f>
        <v>4</v>
      </c>
      <c r="W6" s="61" t="s">
        <v>60</v>
      </c>
      <c r="X6" s="61"/>
      <c r="Y6" s="2"/>
      <c r="Z6" s="2"/>
      <c r="AA6" s="2"/>
      <c r="AB6" s="2">
        <f ca="1">AB5+INT(RAND()*(9-AB5)+1)</f>
        <v>1</v>
      </c>
      <c r="AC6" s="2"/>
      <c r="AD6" s="2">
        <f ca="1">INT(RAND()*(AD5-1)+1)</f>
        <v>1</v>
      </c>
    </row>
    <row r="7" spans="1:34" ht="27" customHeight="1" x14ac:dyDescent="0.3"/>
    <row r="8" spans="1:34" ht="27" customHeight="1" x14ac:dyDescent="0.3"/>
    <row r="9" spans="1:34" ht="27" customHeight="1" x14ac:dyDescent="0.3"/>
    <row r="10" spans="1:34" ht="27" customHeight="1" x14ac:dyDescent="0.3">
      <c r="A10" s="1" t="s">
        <v>24</v>
      </c>
      <c r="G10">
        <v>1</v>
      </c>
      <c r="I10">
        <f ca="1">INT(RAND()*9)</f>
        <v>7</v>
      </c>
      <c r="K10">
        <f ca="1">INT(RAND()*8)+2</f>
        <v>8</v>
      </c>
      <c r="T10" s="1" t="s">
        <v>33</v>
      </c>
      <c r="Z10">
        <v>1</v>
      </c>
      <c r="AB10">
        <f ca="1">INT(RAND()*9)</f>
        <v>7</v>
      </c>
      <c r="AD10">
        <f ca="1">INT(RAND()*8)+2</f>
        <v>3</v>
      </c>
    </row>
    <row r="11" spans="1:34" ht="27" customHeight="1" x14ac:dyDescent="0.3">
      <c r="D11" s="61" t="s">
        <v>60</v>
      </c>
      <c r="E11" s="61"/>
      <c r="F11" s="2"/>
      <c r="G11" s="2"/>
      <c r="H11" s="2"/>
      <c r="I11" s="2">
        <f ca="1">I10+INT(RAND()*(9-I10)+1)</f>
        <v>8</v>
      </c>
      <c r="J11" s="2"/>
      <c r="K11" s="2">
        <f ca="1">INT(RAND()*(K10-1)+1)</f>
        <v>7</v>
      </c>
      <c r="W11" s="61" t="s">
        <v>60</v>
      </c>
      <c r="X11" s="61"/>
      <c r="Y11" s="2"/>
      <c r="Z11" s="2"/>
      <c r="AA11" s="2"/>
      <c r="AB11" s="2">
        <f ca="1">AB10+INT(RAND()*(9-AB10)+1)</f>
        <v>8</v>
      </c>
      <c r="AC11" s="2"/>
      <c r="AD11" s="2">
        <f ca="1">INT(RAND()*(AD10-1)+1)</f>
        <v>2</v>
      </c>
    </row>
    <row r="12" spans="1:34" ht="27" customHeight="1" x14ac:dyDescent="0.3"/>
    <row r="13" spans="1:34" ht="27" customHeight="1" x14ac:dyDescent="0.3"/>
    <row r="14" spans="1:34" ht="27" customHeight="1" x14ac:dyDescent="0.3"/>
    <row r="15" spans="1:34" ht="27" customHeight="1" x14ac:dyDescent="0.3">
      <c r="A15" s="1" t="s">
        <v>28</v>
      </c>
      <c r="G15">
        <v>1</v>
      </c>
      <c r="I15">
        <f ca="1">INT(RAND()*9)</f>
        <v>7</v>
      </c>
      <c r="K15">
        <f ca="1">INT(RAND()*8)+2</f>
        <v>9</v>
      </c>
      <c r="T15" s="1" t="s">
        <v>34</v>
      </c>
      <c r="Z15">
        <v>1</v>
      </c>
      <c r="AB15">
        <f ca="1">INT(RAND()*9)</f>
        <v>8</v>
      </c>
      <c r="AD15">
        <f ca="1">INT(RAND()*8)+2</f>
        <v>2</v>
      </c>
    </row>
    <row r="16" spans="1:34" ht="27" customHeight="1" x14ac:dyDescent="0.3">
      <c r="D16" s="61" t="s">
        <v>60</v>
      </c>
      <c r="E16" s="61"/>
      <c r="F16" s="2"/>
      <c r="G16" s="2"/>
      <c r="H16" s="2"/>
      <c r="I16" s="2">
        <f ca="1">I15+INT(RAND()*(9-I15)+1)</f>
        <v>9</v>
      </c>
      <c r="J16" s="2"/>
      <c r="K16" s="2">
        <f ca="1">INT(RAND()*(K15-1)+1)</f>
        <v>4</v>
      </c>
      <c r="W16" s="61" t="s">
        <v>60</v>
      </c>
      <c r="X16" s="61"/>
      <c r="Y16" s="2"/>
      <c r="Z16" s="2"/>
      <c r="AA16" s="2"/>
      <c r="AB16" s="2">
        <f ca="1">AB15+INT(RAND()*(9-AB15)+1)</f>
        <v>9</v>
      </c>
      <c r="AC16" s="2"/>
      <c r="AD16" s="2">
        <f ca="1">INT(RAND()*(AD15-1)+1)</f>
        <v>1</v>
      </c>
    </row>
    <row r="17" spans="1:35" ht="27" customHeight="1" x14ac:dyDescent="0.3"/>
    <row r="18" spans="1:35" ht="27" customHeight="1" x14ac:dyDescent="0.3"/>
    <row r="19" spans="1:35" ht="27" customHeight="1" x14ac:dyDescent="0.3"/>
    <row r="20" spans="1:35" ht="27" customHeight="1" x14ac:dyDescent="0.3">
      <c r="A20" s="1" t="s">
        <v>62</v>
      </c>
      <c r="G20">
        <v>1</v>
      </c>
      <c r="I20">
        <f ca="1">INT(RAND()*9)</f>
        <v>1</v>
      </c>
      <c r="K20">
        <f ca="1">INT(RAND()*8)+2</f>
        <v>6</v>
      </c>
      <c r="T20" s="1" t="s">
        <v>22</v>
      </c>
      <c r="Z20">
        <v>1</v>
      </c>
      <c r="AB20">
        <f ca="1">INT(RAND()*9)</f>
        <v>3</v>
      </c>
      <c r="AD20">
        <f ca="1">INT(RAND()*8)+2</f>
        <v>2</v>
      </c>
    </row>
    <row r="21" spans="1:35" ht="27" customHeight="1" x14ac:dyDescent="0.3">
      <c r="D21" s="61" t="s">
        <v>60</v>
      </c>
      <c r="E21" s="61"/>
      <c r="F21" s="2"/>
      <c r="G21" s="2"/>
      <c r="H21" s="2"/>
      <c r="I21" s="2">
        <f ca="1">I20+INT(RAND()*(9-I20)+1)</f>
        <v>3</v>
      </c>
      <c r="J21" s="2"/>
      <c r="K21" s="2">
        <f ca="1">INT(RAND()*(K20-1)+1)</f>
        <v>2</v>
      </c>
      <c r="W21" s="61" t="s">
        <v>60</v>
      </c>
      <c r="X21" s="61"/>
      <c r="Y21" s="2"/>
      <c r="Z21" s="2"/>
      <c r="AA21" s="2"/>
      <c r="AB21" s="2">
        <f ca="1">AB20+INT(RAND()*(9-AB20)+1)</f>
        <v>5</v>
      </c>
      <c r="AC21" s="2"/>
      <c r="AD21" s="2">
        <f ca="1">INT(RAND()*(AD20-1)+1)</f>
        <v>1</v>
      </c>
    </row>
    <row r="22" spans="1:35" ht="27" customHeight="1" x14ac:dyDescent="0.3"/>
    <row r="23" spans="1:35" ht="27" customHeight="1" x14ac:dyDescent="0.3"/>
    <row r="24" spans="1:35" ht="27" customHeight="1" x14ac:dyDescent="0.3"/>
    <row r="25" spans="1:35" ht="27" customHeight="1" x14ac:dyDescent="0.3">
      <c r="A25" s="1" t="s">
        <v>23</v>
      </c>
      <c r="G25">
        <v>1</v>
      </c>
      <c r="I25">
        <f ca="1">INT(RAND()*9)</f>
        <v>6</v>
      </c>
      <c r="K25">
        <f ca="1">INT(RAND()*8)+2</f>
        <v>4</v>
      </c>
      <c r="T25" s="1" t="s">
        <v>4</v>
      </c>
      <c r="Z25">
        <v>1</v>
      </c>
      <c r="AB25">
        <f ca="1">INT(RAND()*9)</f>
        <v>1</v>
      </c>
      <c r="AD25">
        <f ca="1">INT(RAND()*8)+2</f>
        <v>4</v>
      </c>
    </row>
    <row r="26" spans="1:35" ht="27" customHeight="1" x14ac:dyDescent="0.3">
      <c r="D26" s="61" t="s">
        <v>60</v>
      </c>
      <c r="E26" s="61"/>
      <c r="F26" s="2"/>
      <c r="G26" s="2"/>
      <c r="H26" s="2"/>
      <c r="I26" s="2">
        <f ca="1">I25+INT(RAND()*(9-I25)+1)</f>
        <v>8</v>
      </c>
      <c r="J26" s="2"/>
      <c r="K26" s="2">
        <f ca="1">INT(RAND()*(K25-1)+1)</f>
        <v>1</v>
      </c>
      <c r="W26" s="61" t="s">
        <v>60</v>
      </c>
      <c r="X26" s="61"/>
      <c r="Y26" s="2"/>
      <c r="Z26" s="2"/>
      <c r="AA26" s="2"/>
      <c r="AB26" s="2">
        <f ca="1">AB25+INT(RAND()*(9-AB25)+1)</f>
        <v>5</v>
      </c>
      <c r="AC26" s="2"/>
      <c r="AD26" s="2">
        <f ca="1">INT(RAND()*(AD25-1)+1)</f>
        <v>1</v>
      </c>
    </row>
    <row r="27" spans="1:35" ht="27" customHeight="1" x14ac:dyDescent="0.3"/>
    <row r="28" spans="1:35" ht="27" customHeight="1" x14ac:dyDescent="0.3"/>
    <row r="29" spans="1:35" ht="25" customHeight="1" x14ac:dyDescent="0.3">
      <c r="D29" s="3" t="str">
        <f>IF(D1="","",D1)</f>
        <v>ひき算のひっ算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5" ht="25" customHeight="1" x14ac:dyDescent="0.3">
      <c r="D30" s="3"/>
    </row>
    <row r="31" spans="1:35" ht="25" customHeight="1" x14ac:dyDescent="0.3">
      <c r="E31" s="5" t="s">
        <v>2</v>
      </c>
      <c r="Q31" s="4" t="str">
        <f>IF(Q3="","",Q3)</f>
        <v>名前</v>
      </c>
      <c r="R31" s="2"/>
      <c r="S31" s="2"/>
      <c r="T31" s="2" t="str">
        <f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5" ht="25" customHeight="1" x14ac:dyDescent="0.3">
      <c r="A32" t="str">
        <f t="shared" ref="A32:AI32" si="0">IF(A4="","",A4)</f>
        <v/>
      </c>
      <c r="B32" t="str">
        <f t="shared" si="0"/>
        <v/>
      </c>
      <c r="C32" t="str">
        <f t="shared" si="0"/>
        <v/>
      </c>
      <c r="D32" t="str">
        <f t="shared" si="0"/>
        <v/>
      </c>
      <c r="E32" t="str">
        <f t="shared" si="0"/>
        <v/>
      </c>
      <c r="F32" t="str">
        <f t="shared" si="0"/>
        <v/>
      </c>
      <c r="G32" t="str">
        <f t="shared" si="0"/>
        <v/>
      </c>
      <c r="H32" t="str">
        <f t="shared" si="0"/>
        <v/>
      </c>
      <c r="I32" t="str">
        <f t="shared" si="0"/>
        <v/>
      </c>
      <c r="J32" t="str">
        <f t="shared" si="0"/>
        <v/>
      </c>
      <c r="K32" t="str">
        <f t="shared" si="0"/>
        <v/>
      </c>
      <c r="L32" t="str">
        <f t="shared" si="0"/>
        <v/>
      </c>
      <c r="M32" t="str">
        <f t="shared" si="0"/>
        <v/>
      </c>
      <c r="N32" t="str">
        <f t="shared" si="0"/>
        <v/>
      </c>
      <c r="O32" t="str">
        <f t="shared" si="0"/>
        <v/>
      </c>
      <c r="P32" t="str">
        <f t="shared" si="0"/>
        <v/>
      </c>
      <c r="Q32" t="str">
        <f t="shared" si="0"/>
        <v/>
      </c>
      <c r="R32" t="str">
        <f t="shared" si="0"/>
        <v/>
      </c>
      <c r="S32" t="str">
        <f t="shared" si="0"/>
        <v/>
      </c>
      <c r="T32" t="str">
        <f t="shared" si="0"/>
        <v/>
      </c>
      <c r="U32" t="str">
        <f t="shared" si="0"/>
        <v/>
      </c>
      <c r="V32" t="str">
        <f t="shared" si="0"/>
        <v/>
      </c>
      <c r="W32" t="str">
        <f t="shared" si="0"/>
        <v/>
      </c>
      <c r="X32" t="str">
        <f t="shared" si="0"/>
        <v/>
      </c>
      <c r="Y32" t="str">
        <f t="shared" si="0"/>
        <v/>
      </c>
      <c r="Z32" t="str">
        <f t="shared" si="0"/>
        <v/>
      </c>
      <c r="AA32" t="str">
        <f t="shared" si="0"/>
        <v/>
      </c>
      <c r="AB32" t="str">
        <f t="shared" si="0"/>
        <v/>
      </c>
      <c r="AC32" t="str">
        <f t="shared" si="0"/>
        <v/>
      </c>
      <c r="AD32" t="str">
        <f t="shared" si="0"/>
        <v/>
      </c>
      <c r="AE32" t="str">
        <f t="shared" si="0"/>
        <v/>
      </c>
      <c r="AF32" t="str">
        <f t="shared" si="0"/>
        <v/>
      </c>
      <c r="AG32" t="str">
        <f t="shared" si="0"/>
        <v/>
      </c>
      <c r="AH32" t="str">
        <f t="shared" si="0"/>
        <v/>
      </c>
      <c r="AI32" t="str">
        <f t="shared" si="0"/>
        <v/>
      </c>
    </row>
    <row r="33" spans="1:35" ht="27" customHeight="1" x14ac:dyDescent="0.3">
      <c r="A33" s="1" t="str">
        <f t="shared" ref="A33:A56" si="1">IF(A5="","",A5)</f>
        <v>(1)</v>
      </c>
      <c r="D33" t="str">
        <f t="shared" ref="D33:AI33" si="2">IF(D5="","",D5)</f>
        <v/>
      </c>
      <c r="E33" t="str">
        <f t="shared" si="2"/>
        <v/>
      </c>
      <c r="F33" t="str">
        <f t="shared" si="2"/>
        <v/>
      </c>
      <c r="G33">
        <f t="shared" si="2"/>
        <v>1</v>
      </c>
      <c r="H33" t="str">
        <f t="shared" si="2"/>
        <v/>
      </c>
      <c r="I33">
        <f t="shared" ca="1" si="2"/>
        <v>8</v>
      </c>
      <c r="J33" t="str">
        <f t="shared" si="2"/>
        <v/>
      </c>
      <c r="K33">
        <f t="shared" ca="1" si="2"/>
        <v>8</v>
      </c>
      <c r="L33" t="str">
        <f t="shared" si="2"/>
        <v/>
      </c>
      <c r="M33" t="str">
        <f t="shared" si="2"/>
        <v/>
      </c>
      <c r="N33" t="str">
        <f t="shared" si="2"/>
        <v/>
      </c>
      <c r="O33" t="str">
        <f t="shared" si="2"/>
        <v/>
      </c>
      <c r="P33" t="str">
        <f t="shared" si="2"/>
        <v/>
      </c>
      <c r="Q33" t="str">
        <f t="shared" si="2"/>
        <v/>
      </c>
      <c r="R33" t="str">
        <f t="shared" si="2"/>
        <v/>
      </c>
      <c r="S33" t="str">
        <f t="shared" si="2"/>
        <v/>
      </c>
      <c r="T33" s="1" t="str">
        <f t="shared" si="2"/>
        <v>(2)</v>
      </c>
      <c r="W33" t="str">
        <f t="shared" si="2"/>
        <v/>
      </c>
      <c r="X33" t="str">
        <f t="shared" si="2"/>
        <v/>
      </c>
      <c r="Y33" t="str">
        <f t="shared" si="2"/>
        <v/>
      </c>
      <c r="Z33">
        <f t="shared" si="2"/>
        <v>1</v>
      </c>
      <c r="AA33" t="str">
        <f t="shared" si="2"/>
        <v/>
      </c>
      <c r="AB33">
        <f t="shared" ca="1" si="2"/>
        <v>0</v>
      </c>
      <c r="AC33" t="str">
        <f t="shared" si="2"/>
        <v/>
      </c>
      <c r="AD33">
        <f t="shared" ca="1" si="2"/>
        <v>3</v>
      </c>
      <c r="AE33" t="str">
        <f t="shared" si="2"/>
        <v/>
      </c>
      <c r="AF33" t="str">
        <f t="shared" si="2"/>
        <v/>
      </c>
      <c r="AG33" t="str">
        <f t="shared" si="2"/>
        <v/>
      </c>
      <c r="AH33" t="str">
        <f t="shared" si="2"/>
        <v/>
      </c>
      <c r="AI33" t="str">
        <f t="shared" si="2"/>
        <v/>
      </c>
    </row>
    <row r="34" spans="1:35" ht="27" customHeight="1" x14ac:dyDescent="0.3">
      <c r="A34" t="str">
        <f t="shared" si="1"/>
        <v/>
      </c>
      <c r="D34" s="61" t="str">
        <f t="shared" ref="D34:AI34" si="3">IF(D6="","",D6)</f>
        <v>－</v>
      </c>
      <c r="E34" s="61" t="str">
        <f t="shared" si="3"/>
        <v/>
      </c>
      <c r="F34" s="2" t="str">
        <f t="shared" si="3"/>
        <v/>
      </c>
      <c r="G34" s="2" t="str">
        <f t="shared" si="3"/>
        <v/>
      </c>
      <c r="H34" s="2" t="str">
        <f t="shared" si="3"/>
        <v/>
      </c>
      <c r="I34" s="2">
        <f t="shared" ca="1" si="3"/>
        <v>9</v>
      </c>
      <c r="J34" s="2" t="str">
        <f t="shared" si="3"/>
        <v/>
      </c>
      <c r="K34" s="2">
        <f t="shared" ca="1" si="3"/>
        <v>4</v>
      </c>
      <c r="L34" t="str">
        <f t="shared" si="3"/>
        <v/>
      </c>
      <c r="M34" t="str">
        <f t="shared" si="3"/>
        <v/>
      </c>
      <c r="N34" t="str">
        <f t="shared" si="3"/>
        <v/>
      </c>
      <c r="O34" t="str">
        <f t="shared" si="3"/>
        <v/>
      </c>
      <c r="P34" t="str">
        <f t="shared" si="3"/>
        <v/>
      </c>
      <c r="Q34" t="str">
        <f t="shared" si="3"/>
        <v/>
      </c>
      <c r="R34" t="str">
        <f t="shared" si="3"/>
        <v/>
      </c>
      <c r="S34" t="str">
        <f t="shared" si="3"/>
        <v/>
      </c>
      <c r="T34" t="str">
        <f t="shared" si="3"/>
        <v/>
      </c>
      <c r="W34" s="61" t="str">
        <f t="shared" si="3"/>
        <v>－</v>
      </c>
      <c r="X34" s="61" t="str">
        <f t="shared" si="3"/>
        <v/>
      </c>
      <c r="Y34" s="2" t="str">
        <f t="shared" si="3"/>
        <v/>
      </c>
      <c r="Z34" s="2" t="str">
        <f t="shared" si="3"/>
        <v/>
      </c>
      <c r="AA34" s="2" t="str">
        <f t="shared" si="3"/>
        <v/>
      </c>
      <c r="AB34" s="2">
        <f t="shared" ca="1" si="3"/>
        <v>1</v>
      </c>
      <c r="AC34" s="2" t="str">
        <f t="shared" si="3"/>
        <v/>
      </c>
      <c r="AD34" s="2">
        <f t="shared" ca="1" si="3"/>
        <v>1</v>
      </c>
      <c r="AE34" t="str">
        <f t="shared" si="3"/>
        <v/>
      </c>
      <c r="AF34" t="str">
        <f t="shared" si="3"/>
        <v/>
      </c>
      <c r="AG34" t="str">
        <f t="shared" si="3"/>
        <v/>
      </c>
      <c r="AH34" t="str">
        <f t="shared" si="3"/>
        <v/>
      </c>
      <c r="AI34" t="str">
        <f t="shared" si="3"/>
        <v/>
      </c>
    </row>
    <row r="35" spans="1:35" ht="27" customHeight="1" x14ac:dyDescent="0.3">
      <c r="A35" t="str">
        <f t="shared" si="1"/>
        <v/>
      </c>
      <c r="D35" t="str">
        <f t="shared" ref="D35:AI35" si="4">IF(D7="","",D7)</f>
        <v/>
      </c>
      <c r="E35" t="str">
        <f t="shared" si="4"/>
        <v/>
      </c>
      <c r="F35" t="str">
        <f t="shared" si="4"/>
        <v/>
      </c>
      <c r="G35" t="str">
        <f t="shared" si="4"/>
        <v/>
      </c>
      <c r="H35" t="str">
        <f t="shared" si="4"/>
        <v/>
      </c>
      <c r="I35" s="10">
        <f ca="1">(10+I33)-I34</f>
        <v>9</v>
      </c>
      <c r="J35" s="10" t="str">
        <f t="shared" si="4"/>
        <v/>
      </c>
      <c r="K35" s="10">
        <f ca="1">K33-K34</f>
        <v>4</v>
      </c>
      <c r="L35" t="str">
        <f t="shared" si="4"/>
        <v/>
      </c>
      <c r="M35" t="str">
        <f t="shared" si="4"/>
        <v/>
      </c>
      <c r="N35" t="str">
        <f t="shared" si="4"/>
        <v/>
      </c>
      <c r="O35" t="str">
        <f t="shared" si="4"/>
        <v/>
      </c>
      <c r="P35" t="str">
        <f t="shared" si="4"/>
        <v/>
      </c>
      <c r="Q35" t="str">
        <f t="shared" si="4"/>
        <v/>
      </c>
      <c r="R35" t="str">
        <f t="shared" si="4"/>
        <v/>
      </c>
      <c r="S35" t="str">
        <f t="shared" si="4"/>
        <v/>
      </c>
      <c r="T35" t="str">
        <f t="shared" si="4"/>
        <v/>
      </c>
      <c r="W35" t="str">
        <f t="shared" si="4"/>
        <v/>
      </c>
      <c r="X35" t="str">
        <f t="shared" si="4"/>
        <v/>
      </c>
      <c r="Y35" t="str">
        <f t="shared" si="4"/>
        <v/>
      </c>
      <c r="Z35" t="str">
        <f t="shared" si="4"/>
        <v/>
      </c>
      <c r="AA35" t="str">
        <f t="shared" si="4"/>
        <v/>
      </c>
      <c r="AB35" s="10">
        <f ca="1">(10+AB33)-AB34</f>
        <v>9</v>
      </c>
      <c r="AC35" s="10" t="str">
        <f t="shared" si="4"/>
        <v/>
      </c>
      <c r="AD35" s="10">
        <f ca="1">AD33-AD34</f>
        <v>2</v>
      </c>
      <c r="AE35" t="str">
        <f t="shared" si="4"/>
        <v/>
      </c>
      <c r="AF35" t="str">
        <f t="shared" si="4"/>
        <v/>
      </c>
      <c r="AG35" t="str">
        <f t="shared" si="4"/>
        <v/>
      </c>
      <c r="AH35" t="str">
        <f t="shared" si="4"/>
        <v/>
      </c>
      <c r="AI35" t="str">
        <f t="shared" si="4"/>
        <v/>
      </c>
    </row>
    <row r="36" spans="1:35" ht="27" customHeight="1" x14ac:dyDescent="0.3">
      <c r="A36" t="str">
        <f t="shared" si="1"/>
        <v/>
      </c>
      <c r="D36" t="str">
        <f t="shared" ref="D36:AI36" si="5">IF(D8="","",D8)</f>
        <v/>
      </c>
      <c r="E36" t="str">
        <f t="shared" si="5"/>
        <v/>
      </c>
      <c r="F36" t="str">
        <f t="shared" si="5"/>
        <v/>
      </c>
      <c r="G36" t="str">
        <f t="shared" si="5"/>
        <v/>
      </c>
      <c r="H36" t="str">
        <f t="shared" si="5"/>
        <v/>
      </c>
      <c r="I36" t="str">
        <f t="shared" si="5"/>
        <v/>
      </c>
      <c r="J36" t="str">
        <f t="shared" si="5"/>
        <v/>
      </c>
      <c r="K36" t="str">
        <f t="shared" si="5"/>
        <v/>
      </c>
      <c r="L36" t="str">
        <f t="shared" si="5"/>
        <v/>
      </c>
      <c r="M36" t="str">
        <f t="shared" si="5"/>
        <v/>
      </c>
      <c r="N36" t="str">
        <f t="shared" si="5"/>
        <v/>
      </c>
      <c r="O36" t="str">
        <f t="shared" si="5"/>
        <v/>
      </c>
      <c r="P36" t="str">
        <f t="shared" si="5"/>
        <v/>
      </c>
      <c r="Q36" t="str">
        <f t="shared" si="5"/>
        <v/>
      </c>
      <c r="R36" t="str">
        <f t="shared" si="5"/>
        <v/>
      </c>
      <c r="S36" t="str">
        <f t="shared" si="5"/>
        <v/>
      </c>
      <c r="T36" t="str">
        <f t="shared" si="5"/>
        <v/>
      </c>
      <c r="W36" t="str">
        <f t="shared" si="5"/>
        <v/>
      </c>
      <c r="X36" t="str">
        <f t="shared" si="5"/>
        <v/>
      </c>
      <c r="Y36" t="str">
        <f t="shared" si="5"/>
        <v/>
      </c>
      <c r="Z36" t="str">
        <f t="shared" si="5"/>
        <v/>
      </c>
      <c r="AA36" t="str">
        <f t="shared" si="5"/>
        <v/>
      </c>
      <c r="AB36" t="str">
        <f t="shared" si="5"/>
        <v/>
      </c>
      <c r="AC36" t="str">
        <f t="shared" si="5"/>
        <v/>
      </c>
      <c r="AD36" t="str">
        <f t="shared" si="5"/>
        <v/>
      </c>
      <c r="AE36" t="str">
        <f t="shared" si="5"/>
        <v/>
      </c>
      <c r="AF36" t="str">
        <f t="shared" si="5"/>
        <v/>
      </c>
      <c r="AG36" t="str">
        <f t="shared" si="5"/>
        <v/>
      </c>
      <c r="AH36" t="str">
        <f t="shared" si="5"/>
        <v/>
      </c>
      <c r="AI36" t="str">
        <f t="shared" si="5"/>
        <v/>
      </c>
    </row>
    <row r="37" spans="1:35" ht="27" customHeight="1" x14ac:dyDescent="0.3">
      <c r="A37" t="str">
        <f t="shared" si="1"/>
        <v/>
      </c>
      <c r="D37" t="str">
        <f t="shared" ref="D37:AI37" si="6">IF(D9="","",D9)</f>
        <v/>
      </c>
      <c r="E37" t="str">
        <f t="shared" si="6"/>
        <v/>
      </c>
      <c r="F37" t="str">
        <f t="shared" si="6"/>
        <v/>
      </c>
      <c r="G37" t="str">
        <f t="shared" si="6"/>
        <v/>
      </c>
      <c r="H37" t="str">
        <f t="shared" si="6"/>
        <v/>
      </c>
      <c r="I37" t="str">
        <f t="shared" si="6"/>
        <v/>
      </c>
      <c r="J37" t="str">
        <f t="shared" si="6"/>
        <v/>
      </c>
      <c r="K37" t="str">
        <f t="shared" si="6"/>
        <v/>
      </c>
      <c r="L37" t="str">
        <f t="shared" si="6"/>
        <v/>
      </c>
      <c r="M37" t="str">
        <f t="shared" si="6"/>
        <v/>
      </c>
      <c r="N37" t="str">
        <f t="shared" si="6"/>
        <v/>
      </c>
      <c r="O37" t="str">
        <f t="shared" si="6"/>
        <v/>
      </c>
      <c r="P37" t="str">
        <f t="shared" si="6"/>
        <v/>
      </c>
      <c r="Q37" t="str">
        <f t="shared" si="6"/>
        <v/>
      </c>
      <c r="R37" t="str">
        <f t="shared" si="6"/>
        <v/>
      </c>
      <c r="S37" t="str">
        <f t="shared" si="6"/>
        <v/>
      </c>
      <c r="T37" t="str">
        <f t="shared" si="6"/>
        <v/>
      </c>
      <c r="W37" t="str">
        <f t="shared" si="6"/>
        <v/>
      </c>
      <c r="X37" t="str">
        <f t="shared" si="6"/>
        <v/>
      </c>
      <c r="Y37" t="str">
        <f t="shared" si="6"/>
        <v/>
      </c>
      <c r="Z37" t="str">
        <f t="shared" si="6"/>
        <v/>
      </c>
      <c r="AA37" t="str">
        <f t="shared" si="6"/>
        <v/>
      </c>
      <c r="AB37" t="str">
        <f t="shared" si="6"/>
        <v/>
      </c>
      <c r="AC37" t="str">
        <f t="shared" si="6"/>
        <v/>
      </c>
      <c r="AD37" t="str">
        <f t="shared" si="6"/>
        <v/>
      </c>
      <c r="AE37" t="str">
        <f t="shared" si="6"/>
        <v/>
      </c>
      <c r="AF37" t="str">
        <f t="shared" si="6"/>
        <v/>
      </c>
      <c r="AG37" t="str">
        <f t="shared" si="6"/>
        <v/>
      </c>
      <c r="AH37" t="str">
        <f t="shared" si="6"/>
        <v/>
      </c>
      <c r="AI37" t="str">
        <f t="shared" si="6"/>
        <v/>
      </c>
    </row>
    <row r="38" spans="1:35" ht="27" customHeight="1" x14ac:dyDescent="0.3">
      <c r="A38" s="1" t="str">
        <f t="shared" si="1"/>
        <v>(3)</v>
      </c>
      <c r="D38" t="str">
        <f t="shared" ref="D38:AI38" si="7">IF(D10="","",D10)</f>
        <v/>
      </c>
      <c r="E38" t="str">
        <f t="shared" si="7"/>
        <v/>
      </c>
      <c r="F38" t="str">
        <f t="shared" si="7"/>
        <v/>
      </c>
      <c r="G38">
        <f t="shared" si="7"/>
        <v>1</v>
      </c>
      <c r="H38" t="str">
        <f t="shared" si="7"/>
        <v/>
      </c>
      <c r="I38">
        <f t="shared" ca="1" si="7"/>
        <v>7</v>
      </c>
      <c r="J38" t="str">
        <f t="shared" si="7"/>
        <v/>
      </c>
      <c r="K38">
        <f t="shared" ca="1" si="7"/>
        <v>8</v>
      </c>
      <c r="L38" t="str">
        <f t="shared" si="7"/>
        <v/>
      </c>
      <c r="M38" t="str">
        <f t="shared" si="7"/>
        <v/>
      </c>
      <c r="N38" t="str">
        <f t="shared" si="7"/>
        <v/>
      </c>
      <c r="O38" t="str">
        <f t="shared" si="7"/>
        <v/>
      </c>
      <c r="P38" t="str">
        <f t="shared" si="7"/>
        <v/>
      </c>
      <c r="Q38" t="str">
        <f t="shared" si="7"/>
        <v/>
      </c>
      <c r="R38" t="str">
        <f t="shared" si="7"/>
        <v/>
      </c>
      <c r="S38" t="str">
        <f t="shared" si="7"/>
        <v/>
      </c>
      <c r="T38" s="1" t="str">
        <f t="shared" si="7"/>
        <v>(4)</v>
      </c>
      <c r="W38" t="str">
        <f t="shared" si="7"/>
        <v/>
      </c>
      <c r="X38" t="str">
        <f t="shared" si="7"/>
        <v/>
      </c>
      <c r="Y38" t="str">
        <f t="shared" si="7"/>
        <v/>
      </c>
      <c r="Z38">
        <f t="shared" si="7"/>
        <v>1</v>
      </c>
      <c r="AA38" t="str">
        <f t="shared" si="7"/>
        <v/>
      </c>
      <c r="AB38">
        <f t="shared" ca="1" si="7"/>
        <v>7</v>
      </c>
      <c r="AC38" t="str">
        <f t="shared" si="7"/>
        <v/>
      </c>
      <c r="AD38">
        <f t="shared" ca="1" si="7"/>
        <v>3</v>
      </c>
      <c r="AE38" t="str">
        <f t="shared" si="7"/>
        <v/>
      </c>
      <c r="AF38" t="str">
        <f t="shared" si="7"/>
        <v/>
      </c>
      <c r="AG38" t="str">
        <f t="shared" si="7"/>
        <v/>
      </c>
      <c r="AH38" t="str">
        <f t="shared" si="7"/>
        <v/>
      </c>
      <c r="AI38" t="str">
        <f t="shared" si="7"/>
        <v/>
      </c>
    </row>
    <row r="39" spans="1:35" ht="27" customHeight="1" x14ac:dyDescent="0.3">
      <c r="A39" t="str">
        <f t="shared" si="1"/>
        <v/>
      </c>
      <c r="D39" s="61" t="str">
        <f t="shared" ref="D39:AI40" si="8">IF(D11="","",D11)</f>
        <v>－</v>
      </c>
      <c r="E39" s="61" t="str">
        <f t="shared" si="8"/>
        <v/>
      </c>
      <c r="F39" s="2" t="str">
        <f t="shared" si="8"/>
        <v/>
      </c>
      <c r="G39" s="2" t="str">
        <f t="shared" si="8"/>
        <v/>
      </c>
      <c r="H39" s="2" t="str">
        <f t="shared" si="8"/>
        <v/>
      </c>
      <c r="I39" s="2">
        <f t="shared" ca="1" si="8"/>
        <v>8</v>
      </c>
      <c r="J39" s="2" t="str">
        <f t="shared" si="8"/>
        <v/>
      </c>
      <c r="K39" s="2">
        <f t="shared" ca="1" si="8"/>
        <v>7</v>
      </c>
      <c r="L39" t="str">
        <f t="shared" si="8"/>
        <v/>
      </c>
      <c r="M39" t="str">
        <f t="shared" si="8"/>
        <v/>
      </c>
      <c r="N39" t="str">
        <f t="shared" si="8"/>
        <v/>
      </c>
      <c r="O39" t="str">
        <f t="shared" si="8"/>
        <v/>
      </c>
      <c r="P39" t="str">
        <f t="shared" si="8"/>
        <v/>
      </c>
      <c r="Q39" t="str">
        <f t="shared" si="8"/>
        <v/>
      </c>
      <c r="R39" t="str">
        <f t="shared" si="8"/>
        <v/>
      </c>
      <c r="S39" t="str">
        <f t="shared" si="8"/>
        <v/>
      </c>
      <c r="T39" t="str">
        <f t="shared" si="8"/>
        <v/>
      </c>
      <c r="W39" s="61" t="str">
        <f t="shared" si="8"/>
        <v>－</v>
      </c>
      <c r="X39" s="61" t="str">
        <f t="shared" si="8"/>
        <v/>
      </c>
      <c r="Y39" s="2" t="str">
        <f t="shared" si="8"/>
        <v/>
      </c>
      <c r="Z39" s="2" t="str">
        <f t="shared" si="8"/>
        <v/>
      </c>
      <c r="AA39" s="2" t="str">
        <f t="shared" si="8"/>
        <v/>
      </c>
      <c r="AB39" s="2">
        <f t="shared" ca="1" si="8"/>
        <v>8</v>
      </c>
      <c r="AC39" s="2" t="str">
        <f t="shared" si="8"/>
        <v/>
      </c>
      <c r="AD39" s="2">
        <f t="shared" ca="1" si="8"/>
        <v>2</v>
      </c>
      <c r="AE39" t="str">
        <f t="shared" si="8"/>
        <v/>
      </c>
      <c r="AF39" t="str">
        <f t="shared" si="8"/>
        <v/>
      </c>
      <c r="AG39" t="str">
        <f t="shared" si="8"/>
        <v/>
      </c>
      <c r="AH39" t="str">
        <f t="shared" si="8"/>
        <v/>
      </c>
      <c r="AI39" t="str">
        <f t="shared" si="8"/>
        <v/>
      </c>
    </row>
    <row r="40" spans="1:35" ht="27" customHeight="1" x14ac:dyDescent="0.3">
      <c r="A40" t="str">
        <f t="shared" si="1"/>
        <v/>
      </c>
      <c r="D40" t="str">
        <f t="shared" ref="D40:AI40" si="9">IF(D12="","",D12)</f>
        <v/>
      </c>
      <c r="E40" t="str">
        <f t="shared" si="9"/>
        <v/>
      </c>
      <c r="F40" t="str">
        <f t="shared" si="9"/>
        <v/>
      </c>
      <c r="G40" t="str">
        <f t="shared" si="9"/>
        <v/>
      </c>
      <c r="H40" t="str">
        <f t="shared" si="9"/>
        <v/>
      </c>
      <c r="I40" s="10">
        <f ca="1">(10+I38)-I39</f>
        <v>9</v>
      </c>
      <c r="J40" s="10" t="str">
        <f t="shared" si="8"/>
        <v/>
      </c>
      <c r="K40" s="10">
        <f ca="1">K38-K39</f>
        <v>1</v>
      </c>
      <c r="L40" t="str">
        <f t="shared" si="9"/>
        <v/>
      </c>
      <c r="M40" t="str">
        <f t="shared" si="9"/>
        <v/>
      </c>
      <c r="N40" t="str">
        <f t="shared" si="9"/>
        <v/>
      </c>
      <c r="O40" t="str">
        <f t="shared" si="9"/>
        <v/>
      </c>
      <c r="P40" t="str">
        <f t="shared" si="9"/>
        <v/>
      </c>
      <c r="Q40" t="str">
        <f t="shared" si="9"/>
        <v/>
      </c>
      <c r="R40" t="str">
        <f t="shared" si="9"/>
        <v/>
      </c>
      <c r="S40" t="str">
        <f t="shared" si="9"/>
        <v/>
      </c>
      <c r="T40" t="str">
        <f t="shared" si="9"/>
        <v/>
      </c>
      <c r="W40" t="str">
        <f t="shared" si="9"/>
        <v/>
      </c>
      <c r="X40" t="str">
        <f t="shared" si="9"/>
        <v/>
      </c>
      <c r="Y40" t="str">
        <f t="shared" si="9"/>
        <v/>
      </c>
      <c r="Z40" t="str">
        <f t="shared" si="9"/>
        <v/>
      </c>
      <c r="AA40" t="str">
        <f t="shared" si="9"/>
        <v/>
      </c>
      <c r="AB40" s="10">
        <f ca="1">(10+AB38)-AB39</f>
        <v>9</v>
      </c>
      <c r="AC40" s="10" t="str">
        <f t="shared" si="8"/>
        <v/>
      </c>
      <c r="AD40" s="10">
        <f ca="1">AD38-AD39</f>
        <v>1</v>
      </c>
      <c r="AE40" t="str">
        <f t="shared" si="9"/>
        <v/>
      </c>
      <c r="AF40" t="str">
        <f t="shared" si="9"/>
        <v/>
      </c>
      <c r="AG40" t="str">
        <f t="shared" si="9"/>
        <v/>
      </c>
      <c r="AH40" t="str">
        <f t="shared" si="9"/>
        <v/>
      </c>
      <c r="AI40" t="str">
        <f t="shared" si="9"/>
        <v/>
      </c>
    </row>
    <row r="41" spans="1:35" ht="27" customHeight="1" x14ac:dyDescent="0.3">
      <c r="A41" t="str">
        <f t="shared" si="1"/>
        <v/>
      </c>
      <c r="D41" t="str">
        <f t="shared" ref="D41:AI41" si="10">IF(D13="","",D13)</f>
        <v/>
      </c>
      <c r="E41" t="str">
        <f t="shared" si="10"/>
        <v/>
      </c>
      <c r="F41" t="str">
        <f t="shared" si="10"/>
        <v/>
      </c>
      <c r="G41" t="str">
        <f t="shared" si="10"/>
        <v/>
      </c>
      <c r="H41" t="str">
        <f t="shared" si="10"/>
        <v/>
      </c>
      <c r="I41" t="str">
        <f t="shared" si="10"/>
        <v/>
      </c>
      <c r="J41" t="str">
        <f t="shared" si="10"/>
        <v/>
      </c>
      <c r="K41" t="str">
        <f t="shared" si="10"/>
        <v/>
      </c>
      <c r="L41" t="str">
        <f t="shared" si="10"/>
        <v/>
      </c>
      <c r="M41" t="str">
        <f t="shared" si="10"/>
        <v/>
      </c>
      <c r="N41" t="str">
        <f t="shared" si="10"/>
        <v/>
      </c>
      <c r="O41" t="str">
        <f t="shared" si="10"/>
        <v/>
      </c>
      <c r="P41" t="str">
        <f t="shared" si="10"/>
        <v/>
      </c>
      <c r="Q41" t="str">
        <f t="shared" si="10"/>
        <v/>
      </c>
      <c r="R41" t="str">
        <f t="shared" si="10"/>
        <v/>
      </c>
      <c r="S41" t="str">
        <f t="shared" si="10"/>
        <v/>
      </c>
      <c r="T41" t="str">
        <f t="shared" si="10"/>
        <v/>
      </c>
      <c r="W41" t="str">
        <f t="shared" si="10"/>
        <v/>
      </c>
      <c r="X41" t="str">
        <f t="shared" si="10"/>
        <v/>
      </c>
      <c r="Y41" t="str">
        <f t="shared" si="10"/>
        <v/>
      </c>
      <c r="Z41" t="str">
        <f t="shared" si="10"/>
        <v/>
      </c>
      <c r="AA41" t="str">
        <f t="shared" si="10"/>
        <v/>
      </c>
      <c r="AB41" t="str">
        <f t="shared" si="10"/>
        <v/>
      </c>
      <c r="AC41" t="str">
        <f t="shared" si="10"/>
        <v/>
      </c>
      <c r="AD41" t="str">
        <f t="shared" si="10"/>
        <v/>
      </c>
      <c r="AE41" t="str">
        <f t="shared" si="10"/>
        <v/>
      </c>
      <c r="AF41" t="str">
        <f t="shared" si="10"/>
        <v/>
      </c>
      <c r="AG41" t="str">
        <f t="shared" si="10"/>
        <v/>
      </c>
      <c r="AH41" t="str">
        <f t="shared" si="10"/>
        <v/>
      </c>
      <c r="AI41" t="str">
        <f t="shared" si="10"/>
        <v/>
      </c>
    </row>
    <row r="42" spans="1:35" ht="27" customHeight="1" x14ac:dyDescent="0.3">
      <c r="A42" t="str">
        <f t="shared" si="1"/>
        <v/>
      </c>
      <c r="D42" t="str">
        <f t="shared" ref="D42:AI42" si="11">IF(D14="","",D14)</f>
        <v/>
      </c>
      <c r="E42" t="str">
        <f t="shared" si="11"/>
        <v/>
      </c>
      <c r="F42" t="str">
        <f t="shared" si="11"/>
        <v/>
      </c>
      <c r="G42" t="str">
        <f t="shared" si="11"/>
        <v/>
      </c>
      <c r="H42" t="str">
        <f t="shared" si="11"/>
        <v/>
      </c>
      <c r="I42" t="str">
        <f t="shared" si="11"/>
        <v/>
      </c>
      <c r="J42" t="str">
        <f t="shared" si="11"/>
        <v/>
      </c>
      <c r="K42" t="str">
        <f t="shared" si="11"/>
        <v/>
      </c>
      <c r="L42" t="str">
        <f t="shared" si="11"/>
        <v/>
      </c>
      <c r="M42" t="str">
        <f t="shared" si="11"/>
        <v/>
      </c>
      <c r="N42" t="str">
        <f t="shared" si="11"/>
        <v/>
      </c>
      <c r="O42" t="str">
        <f t="shared" si="11"/>
        <v/>
      </c>
      <c r="P42" t="str">
        <f t="shared" si="11"/>
        <v/>
      </c>
      <c r="Q42" t="str">
        <f t="shared" si="11"/>
        <v/>
      </c>
      <c r="R42" t="str">
        <f t="shared" si="11"/>
        <v/>
      </c>
      <c r="S42" t="str">
        <f t="shared" si="11"/>
        <v/>
      </c>
      <c r="T42" t="str">
        <f t="shared" si="11"/>
        <v/>
      </c>
      <c r="W42" t="str">
        <f t="shared" si="11"/>
        <v/>
      </c>
      <c r="X42" t="str">
        <f t="shared" si="11"/>
        <v/>
      </c>
      <c r="Y42" t="str">
        <f t="shared" si="11"/>
        <v/>
      </c>
      <c r="Z42" t="str">
        <f t="shared" si="11"/>
        <v/>
      </c>
      <c r="AA42" t="str">
        <f t="shared" si="11"/>
        <v/>
      </c>
      <c r="AB42" t="str">
        <f t="shared" si="11"/>
        <v/>
      </c>
      <c r="AC42" t="str">
        <f t="shared" si="11"/>
        <v/>
      </c>
      <c r="AD42" t="str">
        <f t="shared" si="11"/>
        <v/>
      </c>
      <c r="AE42" t="str">
        <f t="shared" si="11"/>
        <v/>
      </c>
      <c r="AF42" t="str">
        <f t="shared" si="11"/>
        <v/>
      </c>
      <c r="AG42" t="str">
        <f t="shared" si="11"/>
        <v/>
      </c>
      <c r="AH42" t="str">
        <f t="shared" si="11"/>
        <v/>
      </c>
      <c r="AI42" t="str">
        <f t="shared" si="11"/>
        <v/>
      </c>
    </row>
    <row r="43" spans="1:35" ht="27" customHeight="1" x14ac:dyDescent="0.3">
      <c r="A43" s="1" t="str">
        <f t="shared" si="1"/>
        <v>(5)</v>
      </c>
      <c r="D43" t="str">
        <f t="shared" ref="D43:AI43" si="12">IF(D15="","",D15)</f>
        <v/>
      </c>
      <c r="E43" t="str">
        <f t="shared" si="12"/>
        <v/>
      </c>
      <c r="F43" t="str">
        <f t="shared" si="12"/>
        <v/>
      </c>
      <c r="G43">
        <f t="shared" si="12"/>
        <v>1</v>
      </c>
      <c r="H43" t="str">
        <f t="shared" si="12"/>
        <v/>
      </c>
      <c r="I43">
        <f t="shared" ca="1" si="12"/>
        <v>7</v>
      </c>
      <c r="J43" t="str">
        <f t="shared" si="12"/>
        <v/>
      </c>
      <c r="K43">
        <f t="shared" ca="1" si="12"/>
        <v>9</v>
      </c>
      <c r="L43" t="str">
        <f t="shared" si="12"/>
        <v/>
      </c>
      <c r="M43" t="str">
        <f t="shared" si="12"/>
        <v/>
      </c>
      <c r="N43" t="str">
        <f t="shared" si="12"/>
        <v/>
      </c>
      <c r="O43" t="str">
        <f t="shared" si="12"/>
        <v/>
      </c>
      <c r="P43" t="str">
        <f t="shared" si="12"/>
        <v/>
      </c>
      <c r="Q43" t="str">
        <f t="shared" si="12"/>
        <v/>
      </c>
      <c r="R43" t="str">
        <f t="shared" si="12"/>
        <v/>
      </c>
      <c r="S43" t="str">
        <f t="shared" si="12"/>
        <v/>
      </c>
      <c r="T43" s="1" t="str">
        <f t="shared" si="12"/>
        <v>(6)</v>
      </c>
      <c r="W43" t="str">
        <f t="shared" si="12"/>
        <v/>
      </c>
      <c r="X43" t="str">
        <f t="shared" si="12"/>
        <v/>
      </c>
      <c r="Y43" t="str">
        <f t="shared" si="12"/>
        <v/>
      </c>
      <c r="Z43">
        <f t="shared" si="12"/>
        <v>1</v>
      </c>
      <c r="AA43" t="str">
        <f t="shared" si="12"/>
        <v/>
      </c>
      <c r="AB43">
        <f t="shared" ca="1" si="12"/>
        <v>8</v>
      </c>
      <c r="AC43" t="str">
        <f t="shared" si="12"/>
        <v/>
      </c>
      <c r="AD43">
        <f t="shared" ca="1" si="12"/>
        <v>2</v>
      </c>
      <c r="AE43" t="str">
        <f t="shared" si="12"/>
        <v/>
      </c>
      <c r="AF43" t="str">
        <f t="shared" si="12"/>
        <v/>
      </c>
      <c r="AG43" t="str">
        <f t="shared" si="12"/>
        <v/>
      </c>
      <c r="AH43" t="str">
        <f t="shared" si="12"/>
        <v/>
      </c>
      <c r="AI43" t="str">
        <f t="shared" si="12"/>
        <v/>
      </c>
    </row>
    <row r="44" spans="1:35" ht="27" customHeight="1" x14ac:dyDescent="0.3">
      <c r="A44" t="str">
        <f t="shared" si="1"/>
        <v/>
      </c>
      <c r="D44" s="61" t="str">
        <f t="shared" ref="D44:AI45" si="13">IF(D16="","",D16)</f>
        <v>－</v>
      </c>
      <c r="E44" s="61" t="str">
        <f t="shared" si="13"/>
        <v/>
      </c>
      <c r="F44" s="2" t="str">
        <f t="shared" si="13"/>
        <v/>
      </c>
      <c r="G44" s="2" t="str">
        <f t="shared" si="13"/>
        <v/>
      </c>
      <c r="H44" s="2" t="str">
        <f t="shared" si="13"/>
        <v/>
      </c>
      <c r="I44" s="2">
        <f t="shared" ca="1" si="13"/>
        <v>9</v>
      </c>
      <c r="J44" s="2" t="str">
        <f t="shared" si="13"/>
        <v/>
      </c>
      <c r="K44" s="2">
        <f t="shared" ca="1" si="13"/>
        <v>4</v>
      </c>
      <c r="L44" t="str">
        <f t="shared" si="13"/>
        <v/>
      </c>
      <c r="M44" t="str">
        <f t="shared" si="13"/>
        <v/>
      </c>
      <c r="N44" t="str">
        <f t="shared" si="13"/>
        <v/>
      </c>
      <c r="O44" t="str">
        <f t="shared" si="13"/>
        <v/>
      </c>
      <c r="P44" t="str">
        <f t="shared" si="13"/>
        <v/>
      </c>
      <c r="Q44" t="str">
        <f t="shared" si="13"/>
        <v/>
      </c>
      <c r="R44" t="str">
        <f t="shared" si="13"/>
        <v/>
      </c>
      <c r="S44" t="str">
        <f t="shared" si="13"/>
        <v/>
      </c>
      <c r="T44" t="str">
        <f t="shared" si="13"/>
        <v/>
      </c>
      <c r="W44" s="61" t="str">
        <f t="shared" si="13"/>
        <v>－</v>
      </c>
      <c r="X44" s="61" t="str">
        <f t="shared" si="13"/>
        <v/>
      </c>
      <c r="Y44" s="2" t="str">
        <f t="shared" si="13"/>
        <v/>
      </c>
      <c r="Z44" s="2" t="str">
        <f t="shared" si="13"/>
        <v/>
      </c>
      <c r="AA44" s="2" t="str">
        <f t="shared" si="13"/>
        <v/>
      </c>
      <c r="AB44" s="2">
        <f t="shared" ca="1" si="13"/>
        <v>9</v>
      </c>
      <c r="AC44" s="2" t="str">
        <f t="shared" si="13"/>
        <v/>
      </c>
      <c r="AD44" s="2">
        <f t="shared" ca="1" si="13"/>
        <v>1</v>
      </c>
      <c r="AE44" t="str">
        <f t="shared" si="13"/>
        <v/>
      </c>
      <c r="AF44" t="str">
        <f t="shared" si="13"/>
        <v/>
      </c>
      <c r="AG44" t="str">
        <f t="shared" si="13"/>
        <v/>
      </c>
      <c r="AH44" t="str">
        <f t="shared" si="13"/>
        <v/>
      </c>
      <c r="AI44" t="str">
        <f t="shared" si="13"/>
        <v/>
      </c>
    </row>
    <row r="45" spans="1:35" ht="27" customHeight="1" x14ac:dyDescent="0.3">
      <c r="A45" t="str">
        <f t="shared" si="1"/>
        <v/>
      </c>
      <c r="D45" t="str">
        <f t="shared" ref="D45:AI45" si="14">IF(D17="","",D17)</f>
        <v/>
      </c>
      <c r="E45" t="str">
        <f t="shared" si="14"/>
        <v/>
      </c>
      <c r="F45" t="str">
        <f t="shared" si="14"/>
        <v/>
      </c>
      <c r="G45" t="str">
        <f t="shared" si="14"/>
        <v/>
      </c>
      <c r="H45" t="str">
        <f t="shared" si="14"/>
        <v/>
      </c>
      <c r="I45" s="10">
        <f ca="1">(10+I43)-I44</f>
        <v>8</v>
      </c>
      <c r="J45" s="10" t="str">
        <f t="shared" si="13"/>
        <v/>
      </c>
      <c r="K45" s="10">
        <f ca="1">K43-K44</f>
        <v>5</v>
      </c>
      <c r="L45" t="str">
        <f t="shared" si="14"/>
        <v/>
      </c>
      <c r="M45" t="str">
        <f t="shared" si="14"/>
        <v/>
      </c>
      <c r="N45" t="str">
        <f t="shared" si="14"/>
        <v/>
      </c>
      <c r="O45" t="str">
        <f t="shared" si="14"/>
        <v/>
      </c>
      <c r="P45" t="str">
        <f t="shared" si="14"/>
        <v/>
      </c>
      <c r="Q45" t="str">
        <f t="shared" si="14"/>
        <v/>
      </c>
      <c r="R45" t="str">
        <f t="shared" si="14"/>
        <v/>
      </c>
      <c r="S45" t="str">
        <f t="shared" si="14"/>
        <v/>
      </c>
      <c r="T45" t="str">
        <f t="shared" si="14"/>
        <v/>
      </c>
      <c r="W45" t="str">
        <f t="shared" si="14"/>
        <v/>
      </c>
      <c r="X45" t="str">
        <f t="shared" si="14"/>
        <v/>
      </c>
      <c r="Y45" t="str">
        <f t="shared" si="14"/>
        <v/>
      </c>
      <c r="Z45" t="str">
        <f t="shared" si="14"/>
        <v/>
      </c>
      <c r="AA45" t="str">
        <f t="shared" si="14"/>
        <v/>
      </c>
      <c r="AB45" s="10">
        <f ca="1">(10+AB43)-AB44</f>
        <v>9</v>
      </c>
      <c r="AC45" s="10" t="str">
        <f t="shared" si="13"/>
        <v/>
      </c>
      <c r="AD45" s="10">
        <f ca="1">AD43-AD44</f>
        <v>1</v>
      </c>
      <c r="AE45" t="str">
        <f t="shared" si="14"/>
        <v/>
      </c>
      <c r="AF45" t="str">
        <f t="shared" si="14"/>
        <v/>
      </c>
      <c r="AG45" t="str">
        <f t="shared" si="14"/>
        <v/>
      </c>
      <c r="AH45" t="str">
        <f t="shared" si="14"/>
        <v/>
      </c>
      <c r="AI45" t="str">
        <f t="shared" si="14"/>
        <v/>
      </c>
    </row>
    <row r="46" spans="1:35" ht="27" customHeight="1" x14ac:dyDescent="0.3">
      <c r="A46" t="str">
        <f t="shared" si="1"/>
        <v/>
      </c>
      <c r="D46" t="str">
        <f t="shared" ref="D46:AI46" si="15">IF(D18="","",D18)</f>
        <v/>
      </c>
      <c r="E46" t="str">
        <f t="shared" si="15"/>
        <v/>
      </c>
      <c r="F46" t="str">
        <f t="shared" si="15"/>
        <v/>
      </c>
      <c r="G46" t="str">
        <f t="shared" si="15"/>
        <v/>
      </c>
      <c r="H46" t="str">
        <f t="shared" si="15"/>
        <v/>
      </c>
      <c r="I46" t="str">
        <f t="shared" si="15"/>
        <v/>
      </c>
      <c r="J46" t="str">
        <f t="shared" si="15"/>
        <v/>
      </c>
      <c r="K46" t="str">
        <f t="shared" si="15"/>
        <v/>
      </c>
      <c r="L46" t="str">
        <f t="shared" si="15"/>
        <v/>
      </c>
      <c r="M46" t="str">
        <f t="shared" si="15"/>
        <v/>
      </c>
      <c r="N46" t="str">
        <f t="shared" si="15"/>
        <v/>
      </c>
      <c r="O46" t="str">
        <f t="shared" si="15"/>
        <v/>
      </c>
      <c r="P46" t="str">
        <f t="shared" si="15"/>
        <v/>
      </c>
      <c r="Q46" t="str">
        <f t="shared" si="15"/>
        <v/>
      </c>
      <c r="R46" t="str">
        <f t="shared" si="15"/>
        <v/>
      </c>
      <c r="S46" t="str">
        <f t="shared" si="15"/>
        <v/>
      </c>
      <c r="T46" t="str">
        <f t="shared" si="15"/>
        <v/>
      </c>
      <c r="W46" t="str">
        <f t="shared" si="15"/>
        <v/>
      </c>
      <c r="X46" t="str">
        <f t="shared" si="15"/>
        <v/>
      </c>
      <c r="Y46" t="str">
        <f t="shared" si="15"/>
        <v/>
      </c>
      <c r="Z46" t="str">
        <f t="shared" si="15"/>
        <v/>
      </c>
      <c r="AA46" t="str">
        <f t="shared" si="15"/>
        <v/>
      </c>
      <c r="AB46" t="str">
        <f t="shared" si="15"/>
        <v/>
      </c>
      <c r="AC46" t="str">
        <f t="shared" si="15"/>
        <v/>
      </c>
      <c r="AD46" t="str">
        <f t="shared" si="15"/>
        <v/>
      </c>
      <c r="AE46" t="str">
        <f t="shared" si="15"/>
        <v/>
      </c>
      <c r="AF46" t="str">
        <f t="shared" si="15"/>
        <v/>
      </c>
      <c r="AG46" t="str">
        <f t="shared" si="15"/>
        <v/>
      </c>
      <c r="AH46" t="str">
        <f t="shared" si="15"/>
        <v/>
      </c>
      <c r="AI46" t="str">
        <f t="shared" si="15"/>
        <v/>
      </c>
    </row>
    <row r="47" spans="1:35" ht="27" customHeight="1" x14ac:dyDescent="0.3">
      <c r="A47" t="str">
        <f t="shared" si="1"/>
        <v/>
      </c>
      <c r="D47" t="str">
        <f t="shared" ref="D47:AI47" si="16">IF(D19="","",D19)</f>
        <v/>
      </c>
      <c r="E47" t="str">
        <f t="shared" si="16"/>
        <v/>
      </c>
      <c r="F47" t="str">
        <f t="shared" si="16"/>
        <v/>
      </c>
      <c r="G47" t="str">
        <f t="shared" si="16"/>
        <v/>
      </c>
      <c r="H47" t="str">
        <f t="shared" si="16"/>
        <v/>
      </c>
      <c r="I47" t="str">
        <f t="shared" si="16"/>
        <v/>
      </c>
      <c r="J47" t="str">
        <f t="shared" si="16"/>
        <v/>
      </c>
      <c r="K47" t="str">
        <f t="shared" si="16"/>
        <v/>
      </c>
      <c r="L47" t="str">
        <f t="shared" si="16"/>
        <v/>
      </c>
      <c r="M47" t="str">
        <f t="shared" si="16"/>
        <v/>
      </c>
      <c r="N47" t="str">
        <f t="shared" si="16"/>
        <v/>
      </c>
      <c r="O47" t="str">
        <f t="shared" si="16"/>
        <v/>
      </c>
      <c r="P47" t="str">
        <f t="shared" si="16"/>
        <v/>
      </c>
      <c r="Q47" t="str">
        <f t="shared" si="16"/>
        <v/>
      </c>
      <c r="R47" t="str">
        <f t="shared" si="16"/>
        <v/>
      </c>
      <c r="S47" t="str">
        <f t="shared" si="16"/>
        <v/>
      </c>
      <c r="T47" t="str">
        <f t="shared" si="16"/>
        <v/>
      </c>
      <c r="W47" t="str">
        <f t="shared" si="16"/>
        <v/>
      </c>
      <c r="X47" t="str">
        <f t="shared" si="16"/>
        <v/>
      </c>
      <c r="Y47" t="str">
        <f t="shared" si="16"/>
        <v/>
      </c>
      <c r="Z47" t="str">
        <f t="shared" si="16"/>
        <v/>
      </c>
      <c r="AA47" t="str">
        <f t="shared" si="16"/>
        <v/>
      </c>
      <c r="AB47" t="str">
        <f t="shared" si="16"/>
        <v/>
      </c>
      <c r="AC47" t="str">
        <f t="shared" si="16"/>
        <v/>
      </c>
      <c r="AD47" t="str">
        <f t="shared" si="16"/>
        <v/>
      </c>
      <c r="AE47" t="str">
        <f t="shared" si="16"/>
        <v/>
      </c>
      <c r="AF47" t="str">
        <f t="shared" si="16"/>
        <v/>
      </c>
      <c r="AG47" t="str">
        <f t="shared" si="16"/>
        <v/>
      </c>
      <c r="AH47" t="str">
        <f t="shared" si="16"/>
        <v/>
      </c>
      <c r="AI47" t="str">
        <f t="shared" si="16"/>
        <v/>
      </c>
    </row>
    <row r="48" spans="1:35" ht="27" customHeight="1" x14ac:dyDescent="0.3">
      <c r="A48" s="1" t="str">
        <f t="shared" si="1"/>
        <v>(7)</v>
      </c>
      <c r="D48" t="str">
        <f t="shared" ref="D48:AI48" si="17">IF(D20="","",D20)</f>
        <v/>
      </c>
      <c r="E48" t="str">
        <f t="shared" si="17"/>
        <v/>
      </c>
      <c r="F48" t="str">
        <f t="shared" si="17"/>
        <v/>
      </c>
      <c r="G48">
        <f t="shared" si="17"/>
        <v>1</v>
      </c>
      <c r="H48" t="str">
        <f t="shared" si="17"/>
        <v/>
      </c>
      <c r="I48">
        <f t="shared" ca="1" si="17"/>
        <v>1</v>
      </c>
      <c r="J48" t="str">
        <f t="shared" si="17"/>
        <v/>
      </c>
      <c r="K48">
        <f t="shared" ca="1" si="17"/>
        <v>6</v>
      </c>
      <c r="L48" t="str">
        <f t="shared" si="17"/>
        <v/>
      </c>
      <c r="M48" t="str">
        <f t="shared" si="17"/>
        <v/>
      </c>
      <c r="N48" t="str">
        <f t="shared" si="17"/>
        <v/>
      </c>
      <c r="O48" t="str">
        <f t="shared" si="17"/>
        <v/>
      </c>
      <c r="P48" t="str">
        <f t="shared" si="17"/>
        <v/>
      </c>
      <c r="Q48" t="str">
        <f t="shared" si="17"/>
        <v/>
      </c>
      <c r="R48" t="str">
        <f t="shared" si="17"/>
        <v/>
      </c>
      <c r="S48" t="str">
        <f t="shared" si="17"/>
        <v/>
      </c>
      <c r="T48" s="1" t="str">
        <f t="shared" si="17"/>
        <v>(8)</v>
      </c>
      <c r="W48" t="str">
        <f t="shared" si="17"/>
        <v/>
      </c>
      <c r="X48" t="str">
        <f t="shared" si="17"/>
        <v/>
      </c>
      <c r="Y48" t="str">
        <f t="shared" si="17"/>
        <v/>
      </c>
      <c r="Z48">
        <f t="shared" si="17"/>
        <v>1</v>
      </c>
      <c r="AA48" t="str">
        <f t="shared" si="17"/>
        <v/>
      </c>
      <c r="AB48">
        <f t="shared" ca="1" si="17"/>
        <v>3</v>
      </c>
      <c r="AC48" t="str">
        <f t="shared" si="17"/>
        <v/>
      </c>
      <c r="AD48">
        <f t="shared" ca="1" si="17"/>
        <v>2</v>
      </c>
      <c r="AE48" t="str">
        <f t="shared" si="17"/>
        <v/>
      </c>
      <c r="AF48" t="str">
        <f t="shared" si="17"/>
        <v/>
      </c>
      <c r="AG48" t="str">
        <f t="shared" si="17"/>
        <v/>
      </c>
      <c r="AH48" t="str">
        <f t="shared" si="17"/>
        <v/>
      </c>
      <c r="AI48" t="str">
        <f t="shared" si="17"/>
        <v/>
      </c>
    </row>
    <row r="49" spans="1:35" ht="27" customHeight="1" x14ac:dyDescent="0.3">
      <c r="A49" t="str">
        <f t="shared" si="1"/>
        <v/>
      </c>
      <c r="D49" s="61" t="str">
        <f t="shared" ref="D49:AI50" si="18">IF(D21="","",D21)</f>
        <v>－</v>
      </c>
      <c r="E49" s="61" t="str">
        <f t="shared" si="18"/>
        <v/>
      </c>
      <c r="F49" s="2" t="str">
        <f t="shared" si="18"/>
        <v/>
      </c>
      <c r="G49" s="2" t="str">
        <f t="shared" si="18"/>
        <v/>
      </c>
      <c r="H49" s="2" t="str">
        <f t="shared" si="18"/>
        <v/>
      </c>
      <c r="I49" s="2">
        <f t="shared" ca="1" si="18"/>
        <v>3</v>
      </c>
      <c r="J49" s="2" t="str">
        <f t="shared" si="18"/>
        <v/>
      </c>
      <c r="K49" s="2">
        <f t="shared" ca="1" si="18"/>
        <v>2</v>
      </c>
      <c r="L49" t="str">
        <f t="shared" si="18"/>
        <v/>
      </c>
      <c r="M49" t="str">
        <f t="shared" si="18"/>
        <v/>
      </c>
      <c r="N49" t="str">
        <f t="shared" si="18"/>
        <v/>
      </c>
      <c r="O49" t="str">
        <f t="shared" si="18"/>
        <v/>
      </c>
      <c r="P49" t="str">
        <f t="shared" si="18"/>
        <v/>
      </c>
      <c r="Q49" t="str">
        <f t="shared" si="18"/>
        <v/>
      </c>
      <c r="R49" t="str">
        <f t="shared" si="18"/>
        <v/>
      </c>
      <c r="S49" t="str">
        <f t="shared" si="18"/>
        <v/>
      </c>
      <c r="T49" t="str">
        <f t="shared" si="18"/>
        <v/>
      </c>
      <c r="W49" s="61" t="str">
        <f t="shared" si="18"/>
        <v>－</v>
      </c>
      <c r="X49" s="61" t="str">
        <f t="shared" si="18"/>
        <v/>
      </c>
      <c r="Y49" s="2" t="str">
        <f t="shared" si="18"/>
        <v/>
      </c>
      <c r="Z49" s="2" t="str">
        <f t="shared" si="18"/>
        <v/>
      </c>
      <c r="AA49" s="2" t="str">
        <f t="shared" si="18"/>
        <v/>
      </c>
      <c r="AB49" s="2">
        <f t="shared" ca="1" si="18"/>
        <v>5</v>
      </c>
      <c r="AC49" s="2" t="str">
        <f t="shared" si="18"/>
        <v/>
      </c>
      <c r="AD49" s="2">
        <f t="shared" ca="1" si="18"/>
        <v>1</v>
      </c>
      <c r="AE49" t="str">
        <f t="shared" si="18"/>
        <v/>
      </c>
      <c r="AF49" t="str">
        <f t="shared" si="18"/>
        <v/>
      </c>
      <c r="AG49" t="str">
        <f t="shared" si="18"/>
        <v/>
      </c>
      <c r="AH49" t="str">
        <f t="shared" si="18"/>
        <v/>
      </c>
      <c r="AI49" t="str">
        <f t="shared" si="18"/>
        <v/>
      </c>
    </row>
    <row r="50" spans="1:35" ht="27" customHeight="1" x14ac:dyDescent="0.3">
      <c r="A50" t="str">
        <f t="shared" si="1"/>
        <v/>
      </c>
      <c r="D50" t="str">
        <f t="shared" ref="D50:AI50" si="19">IF(D22="","",D22)</f>
        <v/>
      </c>
      <c r="E50" t="str">
        <f t="shared" si="19"/>
        <v/>
      </c>
      <c r="F50" t="str">
        <f t="shared" si="19"/>
        <v/>
      </c>
      <c r="G50" t="str">
        <f t="shared" si="19"/>
        <v/>
      </c>
      <c r="H50" t="str">
        <f t="shared" si="19"/>
        <v/>
      </c>
      <c r="I50" s="10">
        <f ca="1">(10+I48)-I49</f>
        <v>8</v>
      </c>
      <c r="J50" s="10" t="str">
        <f t="shared" si="18"/>
        <v/>
      </c>
      <c r="K50" s="10">
        <f ca="1">K48-K49</f>
        <v>4</v>
      </c>
      <c r="L50" t="str">
        <f t="shared" si="19"/>
        <v/>
      </c>
      <c r="M50" t="str">
        <f t="shared" si="19"/>
        <v/>
      </c>
      <c r="N50" t="str">
        <f t="shared" si="19"/>
        <v/>
      </c>
      <c r="O50" t="str">
        <f t="shared" si="19"/>
        <v/>
      </c>
      <c r="P50" t="str">
        <f t="shared" si="19"/>
        <v/>
      </c>
      <c r="Q50" t="str">
        <f t="shared" si="19"/>
        <v/>
      </c>
      <c r="R50" t="str">
        <f t="shared" si="19"/>
        <v/>
      </c>
      <c r="S50" t="str">
        <f t="shared" si="19"/>
        <v/>
      </c>
      <c r="T50" t="str">
        <f t="shared" si="19"/>
        <v/>
      </c>
      <c r="W50" t="str">
        <f t="shared" si="19"/>
        <v/>
      </c>
      <c r="X50" t="str">
        <f t="shared" si="19"/>
        <v/>
      </c>
      <c r="Y50" t="str">
        <f t="shared" si="19"/>
        <v/>
      </c>
      <c r="Z50" t="str">
        <f t="shared" si="19"/>
        <v/>
      </c>
      <c r="AA50" t="str">
        <f t="shared" si="19"/>
        <v/>
      </c>
      <c r="AB50" s="10">
        <f ca="1">(10+AB48)-AB49</f>
        <v>8</v>
      </c>
      <c r="AC50" s="10" t="str">
        <f t="shared" si="18"/>
        <v/>
      </c>
      <c r="AD50" s="10">
        <f ca="1">AD48-AD49</f>
        <v>1</v>
      </c>
      <c r="AE50" t="str">
        <f t="shared" si="19"/>
        <v/>
      </c>
      <c r="AF50" t="str">
        <f t="shared" si="19"/>
        <v/>
      </c>
      <c r="AG50" t="str">
        <f t="shared" si="19"/>
        <v/>
      </c>
      <c r="AH50" t="str">
        <f t="shared" si="19"/>
        <v/>
      </c>
      <c r="AI50" t="str">
        <f t="shared" si="19"/>
        <v/>
      </c>
    </row>
    <row r="51" spans="1:35" ht="27" customHeight="1" x14ac:dyDescent="0.3">
      <c r="A51" t="str">
        <f t="shared" si="1"/>
        <v/>
      </c>
      <c r="D51" t="str">
        <f t="shared" ref="D51:AI51" si="20">IF(D23="","",D23)</f>
        <v/>
      </c>
      <c r="E51" t="str">
        <f t="shared" si="20"/>
        <v/>
      </c>
      <c r="F51" t="str">
        <f t="shared" si="20"/>
        <v/>
      </c>
      <c r="G51" t="str">
        <f t="shared" si="20"/>
        <v/>
      </c>
      <c r="H51" t="str">
        <f t="shared" si="20"/>
        <v/>
      </c>
      <c r="I51" t="str">
        <f t="shared" si="20"/>
        <v/>
      </c>
      <c r="J51" t="str">
        <f t="shared" si="20"/>
        <v/>
      </c>
      <c r="K51" t="str">
        <f t="shared" si="20"/>
        <v/>
      </c>
      <c r="L51" t="str">
        <f t="shared" si="20"/>
        <v/>
      </c>
      <c r="M51" t="str">
        <f t="shared" si="20"/>
        <v/>
      </c>
      <c r="N51" t="str">
        <f t="shared" si="20"/>
        <v/>
      </c>
      <c r="O51" t="str">
        <f t="shared" si="20"/>
        <v/>
      </c>
      <c r="P51" t="str">
        <f t="shared" si="20"/>
        <v/>
      </c>
      <c r="Q51" t="str">
        <f t="shared" si="20"/>
        <v/>
      </c>
      <c r="R51" t="str">
        <f t="shared" si="20"/>
        <v/>
      </c>
      <c r="S51" t="str">
        <f t="shared" si="20"/>
        <v/>
      </c>
      <c r="T51" t="str">
        <f t="shared" si="20"/>
        <v/>
      </c>
      <c r="W51" t="str">
        <f t="shared" si="20"/>
        <v/>
      </c>
      <c r="X51" t="str">
        <f t="shared" si="20"/>
        <v/>
      </c>
      <c r="Y51" t="str">
        <f t="shared" si="20"/>
        <v/>
      </c>
      <c r="Z51" t="str">
        <f t="shared" si="20"/>
        <v/>
      </c>
      <c r="AA51" t="str">
        <f t="shared" si="20"/>
        <v/>
      </c>
      <c r="AB51" t="str">
        <f t="shared" si="20"/>
        <v/>
      </c>
      <c r="AC51" t="str">
        <f t="shared" si="20"/>
        <v/>
      </c>
      <c r="AD51" t="str">
        <f t="shared" si="20"/>
        <v/>
      </c>
      <c r="AE51" t="str">
        <f t="shared" si="20"/>
        <v/>
      </c>
      <c r="AF51" t="str">
        <f t="shared" si="20"/>
        <v/>
      </c>
      <c r="AG51" t="str">
        <f t="shared" si="20"/>
        <v/>
      </c>
      <c r="AH51" t="str">
        <f t="shared" si="20"/>
        <v/>
      </c>
      <c r="AI51" t="str">
        <f t="shared" si="20"/>
        <v/>
      </c>
    </row>
    <row r="52" spans="1:35" ht="27" customHeight="1" x14ac:dyDescent="0.3">
      <c r="A52" t="str">
        <f t="shared" si="1"/>
        <v/>
      </c>
      <c r="D52" t="str">
        <f t="shared" ref="D52:AI52" si="21">IF(D24="","",D24)</f>
        <v/>
      </c>
      <c r="E52" t="str">
        <f t="shared" si="21"/>
        <v/>
      </c>
      <c r="F52" t="str">
        <f t="shared" si="21"/>
        <v/>
      </c>
      <c r="G52" t="str">
        <f t="shared" si="21"/>
        <v/>
      </c>
      <c r="H52" t="str">
        <f t="shared" si="21"/>
        <v/>
      </c>
      <c r="I52" t="str">
        <f t="shared" si="21"/>
        <v/>
      </c>
      <c r="J52" t="str">
        <f t="shared" si="21"/>
        <v/>
      </c>
      <c r="K52" t="str">
        <f t="shared" si="21"/>
        <v/>
      </c>
      <c r="L52" t="str">
        <f t="shared" si="21"/>
        <v/>
      </c>
      <c r="M52" t="str">
        <f t="shared" si="21"/>
        <v/>
      </c>
      <c r="N52" t="str">
        <f t="shared" si="21"/>
        <v/>
      </c>
      <c r="O52" t="str">
        <f t="shared" si="21"/>
        <v/>
      </c>
      <c r="P52" t="str">
        <f t="shared" si="21"/>
        <v/>
      </c>
      <c r="Q52" t="str">
        <f t="shared" si="21"/>
        <v/>
      </c>
      <c r="R52" t="str">
        <f t="shared" si="21"/>
        <v/>
      </c>
      <c r="S52" t="str">
        <f t="shared" si="21"/>
        <v/>
      </c>
      <c r="T52" t="str">
        <f t="shared" si="21"/>
        <v/>
      </c>
      <c r="W52" t="str">
        <f t="shared" si="21"/>
        <v/>
      </c>
      <c r="X52" t="str">
        <f t="shared" si="21"/>
        <v/>
      </c>
      <c r="Y52" t="str">
        <f t="shared" si="21"/>
        <v/>
      </c>
      <c r="Z52" t="str">
        <f t="shared" si="21"/>
        <v/>
      </c>
      <c r="AA52" t="str">
        <f t="shared" si="21"/>
        <v/>
      </c>
      <c r="AB52" t="str">
        <f t="shared" si="21"/>
        <v/>
      </c>
      <c r="AC52" t="str">
        <f t="shared" si="21"/>
        <v/>
      </c>
      <c r="AD52" t="str">
        <f t="shared" si="21"/>
        <v/>
      </c>
      <c r="AE52" t="str">
        <f t="shared" si="21"/>
        <v/>
      </c>
      <c r="AF52" t="str">
        <f t="shared" si="21"/>
        <v/>
      </c>
      <c r="AG52" t="str">
        <f t="shared" si="21"/>
        <v/>
      </c>
      <c r="AH52" t="str">
        <f t="shared" si="21"/>
        <v/>
      </c>
      <c r="AI52" t="str">
        <f t="shared" si="21"/>
        <v/>
      </c>
    </row>
    <row r="53" spans="1:35" ht="27" customHeight="1" x14ac:dyDescent="0.3">
      <c r="A53" s="1" t="str">
        <f t="shared" si="1"/>
        <v>(9)</v>
      </c>
      <c r="D53" t="str">
        <f t="shared" ref="D53:AI53" si="22">IF(D25="","",D25)</f>
        <v/>
      </c>
      <c r="E53" t="str">
        <f t="shared" si="22"/>
        <v/>
      </c>
      <c r="F53" t="str">
        <f t="shared" si="22"/>
        <v/>
      </c>
      <c r="G53">
        <f t="shared" si="22"/>
        <v>1</v>
      </c>
      <c r="H53" t="str">
        <f t="shared" si="22"/>
        <v/>
      </c>
      <c r="I53">
        <f t="shared" ca="1" si="22"/>
        <v>6</v>
      </c>
      <c r="J53" t="str">
        <f t="shared" si="22"/>
        <v/>
      </c>
      <c r="K53">
        <f t="shared" ca="1" si="22"/>
        <v>4</v>
      </c>
      <c r="L53" t="str">
        <f t="shared" si="22"/>
        <v/>
      </c>
      <c r="M53" t="str">
        <f t="shared" si="22"/>
        <v/>
      </c>
      <c r="N53" t="str">
        <f t="shared" si="22"/>
        <v/>
      </c>
      <c r="O53" t="str">
        <f t="shared" si="22"/>
        <v/>
      </c>
      <c r="P53" t="str">
        <f t="shared" si="22"/>
        <v/>
      </c>
      <c r="Q53" t="str">
        <f t="shared" si="22"/>
        <v/>
      </c>
      <c r="R53" t="str">
        <f t="shared" si="22"/>
        <v/>
      </c>
      <c r="S53" t="str">
        <f t="shared" si="22"/>
        <v/>
      </c>
      <c r="T53" s="1" t="str">
        <f t="shared" si="22"/>
        <v>(10)</v>
      </c>
      <c r="W53" t="str">
        <f t="shared" si="22"/>
        <v/>
      </c>
      <c r="X53" t="str">
        <f t="shared" si="22"/>
        <v/>
      </c>
      <c r="Y53" t="str">
        <f t="shared" si="22"/>
        <v/>
      </c>
      <c r="Z53">
        <f t="shared" si="22"/>
        <v>1</v>
      </c>
      <c r="AA53" t="str">
        <f t="shared" si="22"/>
        <v/>
      </c>
      <c r="AB53">
        <f t="shared" ca="1" si="22"/>
        <v>1</v>
      </c>
      <c r="AC53" t="str">
        <f t="shared" si="22"/>
        <v/>
      </c>
      <c r="AD53">
        <f t="shared" ca="1" si="22"/>
        <v>4</v>
      </c>
      <c r="AE53" t="str">
        <f t="shared" si="22"/>
        <v/>
      </c>
      <c r="AF53" t="str">
        <f t="shared" si="22"/>
        <v/>
      </c>
      <c r="AG53" t="str">
        <f t="shared" si="22"/>
        <v/>
      </c>
      <c r="AH53" t="str">
        <f t="shared" si="22"/>
        <v/>
      </c>
      <c r="AI53" t="str">
        <f t="shared" si="22"/>
        <v/>
      </c>
    </row>
    <row r="54" spans="1:35" ht="27" customHeight="1" x14ac:dyDescent="0.3">
      <c r="A54" t="str">
        <f t="shared" si="1"/>
        <v/>
      </c>
      <c r="D54" s="61" t="str">
        <f t="shared" ref="D54:AI55" si="23">IF(D26="","",D26)</f>
        <v>－</v>
      </c>
      <c r="E54" s="61" t="str">
        <f t="shared" si="23"/>
        <v/>
      </c>
      <c r="F54" s="2" t="str">
        <f t="shared" si="23"/>
        <v/>
      </c>
      <c r="G54" s="2" t="str">
        <f t="shared" si="23"/>
        <v/>
      </c>
      <c r="H54" s="2" t="str">
        <f t="shared" si="23"/>
        <v/>
      </c>
      <c r="I54" s="2">
        <f t="shared" ca="1" si="23"/>
        <v>8</v>
      </c>
      <c r="J54" s="2" t="str">
        <f t="shared" si="23"/>
        <v/>
      </c>
      <c r="K54" s="2">
        <f t="shared" ca="1" si="23"/>
        <v>1</v>
      </c>
      <c r="L54" t="str">
        <f t="shared" si="23"/>
        <v/>
      </c>
      <c r="M54" t="str">
        <f t="shared" si="23"/>
        <v/>
      </c>
      <c r="N54" t="str">
        <f t="shared" si="23"/>
        <v/>
      </c>
      <c r="O54" t="str">
        <f t="shared" si="23"/>
        <v/>
      </c>
      <c r="P54" t="str">
        <f t="shared" si="23"/>
        <v/>
      </c>
      <c r="Q54" t="str">
        <f t="shared" si="23"/>
        <v/>
      </c>
      <c r="R54" t="str">
        <f t="shared" si="23"/>
        <v/>
      </c>
      <c r="S54" t="str">
        <f t="shared" si="23"/>
        <v/>
      </c>
      <c r="T54" t="str">
        <f t="shared" si="23"/>
        <v/>
      </c>
      <c r="W54" s="61" t="str">
        <f t="shared" si="23"/>
        <v>－</v>
      </c>
      <c r="X54" s="61" t="str">
        <f t="shared" si="23"/>
        <v/>
      </c>
      <c r="Y54" s="2" t="str">
        <f t="shared" si="23"/>
        <v/>
      </c>
      <c r="Z54" s="2" t="str">
        <f t="shared" si="23"/>
        <v/>
      </c>
      <c r="AA54" s="2" t="str">
        <f t="shared" si="23"/>
        <v/>
      </c>
      <c r="AB54" s="2">
        <f t="shared" ca="1" si="23"/>
        <v>5</v>
      </c>
      <c r="AC54" s="2" t="str">
        <f t="shared" si="23"/>
        <v/>
      </c>
      <c r="AD54" s="2">
        <f t="shared" ca="1" si="23"/>
        <v>1</v>
      </c>
      <c r="AE54" t="str">
        <f t="shared" si="23"/>
        <v/>
      </c>
      <c r="AF54" t="str">
        <f t="shared" si="23"/>
        <v/>
      </c>
      <c r="AG54" t="str">
        <f t="shared" si="23"/>
        <v/>
      </c>
      <c r="AH54" t="str">
        <f t="shared" si="23"/>
        <v/>
      </c>
      <c r="AI54" t="str">
        <f t="shared" si="23"/>
        <v/>
      </c>
    </row>
    <row r="55" spans="1:35" ht="27" customHeight="1" x14ac:dyDescent="0.3">
      <c r="A55" t="str">
        <f t="shared" si="1"/>
        <v/>
      </c>
      <c r="B55" t="str">
        <f>IF(B27="","",B27)</f>
        <v/>
      </c>
      <c r="D55" t="str">
        <f t="shared" ref="D55:AI55" si="24">IF(D27="","",D27)</f>
        <v/>
      </c>
      <c r="E55" t="str">
        <f t="shared" si="24"/>
        <v/>
      </c>
      <c r="F55" t="str">
        <f t="shared" si="24"/>
        <v/>
      </c>
      <c r="G55" t="str">
        <f t="shared" si="24"/>
        <v/>
      </c>
      <c r="H55" t="str">
        <f t="shared" si="24"/>
        <v/>
      </c>
      <c r="I55" s="10">
        <f ca="1">(10+I53)-I54</f>
        <v>8</v>
      </c>
      <c r="J55" s="10" t="str">
        <f t="shared" si="23"/>
        <v/>
      </c>
      <c r="K55" s="10">
        <f ca="1">K53-K54</f>
        <v>3</v>
      </c>
      <c r="L55" t="str">
        <f t="shared" si="24"/>
        <v/>
      </c>
      <c r="M55" t="str">
        <f t="shared" si="24"/>
        <v/>
      </c>
      <c r="N55" t="str">
        <f t="shared" si="24"/>
        <v/>
      </c>
      <c r="O55" t="str">
        <f t="shared" si="24"/>
        <v/>
      </c>
      <c r="P55" t="str">
        <f t="shared" si="24"/>
        <v/>
      </c>
      <c r="Q55" t="str">
        <f t="shared" si="24"/>
        <v/>
      </c>
      <c r="R55" t="str">
        <f t="shared" si="24"/>
        <v/>
      </c>
      <c r="S55" t="str">
        <f t="shared" si="24"/>
        <v/>
      </c>
      <c r="T55" t="str">
        <f t="shared" si="24"/>
        <v/>
      </c>
      <c r="W55" t="str">
        <f t="shared" si="24"/>
        <v/>
      </c>
      <c r="X55" t="str">
        <f t="shared" si="24"/>
        <v/>
      </c>
      <c r="Y55" t="str">
        <f t="shared" si="24"/>
        <v/>
      </c>
      <c r="Z55" t="str">
        <f t="shared" si="24"/>
        <v/>
      </c>
      <c r="AA55" t="str">
        <f t="shared" si="24"/>
        <v/>
      </c>
      <c r="AB55" s="10">
        <f ca="1">(10+AB53)-AB54</f>
        <v>6</v>
      </c>
      <c r="AC55" s="10" t="str">
        <f t="shared" si="23"/>
        <v/>
      </c>
      <c r="AD55" s="10">
        <f ca="1">AD53-AD54</f>
        <v>3</v>
      </c>
      <c r="AE55" t="str">
        <f t="shared" si="24"/>
        <v/>
      </c>
      <c r="AF55" t="str">
        <f t="shared" si="24"/>
        <v/>
      </c>
      <c r="AG55" t="str">
        <f t="shared" si="24"/>
        <v/>
      </c>
      <c r="AH55" t="str">
        <f t="shared" si="24"/>
        <v/>
      </c>
      <c r="AI55" t="str">
        <f t="shared" si="24"/>
        <v/>
      </c>
    </row>
    <row r="56" spans="1:35" ht="27" customHeight="1" x14ac:dyDescent="0.3">
      <c r="A56" t="str">
        <f t="shared" si="1"/>
        <v/>
      </c>
      <c r="B56" t="str">
        <f>IF(B28="","",B28)</f>
        <v/>
      </c>
      <c r="D56" t="str">
        <f t="shared" ref="D56:AI56" si="25">IF(D28="","",D28)</f>
        <v/>
      </c>
      <c r="E56" t="str">
        <f t="shared" si="25"/>
        <v/>
      </c>
      <c r="F56" t="str">
        <f t="shared" si="25"/>
        <v/>
      </c>
      <c r="G56" t="str">
        <f t="shared" si="25"/>
        <v/>
      </c>
      <c r="H56" t="str">
        <f t="shared" si="25"/>
        <v/>
      </c>
      <c r="I56" t="str">
        <f t="shared" si="25"/>
        <v/>
      </c>
      <c r="J56" t="str">
        <f t="shared" si="25"/>
        <v/>
      </c>
      <c r="K56" t="str">
        <f t="shared" si="25"/>
        <v/>
      </c>
      <c r="L56" t="str">
        <f t="shared" si="25"/>
        <v/>
      </c>
      <c r="M56" t="str">
        <f t="shared" si="25"/>
        <v/>
      </c>
      <c r="N56" t="str">
        <f t="shared" si="25"/>
        <v/>
      </c>
      <c r="O56" t="str">
        <f t="shared" si="25"/>
        <v/>
      </c>
      <c r="P56" t="str">
        <f t="shared" si="25"/>
        <v/>
      </c>
      <c r="Q56" t="str">
        <f t="shared" si="25"/>
        <v/>
      </c>
      <c r="R56" t="str">
        <f t="shared" si="25"/>
        <v/>
      </c>
      <c r="S56" t="str">
        <f t="shared" si="25"/>
        <v/>
      </c>
      <c r="T56" t="str">
        <f t="shared" si="25"/>
        <v/>
      </c>
      <c r="W56" t="str">
        <f t="shared" si="25"/>
        <v/>
      </c>
      <c r="X56" t="str">
        <f t="shared" si="25"/>
        <v/>
      </c>
      <c r="Y56" t="str">
        <f t="shared" si="25"/>
        <v/>
      </c>
      <c r="Z56" t="str">
        <f t="shared" si="25"/>
        <v/>
      </c>
      <c r="AA56" t="str">
        <f t="shared" si="25"/>
        <v/>
      </c>
      <c r="AB56" t="str">
        <f t="shared" si="25"/>
        <v/>
      </c>
      <c r="AC56" t="str">
        <f t="shared" si="25"/>
        <v/>
      </c>
      <c r="AD56" t="str">
        <f t="shared" si="25"/>
        <v/>
      </c>
      <c r="AE56" t="str">
        <f t="shared" si="25"/>
        <v/>
      </c>
      <c r="AF56" t="str">
        <f t="shared" si="25"/>
        <v/>
      </c>
      <c r="AG56" t="str">
        <f t="shared" si="25"/>
        <v/>
      </c>
      <c r="AH56" t="str">
        <f t="shared" si="25"/>
        <v/>
      </c>
      <c r="AI56" t="str">
        <f t="shared" si="25"/>
        <v/>
      </c>
    </row>
    <row r="57" spans="1:35" ht="30" customHeight="1" x14ac:dyDescent="0.3"/>
    <row r="58" spans="1:35" ht="30" customHeight="1" x14ac:dyDescent="0.3"/>
    <row r="59" spans="1:35" ht="30" customHeight="1" x14ac:dyDescent="0.3"/>
    <row r="60" spans="1:35" ht="30" customHeight="1" x14ac:dyDescent="0.3"/>
    <row r="61" spans="1:35" ht="30" customHeight="1" x14ac:dyDescent="0.3"/>
    <row r="62" spans="1:35" ht="30" customHeight="1" x14ac:dyDescent="0.3"/>
    <row r="63" spans="1:35" ht="30" customHeight="1" x14ac:dyDescent="0.3"/>
    <row r="64" spans="1:35" ht="30" customHeight="1" x14ac:dyDescent="0.3"/>
    <row r="65" ht="30" customHeight="1" x14ac:dyDescent="0.3"/>
    <row r="66" ht="30" customHeight="1" x14ac:dyDescent="0.3"/>
  </sheetData>
  <mergeCells count="22">
    <mergeCell ref="AG1:AH1"/>
    <mergeCell ref="AG29:AH29"/>
    <mergeCell ref="D49:E49"/>
    <mergeCell ref="W49:X49"/>
    <mergeCell ref="D26:E26"/>
    <mergeCell ref="W26:X26"/>
    <mergeCell ref="W34:X34"/>
    <mergeCell ref="D34:E34"/>
    <mergeCell ref="D6:E6"/>
    <mergeCell ref="W6:X6"/>
    <mergeCell ref="W21:X21"/>
    <mergeCell ref="D21:E21"/>
    <mergeCell ref="W11:X11"/>
    <mergeCell ref="D11:E11"/>
    <mergeCell ref="D16:E16"/>
    <mergeCell ref="W16:X16"/>
    <mergeCell ref="W54:X54"/>
    <mergeCell ref="D54:E54"/>
    <mergeCell ref="D39:E39"/>
    <mergeCell ref="W39:X39"/>
    <mergeCell ref="W44:X44"/>
    <mergeCell ref="D44:E44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I66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87</v>
      </c>
      <c r="AE1" s="2" t="s">
        <v>6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7" customHeight="1" x14ac:dyDescent="0.3">
      <c r="A5" s="1" t="s">
        <v>37</v>
      </c>
      <c r="G5">
        <v>1</v>
      </c>
      <c r="I5">
        <f ca="1">INT(RAND()*9+1)</f>
        <v>1</v>
      </c>
      <c r="K5">
        <f ca="1">INT(RAND()*8)+1</f>
        <v>6</v>
      </c>
      <c r="T5" s="1" t="s">
        <v>38</v>
      </c>
      <c r="Z5">
        <v>1</v>
      </c>
      <c r="AB5">
        <f ca="1">INT(RAND()*9+1)</f>
        <v>6</v>
      </c>
      <c r="AD5">
        <f ca="1">INT(RAND()*8)+1</f>
        <v>4</v>
      </c>
    </row>
    <row r="6" spans="1:34" ht="27" customHeight="1" x14ac:dyDescent="0.3">
      <c r="D6" s="61" t="s">
        <v>39</v>
      </c>
      <c r="E6" s="61"/>
      <c r="F6" s="2"/>
      <c r="G6" s="2"/>
      <c r="H6" s="2"/>
      <c r="I6" s="2">
        <f ca="1">IF(I5=9,9,I5+INT(RAND()*(9-I5)+1))</f>
        <v>2</v>
      </c>
      <c r="J6" s="2"/>
      <c r="K6" s="2">
        <f ca="1">K5+INT(RAND()*(9-K5)+1)</f>
        <v>8</v>
      </c>
      <c r="W6" s="61" t="s">
        <v>39</v>
      </c>
      <c r="X6" s="61"/>
      <c r="Y6" s="2"/>
      <c r="Z6" s="2"/>
      <c r="AA6" s="2"/>
      <c r="AB6" s="2">
        <f ca="1">IF(AB5=9,9,AB5+INT(RAND()*(9-AB5)+1))</f>
        <v>8</v>
      </c>
      <c r="AC6" s="2"/>
      <c r="AD6" s="2">
        <f ca="1">AD5+INT(RAND()*(9-AD5)+1)</f>
        <v>5</v>
      </c>
    </row>
    <row r="7" spans="1:34" ht="27" customHeight="1" x14ac:dyDescent="0.3"/>
    <row r="8" spans="1:34" ht="27" customHeight="1" x14ac:dyDescent="0.3"/>
    <row r="9" spans="1:34" ht="27" customHeight="1" x14ac:dyDescent="0.3"/>
    <row r="10" spans="1:34" ht="27" customHeight="1" x14ac:dyDescent="0.3">
      <c r="A10" s="1" t="s">
        <v>40</v>
      </c>
      <c r="G10">
        <v>1</v>
      </c>
      <c r="I10">
        <f ca="1">INT(RAND()*9+1)</f>
        <v>3</v>
      </c>
      <c r="K10">
        <f ca="1">INT(RAND()*8)+1</f>
        <v>6</v>
      </c>
      <c r="T10" s="1" t="s">
        <v>41</v>
      </c>
      <c r="Z10">
        <v>1</v>
      </c>
      <c r="AB10">
        <f ca="1">INT(RAND()*9+1)</f>
        <v>1</v>
      </c>
      <c r="AD10">
        <f ca="1">INT(RAND()*8)+1</f>
        <v>7</v>
      </c>
    </row>
    <row r="11" spans="1:34" ht="27" customHeight="1" x14ac:dyDescent="0.3">
      <c r="D11" s="61" t="s">
        <v>39</v>
      </c>
      <c r="E11" s="61"/>
      <c r="F11" s="2"/>
      <c r="G11" s="2"/>
      <c r="H11" s="2"/>
      <c r="I11" s="2">
        <f ca="1">IF(I10=9,9,I10+INT(RAND()*(9-I10)+1))</f>
        <v>4</v>
      </c>
      <c r="J11" s="2"/>
      <c r="K11" s="2">
        <f ca="1">K10+INT(RAND()*(9-K10)+1)</f>
        <v>9</v>
      </c>
      <c r="W11" s="61" t="s">
        <v>39</v>
      </c>
      <c r="X11" s="61"/>
      <c r="Y11" s="2"/>
      <c r="Z11" s="2"/>
      <c r="AA11" s="2"/>
      <c r="AB11" s="2">
        <f ca="1">IF(AB10=9,9,AB10+INT(RAND()*(9-AB10)+1))</f>
        <v>2</v>
      </c>
      <c r="AC11" s="2"/>
      <c r="AD11" s="2">
        <f ca="1">AD10+INT(RAND()*(9-AD10)+1)</f>
        <v>9</v>
      </c>
    </row>
    <row r="12" spans="1:34" ht="27" customHeight="1" x14ac:dyDescent="0.3"/>
    <row r="13" spans="1:34" ht="27" customHeight="1" x14ac:dyDescent="0.3"/>
    <row r="14" spans="1:34" ht="27" customHeight="1" x14ac:dyDescent="0.3"/>
    <row r="15" spans="1:34" ht="27" customHeight="1" x14ac:dyDescent="0.3">
      <c r="A15" s="1" t="s">
        <v>42</v>
      </c>
      <c r="G15">
        <v>1</v>
      </c>
      <c r="I15">
        <f ca="1">INT(RAND()*9+1)</f>
        <v>7</v>
      </c>
      <c r="K15">
        <f ca="1">INT(RAND()*8)+1</f>
        <v>4</v>
      </c>
      <c r="T15" s="1" t="s">
        <v>43</v>
      </c>
      <c r="Z15">
        <v>1</v>
      </c>
      <c r="AB15">
        <f ca="1">INT(RAND()*9+1)</f>
        <v>8</v>
      </c>
      <c r="AD15">
        <f ca="1">INT(RAND()*8)+1</f>
        <v>7</v>
      </c>
    </row>
    <row r="16" spans="1:34" ht="27" customHeight="1" x14ac:dyDescent="0.3">
      <c r="D16" s="61" t="s">
        <v>39</v>
      </c>
      <c r="E16" s="61"/>
      <c r="F16" s="2"/>
      <c r="G16" s="2"/>
      <c r="H16" s="2"/>
      <c r="I16" s="2">
        <f ca="1">IF(I15=9,9,I15+INT(RAND()*(9-I15)+1))</f>
        <v>8</v>
      </c>
      <c r="J16" s="2"/>
      <c r="K16" s="2">
        <f ca="1">K15+INT(RAND()*(9-K15)+1)</f>
        <v>8</v>
      </c>
      <c r="W16" s="61" t="s">
        <v>39</v>
      </c>
      <c r="X16" s="61"/>
      <c r="Y16" s="2"/>
      <c r="Z16" s="2"/>
      <c r="AA16" s="2"/>
      <c r="AB16" s="2">
        <f ca="1">IF(AB15=9,9,AB15+INT(RAND()*(9-AB15)+1))</f>
        <v>9</v>
      </c>
      <c r="AC16" s="2"/>
      <c r="AD16" s="2">
        <f ca="1">AD15+INT(RAND()*(9-AD15)+1)</f>
        <v>8</v>
      </c>
    </row>
    <row r="17" spans="1:35" ht="27" customHeight="1" x14ac:dyDescent="0.3"/>
    <row r="18" spans="1:35" ht="27" customHeight="1" x14ac:dyDescent="0.3"/>
    <row r="19" spans="1:35" ht="27" customHeight="1" x14ac:dyDescent="0.3"/>
    <row r="20" spans="1:35" ht="27" customHeight="1" x14ac:dyDescent="0.3">
      <c r="A20" s="1" t="s">
        <v>44</v>
      </c>
      <c r="G20">
        <v>1</v>
      </c>
      <c r="I20">
        <f ca="1">INT(RAND()*9+1)</f>
        <v>7</v>
      </c>
      <c r="K20">
        <f ca="1">INT(RAND()*8)+1</f>
        <v>4</v>
      </c>
      <c r="T20" s="1" t="s">
        <v>45</v>
      </c>
      <c r="Z20">
        <v>1</v>
      </c>
      <c r="AB20">
        <f ca="1">INT(RAND()*9+1)</f>
        <v>8</v>
      </c>
      <c r="AD20">
        <f ca="1">INT(RAND()*8)+1</f>
        <v>4</v>
      </c>
    </row>
    <row r="21" spans="1:35" ht="27" customHeight="1" x14ac:dyDescent="0.3">
      <c r="D21" s="61" t="s">
        <v>39</v>
      </c>
      <c r="E21" s="61"/>
      <c r="F21" s="2"/>
      <c r="G21" s="2"/>
      <c r="H21" s="2"/>
      <c r="I21" s="2">
        <f ca="1">IF(I20=9,9,I20+INT(RAND()*(9-I20)+1))</f>
        <v>8</v>
      </c>
      <c r="J21" s="2"/>
      <c r="K21" s="2">
        <f ca="1">K20+INT(RAND()*(9-K20)+1)</f>
        <v>5</v>
      </c>
      <c r="W21" s="61" t="s">
        <v>39</v>
      </c>
      <c r="X21" s="61"/>
      <c r="Y21" s="2"/>
      <c r="Z21" s="2"/>
      <c r="AA21" s="2"/>
      <c r="AB21" s="2">
        <f ca="1">IF(AB20=9,9,AB20+INT(RAND()*(9-AB20)+1))</f>
        <v>9</v>
      </c>
      <c r="AC21" s="2"/>
      <c r="AD21" s="2">
        <f ca="1">AD20+INT(RAND()*(9-AD20)+1)</f>
        <v>8</v>
      </c>
    </row>
    <row r="22" spans="1:35" ht="27" customHeight="1" x14ac:dyDescent="0.3"/>
    <row r="23" spans="1:35" ht="27" customHeight="1" x14ac:dyDescent="0.3"/>
    <row r="24" spans="1:35" ht="27" customHeight="1" x14ac:dyDescent="0.3"/>
    <row r="25" spans="1:35" ht="27" customHeight="1" x14ac:dyDescent="0.3">
      <c r="A25" s="1" t="s">
        <v>46</v>
      </c>
      <c r="G25">
        <v>1</v>
      </c>
      <c r="I25">
        <f ca="1">INT(RAND()*9+1)</f>
        <v>8</v>
      </c>
      <c r="K25">
        <f ca="1">INT(RAND()*8)+1</f>
        <v>1</v>
      </c>
      <c r="T25" s="1" t="s">
        <v>8</v>
      </c>
      <c r="Z25">
        <v>1</v>
      </c>
      <c r="AB25">
        <f ca="1">INT(RAND()*9+1)</f>
        <v>7</v>
      </c>
      <c r="AD25">
        <f ca="1">INT(RAND()*8)+1</f>
        <v>1</v>
      </c>
    </row>
    <row r="26" spans="1:35" ht="27" customHeight="1" x14ac:dyDescent="0.3">
      <c r="D26" s="61" t="s">
        <v>39</v>
      </c>
      <c r="E26" s="61"/>
      <c r="F26" s="2"/>
      <c r="G26" s="2"/>
      <c r="H26" s="2"/>
      <c r="I26" s="2">
        <f ca="1">IF(I25=9,9,I25+INT(RAND()*(9-I25)+1))</f>
        <v>9</v>
      </c>
      <c r="J26" s="2"/>
      <c r="K26" s="2">
        <f ca="1">K25+INT(RAND()*(9-K25)+1)</f>
        <v>3</v>
      </c>
      <c r="W26" s="61" t="s">
        <v>39</v>
      </c>
      <c r="X26" s="61"/>
      <c r="Y26" s="2"/>
      <c r="Z26" s="2"/>
      <c r="AA26" s="2"/>
      <c r="AB26" s="2">
        <f ca="1">IF(AB25=9,9,AB25+INT(RAND()*(9-AB25)+1))</f>
        <v>9</v>
      </c>
      <c r="AC26" s="2"/>
      <c r="AD26" s="2">
        <f ca="1">AD25+INT(RAND()*(9-AD25)+1)</f>
        <v>5</v>
      </c>
    </row>
    <row r="27" spans="1:35" ht="27" customHeight="1" x14ac:dyDescent="0.3"/>
    <row r="28" spans="1:35" ht="27" customHeight="1" x14ac:dyDescent="0.3"/>
    <row r="29" spans="1:35" ht="25" customHeight="1" x14ac:dyDescent="0.3">
      <c r="D29" s="3" t="str">
        <f>IF(D1="","",D1)</f>
        <v>ひき算のひっ算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5" ht="25" customHeight="1" x14ac:dyDescent="0.3">
      <c r="D30" s="3"/>
    </row>
    <row r="31" spans="1:35" ht="25" customHeight="1" x14ac:dyDescent="0.3">
      <c r="E31" s="5" t="s">
        <v>2</v>
      </c>
      <c r="Q31" s="4" t="str">
        <f t="shared" ref="Q31:Q56" si="0">IF(Q3="","",Q3)</f>
        <v>名前</v>
      </c>
      <c r="R31" s="2"/>
      <c r="S31" s="2"/>
      <c r="T31" s="2" t="str">
        <f t="shared" ref="T31:T56" si="1"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5" ht="25" customHeight="1" x14ac:dyDescent="0.3">
      <c r="A32" t="str">
        <f t="shared" ref="A32:P32" si="2">IF(A4="","",A4)</f>
        <v/>
      </c>
      <c r="B32" t="str">
        <f t="shared" si="2"/>
        <v/>
      </c>
      <c r="C32" t="str">
        <f t="shared" si="2"/>
        <v/>
      </c>
      <c r="D32" t="str">
        <f t="shared" si="2"/>
        <v/>
      </c>
      <c r="E32" t="str">
        <f t="shared" si="2"/>
        <v/>
      </c>
      <c r="F32" t="str">
        <f t="shared" si="2"/>
        <v/>
      </c>
      <c r="G32" t="str">
        <f t="shared" si="2"/>
        <v/>
      </c>
      <c r="H32" t="str">
        <f t="shared" si="2"/>
        <v/>
      </c>
      <c r="I32" t="str">
        <f t="shared" si="2"/>
        <v/>
      </c>
      <c r="J32" t="str">
        <f t="shared" si="2"/>
        <v/>
      </c>
      <c r="K32" t="str">
        <f t="shared" si="2"/>
        <v/>
      </c>
      <c r="L32" t="str">
        <f t="shared" si="2"/>
        <v/>
      </c>
      <c r="M32" t="str">
        <f t="shared" si="2"/>
        <v/>
      </c>
      <c r="N32" t="str">
        <f t="shared" si="2"/>
        <v/>
      </c>
      <c r="O32" t="str">
        <f t="shared" si="2"/>
        <v/>
      </c>
      <c r="P32" t="str">
        <f t="shared" si="2"/>
        <v/>
      </c>
      <c r="Q32" t="str">
        <f t="shared" si="0"/>
        <v/>
      </c>
      <c r="R32" t="str">
        <f t="shared" ref="R32:S56" si="3">IF(R4="","",R4)</f>
        <v/>
      </c>
      <c r="S32" t="str">
        <f t="shared" si="3"/>
        <v/>
      </c>
      <c r="T32" t="str">
        <f t="shared" si="1"/>
        <v/>
      </c>
      <c r="U32" t="str">
        <f t="shared" ref="U32:AI32" si="4">IF(U4="","",U4)</f>
        <v/>
      </c>
      <c r="V32" t="str">
        <f t="shared" si="4"/>
        <v/>
      </c>
      <c r="W32" t="str">
        <f t="shared" si="4"/>
        <v/>
      </c>
      <c r="X32" t="str">
        <f t="shared" si="4"/>
        <v/>
      </c>
      <c r="Y32" t="str">
        <f t="shared" si="4"/>
        <v/>
      </c>
      <c r="Z32" t="str">
        <f t="shared" si="4"/>
        <v/>
      </c>
      <c r="AA32" t="str">
        <f t="shared" si="4"/>
        <v/>
      </c>
      <c r="AB32" t="str">
        <f t="shared" si="4"/>
        <v/>
      </c>
      <c r="AC32" t="str">
        <f t="shared" si="4"/>
        <v/>
      </c>
      <c r="AD32" t="str">
        <f t="shared" si="4"/>
        <v/>
      </c>
      <c r="AE32" t="str">
        <f t="shared" si="4"/>
        <v/>
      </c>
      <c r="AF32" t="str">
        <f t="shared" si="4"/>
        <v/>
      </c>
      <c r="AG32" t="str">
        <f t="shared" si="4"/>
        <v/>
      </c>
      <c r="AH32" t="str">
        <f t="shared" si="4"/>
        <v/>
      </c>
      <c r="AI32" t="str">
        <f t="shared" si="4"/>
        <v/>
      </c>
    </row>
    <row r="33" spans="1:35" ht="27" customHeight="1" x14ac:dyDescent="0.3">
      <c r="A33" s="1" t="str">
        <f t="shared" ref="A33:A56" si="5">IF(A5="","",A5)</f>
        <v>(1)</v>
      </c>
      <c r="D33" t="str">
        <f t="shared" ref="D33:P33" si="6">IF(D5="","",D5)</f>
        <v/>
      </c>
      <c r="E33" t="str">
        <f t="shared" si="6"/>
        <v/>
      </c>
      <c r="F33" t="str">
        <f t="shared" si="6"/>
        <v/>
      </c>
      <c r="G33">
        <f t="shared" si="6"/>
        <v>1</v>
      </c>
      <c r="H33" t="str">
        <f t="shared" si="6"/>
        <v/>
      </c>
      <c r="I33">
        <f t="shared" ca="1" si="6"/>
        <v>1</v>
      </c>
      <c r="J33" t="str">
        <f t="shared" si="6"/>
        <v/>
      </c>
      <c r="K33">
        <f t="shared" ca="1" si="6"/>
        <v>6</v>
      </c>
      <c r="L33" t="str">
        <f t="shared" si="6"/>
        <v/>
      </c>
      <c r="M33" t="str">
        <f t="shared" si="6"/>
        <v/>
      </c>
      <c r="N33" t="str">
        <f t="shared" si="6"/>
        <v/>
      </c>
      <c r="O33" t="str">
        <f t="shared" si="6"/>
        <v/>
      </c>
      <c r="P33" t="str">
        <f t="shared" si="6"/>
        <v/>
      </c>
      <c r="Q33" t="str">
        <f t="shared" si="0"/>
        <v/>
      </c>
      <c r="R33" t="str">
        <f t="shared" si="3"/>
        <v/>
      </c>
      <c r="S33" t="str">
        <f t="shared" si="3"/>
        <v/>
      </c>
      <c r="T33" s="1" t="str">
        <f t="shared" si="1"/>
        <v>(2)</v>
      </c>
      <c r="W33" t="str">
        <f t="shared" ref="W33:AI33" si="7">IF(W5="","",W5)</f>
        <v/>
      </c>
      <c r="X33" t="str">
        <f t="shared" si="7"/>
        <v/>
      </c>
      <c r="Y33" t="str">
        <f t="shared" si="7"/>
        <v/>
      </c>
      <c r="Z33">
        <f t="shared" si="7"/>
        <v>1</v>
      </c>
      <c r="AA33" t="str">
        <f t="shared" si="7"/>
        <v/>
      </c>
      <c r="AB33">
        <f t="shared" ca="1" si="7"/>
        <v>6</v>
      </c>
      <c r="AC33" t="str">
        <f t="shared" si="7"/>
        <v/>
      </c>
      <c r="AD33">
        <f t="shared" ca="1" si="7"/>
        <v>4</v>
      </c>
      <c r="AE33" t="str">
        <f t="shared" si="7"/>
        <v/>
      </c>
      <c r="AF33" t="str">
        <f t="shared" si="7"/>
        <v/>
      </c>
      <c r="AG33" t="str">
        <f t="shared" si="7"/>
        <v/>
      </c>
      <c r="AH33" t="str">
        <f t="shared" si="7"/>
        <v/>
      </c>
      <c r="AI33" t="str">
        <f t="shared" si="7"/>
        <v/>
      </c>
    </row>
    <row r="34" spans="1:35" ht="27" customHeight="1" x14ac:dyDescent="0.3">
      <c r="A34" t="str">
        <f t="shared" si="5"/>
        <v/>
      </c>
      <c r="D34" s="61" t="str">
        <f t="shared" ref="D34:P34" si="8">IF(D6="","",D6)</f>
        <v>－</v>
      </c>
      <c r="E34" s="61" t="str">
        <f t="shared" si="8"/>
        <v/>
      </c>
      <c r="F34" s="2" t="str">
        <f t="shared" si="8"/>
        <v/>
      </c>
      <c r="G34" s="2" t="str">
        <f t="shared" si="8"/>
        <v/>
      </c>
      <c r="H34" s="2" t="str">
        <f t="shared" si="8"/>
        <v/>
      </c>
      <c r="I34" s="2">
        <f t="shared" ca="1" si="8"/>
        <v>2</v>
      </c>
      <c r="J34" s="2" t="str">
        <f t="shared" si="8"/>
        <v/>
      </c>
      <c r="K34" s="2">
        <f t="shared" ca="1" si="8"/>
        <v>8</v>
      </c>
      <c r="L34" t="str">
        <f t="shared" si="8"/>
        <v/>
      </c>
      <c r="M34" t="str">
        <f t="shared" si="8"/>
        <v/>
      </c>
      <c r="N34" t="str">
        <f t="shared" si="8"/>
        <v/>
      </c>
      <c r="O34" t="str">
        <f t="shared" si="8"/>
        <v/>
      </c>
      <c r="P34" t="str">
        <f t="shared" si="8"/>
        <v/>
      </c>
      <c r="Q34" t="str">
        <f t="shared" si="0"/>
        <v/>
      </c>
      <c r="R34" t="str">
        <f t="shared" si="3"/>
        <v/>
      </c>
      <c r="S34" t="str">
        <f t="shared" si="3"/>
        <v/>
      </c>
      <c r="T34" t="str">
        <f t="shared" si="1"/>
        <v/>
      </c>
      <c r="W34" s="61" t="str">
        <f t="shared" ref="W34:AI35" si="9">IF(W6="","",W6)</f>
        <v>－</v>
      </c>
      <c r="X34" s="61" t="str">
        <f t="shared" si="9"/>
        <v/>
      </c>
      <c r="Y34" s="2" t="str">
        <f t="shared" si="9"/>
        <v/>
      </c>
      <c r="Z34" s="2" t="str">
        <f t="shared" si="9"/>
        <v/>
      </c>
      <c r="AA34" s="2" t="str">
        <f t="shared" si="9"/>
        <v/>
      </c>
      <c r="AB34" s="2">
        <f t="shared" ca="1" si="9"/>
        <v>8</v>
      </c>
      <c r="AC34" s="2" t="str">
        <f t="shared" si="9"/>
        <v/>
      </c>
      <c r="AD34" s="2">
        <f t="shared" ca="1" si="9"/>
        <v>5</v>
      </c>
      <c r="AE34" t="str">
        <f t="shared" si="9"/>
        <v/>
      </c>
      <c r="AF34" t="str">
        <f t="shared" si="9"/>
        <v/>
      </c>
      <c r="AG34" t="str">
        <f t="shared" si="9"/>
        <v/>
      </c>
      <c r="AH34" t="str">
        <f t="shared" si="9"/>
        <v/>
      </c>
      <c r="AI34" t="str">
        <f t="shared" si="9"/>
        <v/>
      </c>
    </row>
    <row r="35" spans="1:35" ht="27" customHeight="1" x14ac:dyDescent="0.3">
      <c r="A35" t="str">
        <f t="shared" si="5"/>
        <v/>
      </c>
      <c r="D35" t="str">
        <f t="shared" ref="D35:H45" si="10">IF(D7="","",D7)</f>
        <v/>
      </c>
      <c r="E35" t="str">
        <f t="shared" si="10"/>
        <v/>
      </c>
      <c r="F35" t="str">
        <f t="shared" si="10"/>
        <v/>
      </c>
      <c r="G35" t="str">
        <f t="shared" si="10"/>
        <v/>
      </c>
      <c r="H35" t="str">
        <f t="shared" si="10"/>
        <v/>
      </c>
      <c r="I35" s="10">
        <f ca="1">(10+(I33-1)-I34)</f>
        <v>8</v>
      </c>
      <c r="J35" s="10" t="str">
        <f t="shared" ref="J35:J56" si="11">IF(J7="","",J7)</f>
        <v/>
      </c>
      <c r="K35" s="10">
        <f ca="1">(10+K33)-K34</f>
        <v>8</v>
      </c>
      <c r="L35" t="str">
        <f t="shared" ref="L35:P44" si="12">IF(L7="","",L7)</f>
        <v/>
      </c>
      <c r="M35" t="str">
        <f t="shared" si="12"/>
        <v/>
      </c>
      <c r="N35" t="str">
        <f t="shared" si="12"/>
        <v/>
      </c>
      <c r="O35" t="str">
        <f t="shared" si="12"/>
        <v/>
      </c>
      <c r="P35" t="str">
        <f t="shared" si="12"/>
        <v/>
      </c>
      <c r="Q35" t="str">
        <f t="shared" si="0"/>
        <v/>
      </c>
      <c r="R35" t="str">
        <f t="shared" si="3"/>
        <v/>
      </c>
      <c r="S35" t="str">
        <f t="shared" si="3"/>
        <v/>
      </c>
      <c r="T35" t="str">
        <f t="shared" si="1"/>
        <v/>
      </c>
      <c r="W35" t="str">
        <f t="shared" si="9"/>
        <v/>
      </c>
      <c r="X35" t="str">
        <f t="shared" si="9"/>
        <v/>
      </c>
      <c r="Y35" t="str">
        <f t="shared" si="9"/>
        <v/>
      </c>
      <c r="Z35" t="str">
        <f t="shared" si="9"/>
        <v/>
      </c>
      <c r="AA35" t="str">
        <f t="shared" si="9"/>
        <v/>
      </c>
      <c r="AB35" s="10">
        <f ca="1">(10+(AB33-1)-AB34)</f>
        <v>7</v>
      </c>
      <c r="AC35" s="10" t="str">
        <f t="shared" si="9"/>
        <v/>
      </c>
      <c r="AD35" s="10">
        <f ca="1">(10+AD33)-AD34</f>
        <v>9</v>
      </c>
      <c r="AE35" t="str">
        <f t="shared" ref="AE35:AI44" si="13">IF(AE7="","",AE7)</f>
        <v/>
      </c>
      <c r="AF35" t="str">
        <f t="shared" si="13"/>
        <v/>
      </c>
      <c r="AG35" t="str">
        <f t="shared" si="13"/>
        <v/>
      </c>
      <c r="AH35" t="str">
        <f t="shared" si="13"/>
        <v/>
      </c>
      <c r="AI35" t="str">
        <f t="shared" si="13"/>
        <v/>
      </c>
    </row>
    <row r="36" spans="1:35" ht="27" customHeight="1" x14ac:dyDescent="0.3">
      <c r="A36" t="str">
        <f t="shared" si="5"/>
        <v/>
      </c>
      <c r="D36" t="str">
        <f t="shared" si="10"/>
        <v/>
      </c>
      <c r="E36" t="str">
        <f t="shared" si="10"/>
        <v/>
      </c>
      <c r="F36" t="str">
        <f t="shared" si="10"/>
        <v/>
      </c>
      <c r="G36" t="str">
        <f t="shared" si="10"/>
        <v/>
      </c>
      <c r="H36" t="str">
        <f t="shared" si="10"/>
        <v/>
      </c>
      <c r="I36" t="str">
        <f>IF(I8="","",I8)</f>
        <v/>
      </c>
      <c r="J36" t="str">
        <f t="shared" si="11"/>
        <v/>
      </c>
      <c r="K36" t="str">
        <f>IF(K8="","",K8)</f>
        <v/>
      </c>
      <c r="L36" t="str">
        <f t="shared" si="12"/>
        <v/>
      </c>
      <c r="M36" t="str">
        <f t="shared" si="12"/>
        <v/>
      </c>
      <c r="N36" t="str">
        <f t="shared" si="12"/>
        <v/>
      </c>
      <c r="O36" t="str">
        <f t="shared" si="12"/>
        <v/>
      </c>
      <c r="P36" t="str">
        <f t="shared" si="12"/>
        <v/>
      </c>
      <c r="Q36" t="str">
        <f t="shared" si="0"/>
        <v/>
      </c>
      <c r="R36" t="str">
        <f t="shared" si="3"/>
        <v/>
      </c>
      <c r="S36" t="str">
        <f t="shared" si="3"/>
        <v/>
      </c>
      <c r="T36" t="str">
        <f t="shared" si="1"/>
        <v/>
      </c>
      <c r="W36" t="str">
        <f t="shared" ref="W36:AA45" si="14">IF(W8="","",W8)</f>
        <v/>
      </c>
      <c r="X36" t="str">
        <f t="shared" si="14"/>
        <v/>
      </c>
      <c r="Y36" t="str">
        <f t="shared" si="14"/>
        <v/>
      </c>
      <c r="Z36" t="str">
        <f t="shared" si="14"/>
        <v/>
      </c>
      <c r="AA36" t="str">
        <f t="shared" si="14"/>
        <v/>
      </c>
      <c r="AB36" t="str">
        <f>IF(AB8="","",AB8)</f>
        <v/>
      </c>
      <c r="AC36" t="str">
        <f t="shared" ref="AC36:AC56" si="15">IF(AC8="","",AC8)</f>
        <v/>
      </c>
      <c r="AD36" t="str">
        <f>IF(AD8="","",AD8)</f>
        <v/>
      </c>
      <c r="AE36" t="str">
        <f t="shared" si="13"/>
        <v/>
      </c>
      <c r="AF36" t="str">
        <f t="shared" si="13"/>
        <v/>
      </c>
      <c r="AG36" t="str">
        <f t="shared" si="13"/>
        <v/>
      </c>
      <c r="AH36" t="str">
        <f t="shared" si="13"/>
        <v/>
      </c>
      <c r="AI36" t="str">
        <f t="shared" si="13"/>
        <v/>
      </c>
    </row>
    <row r="37" spans="1:35" ht="27" customHeight="1" x14ac:dyDescent="0.3">
      <c r="A37" t="str">
        <f t="shared" si="5"/>
        <v/>
      </c>
      <c r="D37" t="str">
        <f t="shared" si="10"/>
        <v/>
      </c>
      <c r="E37" t="str">
        <f t="shared" si="10"/>
        <v/>
      </c>
      <c r="F37" t="str">
        <f t="shared" si="10"/>
        <v/>
      </c>
      <c r="G37" t="str">
        <f t="shared" si="10"/>
        <v/>
      </c>
      <c r="H37" t="str">
        <f t="shared" si="10"/>
        <v/>
      </c>
      <c r="I37" t="str">
        <f>IF(I9="","",I9)</f>
        <v/>
      </c>
      <c r="J37" t="str">
        <f t="shared" si="11"/>
        <v/>
      </c>
      <c r="K37" t="str">
        <f>IF(K9="","",K9)</f>
        <v/>
      </c>
      <c r="L37" t="str">
        <f t="shared" si="12"/>
        <v/>
      </c>
      <c r="M37" t="str">
        <f t="shared" si="12"/>
        <v/>
      </c>
      <c r="N37" t="str">
        <f t="shared" si="12"/>
        <v/>
      </c>
      <c r="O37" t="str">
        <f t="shared" si="12"/>
        <v/>
      </c>
      <c r="P37" t="str">
        <f t="shared" si="12"/>
        <v/>
      </c>
      <c r="Q37" t="str">
        <f t="shared" si="0"/>
        <v/>
      </c>
      <c r="R37" t="str">
        <f t="shared" si="3"/>
        <v/>
      </c>
      <c r="S37" t="str">
        <f t="shared" si="3"/>
        <v/>
      </c>
      <c r="T37" t="str">
        <f t="shared" si="1"/>
        <v/>
      </c>
      <c r="W37" t="str">
        <f t="shared" si="14"/>
        <v/>
      </c>
      <c r="X37" t="str">
        <f t="shared" si="14"/>
        <v/>
      </c>
      <c r="Y37" t="str">
        <f t="shared" si="14"/>
        <v/>
      </c>
      <c r="Z37" t="str">
        <f t="shared" si="14"/>
        <v/>
      </c>
      <c r="AA37" t="str">
        <f t="shared" si="14"/>
        <v/>
      </c>
      <c r="AB37" t="str">
        <f>IF(AB9="","",AB9)</f>
        <v/>
      </c>
      <c r="AC37" t="str">
        <f t="shared" si="15"/>
        <v/>
      </c>
      <c r="AD37" t="str">
        <f>IF(AD9="","",AD9)</f>
        <v/>
      </c>
      <c r="AE37" t="str">
        <f t="shared" si="13"/>
        <v/>
      </c>
      <c r="AF37" t="str">
        <f t="shared" si="13"/>
        <v/>
      </c>
      <c r="AG37" t="str">
        <f t="shared" si="13"/>
        <v/>
      </c>
      <c r="AH37" t="str">
        <f t="shared" si="13"/>
        <v/>
      </c>
      <c r="AI37" t="str">
        <f t="shared" si="13"/>
        <v/>
      </c>
    </row>
    <row r="38" spans="1:35" ht="27" customHeight="1" x14ac:dyDescent="0.3">
      <c r="A38" s="1" t="str">
        <f t="shared" si="5"/>
        <v>(3)</v>
      </c>
      <c r="D38" t="str">
        <f t="shared" si="10"/>
        <v/>
      </c>
      <c r="E38" t="str">
        <f t="shared" si="10"/>
        <v/>
      </c>
      <c r="F38" t="str">
        <f t="shared" si="10"/>
        <v/>
      </c>
      <c r="G38">
        <f t="shared" si="10"/>
        <v>1</v>
      </c>
      <c r="H38" t="str">
        <f t="shared" si="10"/>
        <v/>
      </c>
      <c r="I38">
        <f ca="1">IF(I10="","",I10)</f>
        <v>3</v>
      </c>
      <c r="J38" t="str">
        <f t="shared" si="11"/>
        <v/>
      </c>
      <c r="K38">
        <f ca="1">IF(K10="","",K10)</f>
        <v>6</v>
      </c>
      <c r="L38" t="str">
        <f t="shared" si="12"/>
        <v/>
      </c>
      <c r="M38" t="str">
        <f t="shared" si="12"/>
        <v/>
      </c>
      <c r="N38" t="str">
        <f t="shared" si="12"/>
        <v/>
      </c>
      <c r="O38" t="str">
        <f t="shared" si="12"/>
        <v/>
      </c>
      <c r="P38" t="str">
        <f t="shared" si="12"/>
        <v/>
      </c>
      <c r="Q38" t="str">
        <f t="shared" si="0"/>
        <v/>
      </c>
      <c r="R38" t="str">
        <f t="shared" si="3"/>
        <v/>
      </c>
      <c r="S38" t="str">
        <f t="shared" si="3"/>
        <v/>
      </c>
      <c r="T38" s="1" t="str">
        <f t="shared" si="1"/>
        <v>(4)</v>
      </c>
      <c r="W38" t="str">
        <f t="shared" si="14"/>
        <v/>
      </c>
      <c r="X38" t="str">
        <f t="shared" si="14"/>
        <v/>
      </c>
      <c r="Y38" t="str">
        <f t="shared" si="14"/>
        <v/>
      </c>
      <c r="Z38">
        <f t="shared" si="14"/>
        <v>1</v>
      </c>
      <c r="AA38" t="str">
        <f t="shared" si="14"/>
        <v/>
      </c>
      <c r="AB38">
        <f ca="1">IF(AB10="","",AB10)</f>
        <v>1</v>
      </c>
      <c r="AC38" t="str">
        <f t="shared" si="15"/>
        <v/>
      </c>
      <c r="AD38">
        <f ca="1">IF(AD10="","",AD10)</f>
        <v>7</v>
      </c>
      <c r="AE38" t="str">
        <f t="shared" si="13"/>
        <v/>
      </c>
      <c r="AF38" t="str">
        <f t="shared" si="13"/>
        <v/>
      </c>
      <c r="AG38" t="str">
        <f t="shared" si="13"/>
        <v/>
      </c>
      <c r="AH38" t="str">
        <f t="shared" si="13"/>
        <v/>
      </c>
      <c r="AI38" t="str">
        <f t="shared" si="13"/>
        <v/>
      </c>
    </row>
    <row r="39" spans="1:35" ht="27" customHeight="1" x14ac:dyDescent="0.3">
      <c r="A39" t="str">
        <f t="shared" si="5"/>
        <v/>
      </c>
      <c r="D39" s="61" t="str">
        <f t="shared" si="10"/>
        <v>－</v>
      </c>
      <c r="E39" s="61" t="str">
        <f t="shared" si="10"/>
        <v/>
      </c>
      <c r="F39" s="2" t="str">
        <f t="shared" si="10"/>
        <v/>
      </c>
      <c r="G39" s="2" t="str">
        <f t="shared" si="10"/>
        <v/>
      </c>
      <c r="H39" s="2" t="str">
        <f t="shared" si="10"/>
        <v/>
      </c>
      <c r="I39" s="2">
        <f ca="1">IF(I11="","",I11)</f>
        <v>4</v>
      </c>
      <c r="J39" s="2" t="str">
        <f t="shared" si="11"/>
        <v/>
      </c>
      <c r="K39" s="2">
        <f ca="1">IF(K11="","",K11)</f>
        <v>9</v>
      </c>
      <c r="L39" t="str">
        <f t="shared" si="12"/>
        <v/>
      </c>
      <c r="M39" t="str">
        <f t="shared" si="12"/>
        <v/>
      </c>
      <c r="N39" t="str">
        <f t="shared" si="12"/>
        <v/>
      </c>
      <c r="O39" t="str">
        <f t="shared" si="12"/>
        <v/>
      </c>
      <c r="P39" t="str">
        <f t="shared" si="12"/>
        <v/>
      </c>
      <c r="Q39" t="str">
        <f t="shared" si="0"/>
        <v/>
      </c>
      <c r="R39" t="str">
        <f t="shared" si="3"/>
        <v/>
      </c>
      <c r="S39" t="str">
        <f t="shared" si="3"/>
        <v/>
      </c>
      <c r="T39" t="str">
        <f t="shared" si="1"/>
        <v/>
      </c>
      <c r="W39" s="61" t="str">
        <f t="shared" si="14"/>
        <v>－</v>
      </c>
      <c r="X39" s="61" t="str">
        <f t="shared" si="14"/>
        <v/>
      </c>
      <c r="Y39" s="2" t="str">
        <f t="shared" si="14"/>
        <v/>
      </c>
      <c r="Z39" s="2" t="str">
        <f t="shared" si="14"/>
        <v/>
      </c>
      <c r="AA39" s="2" t="str">
        <f t="shared" si="14"/>
        <v/>
      </c>
      <c r="AB39" s="2">
        <f ca="1">IF(AB11="","",AB11)</f>
        <v>2</v>
      </c>
      <c r="AC39" s="2" t="str">
        <f t="shared" si="15"/>
        <v/>
      </c>
      <c r="AD39" s="2">
        <f ca="1">IF(AD11="","",AD11)</f>
        <v>9</v>
      </c>
      <c r="AE39" t="str">
        <f t="shared" si="13"/>
        <v/>
      </c>
      <c r="AF39" t="str">
        <f t="shared" si="13"/>
        <v/>
      </c>
      <c r="AG39" t="str">
        <f t="shared" si="13"/>
        <v/>
      </c>
      <c r="AH39" t="str">
        <f t="shared" si="13"/>
        <v/>
      </c>
      <c r="AI39" t="str">
        <f t="shared" si="13"/>
        <v/>
      </c>
    </row>
    <row r="40" spans="1:35" ht="27" customHeight="1" x14ac:dyDescent="0.3">
      <c r="A40" t="str">
        <f t="shared" si="5"/>
        <v/>
      </c>
      <c r="D40" t="str">
        <f t="shared" si="10"/>
        <v/>
      </c>
      <c r="E40" t="str">
        <f t="shared" si="10"/>
        <v/>
      </c>
      <c r="F40" t="str">
        <f t="shared" si="10"/>
        <v/>
      </c>
      <c r="G40" t="str">
        <f t="shared" si="10"/>
        <v/>
      </c>
      <c r="H40" t="str">
        <f t="shared" si="10"/>
        <v/>
      </c>
      <c r="I40" s="10">
        <f ca="1">(10+(I38-1)-I39)</f>
        <v>8</v>
      </c>
      <c r="J40" s="10" t="str">
        <f t="shared" si="11"/>
        <v/>
      </c>
      <c r="K40" s="10">
        <f ca="1">(10+K38)-K39</f>
        <v>7</v>
      </c>
      <c r="L40" t="str">
        <f t="shared" si="12"/>
        <v/>
      </c>
      <c r="M40" t="str">
        <f t="shared" si="12"/>
        <v/>
      </c>
      <c r="N40" t="str">
        <f t="shared" si="12"/>
        <v/>
      </c>
      <c r="O40" t="str">
        <f t="shared" si="12"/>
        <v/>
      </c>
      <c r="P40" t="str">
        <f t="shared" si="12"/>
        <v/>
      </c>
      <c r="Q40" t="str">
        <f t="shared" si="0"/>
        <v/>
      </c>
      <c r="R40" t="str">
        <f t="shared" si="3"/>
        <v/>
      </c>
      <c r="S40" t="str">
        <f t="shared" si="3"/>
        <v/>
      </c>
      <c r="T40" t="str">
        <f t="shared" si="1"/>
        <v/>
      </c>
      <c r="W40" t="str">
        <f t="shared" si="14"/>
        <v/>
      </c>
      <c r="X40" t="str">
        <f t="shared" si="14"/>
        <v/>
      </c>
      <c r="Y40" t="str">
        <f t="shared" si="14"/>
        <v/>
      </c>
      <c r="Z40" t="str">
        <f t="shared" si="14"/>
        <v/>
      </c>
      <c r="AA40" t="str">
        <f t="shared" si="14"/>
        <v/>
      </c>
      <c r="AB40" s="10">
        <f ca="1">(10+(AB38-1)-AB39)</f>
        <v>8</v>
      </c>
      <c r="AC40" s="10" t="str">
        <f t="shared" si="15"/>
        <v/>
      </c>
      <c r="AD40" s="10">
        <f ca="1">(10+AD38)-AD39</f>
        <v>8</v>
      </c>
      <c r="AE40" t="str">
        <f t="shared" si="13"/>
        <v/>
      </c>
      <c r="AF40" t="str">
        <f t="shared" si="13"/>
        <v/>
      </c>
      <c r="AG40" t="str">
        <f t="shared" si="13"/>
        <v/>
      </c>
      <c r="AH40" t="str">
        <f t="shared" si="13"/>
        <v/>
      </c>
      <c r="AI40" t="str">
        <f t="shared" si="13"/>
        <v/>
      </c>
    </row>
    <row r="41" spans="1:35" ht="27" customHeight="1" x14ac:dyDescent="0.3">
      <c r="A41" t="str">
        <f t="shared" si="5"/>
        <v/>
      </c>
      <c r="D41" t="str">
        <f t="shared" si="10"/>
        <v/>
      </c>
      <c r="E41" t="str">
        <f t="shared" si="10"/>
        <v/>
      </c>
      <c r="F41" t="str">
        <f t="shared" si="10"/>
        <v/>
      </c>
      <c r="G41" t="str">
        <f t="shared" si="10"/>
        <v/>
      </c>
      <c r="H41" t="str">
        <f t="shared" si="10"/>
        <v/>
      </c>
      <c r="I41" t="str">
        <f>IF(I13="","",I13)</f>
        <v/>
      </c>
      <c r="J41" t="str">
        <f t="shared" si="11"/>
        <v/>
      </c>
      <c r="K41" t="str">
        <f>IF(K13="","",K13)</f>
        <v/>
      </c>
      <c r="L41" t="str">
        <f t="shared" si="12"/>
        <v/>
      </c>
      <c r="M41" t="str">
        <f t="shared" si="12"/>
        <v/>
      </c>
      <c r="N41" t="str">
        <f t="shared" si="12"/>
        <v/>
      </c>
      <c r="O41" t="str">
        <f t="shared" si="12"/>
        <v/>
      </c>
      <c r="P41" t="str">
        <f t="shared" si="12"/>
        <v/>
      </c>
      <c r="Q41" t="str">
        <f t="shared" si="0"/>
        <v/>
      </c>
      <c r="R41" t="str">
        <f t="shared" si="3"/>
        <v/>
      </c>
      <c r="S41" t="str">
        <f t="shared" si="3"/>
        <v/>
      </c>
      <c r="T41" t="str">
        <f t="shared" si="1"/>
        <v/>
      </c>
      <c r="W41" t="str">
        <f t="shared" si="14"/>
        <v/>
      </c>
      <c r="X41" t="str">
        <f t="shared" si="14"/>
        <v/>
      </c>
      <c r="Y41" t="str">
        <f t="shared" si="14"/>
        <v/>
      </c>
      <c r="Z41" t="str">
        <f t="shared" si="14"/>
        <v/>
      </c>
      <c r="AA41" t="str">
        <f t="shared" si="14"/>
        <v/>
      </c>
      <c r="AB41" t="str">
        <f>IF(AB13="","",AB13)</f>
        <v/>
      </c>
      <c r="AC41" t="str">
        <f t="shared" si="15"/>
        <v/>
      </c>
      <c r="AD41" t="str">
        <f>IF(AD13="","",AD13)</f>
        <v/>
      </c>
      <c r="AE41" t="str">
        <f t="shared" si="13"/>
        <v/>
      </c>
      <c r="AF41" t="str">
        <f t="shared" si="13"/>
        <v/>
      </c>
      <c r="AG41" t="str">
        <f t="shared" si="13"/>
        <v/>
      </c>
      <c r="AH41" t="str">
        <f t="shared" si="13"/>
        <v/>
      </c>
      <c r="AI41" t="str">
        <f t="shared" si="13"/>
        <v/>
      </c>
    </row>
    <row r="42" spans="1:35" ht="27" customHeight="1" x14ac:dyDescent="0.3">
      <c r="A42" t="str">
        <f t="shared" si="5"/>
        <v/>
      </c>
      <c r="D42" t="str">
        <f t="shared" si="10"/>
        <v/>
      </c>
      <c r="E42" t="str">
        <f t="shared" si="10"/>
        <v/>
      </c>
      <c r="F42" t="str">
        <f t="shared" si="10"/>
        <v/>
      </c>
      <c r="G42" t="str">
        <f t="shared" si="10"/>
        <v/>
      </c>
      <c r="H42" t="str">
        <f t="shared" si="10"/>
        <v/>
      </c>
      <c r="I42" t="str">
        <f>IF(I14="","",I14)</f>
        <v/>
      </c>
      <c r="J42" t="str">
        <f t="shared" si="11"/>
        <v/>
      </c>
      <c r="K42" t="str">
        <f>IF(K14="","",K14)</f>
        <v/>
      </c>
      <c r="L42" t="str">
        <f t="shared" si="12"/>
        <v/>
      </c>
      <c r="M42" t="str">
        <f t="shared" si="12"/>
        <v/>
      </c>
      <c r="N42" t="str">
        <f t="shared" si="12"/>
        <v/>
      </c>
      <c r="O42" t="str">
        <f t="shared" si="12"/>
        <v/>
      </c>
      <c r="P42" t="str">
        <f t="shared" si="12"/>
        <v/>
      </c>
      <c r="Q42" t="str">
        <f t="shared" si="0"/>
        <v/>
      </c>
      <c r="R42" t="str">
        <f t="shared" si="3"/>
        <v/>
      </c>
      <c r="S42" t="str">
        <f t="shared" si="3"/>
        <v/>
      </c>
      <c r="T42" t="str">
        <f t="shared" si="1"/>
        <v/>
      </c>
      <c r="W42" t="str">
        <f t="shared" si="14"/>
        <v/>
      </c>
      <c r="X42" t="str">
        <f t="shared" si="14"/>
        <v/>
      </c>
      <c r="Y42" t="str">
        <f t="shared" si="14"/>
        <v/>
      </c>
      <c r="Z42" t="str">
        <f t="shared" si="14"/>
        <v/>
      </c>
      <c r="AA42" t="str">
        <f t="shared" si="14"/>
        <v/>
      </c>
      <c r="AB42" t="str">
        <f>IF(AB14="","",AB14)</f>
        <v/>
      </c>
      <c r="AC42" t="str">
        <f t="shared" si="15"/>
        <v/>
      </c>
      <c r="AD42" t="str">
        <f>IF(AD14="","",AD14)</f>
        <v/>
      </c>
      <c r="AE42" t="str">
        <f t="shared" si="13"/>
        <v/>
      </c>
      <c r="AF42" t="str">
        <f t="shared" si="13"/>
        <v/>
      </c>
      <c r="AG42" t="str">
        <f t="shared" si="13"/>
        <v/>
      </c>
      <c r="AH42" t="str">
        <f t="shared" si="13"/>
        <v/>
      </c>
      <c r="AI42" t="str">
        <f t="shared" si="13"/>
        <v/>
      </c>
    </row>
    <row r="43" spans="1:35" ht="27" customHeight="1" x14ac:dyDescent="0.3">
      <c r="A43" s="1" t="str">
        <f t="shared" si="5"/>
        <v>(5)</v>
      </c>
      <c r="D43" t="str">
        <f t="shared" si="10"/>
        <v/>
      </c>
      <c r="E43" t="str">
        <f t="shared" si="10"/>
        <v/>
      </c>
      <c r="F43" t="str">
        <f t="shared" si="10"/>
        <v/>
      </c>
      <c r="G43">
        <f t="shared" si="10"/>
        <v>1</v>
      </c>
      <c r="H43" t="str">
        <f t="shared" si="10"/>
        <v/>
      </c>
      <c r="I43">
        <f ca="1">IF(I15="","",I15)</f>
        <v>7</v>
      </c>
      <c r="J43" t="str">
        <f t="shared" si="11"/>
        <v/>
      </c>
      <c r="K43">
        <f ca="1">IF(K15="","",K15)</f>
        <v>4</v>
      </c>
      <c r="L43" t="str">
        <f t="shared" si="12"/>
        <v/>
      </c>
      <c r="M43" t="str">
        <f t="shared" si="12"/>
        <v/>
      </c>
      <c r="N43" t="str">
        <f t="shared" si="12"/>
        <v/>
      </c>
      <c r="O43" t="str">
        <f t="shared" si="12"/>
        <v/>
      </c>
      <c r="P43" t="str">
        <f t="shared" si="12"/>
        <v/>
      </c>
      <c r="Q43" t="str">
        <f t="shared" si="0"/>
        <v/>
      </c>
      <c r="R43" t="str">
        <f t="shared" si="3"/>
        <v/>
      </c>
      <c r="S43" t="str">
        <f t="shared" si="3"/>
        <v/>
      </c>
      <c r="T43" s="1" t="str">
        <f t="shared" si="1"/>
        <v>(6)</v>
      </c>
      <c r="W43" t="str">
        <f t="shared" si="14"/>
        <v/>
      </c>
      <c r="X43" t="str">
        <f t="shared" si="14"/>
        <v/>
      </c>
      <c r="Y43" t="str">
        <f t="shared" si="14"/>
        <v/>
      </c>
      <c r="Z43">
        <f t="shared" si="14"/>
        <v>1</v>
      </c>
      <c r="AA43" t="str">
        <f t="shared" si="14"/>
        <v/>
      </c>
      <c r="AB43">
        <f ca="1">IF(AB15="","",AB15)</f>
        <v>8</v>
      </c>
      <c r="AC43" t="str">
        <f t="shared" si="15"/>
        <v/>
      </c>
      <c r="AD43">
        <f ca="1">IF(AD15="","",AD15)</f>
        <v>7</v>
      </c>
      <c r="AE43" t="str">
        <f t="shared" si="13"/>
        <v/>
      </c>
      <c r="AF43" t="str">
        <f t="shared" si="13"/>
        <v/>
      </c>
      <c r="AG43" t="str">
        <f t="shared" si="13"/>
        <v/>
      </c>
      <c r="AH43" t="str">
        <f t="shared" si="13"/>
        <v/>
      </c>
      <c r="AI43" t="str">
        <f t="shared" si="13"/>
        <v/>
      </c>
    </row>
    <row r="44" spans="1:35" ht="27" customHeight="1" x14ac:dyDescent="0.3">
      <c r="A44" t="str">
        <f t="shared" si="5"/>
        <v/>
      </c>
      <c r="D44" s="61" t="str">
        <f t="shared" si="10"/>
        <v>－</v>
      </c>
      <c r="E44" s="61" t="str">
        <f t="shared" si="10"/>
        <v/>
      </c>
      <c r="F44" s="2" t="str">
        <f t="shared" si="10"/>
        <v/>
      </c>
      <c r="G44" s="2" t="str">
        <f t="shared" si="10"/>
        <v/>
      </c>
      <c r="H44" s="2" t="str">
        <f t="shared" si="10"/>
        <v/>
      </c>
      <c r="I44" s="2">
        <f ca="1">IF(I16="","",I16)</f>
        <v>8</v>
      </c>
      <c r="J44" s="2" t="str">
        <f t="shared" si="11"/>
        <v/>
      </c>
      <c r="K44" s="2">
        <f ca="1">IF(K16="","",K16)</f>
        <v>8</v>
      </c>
      <c r="L44" t="str">
        <f t="shared" si="12"/>
        <v/>
      </c>
      <c r="M44" t="str">
        <f t="shared" si="12"/>
        <v/>
      </c>
      <c r="N44" t="str">
        <f t="shared" si="12"/>
        <v/>
      </c>
      <c r="O44" t="str">
        <f t="shared" si="12"/>
        <v/>
      </c>
      <c r="P44" t="str">
        <f t="shared" si="12"/>
        <v/>
      </c>
      <c r="Q44" t="str">
        <f t="shared" si="0"/>
        <v/>
      </c>
      <c r="R44" t="str">
        <f t="shared" si="3"/>
        <v/>
      </c>
      <c r="S44" t="str">
        <f t="shared" si="3"/>
        <v/>
      </c>
      <c r="T44" t="str">
        <f t="shared" si="1"/>
        <v/>
      </c>
      <c r="W44" s="61" t="str">
        <f t="shared" si="14"/>
        <v>－</v>
      </c>
      <c r="X44" s="61" t="str">
        <f t="shared" si="14"/>
        <v/>
      </c>
      <c r="Y44" s="2" t="str">
        <f t="shared" si="14"/>
        <v/>
      </c>
      <c r="Z44" s="2" t="str">
        <f t="shared" si="14"/>
        <v/>
      </c>
      <c r="AA44" s="2" t="str">
        <f t="shared" si="14"/>
        <v/>
      </c>
      <c r="AB44" s="2">
        <f ca="1">IF(AB16="","",AB16)</f>
        <v>9</v>
      </c>
      <c r="AC44" s="2" t="str">
        <f t="shared" si="15"/>
        <v/>
      </c>
      <c r="AD44" s="2">
        <f ca="1">IF(AD16="","",AD16)</f>
        <v>8</v>
      </c>
      <c r="AE44" t="str">
        <f t="shared" si="13"/>
        <v/>
      </c>
      <c r="AF44" t="str">
        <f t="shared" si="13"/>
        <v/>
      </c>
      <c r="AG44" t="str">
        <f t="shared" si="13"/>
        <v/>
      </c>
      <c r="AH44" t="str">
        <f t="shared" si="13"/>
        <v/>
      </c>
      <c r="AI44" t="str">
        <f t="shared" si="13"/>
        <v/>
      </c>
    </row>
    <row r="45" spans="1:35" ht="27" customHeight="1" x14ac:dyDescent="0.3">
      <c r="A45" t="str">
        <f t="shared" si="5"/>
        <v/>
      </c>
      <c r="D45" t="str">
        <f t="shared" si="10"/>
        <v/>
      </c>
      <c r="E45" t="str">
        <f t="shared" si="10"/>
        <v/>
      </c>
      <c r="F45" t="str">
        <f t="shared" si="10"/>
        <v/>
      </c>
      <c r="G45" t="str">
        <f t="shared" si="10"/>
        <v/>
      </c>
      <c r="H45" t="str">
        <f t="shared" si="10"/>
        <v/>
      </c>
      <c r="I45" s="10">
        <f ca="1">(10+(I43-1)-I44)</f>
        <v>8</v>
      </c>
      <c r="J45" s="10" t="str">
        <f t="shared" si="11"/>
        <v/>
      </c>
      <c r="K45" s="10">
        <f ca="1">(10+K43)-K44</f>
        <v>6</v>
      </c>
      <c r="L45" t="str">
        <f t="shared" ref="L45:P54" si="16">IF(L17="","",L17)</f>
        <v/>
      </c>
      <c r="M45" t="str">
        <f t="shared" si="16"/>
        <v/>
      </c>
      <c r="N45" t="str">
        <f t="shared" si="16"/>
        <v/>
      </c>
      <c r="O45" t="str">
        <f t="shared" si="16"/>
        <v/>
      </c>
      <c r="P45" t="str">
        <f t="shared" si="16"/>
        <v/>
      </c>
      <c r="Q45" t="str">
        <f t="shared" si="0"/>
        <v/>
      </c>
      <c r="R45" t="str">
        <f t="shared" si="3"/>
        <v/>
      </c>
      <c r="S45" t="str">
        <f t="shared" si="3"/>
        <v/>
      </c>
      <c r="T45" t="str">
        <f t="shared" si="1"/>
        <v/>
      </c>
      <c r="W45" t="str">
        <f t="shared" si="14"/>
        <v/>
      </c>
      <c r="X45" t="str">
        <f t="shared" si="14"/>
        <v/>
      </c>
      <c r="Y45" t="str">
        <f t="shared" si="14"/>
        <v/>
      </c>
      <c r="Z45" t="str">
        <f t="shared" si="14"/>
        <v/>
      </c>
      <c r="AA45" t="str">
        <f t="shared" si="14"/>
        <v/>
      </c>
      <c r="AB45" s="10">
        <f ca="1">(10+(AB43-1)-AB44)</f>
        <v>8</v>
      </c>
      <c r="AC45" s="10" t="str">
        <f t="shared" si="15"/>
        <v/>
      </c>
      <c r="AD45" s="10">
        <f ca="1">(10+AD43)-AD44</f>
        <v>9</v>
      </c>
      <c r="AE45" t="str">
        <f t="shared" ref="AE45:AI54" si="17">IF(AE17="","",AE17)</f>
        <v/>
      </c>
      <c r="AF45" t="str">
        <f t="shared" si="17"/>
        <v/>
      </c>
      <c r="AG45" t="str">
        <f t="shared" si="17"/>
        <v/>
      </c>
      <c r="AH45" t="str">
        <f t="shared" si="17"/>
        <v/>
      </c>
      <c r="AI45" t="str">
        <f t="shared" si="17"/>
        <v/>
      </c>
    </row>
    <row r="46" spans="1:35" ht="27" customHeight="1" x14ac:dyDescent="0.3">
      <c r="A46" t="str">
        <f t="shared" si="5"/>
        <v/>
      </c>
      <c r="D46" t="str">
        <f t="shared" ref="D46:H55" si="18">IF(D18="","",D18)</f>
        <v/>
      </c>
      <c r="E46" t="str">
        <f t="shared" si="18"/>
        <v/>
      </c>
      <c r="F46" t="str">
        <f t="shared" si="18"/>
        <v/>
      </c>
      <c r="G46" t="str">
        <f t="shared" si="18"/>
        <v/>
      </c>
      <c r="H46" t="str">
        <f t="shared" si="18"/>
        <v/>
      </c>
      <c r="I46" t="str">
        <f>IF(I18="","",I18)</f>
        <v/>
      </c>
      <c r="J46" t="str">
        <f t="shared" si="11"/>
        <v/>
      </c>
      <c r="K46" t="str">
        <f>IF(K18="","",K18)</f>
        <v/>
      </c>
      <c r="L46" t="str">
        <f t="shared" si="16"/>
        <v/>
      </c>
      <c r="M46" t="str">
        <f t="shared" si="16"/>
        <v/>
      </c>
      <c r="N46" t="str">
        <f t="shared" si="16"/>
        <v/>
      </c>
      <c r="O46" t="str">
        <f t="shared" si="16"/>
        <v/>
      </c>
      <c r="P46" t="str">
        <f t="shared" si="16"/>
        <v/>
      </c>
      <c r="Q46" t="str">
        <f t="shared" si="0"/>
        <v/>
      </c>
      <c r="R46" t="str">
        <f t="shared" si="3"/>
        <v/>
      </c>
      <c r="S46" t="str">
        <f t="shared" si="3"/>
        <v/>
      </c>
      <c r="T46" t="str">
        <f t="shared" si="1"/>
        <v/>
      </c>
      <c r="W46" t="str">
        <f t="shared" ref="W46:AA55" si="19">IF(W18="","",W18)</f>
        <v/>
      </c>
      <c r="X46" t="str">
        <f t="shared" si="19"/>
        <v/>
      </c>
      <c r="Y46" t="str">
        <f t="shared" si="19"/>
        <v/>
      </c>
      <c r="Z46" t="str">
        <f t="shared" si="19"/>
        <v/>
      </c>
      <c r="AA46" t="str">
        <f t="shared" si="19"/>
        <v/>
      </c>
      <c r="AB46" t="str">
        <f>IF(AB18="","",AB18)</f>
        <v/>
      </c>
      <c r="AC46" t="str">
        <f t="shared" si="15"/>
        <v/>
      </c>
      <c r="AD46" t="str">
        <f>IF(AD18="","",AD18)</f>
        <v/>
      </c>
      <c r="AE46" t="str">
        <f t="shared" si="17"/>
        <v/>
      </c>
      <c r="AF46" t="str">
        <f t="shared" si="17"/>
        <v/>
      </c>
      <c r="AG46" t="str">
        <f t="shared" si="17"/>
        <v/>
      </c>
      <c r="AH46" t="str">
        <f t="shared" si="17"/>
        <v/>
      </c>
      <c r="AI46" t="str">
        <f t="shared" si="17"/>
        <v/>
      </c>
    </row>
    <row r="47" spans="1:35" ht="27" customHeight="1" x14ac:dyDescent="0.3">
      <c r="A47" t="str">
        <f t="shared" si="5"/>
        <v/>
      </c>
      <c r="D47" t="str">
        <f t="shared" si="18"/>
        <v/>
      </c>
      <c r="E47" t="str">
        <f t="shared" si="18"/>
        <v/>
      </c>
      <c r="F47" t="str">
        <f t="shared" si="18"/>
        <v/>
      </c>
      <c r="G47" t="str">
        <f t="shared" si="18"/>
        <v/>
      </c>
      <c r="H47" t="str">
        <f t="shared" si="18"/>
        <v/>
      </c>
      <c r="I47" t="str">
        <f>IF(I19="","",I19)</f>
        <v/>
      </c>
      <c r="J47" t="str">
        <f t="shared" si="11"/>
        <v/>
      </c>
      <c r="K47" t="str">
        <f>IF(K19="","",K19)</f>
        <v/>
      </c>
      <c r="L47" t="str">
        <f t="shared" si="16"/>
        <v/>
      </c>
      <c r="M47" t="str">
        <f t="shared" si="16"/>
        <v/>
      </c>
      <c r="N47" t="str">
        <f t="shared" si="16"/>
        <v/>
      </c>
      <c r="O47" t="str">
        <f t="shared" si="16"/>
        <v/>
      </c>
      <c r="P47" t="str">
        <f t="shared" si="16"/>
        <v/>
      </c>
      <c r="Q47" t="str">
        <f t="shared" si="0"/>
        <v/>
      </c>
      <c r="R47" t="str">
        <f t="shared" si="3"/>
        <v/>
      </c>
      <c r="S47" t="str">
        <f t="shared" si="3"/>
        <v/>
      </c>
      <c r="T47" t="str">
        <f t="shared" si="1"/>
        <v/>
      </c>
      <c r="W47" t="str">
        <f t="shared" si="19"/>
        <v/>
      </c>
      <c r="X47" t="str">
        <f t="shared" si="19"/>
        <v/>
      </c>
      <c r="Y47" t="str">
        <f t="shared" si="19"/>
        <v/>
      </c>
      <c r="Z47" t="str">
        <f t="shared" si="19"/>
        <v/>
      </c>
      <c r="AA47" t="str">
        <f t="shared" si="19"/>
        <v/>
      </c>
      <c r="AB47" t="str">
        <f>IF(AB19="","",AB19)</f>
        <v/>
      </c>
      <c r="AC47" t="str">
        <f t="shared" si="15"/>
        <v/>
      </c>
      <c r="AD47" t="str">
        <f>IF(AD19="","",AD19)</f>
        <v/>
      </c>
      <c r="AE47" t="str">
        <f t="shared" si="17"/>
        <v/>
      </c>
      <c r="AF47" t="str">
        <f t="shared" si="17"/>
        <v/>
      </c>
      <c r="AG47" t="str">
        <f t="shared" si="17"/>
        <v/>
      </c>
      <c r="AH47" t="str">
        <f t="shared" si="17"/>
        <v/>
      </c>
      <c r="AI47" t="str">
        <f t="shared" si="17"/>
        <v/>
      </c>
    </row>
    <row r="48" spans="1:35" ht="27" customHeight="1" x14ac:dyDescent="0.3">
      <c r="A48" s="1" t="str">
        <f t="shared" si="5"/>
        <v>(7)</v>
      </c>
      <c r="D48" t="str">
        <f t="shared" si="18"/>
        <v/>
      </c>
      <c r="E48" t="str">
        <f t="shared" si="18"/>
        <v/>
      </c>
      <c r="F48" t="str">
        <f t="shared" si="18"/>
        <v/>
      </c>
      <c r="G48">
        <f t="shared" si="18"/>
        <v>1</v>
      </c>
      <c r="H48" t="str">
        <f t="shared" si="18"/>
        <v/>
      </c>
      <c r="I48">
        <f ca="1">IF(I20="","",I20)</f>
        <v>7</v>
      </c>
      <c r="J48" t="str">
        <f t="shared" si="11"/>
        <v/>
      </c>
      <c r="K48">
        <f ca="1">IF(K20="","",K20)</f>
        <v>4</v>
      </c>
      <c r="L48" t="str">
        <f t="shared" si="16"/>
        <v/>
      </c>
      <c r="M48" t="str">
        <f t="shared" si="16"/>
        <v/>
      </c>
      <c r="N48" t="str">
        <f t="shared" si="16"/>
        <v/>
      </c>
      <c r="O48" t="str">
        <f t="shared" si="16"/>
        <v/>
      </c>
      <c r="P48" t="str">
        <f t="shared" si="16"/>
        <v/>
      </c>
      <c r="Q48" t="str">
        <f t="shared" si="0"/>
        <v/>
      </c>
      <c r="R48" t="str">
        <f t="shared" si="3"/>
        <v/>
      </c>
      <c r="S48" t="str">
        <f t="shared" si="3"/>
        <v/>
      </c>
      <c r="T48" s="1" t="str">
        <f t="shared" si="1"/>
        <v>(8)</v>
      </c>
      <c r="W48" t="str">
        <f t="shared" si="19"/>
        <v/>
      </c>
      <c r="X48" t="str">
        <f t="shared" si="19"/>
        <v/>
      </c>
      <c r="Y48" t="str">
        <f t="shared" si="19"/>
        <v/>
      </c>
      <c r="Z48">
        <f t="shared" si="19"/>
        <v>1</v>
      </c>
      <c r="AA48" t="str">
        <f t="shared" si="19"/>
        <v/>
      </c>
      <c r="AB48">
        <f ca="1">IF(AB20="","",AB20)</f>
        <v>8</v>
      </c>
      <c r="AC48" t="str">
        <f t="shared" si="15"/>
        <v/>
      </c>
      <c r="AD48">
        <f ca="1">IF(AD20="","",AD20)</f>
        <v>4</v>
      </c>
      <c r="AE48" t="str">
        <f t="shared" si="17"/>
        <v/>
      </c>
      <c r="AF48" t="str">
        <f t="shared" si="17"/>
        <v/>
      </c>
      <c r="AG48" t="str">
        <f t="shared" si="17"/>
        <v/>
      </c>
      <c r="AH48" t="str">
        <f t="shared" si="17"/>
        <v/>
      </c>
      <c r="AI48" t="str">
        <f t="shared" si="17"/>
        <v/>
      </c>
    </row>
    <row r="49" spans="1:35" ht="27" customHeight="1" x14ac:dyDescent="0.3">
      <c r="A49" t="str">
        <f t="shared" si="5"/>
        <v/>
      </c>
      <c r="D49" s="61" t="str">
        <f t="shared" si="18"/>
        <v>－</v>
      </c>
      <c r="E49" s="61" t="str">
        <f t="shared" si="18"/>
        <v/>
      </c>
      <c r="F49" s="2" t="str">
        <f t="shared" si="18"/>
        <v/>
      </c>
      <c r="G49" s="2" t="str">
        <f t="shared" si="18"/>
        <v/>
      </c>
      <c r="H49" s="2" t="str">
        <f t="shared" si="18"/>
        <v/>
      </c>
      <c r="I49" s="2">
        <f ca="1">IF(I21="","",I21)</f>
        <v>8</v>
      </c>
      <c r="J49" s="2" t="str">
        <f t="shared" si="11"/>
        <v/>
      </c>
      <c r="K49" s="2">
        <f ca="1">IF(K21="","",K21)</f>
        <v>5</v>
      </c>
      <c r="L49" t="str">
        <f t="shared" si="16"/>
        <v/>
      </c>
      <c r="M49" t="str">
        <f t="shared" si="16"/>
        <v/>
      </c>
      <c r="N49" t="str">
        <f t="shared" si="16"/>
        <v/>
      </c>
      <c r="O49" t="str">
        <f t="shared" si="16"/>
        <v/>
      </c>
      <c r="P49" t="str">
        <f t="shared" si="16"/>
        <v/>
      </c>
      <c r="Q49" t="str">
        <f t="shared" si="0"/>
        <v/>
      </c>
      <c r="R49" t="str">
        <f t="shared" si="3"/>
        <v/>
      </c>
      <c r="S49" t="str">
        <f t="shared" si="3"/>
        <v/>
      </c>
      <c r="T49" t="str">
        <f t="shared" si="1"/>
        <v/>
      </c>
      <c r="W49" s="61" t="str">
        <f t="shared" si="19"/>
        <v>－</v>
      </c>
      <c r="X49" s="61" t="str">
        <f t="shared" si="19"/>
        <v/>
      </c>
      <c r="Y49" s="2" t="str">
        <f t="shared" si="19"/>
        <v/>
      </c>
      <c r="Z49" s="2" t="str">
        <f t="shared" si="19"/>
        <v/>
      </c>
      <c r="AA49" s="2" t="str">
        <f t="shared" si="19"/>
        <v/>
      </c>
      <c r="AB49" s="2">
        <f ca="1">IF(AB21="","",AB21)</f>
        <v>9</v>
      </c>
      <c r="AC49" s="2" t="str">
        <f t="shared" si="15"/>
        <v/>
      </c>
      <c r="AD49" s="2">
        <f ca="1">IF(AD21="","",AD21)</f>
        <v>8</v>
      </c>
      <c r="AE49" t="str">
        <f t="shared" si="17"/>
        <v/>
      </c>
      <c r="AF49" t="str">
        <f t="shared" si="17"/>
        <v/>
      </c>
      <c r="AG49" t="str">
        <f t="shared" si="17"/>
        <v/>
      </c>
      <c r="AH49" t="str">
        <f t="shared" si="17"/>
        <v/>
      </c>
      <c r="AI49" t="str">
        <f t="shared" si="17"/>
        <v/>
      </c>
    </row>
    <row r="50" spans="1:35" ht="27" customHeight="1" x14ac:dyDescent="0.3">
      <c r="A50" t="str">
        <f t="shared" si="5"/>
        <v/>
      </c>
      <c r="D50" t="str">
        <f t="shared" si="18"/>
        <v/>
      </c>
      <c r="E50" t="str">
        <f t="shared" si="18"/>
        <v/>
      </c>
      <c r="F50" t="str">
        <f t="shared" si="18"/>
        <v/>
      </c>
      <c r="G50" t="str">
        <f t="shared" si="18"/>
        <v/>
      </c>
      <c r="H50" t="str">
        <f t="shared" si="18"/>
        <v/>
      </c>
      <c r="I50" s="10">
        <f ca="1">(10+(I48-1)-I49)</f>
        <v>8</v>
      </c>
      <c r="J50" s="10" t="str">
        <f t="shared" si="11"/>
        <v/>
      </c>
      <c r="K50" s="10">
        <f ca="1">(10+K48)-K49</f>
        <v>9</v>
      </c>
      <c r="L50" t="str">
        <f t="shared" si="16"/>
        <v/>
      </c>
      <c r="M50" t="str">
        <f t="shared" si="16"/>
        <v/>
      </c>
      <c r="N50" t="str">
        <f t="shared" si="16"/>
        <v/>
      </c>
      <c r="O50" t="str">
        <f t="shared" si="16"/>
        <v/>
      </c>
      <c r="P50" t="str">
        <f t="shared" si="16"/>
        <v/>
      </c>
      <c r="Q50" t="str">
        <f t="shared" si="0"/>
        <v/>
      </c>
      <c r="R50" t="str">
        <f t="shared" si="3"/>
        <v/>
      </c>
      <c r="S50" t="str">
        <f t="shared" si="3"/>
        <v/>
      </c>
      <c r="T50" t="str">
        <f t="shared" si="1"/>
        <v/>
      </c>
      <c r="W50" t="str">
        <f t="shared" si="19"/>
        <v/>
      </c>
      <c r="X50" t="str">
        <f t="shared" si="19"/>
        <v/>
      </c>
      <c r="Y50" t="str">
        <f t="shared" si="19"/>
        <v/>
      </c>
      <c r="Z50" t="str">
        <f t="shared" si="19"/>
        <v/>
      </c>
      <c r="AA50" t="str">
        <f t="shared" si="19"/>
        <v/>
      </c>
      <c r="AB50" s="10">
        <f ca="1">(10+(AB48-1)-AB49)</f>
        <v>8</v>
      </c>
      <c r="AC50" s="10" t="str">
        <f t="shared" si="15"/>
        <v/>
      </c>
      <c r="AD50" s="10">
        <f ca="1">(10+AD48)-AD49</f>
        <v>6</v>
      </c>
      <c r="AE50" t="str">
        <f t="shared" si="17"/>
        <v/>
      </c>
      <c r="AF50" t="str">
        <f t="shared" si="17"/>
        <v/>
      </c>
      <c r="AG50" t="str">
        <f t="shared" si="17"/>
        <v/>
      </c>
      <c r="AH50" t="str">
        <f t="shared" si="17"/>
        <v/>
      </c>
      <c r="AI50" t="str">
        <f t="shared" si="17"/>
        <v/>
      </c>
    </row>
    <row r="51" spans="1:35" ht="27" customHeight="1" x14ac:dyDescent="0.3">
      <c r="A51" t="str">
        <f t="shared" si="5"/>
        <v/>
      </c>
      <c r="D51" t="str">
        <f t="shared" si="18"/>
        <v/>
      </c>
      <c r="E51" t="str">
        <f t="shared" si="18"/>
        <v/>
      </c>
      <c r="F51" t="str">
        <f t="shared" si="18"/>
        <v/>
      </c>
      <c r="G51" t="str">
        <f t="shared" si="18"/>
        <v/>
      </c>
      <c r="H51" t="str">
        <f t="shared" si="18"/>
        <v/>
      </c>
      <c r="I51" t="str">
        <f>IF(I23="","",I23)</f>
        <v/>
      </c>
      <c r="J51" t="str">
        <f t="shared" si="11"/>
        <v/>
      </c>
      <c r="K51" t="str">
        <f>IF(K23="","",K23)</f>
        <v/>
      </c>
      <c r="L51" t="str">
        <f t="shared" si="16"/>
        <v/>
      </c>
      <c r="M51" t="str">
        <f t="shared" si="16"/>
        <v/>
      </c>
      <c r="N51" t="str">
        <f t="shared" si="16"/>
        <v/>
      </c>
      <c r="O51" t="str">
        <f t="shared" si="16"/>
        <v/>
      </c>
      <c r="P51" t="str">
        <f t="shared" si="16"/>
        <v/>
      </c>
      <c r="Q51" t="str">
        <f t="shared" si="0"/>
        <v/>
      </c>
      <c r="R51" t="str">
        <f t="shared" si="3"/>
        <v/>
      </c>
      <c r="S51" t="str">
        <f t="shared" si="3"/>
        <v/>
      </c>
      <c r="T51" t="str">
        <f t="shared" si="1"/>
        <v/>
      </c>
      <c r="W51" t="str">
        <f t="shared" si="19"/>
        <v/>
      </c>
      <c r="X51" t="str">
        <f t="shared" si="19"/>
        <v/>
      </c>
      <c r="Y51" t="str">
        <f t="shared" si="19"/>
        <v/>
      </c>
      <c r="Z51" t="str">
        <f t="shared" si="19"/>
        <v/>
      </c>
      <c r="AA51" t="str">
        <f t="shared" si="19"/>
        <v/>
      </c>
      <c r="AB51" t="str">
        <f>IF(AB23="","",AB23)</f>
        <v/>
      </c>
      <c r="AC51" t="str">
        <f t="shared" si="15"/>
        <v/>
      </c>
      <c r="AD51" t="str">
        <f>IF(AD23="","",AD23)</f>
        <v/>
      </c>
      <c r="AE51" t="str">
        <f t="shared" si="17"/>
        <v/>
      </c>
      <c r="AF51" t="str">
        <f t="shared" si="17"/>
        <v/>
      </c>
      <c r="AG51" t="str">
        <f t="shared" si="17"/>
        <v/>
      </c>
      <c r="AH51" t="str">
        <f t="shared" si="17"/>
        <v/>
      </c>
      <c r="AI51" t="str">
        <f t="shared" si="17"/>
        <v/>
      </c>
    </row>
    <row r="52" spans="1:35" ht="27" customHeight="1" x14ac:dyDescent="0.3">
      <c r="A52" t="str">
        <f t="shared" si="5"/>
        <v/>
      </c>
      <c r="D52" t="str">
        <f t="shared" si="18"/>
        <v/>
      </c>
      <c r="E52" t="str">
        <f t="shared" si="18"/>
        <v/>
      </c>
      <c r="F52" t="str">
        <f t="shared" si="18"/>
        <v/>
      </c>
      <c r="G52" t="str">
        <f t="shared" si="18"/>
        <v/>
      </c>
      <c r="H52" t="str">
        <f t="shared" si="18"/>
        <v/>
      </c>
      <c r="I52" t="str">
        <f>IF(I24="","",I24)</f>
        <v/>
      </c>
      <c r="J52" t="str">
        <f t="shared" si="11"/>
        <v/>
      </c>
      <c r="K52" t="str">
        <f>IF(K24="","",K24)</f>
        <v/>
      </c>
      <c r="L52" t="str">
        <f t="shared" si="16"/>
        <v/>
      </c>
      <c r="M52" t="str">
        <f t="shared" si="16"/>
        <v/>
      </c>
      <c r="N52" t="str">
        <f t="shared" si="16"/>
        <v/>
      </c>
      <c r="O52" t="str">
        <f t="shared" si="16"/>
        <v/>
      </c>
      <c r="P52" t="str">
        <f t="shared" si="16"/>
        <v/>
      </c>
      <c r="Q52" t="str">
        <f t="shared" si="0"/>
        <v/>
      </c>
      <c r="R52" t="str">
        <f t="shared" si="3"/>
        <v/>
      </c>
      <c r="S52" t="str">
        <f t="shared" si="3"/>
        <v/>
      </c>
      <c r="T52" t="str">
        <f t="shared" si="1"/>
        <v/>
      </c>
      <c r="W52" t="str">
        <f t="shared" si="19"/>
        <v/>
      </c>
      <c r="X52" t="str">
        <f t="shared" si="19"/>
        <v/>
      </c>
      <c r="Y52" t="str">
        <f t="shared" si="19"/>
        <v/>
      </c>
      <c r="Z52" t="str">
        <f t="shared" si="19"/>
        <v/>
      </c>
      <c r="AA52" t="str">
        <f t="shared" si="19"/>
        <v/>
      </c>
      <c r="AB52" t="str">
        <f>IF(AB24="","",AB24)</f>
        <v/>
      </c>
      <c r="AC52" t="str">
        <f t="shared" si="15"/>
        <v/>
      </c>
      <c r="AD52" t="str">
        <f>IF(AD24="","",AD24)</f>
        <v/>
      </c>
      <c r="AE52" t="str">
        <f t="shared" si="17"/>
        <v/>
      </c>
      <c r="AF52" t="str">
        <f t="shared" si="17"/>
        <v/>
      </c>
      <c r="AG52" t="str">
        <f t="shared" si="17"/>
        <v/>
      </c>
      <c r="AH52" t="str">
        <f t="shared" si="17"/>
        <v/>
      </c>
      <c r="AI52" t="str">
        <f t="shared" si="17"/>
        <v/>
      </c>
    </row>
    <row r="53" spans="1:35" ht="27" customHeight="1" x14ac:dyDescent="0.3">
      <c r="A53" s="1" t="str">
        <f t="shared" si="5"/>
        <v>(9)</v>
      </c>
      <c r="D53" t="str">
        <f t="shared" si="18"/>
        <v/>
      </c>
      <c r="E53" t="str">
        <f t="shared" si="18"/>
        <v/>
      </c>
      <c r="F53" t="str">
        <f t="shared" si="18"/>
        <v/>
      </c>
      <c r="G53">
        <f t="shared" si="18"/>
        <v>1</v>
      </c>
      <c r="H53" t="str">
        <f t="shared" si="18"/>
        <v/>
      </c>
      <c r="I53">
        <f ca="1">IF(I25="","",I25)</f>
        <v>8</v>
      </c>
      <c r="J53" t="str">
        <f t="shared" si="11"/>
        <v/>
      </c>
      <c r="K53">
        <f ca="1">IF(K25="","",K25)</f>
        <v>1</v>
      </c>
      <c r="L53" t="str">
        <f t="shared" si="16"/>
        <v/>
      </c>
      <c r="M53" t="str">
        <f t="shared" si="16"/>
        <v/>
      </c>
      <c r="N53" t="str">
        <f t="shared" si="16"/>
        <v/>
      </c>
      <c r="O53" t="str">
        <f t="shared" si="16"/>
        <v/>
      </c>
      <c r="P53" t="str">
        <f t="shared" si="16"/>
        <v/>
      </c>
      <c r="Q53" t="str">
        <f t="shared" si="0"/>
        <v/>
      </c>
      <c r="R53" t="str">
        <f t="shared" si="3"/>
        <v/>
      </c>
      <c r="S53" t="str">
        <f t="shared" si="3"/>
        <v/>
      </c>
      <c r="T53" s="1" t="str">
        <f t="shared" si="1"/>
        <v>(10)</v>
      </c>
      <c r="W53" t="str">
        <f t="shared" si="19"/>
        <v/>
      </c>
      <c r="X53" t="str">
        <f t="shared" si="19"/>
        <v/>
      </c>
      <c r="Y53" t="str">
        <f t="shared" si="19"/>
        <v/>
      </c>
      <c r="Z53">
        <f t="shared" si="19"/>
        <v>1</v>
      </c>
      <c r="AA53" t="str">
        <f t="shared" si="19"/>
        <v/>
      </c>
      <c r="AB53">
        <f ca="1">IF(AB25="","",AB25)</f>
        <v>7</v>
      </c>
      <c r="AC53" t="str">
        <f t="shared" si="15"/>
        <v/>
      </c>
      <c r="AD53">
        <f ca="1">IF(AD25="","",AD25)</f>
        <v>1</v>
      </c>
      <c r="AE53" t="str">
        <f t="shared" si="17"/>
        <v/>
      </c>
      <c r="AF53" t="str">
        <f t="shared" si="17"/>
        <v/>
      </c>
      <c r="AG53" t="str">
        <f t="shared" si="17"/>
        <v/>
      </c>
      <c r="AH53" t="str">
        <f t="shared" si="17"/>
        <v/>
      </c>
      <c r="AI53" t="str">
        <f t="shared" si="17"/>
        <v/>
      </c>
    </row>
    <row r="54" spans="1:35" ht="27" customHeight="1" x14ac:dyDescent="0.3">
      <c r="A54" t="str">
        <f t="shared" si="5"/>
        <v/>
      </c>
      <c r="D54" s="61" t="str">
        <f t="shared" si="18"/>
        <v>－</v>
      </c>
      <c r="E54" s="61" t="str">
        <f t="shared" si="18"/>
        <v/>
      </c>
      <c r="F54" s="2" t="str">
        <f t="shared" si="18"/>
        <v/>
      </c>
      <c r="G54" s="2" t="str">
        <f t="shared" si="18"/>
        <v/>
      </c>
      <c r="H54" s="2" t="str">
        <f t="shared" si="18"/>
        <v/>
      </c>
      <c r="I54" s="2">
        <f ca="1">IF(I26="","",I26)</f>
        <v>9</v>
      </c>
      <c r="J54" s="2" t="str">
        <f t="shared" si="11"/>
        <v/>
      </c>
      <c r="K54" s="2">
        <f ca="1">IF(K26="","",K26)</f>
        <v>3</v>
      </c>
      <c r="L54" t="str">
        <f t="shared" si="16"/>
        <v/>
      </c>
      <c r="M54" t="str">
        <f t="shared" si="16"/>
        <v/>
      </c>
      <c r="N54" t="str">
        <f t="shared" si="16"/>
        <v/>
      </c>
      <c r="O54" t="str">
        <f t="shared" si="16"/>
        <v/>
      </c>
      <c r="P54" t="str">
        <f t="shared" si="16"/>
        <v/>
      </c>
      <c r="Q54" t="str">
        <f t="shared" si="0"/>
        <v/>
      </c>
      <c r="R54" t="str">
        <f t="shared" si="3"/>
        <v/>
      </c>
      <c r="S54" t="str">
        <f t="shared" si="3"/>
        <v/>
      </c>
      <c r="T54" t="str">
        <f t="shared" si="1"/>
        <v/>
      </c>
      <c r="W54" s="61" t="str">
        <f t="shared" si="19"/>
        <v>－</v>
      </c>
      <c r="X54" s="61" t="str">
        <f t="shared" si="19"/>
        <v/>
      </c>
      <c r="Y54" s="2" t="str">
        <f t="shared" si="19"/>
        <v/>
      </c>
      <c r="Z54" s="2" t="str">
        <f t="shared" si="19"/>
        <v/>
      </c>
      <c r="AA54" s="2" t="str">
        <f t="shared" si="19"/>
        <v/>
      </c>
      <c r="AB54" s="2">
        <f ca="1">IF(AB26="","",AB26)</f>
        <v>9</v>
      </c>
      <c r="AC54" s="2" t="str">
        <f t="shared" si="15"/>
        <v/>
      </c>
      <c r="AD54" s="2">
        <f ca="1">IF(AD26="","",AD26)</f>
        <v>5</v>
      </c>
      <c r="AE54" t="str">
        <f t="shared" si="17"/>
        <v/>
      </c>
      <c r="AF54" t="str">
        <f t="shared" si="17"/>
        <v/>
      </c>
      <c r="AG54" t="str">
        <f t="shared" si="17"/>
        <v/>
      </c>
      <c r="AH54" t="str">
        <f t="shared" si="17"/>
        <v/>
      </c>
      <c r="AI54" t="str">
        <f t="shared" si="17"/>
        <v/>
      </c>
    </row>
    <row r="55" spans="1:35" ht="27" customHeight="1" x14ac:dyDescent="0.3">
      <c r="A55" t="str">
        <f t="shared" si="5"/>
        <v/>
      </c>
      <c r="B55" t="str">
        <f>IF(B27="","",B27)</f>
        <v/>
      </c>
      <c r="D55" t="str">
        <f t="shared" si="18"/>
        <v/>
      </c>
      <c r="E55" t="str">
        <f t="shared" si="18"/>
        <v/>
      </c>
      <c r="F55" t="str">
        <f t="shared" si="18"/>
        <v/>
      </c>
      <c r="G55" t="str">
        <f t="shared" si="18"/>
        <v/>
      </c>
      <c r="H55" t="str">
        <f t="shared" si="18"/>
        <v/>
      </c>
      <c r="I55" s="10">
        <f ca="1">(10+(I53-1)-I54)</f>
        <v>8</v>
      </c>
      <c r="J55" s="10" t="str">
        <f t="shared" si="11"/>
        <v/>
      </c>
      <c r="K55" s="10">
        <f ca="1">(10+K53)-K54</f>
        <v>8</v>
      </c>
      <c r="L55" t="str">
        <f t="shared" ref="L55:P56" si="20">IF(L27="","",L27)</f>
        <v/>
      </c>
      <c r="M55" t="str">
        <f t="shared" si="20"/>
        <v/>
      </c>
      <c r="N55" t="str">
        <f t="shared" si="20"/>
        <v/>
      </c>
      <c r="O55" t="str">
        <f t="shared" si="20"/>
        <v/>
      </c>
      <c r="P55" t="str">
        <f t="shared" si="20"/>
        <v/>
      </c>
      <c r="Q55" t="str">
        <f t="shared" si="0"/>
        <v/>
      </c>
      <c r="R55" t="str">
        <f t="shared" si="3"/>
        <v/>
      </c>
      <c r="S55" t="str">
        <f t="shared" si="3"/>
        <v/>
      </c>
      <c r="T55" t="str">
        <f t="shared" si="1"/>
        <v/>
      </c>
      <c r="W55" t="str">
        <f t="shared" si="19"/>
        <v/>
      </c>
      <c r="X55" t="str">
        <f t="shared" si="19"/>
        <v/>
      </c>
      <c r="Y55" t="str">
        <f t="shared" si="19"/>
        <v/>
      </c>
      <c r="Z55" t="str">
        <f t="shared" si="19"/>
        <v/>
      </c>
      <c r="AA55" t="str">
        <f t="shared" si="19"/>
        <v/>
      </c>
      <c r="AB55" s="10">
        <f ca="1">(10+(AB53-1)-AB54)</f>
        <v>7</v>
      </c>
      <c r="AC55" s="10" t="str">
        <f t="shared" si="15"/>
        <v/>
      </c>
      <c r="AD55" s="10">
        <f ca="1">(10+AD53)-AD54</f>
        <v>6</v>
      </c>
      <c r="AE55" t="str">
        <f t="shared" ref="AE55:AI56" si="21">IF(AE27="","",AE27)</f>
        <v/>
      </c>
      <c r="AF55" t="str">
        <f t="shared" si="21"/>
        <v/>
      </c>
      <c r="AG55" t="str">
        <f t="shared" si="21"/>
        <v/>
      </c>
      <c r="AH55" t="str">
        <f t="shared" si="21"/>
        <v/>
      </c>
      <c r="AI55" t="str">
        <f t="shared" si="21"/>
        <v/>
      </c>
    </row>
    <row r="56" spans="1:35" ht="27" customHeight="1" x14ac:dyDescent="0.3">
      <c r="A56" t="str">
        <f t="shared" si="5"/>
        <v/>
      </c>
      <c r="B56" t="str">
        <f>IF(B28="","",B28)</f>
        <v/>
      </c>
      <c r="D56" t="str">
        <f t="shared" ref="D56:I56" si="22">IF(D28="","",D28)</f>
        <v/>
      </c>
      <c r="E56" t="str">
        <f t="shared" si="22"/>
        <v/>
      </c>
      <c r="F56" t="str">
        <f t="shared" si="22"/>
        <v/>
      </c>
      <c r="G56" t="str">
        <f t="shared" si="22"/>
        <v/>
      </c>
      <c r="H56" t="str">
        <f t="shared" si="22"/>
        <v/>
      </c>
      <c r="I56" t="str">
        <f t="shared" si="22"/>
        <v/>
      </c>
      <c r="J56" t="str">
        <f t="shared" si="11"/>
        <v/>
      </c>
      <c r="K56" t="str">
        <f>IF(K28="","",K28)</f>
        <v/>
      </c>
      <c r="L56" t="str">
        <f t="shared" si="20"/>
        <v/>
      </c>
      <c r="M56" t="str">
        <f t="shared" si="20"/>
        <v/>
      </c>
      <c r="N56" t="str">
        <f t="shared" si="20"/>
        <v/>
      </c>
      <c r="O56" t="str">
        <f t="shared" si="20"/>
        <v/>
      </c>
      <c r="P56" t="str">
        <f t="shared" si="20"/>
        <v/>
      </c>
      <c r="Q56" t="str">
        <f t="shared" si="0"/>
        <v/>
      </c>
      <c r="R56" t="str">
        <f t="shared" si="3"/>
        <v/>
      </c>
      <c r="S56" t="str">
        <f t="shared" si="3"/>
        <v/>
      </c>
      <c r="T56" t="str">
        <f t="shared" si="1"/>
        <v/>
      </c>
      <c r="W56" t="str">
        <f t="shared" ref="W56:AB56" si="23">IF(W28="","",W28)</f>
        <v/>
      </c>
      <c r="X56" t="str">
        <f t="shared" si="23"/>
        <v/>
      </c>
      <c r="Y56" t="str">
        <f t="shared" si="23"/>
        <v/>
      </c>
      <c r="Z56" t="str">
        <f t="shared" si="23"/>
        <v/>
      </c>
      <c r="AA56" t="str">
        <f t="shared" si="23"/>
        <v/>
      </c>
      <c r="AB56" t="str">
        <f t="shared" si="23"/>
        <v/>
      </c>
      <c r="AC56" t="str">
        <f t="shared" si="15"/>
        <v/>
      </c>
      <c r="AD56" t="str">
        <f>IF(AD28="","",AD28)</f>
        <v/>
      </c>
      <c r="AE56" t="str">
        <f t="shared" si="21"/>
        <v/>
      </c>
      <c r="AF56" t="str">
        <f t="shared" si="21"/>
        <v/>
      </c>
      <c r="AG56" t="str">
        <f t="shared" si="21"/>
        <v/>
      </c>
      <c r="AH56" t="str">
        <f t="shared" si="21"/>
        <v/>
      </c>
      <c r="AI56" t="str">
        <f t="shared" si="21"/>
        <v/>
      </c>
    </row>
    <row r="57" spans="1:35" ht="30" customHeight="1" x14ac:dyDescent="0.3"/>
    <row r="58" spans="1:35" ht="30" customHeight="1" x14ac:dyDescent="0.3"/>
    <row r="59" spans="1:35" ht="30" customHeight="1" x14ac:dyDescent="0.3"/>
    <row r="60" spans="1:35" ht="30" customHeight="1" x14ac:dyDescent="0.3"/>
    <row r="61" spans="1:35" ht="30" customHeight="1" x14ac:dyDescent="0.3"/>
    <row r="62" spans="1:35" ht="30" customHeight="1" x14ac:dyDescent="0.3"/>
    <row r="63" spans="1:35" ht="30" customHeight="1" x14ac:dyDescent="0.3"/>
    <row r="64" spans="1:35" ht="30" customHeight="1" x14ac:dyDescent="0.3"/>
    <row r="65" ht="30" customHeight="1" x14ac:dyDescent="0.3"/>
    <row r="66" ht="30" customHeight="1" x14ac:dyDescent="0.3"/>
  </sheetData>
  <mergeCells count="22">
    <mergeCell ref="W54:X54"/>
    <mergeCell ref="D54:E54"/>
    <mergeCell ref="D39:E39"/>
    <mergeCell ref="W39:X39"/>
    <mergeCell ref="W44:X44"/>
    <mergeCell ref="D44:E44"/>
    <mergeCell ref="AG1:AH1"/>
    <mergeCell ref="AG29:AH29"/>
    <mergeCell ref="D49:E49"/>
    <mergeCell ref="W49:X49"/>
    <mergeCell ref="D26:E26"/>
    <mergeCell ref="W26:X26"/>
    <mergeCell ref="W34:X34"/>
    <mergeCell ref="D34:E34"/>
    <mergeCell ref="D6:E6"/>
    <mergeCell ref="W6:X6"/>
    <mergeCell ref="W21:X21"/>
    <mergeCell ref="D21:E21"/>
    <mergeCell ref="W11:X11"/>
    <mergeCell ref="D11:E11"/>
    <mergeCell ref="D16:E16"/>
    <mergeCell ref="W16:X16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I66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87</v>
      </c>
      <c r="AE1" s="2" t="s">
        <v>6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7" customHeight="1" x14ac:dyDescent="0.3">
      <c r="A5" s="1" t="s">
        <v>37</v>
      </c>
      <c r="G5">
        <v>1</v>
      </c>
      <c r="I5">
        <v>0</v>
      </c>
      <c r="K5">
        <f ca="1">INT(RAND()*9)</f>
        <v>7</v>
      </c>
      <c r="T5" s="1" t="s">
        <v>38</v>
      </c>
      <c r="Z5">
        <v>1</v>
      </c>
      <c r="AB5">
        <v>0</v>
      </c>
      <c r="AD5">
        <f ca="1">INT(RAND()*9)</f>
        <v>6</v>
      </c>
    </row>
    <row r="6" spans="1:34" ht="27" customHeight="1" x14ac:dyDescent="0.3">
      <c r="D6" s="61" t="s">
        <v>39</v>
      </c>
      <c r="E6" s="61"/>
      <c r="F6" s="2"/>
      <c r="G6" s="2"/>
      <c r="H6" s="2"/>
      <c r="I6" s="2">
        <f ca="1">IF(INT(RAND()*10)=0,"",INT(RAND()*9+1))</f>
        <v>4</v>
      </c>
      <c r="J6" s="2"/>
      <c r="K6" s="2">
        <f ca="1">K5+INT(RAND()*(9-K5)+1)</f>
        <v>9</v>
      </c>
      <c r="W6" s="61" t="s">
        <v>39</v>
      </c>
      <c r="X6" s="61"/>
      <c r="Y6" s="2"/>
      <c r="Z6" s="2"/>
      <c r="AA6" s="2"/>
      <c r="AB6" s="2">
        <f ca="1">IF(INT(RAND()*10)=0,"",INT(RAND()*9+1))</f>
        <v>5</v>
      </c>
      <c r="AC6" s="2"/>
      <c r="AD6" s="2">
        <f ca="1">AD5+INT(RAND()*(9-AD5)+1)</f>
        <v>7</v>
      </c>
    </row>
    <row r="7" spans="1:34" ht="27" customHeight="1" x14ac:dyDescent="0.3"/>
    <row r="8" spans="1:34" ht="27" customHeight="1" x14ac:dyDescent="0.3"/>
    <row r="9" spans="1:34" ht="27" customHeight="1" x14ac:dyDescent="0.3"/>
    <row r="10" spans="1:34" ht="27" customHeight="1" x14ac:dyDescent="0.3">
      <c r="A10" s="1" t="s">
        <v>40</v>
      </c>
      <c r="G10">
        <v>1</v>
      </c>
      <c r="I10">
        <v>0</v>
      </c>
      <c r="K10">
        <f ca="1">INT(RAND()*9)</f>
        <v>4</v>
      </c>
      <c r="T10" s="1" t="s">
        <v>41</v>
      </c>
      <c r="Z10">
        <v>1</v>
      </c>
      <c r="AB10">
        <v>0</v>
      </c>
      <c r="AD10">
        <f ca="1">INT(RAND()*9)</f>
        <v>8</v>
      </c>
    </row>
    <row r="11" spans="1:34" ht="27" customHeight="1" x14ac:dyDescent="0.3">
      <c r="D11" s="61" t="s">
        <v>39</v>
      </c>
      <c r="E11" s="61"/>
      <c r="F11" s="2"/>
      <c r="G11" s="2"/>
      <c r="H11" s="2"/>
      <c r="I11" s="2" t="str">
        <f ca="1">IF(INT(RAND()*10)=0,"",INT(RAND()*9+1))</f>
        <v/>
      </c>
      <c r="J11" s="2"/>
      <c r="K11" s="2">
        <f ca="1">K10+INT(RAND()*(9-K10)+1)</f>
        <v>7</v>
      </c>
      <c r="W11" s="61" t="s">
        <v>39</v>
      </c>
      <c r="X11" s="61"/>
      <c r="Y11" s="2"/>
      <c r="Z11" s="2"/>
      <c r="AA11" s="2"/>
      <c r="AB11" s="2">
        <f ca="1">IF(INT(RAND()*10)=0,"",INT(RAND()*9+1))</f>
        <v>2</v>
      </c>
      <c r="AC11" s="2"/>
      <c r="AD11" s="2">
        <f ca="1">AD10+INT(RAND()*(9-AD10)+1)</f>
        <v>9</v>
      </c>
    </row>
    <row r="12" spans="1:34" ht="27" customHeight="1" x14ac:dyDescent="0.3"/>
    <row r="13" spans="1:34" ht="27" customHeight="1" x14ac:dyDescent="0.3"/>
    <row r="14" spans="1:34" ht="27" customHeight="1" x14ac:dyDescent="0.3"/>
    <row r="15" spans="1:34" ht="27" customHeight="1" x14ac:dyDescent="0.3">
      <c r="A15" s="1" t="s">
        <v>42</v>
      </c>
      <c r="G15">
        <v>1</v>
      </c>
      <c r="I15">
        <v>0</v>
      </c>
      <c r="K15">
        <f ca="1">INT(RAND()*9)</f>
        <v>1</v>
      </c>
      <c r="T15" s="1" t="s">
        <v>43</v>
      </c>
      <c r="Z15">
        <v>1</v>
      </c>
      <c r="AB15">
        <v>0</v>
      </c>
      <c r="AD15">
        <f ca="1">INT(RAND()*9)</f>
        <v>2</v>
      </c>
    </row>
    <row r="16" spans="1:34" ht="27" customHeight="1" x14ac:dyDescent="0.3">
      <c r="D16" s="61" t="s">
        <v>39</v>
      </c>
      <c r="E16" s="61"/>
      <c r="F16" s="2"/>
      <c r="G16" s="2"/>
      <c r="H16" s="2"/>
      <c r="I16" s="2">
        <f ca="1">IF(INT(RAND()*10)=0,"",INT(RAND()*9+1))</f>
        <v>2</v>
      </c>
      <c r="J16" s="2"/>
      <c r="K16" s="2">
        <f ca="1">K15+INT(RAND()*(9-K15)+1)</f>
        <v>6</v>
      </c>
      <c r="W16" s="61" t="s">
        <v>39</v>
      </c>
      <c r="X16" s="61"/>
      <c r="Y16" s="2"/>
      <c r="Z16" s="2"/>
      <c r="AA16" s="2"/>
      <c r="AB16" s="2">
        <f ca="1">IF(INT(RAND()*10)=0,"",INT(RAND()*9+1))</f>
        <v>1</v>
      </c>
      <c r="AC16" s="2"/>
      <c r="AD16" s="2">
        <f ca="1">AD15+INT(RAND()*(9-AD15)+1)</f>
        <v>6</v>
      </c>
    </row>
    <row r="17" spans="1:35" ht="27" customHeight="1" x14ac:dyDescent="0.3"/>
    <row r="18" spans="1:35" ht="27" customHeight="1" x14ac:dyDescent="0.3"/>
    <row r="19" spans="1:35" ht="27" customHeight="1" x14ac:dyDescent="0.3"/>
    <row r="20" spans="1:35" ht="27" customHeight="1" x14ac:dyDescent="0.3">
      <c r="A20" s="1" t="s">
        <v>44</v>
      </c>
      <c r="G20">
        <v>1</v>
      </c>
      <c r="I20">
        <v>0</v>
      </c>
      <c r="K20">
        <f ca="1">INT(RAND()*9)</f>
        <v>2</v>
      </c>
      <c r="T20" s="1" t="s">
        <v>45</v>
      </c>
      <c r="Z20">
        <v>1</v>
      </c>
      <c r="AB20">
        <v>0</v>
      </c>
      <c r="AD20">
        <f ca="1">INT(RAND()*9)</f>
        <v>2</v>
      </c>
    </row>
    <row r="21" spans="1:35" ht="27" customHeight="1" x14ac:dyDescent="0.3">
      <c r="D21" s="61" t="s">
        <v>39</v>
      </c>
      <c r="E21" s="61"/>
      <c r="F21" s="2"/>
      <c r="G21" s="2"/>
      <c r="H21" s="2"/>
      <c r="I21" s="2">
        <f ca="1">IF(INT(RAND()*10)=0,"",INT(RAND()*9+1))</f>
        <v>4</v>
      </c>
      <c r="J21" s="2"/>
      <c r="K21" s="2">
        <f ca="1">K20+INT(RAND()*(9-K20)+1)</f>
        <v>9</v>
      </c>
      <c r="W21" s="61" t="s">
        <v>39</v>
      </c>
      <c r="X21" s="61"/>
      <c r="Y21" s="2"/>
      <c r="Z21" s="2"/>
      <c r="AA21" s="2"/>
      <c r="AB21" s="2">
        <f ca="1">IF(INT(RAND()*10)=0,"",INT(RAND()*9+1))</f>
        <v>4</v>
      </c>
      <c r="AC21" s="2"/>
      <c r="AD21" s="2">
        <f ca="1">AD20+INT(RAND()*(9-AD20)+1)</f>
        <v>6</v>
      </c>
    </row>
    <row r="22" spans="1:35" ht="27" customHeight="1" x14ac:dyDescent="0.3"/>
    <row r="23" spans="1:35" ht="27" customHeight="1" x14ac:dyDescent="0.3"/>
    <row r="24" spans="1:35" ht="27" customHeight="1" x14ac:dyDescent="0.3"/>
    <row r="25" spans="1:35" ht="27" customHeight="1" x14ac:dyDescent="0.3">
      <c r="A25" s="1" t="s">
        <v>46</v>
      </c>
      <c r="G25">
        <v>1</v>
      </c>
      <c r="I25">
        <v>0</v>
      </c>
      <c r="K25">
        <f ca="1">INT(RAND()*9)</f>
        <v>7</v>
      </c>
      <c r="T25" s="1" t="s">
        <v>8</v>
      </c>
      <c r="Z25">
        <v>1</v>
      </c>
      <c r="AB25">
        <v>0</v>
      </c>
      <c r="AD25">
        <f ca="1">INT(RAND()*9)</f>
        <v>2</v>
      </c>
    </row>
    <row r="26" spans="1:35" ht="27" customHeight="1" x14ac:dyDescent="0.3">
      <c r="D26" s="61" t="s">
        <v>39</v>
      </c>
      <c r="E26" s="61"/>
      <c r="F26" s="2"/>
      <c r="G26" s="2"/>
      <c r="H26" s="2"/>
      <c r="I26" s="2">
        <f ca="1">IF(INT(RAND()*10)=0,"",INT(RAND()*9+1))</f>
        <v>7</v>
      </c>
      <c r="J26" s="2"/>
      <c r="K26" s="2">
        <f ca="1">K25+INT(RAND()*(9-K25)+1)</f>
        <v>9</v>
      </c>
      <c r="W26" s="61" t="s">
        <v>39</v>
      </c>
      <c r="X26" s="61"/>
      <c r="Y26" s="2"/>
      <c r="Z26" s="2"/>
      <c r="AA26" s="2"/>
      <c r="AB26" s="2" t="str">
        <f ca="1">IF(INT(RAND()*10)=0,"",INT(RAND()*9+1))</f>
        <v/>
      </c>
      <c r="AC26" s="2"/>
      <c r="AD26" s="2">
        <f ca="1">AD25+INT(RAND()*(9-AD25)+1)</f>
        <v>6</v>
      </c>
    </row>
    <row r="27" spans="1:35" ht="27" customHeight="1" x14ac:dyDescent="0.3"/>
    <row r="28" spans="1:35" ht="27" customHeight="1" x14ac:dyDescent="0.3"/>
    <row r="29" spans="1:35" ht="25" customHeight="1" x14ac:dyDescent="0.3">
      <c r="D29" s="3" t="str">
        <f>IF(D1="","",D1)</f>
        <v>ひき算のひっ算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5" ht="25" customHeight="1" x14ac:dyDescent="0.3">
      <c r="D30" s="3"/>
    </row>
    <row r="31" spans="1:35" ht="25" customHeight="1" x14ac:dyDescent="0.3">
      <c r="E31" s="5" t="s">
        <v>2</v>
      </c>
      <c r="Q31" s="4" t="str">
        <f t="shared" ref="Q31:Q56" si="0">IF(Q3="","",Q3)</f>
        <v>名前</v>
      </c>
      <c r="R31" s="2"/>
      <c r="S31" s="2"/>
      <c r="T31" s="2" t="str">
        <f t="shared" ref="T31:T56" si="1"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5" ht="25" customHeight="1" x14ac:dyDescent="0.3">
      <c r="A32" t="str">
        <f t="shared" ref="A32:P32" si="2">IF(A4="","",A4)</f>
        <v/>
      </c>
      <c r="B32" t="str">
        <f t="shared" si="2"/>
        <v/>
      </c>
      <c r="C32" t="str">
        <f t="shared" si="2"/>
        <v/>
      </c>
      <c r="D32" t="str">
        <f t="shared" si="2"/>
        <v/>
      </c>
      <c r="E32" t="str">
        <f t="shared" si="2"/>
        <v/>
      </c>
      <c r="F32" t="str">
        <f t="shared" si="2"/>
        <v/>
      </c>
      <c r="G32" t="str">
        <f t="shared" si="2"/>
        <v/>
      </c>
      <c r="H32" t="str">
        <f t="shared" si="2"/>
        <v/>
      </c>
      <c r="I32" t="str">
        <f t="shared" si="2"/>
        <v/>
      </c>
      <c r="J32" t="str">
        <f t="shared" si="2"/>
        <v/>
      </c>
      <c r="K32" t="str">
        <f t="shared" si="2"/>
        <v/>
      </c>
      <c r="L32" t="str">
        <f t="shared" si="2"/>
        <v/>
      </c>
      <c r="M32" t="str">
        <f t="shared" si="2"/>
        <v/>
      </c>
      <c r="N32" t="str">
        <f t="shared" si="2"/>
        <v/>
      </c>
      <c r="O32" t="str">
        <f t="shared" si="2"/>
        <v/>
      </c>
      <c r="P32" t="str">
        <f t="shared" si="2"/>
        <v/>
      </c>
      <c r="Q32" t="str">
        <f t="shared" si="0"/>
        <v/>
      </c>
      <c r="R32" t="str">
        <f t="shared" ref="R32:S56" si="3">IF(R4="","",R4)</f>
        <v/>
      </c>
      <c r="S32" t="str">
        <f t="shared" si="3"/>
        <v/>
      </c>
      <c r="T32" t="str">
        <f t="shared" si="1"/>
        <v/>
      </c>
      <c r="U32" t="str">
        <f t="shared" ref="U32:AI32" si="4">IF(U4="","",U4)</f>
        <v/>
      </c>
      <c r="V32" t="str">
        <f t="shared" si="4"/>
        <v/>
      </c>
      <c r="W32" t="str">
        <f t="shared" si="4"/>
        <v/>
      </c>
      <c r="X32" t="str">
        <f t="shared" si="4"/>
        <v/>
      </c>
      <c r="Y32" t="str">
        <f t="shared" si="4"/>
        <v/>
      </c>
      <c r="Z32" t="str">
        <f t="shared" si="4"/>
        <v/>
      </c>
      <c r="AA32" t="str">
        <f t="shared" si="4"/>
        <v/>
      </c>
      <c r="AB32" t="str">
        <f t="shared" si="4"/>
        <v/>
      </c>
      <c r="AC32" t="str">
        <f t="shared" si="4"/>
        <v/>
      </c>
      <c r="AD32" t="str">
        <f t="shared" si="4"/>
        <v/>
      </c>
      <c r="AE32" t="str">
        <f t="shared" si="4"/>
        <v/>
      </c>
      <c r="AF32" t="str">
        <f t="shared" si="4"/>
        <v/>
      </c>
      <c r="AG32" t="str">
        <f t="shared" si="4"/>
        <v/>
      </c>
      <c r="AH32" t="str">
        <f t="shared" si="4"/>
        <v/>
      </c>
      <c r="AI32" t="str">
        <f t="shared" si="4"/>
        <v/>
      </c>
    </row>
    <row r="33" spans="1:35" ht="27" customHeight="1" x14ac:dyDescent="0.3">
      <c r="A33" s="1" t="str">
        <f t="shared" ref="A33:A56" si="5">IF(A5="","",A5)</f>
        <v>(1)</v>
      </c>
      <c r="D33" t="str">
        <f t="shared" ref="D33:P33" si="6">IF(D5="","",D5)</f>
        <v/>
      </c>
      <c r="E33" t="str">
        <f t="shared" si="6"/>
        <v/>
      </c>
      <c r="F33" t="str">
        <f t="shared" si="6"/>
        <v/>
      </c>
      <c r="G33">
        <f t="shared" si="6"/>
        <v>1</v>
      </c>
      <c r="H33" t="str">
        <f t="shared" si="6"/>
        <v/>
      </c>
      <c r="I33">
        <f t="shared" si="6"/>
        <v>0</v>
      </c>
      <c r="J33" t="str">
        <f t="shared" si="6"/>
        <v/>
      </c>
      <c r="K33">
        <f t="shared" ca="1" si="6"/>
        <v>7</v>
      </c>
      <c r="L33" t="str">
        <f t="shared" si="6"/>
        <v/>
      </c>
      <c r="M33" t="str">
        <f t="shared" si="6"/>
        <v/>
      </c>
      <c r="N33" t="str">
        <f t="shared" si="6"/>
        <v/>
      </c>
      <c r="O33" t="str">
        <f t="shared" si="6"/>
        <v/>
      </c>
      <c r="P33" t="str">
        <f t="shared" si="6"/>
        <v/>
      </c>
      <c r="Q33" t="str">
        <f t="shared" si="0"/>
        <v/>
      </c>
      <c r="R33" t="str">
        <f t="shared" si="3"/>
        <v/>
      </c>
      <c r="S33" t="str">
        <f t="shared" si="3"/>
        <v/>
      </c>
      <c r="T33" s="1" t="str">
        <f t="shared" si="1"/>
        <v>(2)</v>
      </c>
      <c r="W33" t="str">
        <f t="shared" ref="W33:AI33" si="7">IF(W5="","",W5)</f>
        <v/>
      </c>
      <c r="X33" t="str">
        <f t="shared" si="7"/>
        <v/>
      </c>
      <c r="Y33" t="str">
        <f t="shared" si="7"/>
        <v/>
      </c>
      <c r="Z33">
        <f t="shared" si="7"/>
        <v>1</v>
      </c>
      <c r="AA33" t="str">
        <f t="shared" si="7"/>
        <v/>
      </c>
      <c r="AB33">
        <f t="shared" si="7"/>
        <v>0</v>
      </c>
      <c r="AC33" t="str">
        <f t="shared" si="7"/>
        <v/>
      </c>
      <c r="AD33">
        <f t="shared" ca="1" si="7"/>
        <v>6</v>
      </c>
      <c r="AE33" t="str">
        <f t="shared" si="7"/>
        <v/>
      </c>
      <c r="AF33" t="str">
        <f t="shared" si="7"/>
        <v/>
      </c>
      <c r="AG33" t="str">
        <f t="shared" si="7"/>
        <v/>
      </c>
      <c r="AH33" t="str">
        <f t="shared" si="7"/>
        <v/>
      </c>
      <c r="AI33" t="str">
        <f t="shared" si="7"/>
        <v/>
      </c>
    </row>
    <row r="34" spans="1:35" ht="27" customHeight="1" x14ac:dyDescent="0.3">
      <c r="A34" t="str">
        <f t="shared" si="5"/>
        <v/>
      </c>
      <c r="D34" s="61" t="str">
        <f t="shared" ref="D34:P34" si="8">IF(D6="","",D6)</f>
        <v>－</v>
      </c>
      <c r="E34" s="61" t="str">
        <f t="shared" si="8"/>
        <v/>
      </c>
      <c r="F34" s="2" t="str">
        <f t="shared" si="8"/>
        <v/>
      </c>
      <c r="G34" s="2" t="str">
        <f t="shared" si="8"/>
        <v/>
      </c>
      <c r="H34" s="2" t="str">
        <f t="shared" si="8"/>
        <v/>
      </c>
      <c r="I34" s="2">
        <f t="shared" ca="1" si="8"/>
        <v>4</v>
      </c>
      <c r="J34" s="2" t="str">
        <f t="shared" si="8"/>
        <v/>
      </c>
      <c r="K34" s="2">
        <f t="shared" ca="1" si="8"/>
        <v>9</v>
      </c>
      <c r="L34" t="str">
        <f t="shared" si="8"/>
        <v/>
      </c>
      <c r="M34" t="str">
        <f t="shared" si="8"/>
        <v/>
      </c>
      <c r="N34" t="str">
        <f t="shared" si="8"/>
        <v/>
      </c>
      <c r="O34" t="str">
        <f t="shared" si="8"/>
        <v/>
      </c>
      <c r="P34" t="str">
        <f t="shared" si="8"/>
        <v/>
      </c>
      <c r="Q34" t="str">
        <f t="shared" si="0"/>
        <v/>
      </c>
      <c r="R34" t="str">
        <f t="shared" si="3"/>
        <v/>
      </c>
      <c r="S34" t="str">
        <f t="shared" si="3"/>
        <v/>
      </c>
      <c r="T34" t="str">
        <f t="shared" si="1"/>
        <v/>
      </c>
      <c r="W34" s="61" t="str">
        <f t="shared" ref="W34:AI35" si="9">IF(W6="","",W6)</f>
        <v>－</v>
      </c>
      <c r="X34" s="61" t="str">
        <f t="shared" si="9"/>
        <v/>
      </c>
      <c r="Y34" s="2" t="str">
        <f t="shared" si="9"/>
        <v/>
      </c>
      <c r="Z34" s="2" t="str">
        <f t="shared" si="9"/>
        <v/>
      </c>
      <c r="AA34" s="2" t="str">
        <f t="shared" si="9"/>
        <v/>
      </c>
      <c r="AB34" s="2">
        <f t="shared" ca="1" si="9"/>
        <v>5</v>
      </c>
      <c r="AC34" s="2" t="str">
        <f t="shared" si="9"/>
        <v/>
      </c>
      <c r="AD34" s="2">
        <f t="shared" ca="1" si="9"/>
        <v>7</v>
      </c>
      <c r="AE34" t="str">
        <f t="shared" si="9"/>
        <v/>
      </c>
      <c r="AF34" t="str">
        <f t="shared" si="9"/>
        <v/>
      </c>
      <c r="AG34" t="str">
        <f t="shared" si="9"/>
        <v/>
      </c>
      <c r="AH34" t="str">
        <f t="shared" si="9"/>
        <v/>
      </c>
      <c r="AI34" t="str">
        <f t="shared" si="9"/>
        <v/>
      </c>
    </row>
    <row r="35" spans="1:35" ht="27" customHeight="1" x14ac:dyDescent="0.3">
      <c r="A35" t="str">
        <f t="shared" si="5"/>
        <v/>
      </c>
      <c r="D35" t="str">
        <f t="shared" ref="D35:H45" si="10">IF(D7="","",D7)</f>
        <v/>
      </c>
      <c r="E35" t="str">
        <f t="shared" si="10"/>
        <v/>
      </c>
      <c r="F35" t="str">
        <f t="shared" si="10"/>
        <v/>
      </c>
      <c r="G35" t="str">
        <f t="shared" si="10"/>
        <v/>
      </c>
      <c r="H35" t="str">
        <f t="shared" si="10"/>
        <v/>
      </c>
      <c r="I35" s="10">
        <f ca="1">IF(I34="",10+(I33-1),IF((10+(I33-1)-I34)=0,"",10+(I33-1)-I34))</f>
        <v>5</v>
      </c>
      <c r="J35" s="10" t="str">
        <f t="shared" ref="J35:J56" si="11">IF(J7="","",J7)</f>
        <v/>
      </c>
      <c r="K35" s="10">
        <f ca="1">(10+K33)-K34</f>
        <v>8</v>
      </c>
      <c r="L35" t="str">
        <f t="shared" ref="L35:P44" si="12">IF(L7="","",L7)</f>
        <v/>
      </c>
      <c r="M35" t="str">
        <f t="shared" si="12"/>
        <v/>
      </c>
      <c r="N35" t="str">
        <f t="shared" si="12"/>
        <v/>
      </c>
      <c r="O35" t="str">
        <f t="shared" si="12"/>
        <v/>
      </c>
      <c r="P35" t="str">
        <f t="shared" si="12"/>
        <v/>
      </c>
      <c r="Q35" t="str">
        <f t="shared" si="0"/>
        <v/>
      </c>
      <c r="R35" t="str">
        <f t="shared" si="3"/>
        <v/>
      </c>
      <c r="S35" t="str">
        <f t="shared" si="3"/>
        <v/>
      </c>
      <c r="T35" t="str">
        <f t="shared" si="1"/>
        <v/>
      </c>
      <c r="W35" t="str">
        <f t="shared" si="9"/>
        <v/>
      </c>
      <c r="X35" t="str">
        <f t="shared" si="9"/>
        <v/>
      </c>
      <c r="Y35" t="str">
        <f t="shared" si="9"/>
        <v/>
      </c>
      <c r="Z35" t="str">
        <f t="shared" si="9"/>
        <v/>
      </c>
      <c r="AA35" t="str">
        <f t="shared" si="9"/>
        <v/>
      </c>
      <c r="AB35" s="10">
        <f ca="1">IF(AB34="",10+(AB33-1),IF((10+(AB33-1)-AB34)=0,"",10+(AB33-1)-AB34))</f>
        <v>4</v>
      </c>
      <c r="AC35" s="10" t="str">
        <f t="shared" si="9"/>
        <v/>
      </c>
      <c r="AD35" s="10">
        <f ca="1">(10+AD33)-AD34</f>
        <v>9</v>
      </c>
      <c r="AE35" t="str">
        <f t="shared" ref="AE35:AI44" si="13">IF(AE7="","",AE7)</f>
        <v/>
      </c>
      <c r="AF35" t="str">
        <f t="shared" si="13"/>
        <v/>
      </c>
      <c r="AG35" t="str">
        <f t="shared" si="13"/>
        <v/>
      </c>
      <c r="AH35" t="str">
        <f t="shared" si="13"/>
        <v/>
      </c>
      <c r="AI35" t="str">
        <f t="shared" si="13"/>
        <v/>
      </c>
    </row>
    <row r="36" spans="1:35" ht="27" customHeight="1" x14ac:dyDescent="0.3">
      <c r="A36" t="str">
        <f t="shared" si="5"/>
        <v/>
      </c>
      <c r="D36" t="str">
        <f t="shared" si="10"/>
        <v/>
      </c>
      <c r="E36" t="str">
        <f t="shared" si="10"/>
        <v/>
      </c>
      <c r="F36" t="str">
        <f t="shared" si="10"/>
        <v/>
      </c>
      <c r="G36" t="str">
        <f t="shared" si="10"/>
        <v/>
      </c>
      <c r="H36" t="str">
        <f t="shared" si="10"/>
        <v/>
      </c>
      <c r="I36" t="str">
        <f>IF(I8="","",I8)</f>
        <v/>
      </c>
      <c r="J36" t="str">
        <f t="shared" si="11"/>
        <v/>
      </c>
      <c r="K36" t="str">
        <f>IF(K8="","",K8)</f>
        <v/>
      </c>
      <c r="L36" t="str">
        <f t="shared" si="12"/>
        <v/>
      </c>
      <c r="M36" t="str">
        <f t="shared" si="12"/>
        <v/>
      </c>
      <c r="N36" t="str">
        <f t="shared" si="12"/>
        <v/>
      </c>
      <c r="O36" t="str">
        <f t="shared" si="12"/>
        <v/>
      </c>
      <c r="P36" t="str">
        <f t="shared" si="12"/>
        <v/>
      </c>
      <c r="Q36" t="str">
        <f t="shared" si="0"/>
        <v/>
      </c>
      <c r="R36" t="str">
        <f t="shared" si="3"/>
        <v/>
      </c>
      <c r="S36" t="str">
        <f t="shared" si="3"/>
        <v/>
      </c>
      <c r="T36" t="str">
        <f t="shared" si="1"/>
        <v/>
      </c>
      <c r="W36" t="str">
        <f t="shared" ref="W36:AA45" si="14">IF(W8="","",W8)</f>
        <v/>
      </c>
      <c r="X36" t="str">
        <f t="shared" si="14"/>
        <v/>
      </c>
      <c r="Y36" t="str">
        <f t="shared" si="14"/>
        <v/>
      </c>
      <c r="Z36" t="str">
        <f t="shared" si="14"/>
        <v/>
      </c>
      <c r="AA36" t="str">
        <f t="shared" si="14"/>
        <v/>
      </c>
      <c r="AB36" t="str">
        <f>IF(AB8="","",AB8)</f>
        <v/>
      </c>
      <c r="AC36" t="str">
        <f t="shared" ref="AC36:AC56" si="15">IF(AC8="","",AC8)</f>
        <v/>
      </c>
      <c r="AD36" t="str">
        <f>IF(AD8="","",AD8)</f>
        <v/>
      </c>
      <c r="AE36" t="str">
        <f t="shared" si="13"/>
        <v/>
      </c>
      <c r="AF36" t="str">
        <f t="shared" si="13"/>
        <v/>
      </c>
      <c r="AG36" t="str">
        <f t="shared" si="13"/>
        <v/>
      </c>
      <c r="AH36" t="str">
        <f t="shared" si="13"/>
        <v/>
      </c>
      <c r="AI36" t="str">
        <f t="shared" si="13"/>
        <v/>
      </c>
    </row>
    <row r="37" spans="1:35" ht="27" customHeight="1" x14ac:dyDescent="0.3">
      <c r="A37" t="str">
        <f t="shared" si="5"/>
        <v/>
      </c>
      <c r="D37" t="str">
        <f t="shared" si="10"/>
        <v/>
      </c>
      <c r="E37" t="str">
        <f t="shared" si="10"/>
        <v/>
      </c>
      <c r="F37" t="str">
        <f t="shared" si="10"/>
        <v/>
      </c>
      <c r="G37" t="str">
        <f t="shared" si="10"/>
        <v/>
      </c>
      <c r="H37" t="str">
        <f t="shared" si="10"/>
        <v/>
      </c>
      <c r="I37" t="str">
        <f>IF(I9="","",I9)</f>
        <v/>
      </c>
      <c r="J37" t="str">
        <f t="shared" si="11"/>
        <v/>
      </c>
      <c r="K37" t="str">
        <f>IF(K9="","",K9)</f>
        <v/>
      </c>
      <c r="L37" t="str">
        <f t="shared" si="12"/>
        <v/>
      </c>
      <c r="M37" t="str">
        <f t="shared" si="12"/>
        <v/>
      </c>
      <c r="N37" t="str">
        <f t="shared" si="12"/>
        <v/>
      </c>
      <c r="O37" t="str">
        <f t="shared" si="12"/>
        <v/>
      </c>
      <c r="P37" t="str">
        <f t="shared" si="12"/>
        <v/>
      </c>
      <c r="Q37" t="str">
        <f t="shared" si="0"/>
        <v/>
      </c>
      <c r="R37" t="str">
        <f t="shared" si="3"/>
        <v/>
      </c>
      <c r="S37" t="str">
        <f t="shared" si="3"/>
        <v/>
      </c>
      <c r="T37" t="str">
        <f t="shared" si="1"/>
        <v/>
      </c>
      <c r="W37" t="str">
        <f t="shared" si="14"/>
        <v/>
      </c>
      <c r="X37" t="str">
        <f t="shared" si="14"/>
        <v/>
      </c>
      <c r="Y37" t="str">
        <f t="shared" si="14"/>
        <v/>
      </c>
      <c r="Z37" t="str">
        <f t="shared" si="14"/>
        <v/>
      </c>
      <c r="AA37" t="str">
        <f t="shared" si="14"/>
        <v/>
      </c>
      <c r="AB37" t="str">
        <f>IF(AB9="","",AB9)</f>
        <v/>
      </c>
      <c r="AC37" t="str">
        <f t="shared" si="15"/>
        <v/>
      </c>
      <c r="AD37" t="str">
        <f>IF(AD9="","",AD9)</f>
        <v/>
      </c>
      <c r="AE37" t="str">
        <f t="shared" si="13"/>
        <v/>
      </c>
      <c r="AF37" t="str">
        <f t="shared" si="13"/>
        <v/>
      </c>
      <c r="AG37" t="str">
        <f t="shared" si="13"/>
        <v/>
      </c>
      <c r="AH37" t="str">
        <f t="shared" si="13"/>
        <v/>
      </c>
      <c r="AI37" t="str">
        <f t="shared" si="13"/>
        <v/>
      </c>
    </row>
    <row r="38" spans="1:35" ht="27" customHeight="1" x14ac:dyDescent="0.3">
      <c r="A38" s="1" t="str">
        <f t="shared" si="5"/>
        <v>(3)</v>
      </c>
      <c r="D38" t="str">
        <f t="shared" si="10"/>
        <v/>
      </c>
      <c r="E38" t="str">
        <f t="shared" si="10"/>
        <v/>
      </c>
      <c r="F38" t="str">
        <f t="shared" si="10"/>
        <v/>
      </c>
      <c r="G38">
        <f t="shared" si="10"/>
        <v>1</v>
      </c>
      <c r="H38" t="str">
        <f t="shared" si="10"/>
        <v/>
      </c>
      <c r="I38">
        <f>IF(I10="","",I10)</f>
        <v>0</v>
      </c>
      <c r="J38" t="str">
        <f t="shared" si="11"/>
        <v/>
      </c>
      <c r="K38">
        <f ca="1">IF(K10="","",K10)</f>
        <v>4</v>
      </c>
      <c r="L38" t="str">
        <f t="shared" si="12"/>
        <v/>
      </c>
      <c r="M38" t="str">
        <f t="shared" si="12"/>
        <v/>
      </c>
      <c r="N38" t="str">
        <f t="shared" si="12"/>
        <v/>
      </c>
      <c r="O38" t="str">
        <f t="shared" si="12"/>
        <v/>
      </c>
      <c r="P38" t="str">
        <f t="shared" si="12"/>
        <v/>
      </c>
      <c r="Q38" t="str">
        <f t="shared" si="0"/>
        <v/>
      </c>
      <c r="R38" t="str">
        <f t="shared" si="3"/>
        <v/>
      </c>
      <c r="S38" t="str">
        <f t="shared" si="3"/>
        <v/>
      </c>
      <c r="T38" s="1" t="str">
        <f t="shared" si="1"/>
        <v>(4)</v>
      </c>
      <c r="W38" t="str">
        <f t="shared" si="14"/>
        <v/>
      </c>
      <c r="X38" t="str">
        <f t="shared" si="14"/>
        <v/>
      </c>
      <c r="Y38" t="str">
        <f t="shared" si="14"/>
        <v/>
      </c>
      <c r="Z38">
        <f t="shared" si="14"/>
        <v>1</v>
      </c>
      <c r="AA38" t="str">
        <f t="shared" si="14"/>
        <v/>
      </c>
      <c r="AB38">
        <f>IF(AB10="","",AB10)</f>
        <v>0</v>
      </c>
      <c r="AC38" t="str">
        <f t="shared" si="15"/>
        <v/>
      </c>
      <c r="AD38">
        <f ca="1">IF(AD10="","",AD10)</f>
        <v>8</v>
      </c>
      <c r="AE38" t="str">
        <f t="shared" si="13"/>
        <v/>
      </c>
      <c r="AF38" t="str">
        <f t="shared" si="13"/>
        <v/>
      </c>
      <c r="AG38" t="str">
        <f t="shared" si="13"/>
        <v/>
      </c>
      <c r="AH38" t="str">
        <f t="shared" si="13"/>
        <v/>
      </c>
      <c r="AI38" t="str">
        <f t="shared" si="13"/>
        <v/>
      </c>
    </row>
    <row r="39" spans="1:35" ht="27" customHeight="1" x14ac:dyDescent="0.3">
      <c r="A39" t="str">
        <f t="shared" si="5"/>
        <v/>
      </c>
      <c r="D39" s="61" t="str">
        <f t="shared" si="10"/>
        <v>－</v>
      </c>
      <c r="E39" s="61" t="str">
        <f t="shared" si="10"/>
        <v/>
      </c>
      <c r="F39" s="2" t="str">
        <f t="shared" si="10"/>
        <v/>
      </c>
      <c r="G39" s="2" t="str">
        <f t="shared" si="10"/>
        <v/>
      </c>
      <c r="H39" s="2" t="str">
        <f t="shared" si="10"/>
        <v/>
      </c>
      <c r="I39" s="2" t="str">
        <f ca="1">IF(I11="","",I11)</f>
        <v/>
      </c>
      <c r="J39" s="2" t="str">
        <f t="shared" si="11"/>
        <v/>
      </c>
      <c r="K39" s="2">
        <f ca="1">IF(K11="","",K11)</f>
        <v>7</v>
      </c>
      <c r="L39" t="str">
        <f t="shared" si="12"/>
        <v/>
      </c>
      <c r="M39" t="str">
        <f t="shared" si="12"/>
        <v/>
      </c>
      <c r="N39" t="str">
        <f t="shared" si="12"/>
        <v/>
      </c>
      <c r="O39" t="str">
        <f t="shared" si="12"/>
        <v/>
      </c>
      <c r="P39" t="str">
        <f t="shared" si="12"/>
        <v/>
      </c>
      <c r="Q39" t="str">
        <f t="shared" si="0"/>
        <v/>
      </c>
      <c r="R39" t="str">
        <f t="shared" si="3"/>
        <v/>
      </c>
      <c r="S39" t="str">
        <f t="shared" si="3"/>
        <v/>
      </c>
      <c r="T39" t="str">
        <f t="shared" si="1"/>
        <v/>
      </c>
      <c r="W39" s="61" t="str">
        <f t="shared" si="14"/>
        <v>－</v>
      </c>
      <c r="X39" s="61" t="str">
        <f t="shared" si="14"/>
        <v/>
      </c>
      <c r="Y39" s="2" t="str">
        <f t="shared" si="14"/>
        <v/>
      </c>
      <c r="Z39" s="2" t="str">
        <f t="shared" si="14"/>
        <v/>
      </c>
      <c r="AA39" s="2" t="str">
        <f t="shared" si="14"/>
        <v/>
      </c>
      <c r="AB39" s="2">
        <f ca="1">IF(AB11="","",AB11)</f>
        <v>2</v>
      </c>
      <c r="AC39" s="2" t="str">
        <f t="shared" si="15"/>
        <v/>
      </c>
      <c r="AD39" s="2">
        <f ca="1">IF(AD11="","",AD11)</f>
        <v>9</v>
      </c>
      <c r="AE39" t="str">
        <f t="shared" si="13"/>
        <v/>
      </c>
      <c r="AF39" t="str">
        <f t="shared" si="13"/>
        <v/>
      </c>
      <c r="AG39" t="str">
        <f t="shared" si="13"/>
        <v/>
      </c>
      <c r="AH39" t="str">
        <f t="shared" si="13"/>
        <v/>
      </c>
      <c r="AI39" t="str">
        <f t="shared" si="13"/>
        <v/>
      </c>
    </row>
    <row r="40" spans="1:35" ht="27" customHeight="1" x14ac:dyDescent="0.3">
      <c r="A40" t="str">
        <f t="shared" si="5"/>
        <v/>
      </c>
      <c r="D40" t="str">
        <f t="shared" si="10"/>
        <v/>
      </c>
      <c r="E40" t="str">
        <f t="shared" si="10"/>
        <v/>
      </c>
      <c r="F40" t="str">
        <f t="shared" si="10"/>
        <v/>
      </c>
      <c r="G40" t="str">
        <f t="shared" si="10"/>
        <v/>
      </c>
      <c r="H40" t="str">
        <f t="shared" si="10"/>
        <v/>
      </c>
      <c r="I40" s="10">
        <f ca="1">IF(I39="",10+(I38-1),IF((10+(I38-1)-I39)=0,"",10+(I38-1)-I39))</f>
        <v>9</v>
      </c>
      <c r="J40" s="10" t="str">
        <f t="shared" si="11"/>
        <v/>
      </c>
      <c r="K40" s="10">
        <f ca="1">(10+K38)-K39</f>
        <v>7</v>
      </c>
      <c r="L40" t="str">
        <f t="shared" si="12"/>
        <v/>
      </c>
      <c r="M40" t="str">
        <f t="shared" si="12"/>
        <v/>
      </c>
      <c r="N40" t="str">
        <f t="shared" si="12"/>
        <v/>
      </c>
      <c r="O40" t="str">
        <f t="shared" si="12"/>
        <v/>
      </c>
      <c r="P40" t="str">
        <f t="shared" si="12"/>
        <v/>
      </c>
      <c r="Q40" t="str">
        <f t="shared" si="0"/>
        <v/>
      </c>
      <c r="R40" t="str">
        <f t="shared" si="3"/>
        <v/>
      </c>
      <c r="S40" t="str">
        <f t="shared" si="3"/>
        <v/>
      </c>
      <c r="T40" t="str">
        <f t="shared" si="1"/>
        <v/>
      </c>
      <c r="W40" t="str">
        <f t="shared" si="14"/>
        <v/>
      </c>
      <c r="X40" t="str">
        <f t="shared" si="14"/>
        <v/>
      </c>
      <c r="Y40" t="str">
        <f t="shared" si="14"/>
        <v/>
      </c>
      <c r="Z40" t="str">
        <f t="shared" si="14"/>
        <v/>
      </c>
      <c r="AA40" t="str">
        <f t="shared" si="14"/>
        <v/>
      </c>
      <c r="AB40" s="10">
        <f ca="1">IF(AB39="",10+(AB38-1),IF((10+(AB38-1)-AB39)=0,"",10+(AB38-1)-AB39))</f>
        <v>7</v>
      </c>
      <c r="AC40" s="10" t="str">
        <f t="shared" si="15"/>
        <v/>
      </c>
      <c r="AD40" s="10">
        <f ca="1">(10+AD38)-AD39</f>
        <v>9</v>
      </c>
      <c r="AE40" t="str">
        <f t="shared" si="13"/>
        <v/>
      </c>
      <c r="AF40" t="str">
        <f t="shared" si="13"/>
        <v/>
      </c>
      <c r="AG40" t="str">
        <f t="shared" si="13"/>
        <v/>
      </c>
      <c r="AH40" t="str">
        <f t="shared" si="13"/>
        <v/>
      </c>
      <c r="AI40" t="str">
        <f t="shared" si="13"/>
        <v/>
      </c>
    </row>
    <row r="41" spans="1:35" ht="27" customHeight="1" x14ac:dyDescent="0.3">
      <c r="A41" t="str">
        <f t="shared" si="5"/>
        <v/>
      </c>
      <c r="D41" t="str">
        <f t="shared" si="10"/>
        <v/>
      </c>
      <c r="E41" t="str">
        <f t="shared" si="10"/>
        <v/>
      </c>
      <c r="F41" t="str">
        <f t="shared" si="10"/>
        <v/>
      </c>
      <c r="G41" t="str">
        <f t="shared" si="10"/>
        <v/>
      </c>
      <c r="H41" t="str">
        <f t="shared" si="10"/>
        <v/>
      </c>
      <c r="I41" t="str">
        <f>IF(I13="","",I13)</f>
        <v/>
      </c>
      <c r="J41" t="str">
        <f t="shared" si="11"/>
        <v/>
      </c>
      <c r="K41" t="str">
        <f>IF(K13="","",K13)</f>
        <v/>
      </c>
      <c r="L41" t="str">
        <f t="shared" si="12"/>
        <v/>
      </c>
      <c r="M41" t="str">
        <f t="shared" si="12"/>
        <v/>
      </c>
      <c r="N41" t="str">
        <f t="shared" si="12"/>
        <v/>
      </c>
      <c r="O41" t="str">
        <f t="shared" si="12"/>
        <v/>
      </c>
      <c r="P41" t="str">
        <f t="shared" si="12"/>
        <v/>
      </c>
      <c r="Q41" t="str">
        <f t="shared" si="0"/>
        <v/>
      </c>
      <c r="R41" t="str">
        <f t="shared" si="3"/>
        <v/>
      </c>
      <c r="S41" t="str">
        <f t="shared" si="3"/>
        <v/>
      </c>
      <c r="T41" t="str">
        <f t="shared" si="1"/>
        <v/>
      </c>
      <c r="W41" t="str">
        <f t="shared" si="14"/>
        <v/>
      </c>
      <c r="X41" t="str">
        <f t="shared" si="14"/>
        <v/>
      </c>
      <c r="Y41" t="str">
        <f t="shared" si="14"/>
        <v/>
      </c>
      <c r="Z41" t="str">
        <f t="shared" si="14"/>
        <v/>
      </c>
      <c r="AA41" t="str">
        <f t="shared" si="14"/>
        <v/>
      </c>
      <c r="AB41" t="str">
        <f>IF(AB13="","",AB13)</f>
        <v/>
      </c>
      <c r="AC41" t="str">
        <f t="shared" si="15"/>
        <v/>
      </c>
      <c r="AD41" t="str">
        <f>IF(AD13="","",AD13)</f>
        <v/>
      </c>
      <c r="AE41" t="str">
        <f t="shared" si="13"/>
        <v/>
      </c>
      <c r="AF41" t="str">
        <f t="shared" si="13"/>
        <v/>
      </c>
      <c r="AG41" t="str">
        <f t="shared" si="13"/>
        <v/>
      </c>
      <c r="AH41" t="str">
        <f t="shared" si="13"/>
        <v/>
      </c>
      <c r="AI41" t="str">
        <f t="shared" si="13"/>
        <v/>
      </c>
    </row>
    <row r="42" spans="1:35" ht="27" customHeight="1" x14ac:dyDescent="0.3">
      <c r="A42" t="str">
        <f t="shared" si="5"/>
        <v/>
      </c>
      <c r="D42" t="str">
        <f t="shared" si="10"/>
        <v/>
      </c>
      <c r="E42" t="str">
        <f t="shared" si="10"/>
        <v/>
      </c>
      <c r="F42" t="str">
        <f t="shared" si="10"/>
        <v/>
      </c>
      <c r="G42" t="str">
        <f t="shared" si="10"/>
        <v/>
      </c>
      <c r="H42" t="str">
        <f t="shared" si="10"/>
        <v/>
      </c>
      <c r="I42" t="str">
        <f>IF(I14="","",I14)</f>
        <v/>
      </c>
      <c r="J42" t="str">
        <f t="shared" si="11"/>
        <v/>
      </c>
      <c r="K42" t="str">
        <f>IF(K14="","",K14)</f>
        <v/>
      </c>
      <c r="L42" t="str">
        <f t="shared" si="12"/>
        <v/>
      </c>
      <c r="M42" t="str">
        <f t="shared" si="12"/>
        <v/>
      </c>
      <c r="N42" t="str">
        <f t="shared" si="12"/>
        <v/>
      </c>
      <c r="O42" t="str">
        <f t="shared" si="12"/>
        <v/>
      </c>
      <c r="P42" t="str">
        <f t="shared" si="12"/>
        <v/>
      </c>
      <c r="Q42" t="str">
        <f t="shared" si="0"/>
        <v/>
      </c>
      <c r="R42" t="str">
        <f t="shared" si="3"/>
        <v/>
      </c>
      <c r="S42" t="str">
        <f t="shared" si="3"/>
        <v/>
      </c>
      <c r="T42" t="str">
        <f t="shared" si="1"/>
        <v/>
      </c>
      <c r="W42" t="str">
        <f t="shared" si="14"/>
        <v/>
      </c>
      <c r="X42" t="str">
        <f t="shared" si="14"/>
        <v/>
      </c>
      <c r="Y42" t="str">
        <f t="shared" si="14"/>
        <v/>
      </c>
      <c r="Z42" t="str">
        <f t="shared" si="14"/>
        <v/>
      </c>
      <c r="AA42" t="str">
        <f t="shared" si="14"/>
        <v/>
      </c>
      <c r="AB42" t="str">
        <f>IF(AB14="","",AB14)</f>
        <v/>
      </c>
      <c r="AC42" t="str">
        <f t="shared" si="15"/>
        <v/>
      </c>
      <c r="AD42" t="str">
        <f>IF(AD14="","",AD14)</f>
        <v/>
      </c>
      <c r="AE42" t="str">
        <f t="shared" si="13"/>
        <v/>
      </c>
      <c r="AF42" t="str">
        <f t="shared" si="13"/>
        <v/>
      </c>
      <c r="AG42" t="str">
        <f t="shared" si="13"/>
        <v/>
      </c>
      <c r="AH42" t="str">
        <f t="shared" si="13"/>
        <v/>
      </c>
      <c r="AI42" t="str">
        <f t="shared" si="13"/>
        <v/>
      </c>
    </row>
    <row r="43" spans="1:35" ht="27" customHeight="1" x14ac:dyDescent="0.3">
      <c r="A43" s="1" t="str">
        <f t="shared" si="5"/>
        <v>(5)</v>
      </c>
      <c r="D43" t="str">
        <f t="shared" si="10"/>
        <v/>
      </c>
      <c r="E43" t="str">
        <f t="shared" si="10"/>
        <v/>
      </c>
      <c r="F43" t="str">
        <f t="shared" si="10"/>
        <v/>
      </c>
      <c r="G43">
        <f t="shared" si="10"/>
        <v>1</v>
      </c>
      <c r="H43" t="str">
        <f t="shared" si="10"/>
        <v/>
      </c>
      <c r="I43">
        <f>IF(I15="","",I15)</f>
        <v>0</v>
      </c>
      <c r="J43" t="str">
        <f t="shared" si="11"/>
        <v/>
      </c>
      <c r="K43">
        <f ca="1">IF(K15="","",K15)</f>
        <v>1</v>
      </c>
      <c r="L43" t="str">
        <f t="shared" si="12"/>
        <v/>
      </c>
      <c r="M43" t="str">
        <f t="shared" si="12"/>
        <v/>
      </c>
      <c r="N43" t="str">
        <f t="shared" si="12"/>
        <v/>
      </c>
      <c r="O43" t="str">
        <f t="shared" si="12"/>
        <v/>
      </c>
      <c r="P43" t="str">
        <f t="shared" si="12"/>
        <v/>
      </c>
      <c r="Q43" t="str">
        <f t="shared" si="0"/>
        <v/>
      </c>
      <c r="R43" t="str">
        <f t="shared" si="3"/>
        <v/>
      </c>
      <c r="S43" t="str">
        <f t="shared" si="3"/>
        <v/>
      </c>
      <c r="T43" s="1" t="str">
        <f t="shared" si="1"/>
        <v>(6)</v>
      </c>
      <c r="W43" t="str">
        <f t="shared" si="14"/>
        <v/>
      </c>
      <c r="X43" t="str">
        <f t="shared" si="14"/>
        <v/>
      </c>
      <c r="Y43" t="str">
        <f t="shared" si="14"/>
        <v/>
      </c>
      <c r="Z43">
        <f t="shared" si="14"/>
        <v>1</v>
      </c>
      <c r="AA43" t="str">
        <f t="shared" si="14"/>
        <v/>
      </c>
      <c r="AB43">
        <f>IF(AB15="","",AB15)</f>
        <v>0</v>
      </c>
      <c r="AC43" t="str">
        <f t="shared" si="15"/>
        <v/>
      </c>
      <c r="AD43">
        <f ca="1">IF(AD15="","",AD15)</f>
        <v>2</v>
      </c>
      <c r="AE43" t="str">
        <f t="shared" si="13"/>
        <v/>
      </c>
      <c r="AF43" t="str">
        <f t="shared" si="13"/>
        <v/>
      </c>
      <c r="AG43" t="str">
        <f t="shared" si="13"/>
        <v/>
      </c>
      <c r="AH43" t="str">
        <f t="shared" si="13"/>
        <v/>
      </c>
      <c r="AI43" t="str">
        <f t="shared" si="13"/>
        <v/>
      </c>
    </row>
    <row r="44" spans="1:35" ht="27" customHeight="1" x14ac:dyDescent="0.3">
      <c r="A44" t="str">
        <f t="shared" si="5"/>
        <v/>
      </c>
      <c r="D44" s="61" t="str">
        <f t="shared" si="10"/>
        <v>－</v>
      </c>
      <c r="E44" s="61" t="str">
        <f t="shared" si="10"/>
        <v/>
      </c>
      <c r="F44" s="2" t="str">
        <f t="shared" si="10"/>
        <v/>
      </c>
      <c r="G44" s="2" t="str">
        <f t="shared" si="10"/>
        <v/>
      </c>
      <c r="H44" s="2" t="str">
        <f t="shared" si="10"/>
        <v/>
      </c>
      <c r="I44" s="2">
        <f ca="1">IF(I16="","",I16)</f>
        <v>2</v>
      </c>
      <c r="J44" s="2" t="str">
        <f t="shared" si="11"/>
        <v/>
      </c>
      <c r="K44" s="2">
        <f ca="1">IF(K16="","",K16)</f>
        <v>6</v>
      </c>
      <c r="L44" t="str">
        <f t="shared" si="12"/>
        <v/>
      </c>
      <c r="M44" t="str">
        <f t="shared" si="12"/>
        <v/>
      </c>
      <c r="N44" t="str">
        <f t="shared" si="12"/>
        <v/>
      </c>
      <c r="O44" t="str">
        <f t="shared" si="12"/>
        <v/>
      </c>
      <c r="P44" t="str">
        <f t="shared" si="12"/>
        <v/>
      </c>
      <c r="Q44" t="str">
        <f t="shared" si="0"/>
        <v/>
      </c>
      <c r="R44" t="str">
        <f t="shared" si="3"/>
        <v/>
      </c>
      <c r="S44" t="str">
        <f t="shared" si="3"/>
        <v/>
      </c>
      <c r="T44" t="str">
        <f t="shared" si="1"/>
        <v/>
      </c>
      <c r="W44" s="61" t="str">
        <f t="shared" si="14"/>
        <v>－</v>
      </c>
      <c r="X44" s="61" t="str">
        <f t="shared" si="14"/>
        <v/>
      </c>
      <c r="Y44" s="2" t="str">
        <f t="shared" si="14"/>
        <v/>
      </c>
      <c r="Z44" s="2" t="str">
        <f t="shared" si="14"/>
        <v/>
      </c>
      <c r="AA44" s="2" t="str">
        <f t="shared" si="14"/>
        <v/>
      </c>
      <c r="AB44" s="2">
        <f ca="1">IF(AB16="","",AB16)</f>
        <v>1</v>
      </c>
      <c r="AC44" s="2" t="str">
        <f t="shared" si="15"/>
        <v/>
      </c>
      <c r="AD44" s="2">
        <f ca="1">IF(AD16="","",AD16)</f>
        <v>6</v>
      </c>
      <c r="AE44" t="str">
        <f t="shared" si="13"/>
        <v/>
      </c>
      <c r="AF44" t="str">
        <f t="shared" si="13"/>
        <v/>
      </c>
      <c r="AG44" t="str">
        <f t="shared" si="13"/>
        <v/>
      </c>
      <c r="AH44" t="str">
        <f t="shared" si="13"/>
        <v/>
      </c>
      <c r="AI44" t="str">
        <f t="shared" si="13"/>
        <v/>
      </c>
    </row>
    <row r="45" spans="1:35" ht="27" customHeight="1" x14ac:dyDescent="0.3">
      <c r="A45" t="str">
        <f t="shared" si="5"/>
        <v/>
      </c>
      <c r="D45" t="str">
        <f t="shared" si="10"/>
        <v/>
      </c>
      <c r="E45" t="str">
        <f t="shared" si="10"/>
        <v/>
      </c>
      <c r="F45" t="str">
        <f t="shared" si="10"/>
        <v/>
      </c>
      <c r="G45" t="str">
        <f t="shared" si="10"/>
        <v/>
      </c>
      <c r="H45" t="str">
        <f t="shared" si="10"/>
        <v/>
      </c>
      <c r="I45" s="10">
        <f ca="1">IF(I44="",10+(I43-1),IF((10+(I43-1)-I44)=0,"",10+(I43-1)-I44))</f>
        <v>7</v>
      </c>
      <c r="J45" s="10" t="str">
        <f t="shared" si="11"/>
        <v/>
      </c>
      <c r="K45" s="10">
        <f ca="1">(10+K43)-K44</f>
        <v>5</v>
      </c>
      <c r="L45" t="str">
        <f t="shared" ref="L45:P54" si="16">IF(L17="","",L17)</f>
        <v/>
      </c>
      <c r="M45" t="str">
        <f t="shared" si="16"/>
        <v/>
      </c>
      <c r="N45" t="str">
        <f t="shared" si="16"/>
        <v/>
      </c>
      <c r="O45" t="str">
        <f t="shared" si="16"/>
        <v/>
      </c>
      <c r="P45" t="str">
        <f t="shared" si="16"/>
        <v/>
      </c>
      <c r="Q45" t="str">
        <f t="shared" si="0"/>
        <v/>
      </c>
      <c r="R45" t="str">
        <f t="shared" si="3"/>
        <v/>
      </c>
      <c r="S45" t="str">
        <f t="shared" si="3"/>
        <v/>
      </c>
      <c r="T45" t="str">
        <f t="shared" si="1"/>
        <v/>
      </c>
      <c r="W45" t="str">
        <f t="shared" si="14"/>
        <v/>
      </c>
      <c r="X45" t="str">
        <f t="shared" si="14"/>
        <v/>
      </c>
      <c r="Y45" t="str">
        <f t="shared" si="14"/>
        <v/>
      </c>
      <c r="Z45" t="str">
        <f t="shared" si="14"/>
        <v/>
      </c>
      <c r="AA45" t="str">
        <f t="shared" si="14"/>
        <v/>
      </c>
      <c r="AB45" s="10">
        <f ca="1">IF(AB44="",10+(AB43-1),IF((10+(AB43-1)-AB44)=0,"",10+(AB43-1)-AB44))</f>
        <v>8</v>
      </c>
      <c r="AC45" s="10" t="str">
        <f t="shared" si="15"/>
        <v/>
      </c>
      <c r="AD45" s="10">
        <f ca="1">(10+AD43)-AD44</f>
        <v>6</v>
      </c>
      <c r="AE45" t="str">
        <f t="shared" ref="AE45:AI54" si="17">IF(AE17="","",AE17)</f>
        <v/>
      </c>
      <c r="AF45" t="str">
        <f t="shared" si="17"/>
        <v/>
      </c>
      <c r="AG45" t="str">
        <f t="shared" si="17"/>
        <v/>
      </c>
      <c r="AH45" t="str">
        <f t="shared" si="17"/>
        <v/>
      </c>
      <c r="AI45" t="str">
        <f t="shared" si="17"/>
        <v/>
      </c>
    </row>
    <row r="46" spans="1:35" ht="27" customHeight="1" x14ac:dyDescent="0.3">
      <c r="A46" t="str">
        <f t="shared" si="5"/>
        <v/>
      </c>
      <c r="D46" t="str">
        <f t="shared" ref="D46:H55" si="18">IF(D18="","",D18)</f>
        <v/>
      </c>
      <c r="E46" t="str">
        <f t="shared" si="18"/>
        <v/>
      </c>
      <c r="F46" t="str">
        <f t="shared" si="18"/>
        <v/>
      </c>
      <c r="G46" t="str">
        <f t="shared" si="18"/>
        <v/>
      </c>
      <c r="H46" t="str">
        <f t="shared" si="18"/>
        <v/>
      </c>
      <c r="I46" t="str">
        <f>IF(I18="","",I18)</f>
        <v/>
      </c>
      <c r="J46" t="str">
        <f t="shared" si="11"/>
        <v/>
      </c>
      <c r="K46" t="str">
        <f>IF(K18="","",K18)</f>
        <v/>
      </c>
      <c r="L46" t="str">
        <f t="shared" si="16"/>
        <v/>
      </c>
      <c r="M46" t="str">
        <f t="shared" si="16"/>
        <v/>
      </c>
      <c r="N46" t="str">
        <f t="shared" si="16"/>
        <v/>
      </c>
      <c r="O46" t="str">
        <f t="shared" si="16"/>
        <v/>
      </c>
      <c r="P46" t="str">
        <f t="shared" si="16"/>
        <v/>
      </c>
      <c r="Q46" t="str">
        <f t="shared" si="0"/>
        <v/>
      </c>
      <c r="R46" t="str">
        <f t="shared" si="3"/>
        <v/>
      </c>
      <c r="S46" t="str">
        <f t="shared" si="3"/>
        <v/>
      </c>
      <c r="T46" t="str">
        <f t="shared" si="1"/>
        <v/>
      </c>
      <c r="W46" t="str">
        <f t="shared" ref="W46:AA55" si="19">IF(W18="","",W18)</f>
        <v/>
      </c>
      <c r="X46" t="str">
        <f t="shared" si="19"/>
        <v/>
      </c>
      <c r="Y46" t="str">
        <f t="shared" si="19"/>
        <v/>
      </c>
      <c r="Z46" t="str">
        <f t="shared" si="19"/>
        <v/>
      </c>
      <c r="AA46" t="str">
        <f t="shared" si="19"/>
        <v/>
      </c>
      <c r="AB46" t="str">
        <f>IF(AB18="","",AB18)</f>
        <v/>
      </c>
      <c r="AC46" t="str">
        <f t="shared" si="15"/>
        <v/>
      </c>
      <c r="AD46" t="str">
        <f>IF(AD18="","",AD18)</f>
        <v/>
      </c>
      <c r="AE46" t="str">
        <f t="shared" si="17"/>
        <v/>
      </c>
      <c r="AF46" t="str">
        <f t="shared" si="17"/>
        <v/>
      </c>
      <c r="AG46" t="str">
        <f t="shared" si="17"/>
        <v/>
      </c>
      <c r="AH46" t="str">
        <f t="shared" si="17"/>
        <v/>
      </c>
      <c r="AI46" t="str">
        <f t="shared" si="17"/>
        <v/>
      </c>
    </row>
    <row r="47" spans="1:35" ht="27" customHeight="1" x14ac:dyDescent="0.3">
      <c r="A47" t="str">
        <f t="shared" si="5"/>
        <v/>
      </c>
      <c r="D47" t="str">
        <f t="shared" si="18"/>
        <v/>
      </c>
      <c r="E47" t="str">
        <f t="shared" si="18"/>
        <v/>
      </c>
      <c r="F47" t="str">
        <f t="shared" si="18"/>
        <v/>
      </c>
      <c r="G47" t="str">
        <f t="shared" si="18"/>
        <v/>
      </c>
      <c r="H47" t="str">
        <f t="shared" si="18"/>
        <v/>
      </c>
      <c r="I47" t="str">
        <f>IF(I19="","",I19)</f>
        <v/>
      </c>
      <c r="J47" t="str">
        <f t="shared" si="11"/>
        <v/>
      </c>
      <c r="K47" t="str">
        <f>IF(K19="","",K19)</f>
        <v/>
      </c>
      <c r="L47" t="str">
        <f t="shared" si="16"/>
        <v/>
      </c>
      <c r="M47" t="str">
        <f t="shared" si="16"/>
        <v/>
      </c>
      <c r="N47" t="str">
        <f t="shared" si="16"/>
        <v/>
      </c>
      <c r="O47" t="str">
        <f t="shared" si="16"/>
        <v/>
      </c>
      <c r="P47" t="str">
        <f t="shared" si="16"/>
        <v/>
      </c>
      <c r="Q47" t="str">
        <f t="shared" si="0"/>
        <v/>
      </c>
      <c r="R47" t="str">
        <f t="shared" si="3"/>
        <v/>
      </c>
      <c r="S47" t="str">
        <f t="shared" si="3"/>
        <v/>
      </c>
      <c r="T47" t="str">
        <f t="shared" si="1"/>
        <v/>
      </c>
      <c r="W47" t="str">
        <f t="shared" si="19"/>
        <v/>
      </c>
      <c r="X47" t="str">
        <f t="shared" si="19"/>
        <v/>
      </c>
      <c r="Y47" t="str">
        <f t="shared" si="19"/>
        <v/>
      </c>
      <c r="Z47" t="str">
        <f t="shared" si="19"/>
        <v/>
      </c>
      <c r="AA47" t="str">
        <f t="shared" si="19"/>
        <v/>
      </c>
      <c r="AB47" t="str">
        <f>IF(AB19="","",AB19)</f>
        <v/>
      </c>
      <c r="AC47" t="str">
        <f t="shared" si="15"/>
        <v/>
      </c>
      <c r="AD47" t="str">
        <f>IF(AD19="","",AD19)</f>
        <v/>
      </c>
      <c r="AE47" t="str">
        <f t="shared" si="17"/>
        <v/>
      </c>
      <c r="AF47" t="str">
        <f t="shared" si="17"/>
        <v/>
      </c>
      <c r="AG47" t="str">
        <f t="shared" si="17"/>
        <v/>
      </c>
      <c r="AH47" t="str">
        <f t="shared" si="17"/>
        <v/>
      </c>
      <c r="AI47" t="str">
        <f t="shared" si="17"/>
        <v/>
      </c>
    </row>
    <row r="48" spans="1:35" ht="27" customHeight="1" x14ac:dyDescent="0.3">
      <c r="A48" s="1" t="str">
        <f t="shared" si="5"/>
        <v>(7)</v>
      </c>
      <c r="D48" t="str">
        <f t="shared" si="18"/>
        <v/>
      </c>
      <c r="E48" t="str">
        <f t="shared" si="18"/>
        <v/>
      </c>
      <c r="F48" t="str">
        <f t="shared" si="18"/>
        <v/>
      </c>
      <c r="G48">
        <f t="shared" si="18"/>
        <v>1</v>
      </c>
      <c r="H48" t="str">
        <f t="shared" si="18"/>
        <v/>
      </c>
      <c r="I48">
        <f>IF(I20="","",I20)</f>
        <v>0</v>
      </c>
      <c r="J48" t="str">
        <f t="shared" si="11"/>
        <v/>
      </c>
      <c r="K48">
        <f ca="1">IF(K20="","",K20)</f>
        <v>2</v>
      </c>
      <c r="L48" t="str">
        <f t="shared" si="16"/>
        <v/>
      </c>
      <c r="M48" t="str">
        <f t="shared" si="16"/>
        <v/>
      </c>
      <c r="N48" t="str">
        <f t="shared" si="16"/>
        <v/>
      </c>
      <c r="O48" t="str">
        <f t="shared" si="16"/>
        <v/>
      </c>
      <c r="P48" t="str">
        <f t="shared" si="16"/>
        <v/>
      </c>
      <c r="Q48" t="str">
        <f t="shared" si="0"/>
        <v/>
      </c>
      <c r="R48" t="str">
        <f t="shared" si="3"/>
        <v/>
      </c>
      <c r="S48" t="str">
        <f t="shared" si="3"/>
        <v/>
      </c>
      <c r="T48" s="1" t="str">
        <f t="shared" si="1"/>
        <v>(8)</v>
      </c>
      <c r="W48" t="str">
        <f t="shared" si="19"/>
        <v/>
      </c>
      <c r="X48" t="str">
        <f t="shared" si="19"/>
        <v/>
      </c>
      <c r="Y48" t="str">
        <f t="shared" si="19"/>
        <v/>
      </c>
      <c r="Z48">
        <f t="shared" si="19"/>
        <v>1</v>
      </c>
      <c r="AA48" t="str">
        <f t="shared" si="19"/>
        <v/>
      </c>
      <c r="AB48">
        <f>IF(AB20="","",AB20)</f>
        <v>0</v>
      </c>
      <c r="AC48" t="str">
        <f t="shared" si="15"/>
        <v/>
      </c>
      <c r="AD48">
        <f ca="1">IF(AD20="","",AD20)</f>
        <v>2</v>
      </c>
      <c r="AE48" t="str">
        <f t="shared" si="17"/>
        <v/>
      </c>
      <c r="AF48" t="str">
        <f t="shared" si="17"/>
        <v/>
      </c>
      <c r="AG48" t="str">
        <f t="shared" si="17"/>
        <v/>
      </c>
      <c r="AH48" t="str">
        <f t="shared" si="17"/>
        <v/>
      </c>
      <c r="AI48" t="str">
        <f t="shared" si="17"/>
        <v/>
      </c>
    </row>
    <row r="49" spans="1:35" ht="27" customHeight="1" x14ac:dyDescent="0.3">
      <c r="A49" t="str">
        <f t="shared" si="5"/>
        <v/>
      </c>
      <c r="D49" s="61" t="str">
        <f t="shared" si="18"/>
        <v>－</v>
      </c>
      <c r="E49" s="61" t="str">
        <f t="shared" si="18"/>
        <v/>
      </c>
      <c r="F49" s="2" t="str">
        <f t="shared" si="18"/>
        <v/>
      </c>
      <c r="G49" s="2" t="str">
        <f t="shared" si="18"/>
        <v/>
      </c>
      <c r="H49" s="2" t="str">
        <f t="shared" si="18"/>
        <v/>
      </c>
      <c r="I49" s="2">
        <f ca="1">IF(I21="","",I21)</f>
        <v>4</v>
      </c>
      <c r="J49" s="2" t="str">
        <f t="shared" si="11"/>
        <v/>
      </c>
      <c r="K49" s="2">
        <f ca="1">IF(K21="","",K21)</f>
        <v>9</v>
      </c>
      <c r="L49" t="str">
        <f t="shared" si="16"/>
        <v/>
      </c>
      <c r="M49" t="str">
        <f t="shared" si="16"/>
        <v/>
      </c>
      <c r="N49" t="str">
        <f t="shared" si="16"/>
        <v/>
      </c>
      <c r="O49" t="str">
        <f t="shared" si="16"/>
        <v/>
      </c>
      <c r="P49" t="str">
        <f t="shared" si="16"/>
        <v/>
      </c>
      <c r="Q49" t="str">
        <f t="shared" si="0"/>
        <v/>
      </c>
      <c r="R49" t="str">
        <f t="shared" si="3"/>
        <v/>
      </c>
      <c r="S49" t="str">
        <f t="shared" si="3"/>
        <v/>
      </c>
      <c r="T49" t="str">
        <f t="shared" si="1"/>
        <v/>
      </c>
      <c r="W49" s="61" t="str">
        <f t="shared" si="19"/>
        <v>－</v>
      </c>
      <c r="X49" s="61" t="str">
        <f t="shared" si="19"/>
        <v/>
      </c>
      <c r="Y49" s="2" t="str">
        <f t="shared" si="19"/>
        <v/>
      </c>
      <c r="Z49" s="2" t="str">
        <f t="shared" si="19"/>
        <v/>
      </c>
      <c r="AA49" s="2" t="str">
        <f t="shared" si="19"/>
        <v/>
      </c>
      <c r="AB49" s="2">
        <f ca="1">IF(AB21="","",AB21)</f>
        <v>4</v>
      </c>
      <c r="AC49" s="2" t="str">
        <f t="shared" si="15"/>
        <v/>
      </c>
      <c r="AD49" s="2">
        <f ca="1">IF(AD21="","",AD21)</f>
        <v>6</v>
      </c>
      <c r="AE49" t="str">
        <f t="shared" si="17"/>
        <v/>
      </c>
      <c r="AF49" t="str">
        <f t="shared" si="17"/>
        <v/>
      </c>
      <c r="AG49" t="str">
        <f t="shared" si="17"/>
        <v/>
      </c>
      <c r="AH49" t="str">
        <f t="shared" si="17"/>
        <v/>
      </c>
      <c r="AI49" t="str">
        <f t="shared" si="17"/>
        <v/>
      </c>
    </row>
    <row r="50" spans="1:35" ht="27" customHeight="1" x14ac:dyDescent="0.3">
      <c r="A50" t="str">
        <f t="shared" si="5"/>
        <v/>
      </c>
      <c r="D50" t="str">
        <f t="shared" si="18"/>
        <v/>
      </c>
      <c r="E50" t="str">
        <f t="shared" si="18"/>
        <v/>
      </c>
      <c r="F50" t="str">
        <f t="shared" si="18"/>
        <v/>
      </c>
      <c r="G50" t="str">
        <f t="shared" si="18"/>
        <v/>
      </c>
      <c r="H50" t="str">
        <f t="shared" si="18"/>
        <v/>
      </c>
      <c r="I50" s="10">
        <f ca="1">IF(I49="",10+(I48-1),IF((10+(I48-1)-I49)=0,"",10+(I48-1)-I49))</f>
        <v>5</v>
      </c>
      <c r="J50" s="10" t="str">
        <f t="shared" si="11"/>
        <v/>
      </c>
      <c r="K50" s="10">
        <f ca="1">(10+K48)-K49</f>
        <v>3</v>
      </c>
      <c r="L50" t="str">
        <f t="shared" si="16"/>
        <v/>
      </c>
      <c r="M50" t="str">
        <f t="shared" si="16"/>
        <v/>
      </c>
      <c r="N50" t="str">
        <f t="shared" si="16"/>
        <v/>
      </c>
      <c r="O50" t="str">
        <f t="shared" si="16"/>
        <v/>
      </c>
      <c r="P50" t="str">
        <f t="shared" si="16"/>
        <v/>
      </c>
      <c r="Q50" t="str">
        <f t="shared" si="0"/>
        <v/>
      </c>
      <c r="R50" t="str">
        <f t="shared" si="3"/>
        <v/>
      </c>
      <c r="S50" t="str">
        <f t="shared" si="3"/>
        <v/>
      </c>
      <c r="T50" t="str">
        <f t="shared" si="1"/>
        <v/>
      </c>
      <c r="W50" t="str">
        <f t="shared" si="19"/>
        <v/>
      </c>
      <c r="X50" t="str">
        <f t="shared" si="19"/>
        <v/>
      </c>
      <c r="Y50" t="str">
        <f t="shared" si="19"/>
        <v/>
      </c>
      <c r="Z50" t="str">
        <f t="shared" si="19"/>
        <v/>
      </c>
      <c r="AA50" t="str">
        <f t="shared" si="19"/>
        <v/>
      </c>
      <c r="AB50" s="10">
        <f ca="1">IF(AB49="",10+(AB48-1),IF((10+(AB48-1)-AB49)=0,"",10+(AB48-1)-AB49))</f>
        <v>5</v>
      </c>
      <c r="AC50" s="10" t="str">
        <f t="shared" si="15"/>
        <v/>
      </c>
      <c r="AD50" s="10">
        <f ca="1">(10+AD48)-AD49</f>
        <v>6</v>
      </c>
      <c r="AE50" t="str">
        <f t="shared" si="17"/>
        <v/>
      </c>
      <c r="AF50" t="str">
        <f t="shared" si="17"/>
        <v/>
      </c>
      <c r="AG50" t="str">
        <f t="shared" si="17"/>
        <v/>
      </c>
      <c r="AH50" t="str">
        <f t="shared" si="17"/>
        <v/>
      </c>
      <c r="AI50" t="str">
        <f t="shared" si="17"/>
        <v/>
      </c>
    </row>
    <row r="51" spans="1:35" ht="27" customHeight="1" x14ac:dyDescent="0.3">
      <c r="A51" t="str">
        <f t="shared" si="5"/>
        <v/>
      </c>
      <c r="D51" t="str">
        <f t="shared" si="18"/>
        <v/>
      </c>
      <c r="E51" t="str">
        <f t="shared" si="18"/>
        <v/>
      </c>
      <c r="F51" t="str">
        <f t="shared" si="18"/>
        <v/>
      </c>
      <c r="G51" t="str">
        <f t="shared" si="18"/>
        <v/>
      </c>
      <c r="H51" t="str">
        <f t="shared" si="18"/>
        <v/>
      </c>
      <c r="I51" t="str">
        <f>IF(I23="","",I23)</f>
        <v/>
      </c>
      <c r="J51" t="str">
        <f t="shared" si="11"/>
        <v/>
      </c>
      <c r="K51" t="str">
        <f>IF(K23="","",K23)</f>
        <v/>
      </c>
      <c r="L51" t="str">
        <f t="shared" si="16"/>
        <v/>
      </c>
      <c r="M51" t="str">
        <f t="shared" si="16"/>
        <v/>
      </c>
      <c r="N51" t="str">
        <f t="shared" si="16"/>
        <v/>
      </c>
      <c r="O51" t="str">
        <f t="shared" si="16"/>
        <v/>
      </c>
      <c r="P51" t="str">
        <f t="shared" si="16"/>
        <v/>
      </c>
      <c r="Q51" t="str">
        <f t="shared" si="0"/>
        <v/>
      </c>
      <c r="R51" t="str">
        <f t="shared" si="3"/>
        <v/>
      </c>
      <c r="S51" t="str">
        <f t="shared" si="3"/>
        <v/>
      </c>
      <c r="T51" t="str">
        <f t="shared" si="1"/>
        <v/>
      </c>
      <c r="W51" t="str">
        <f t="shared" si="19"/>
        <v/>
      </c>
      <c r="X51" t="str">
        <f t="shared" si="19"/>
        <v/>
      </c>
      <c r="Y51" t="str">
        <f t="shared" si="19"/>
        <v/>
      </c>
      <c r="Z51" t="str">
        <f t="shared" si="19"/>
        <v/>
      </c>
      <c r="AA51" t="str">
        <f t="shared" si="19"/>
        <v/>
      </c>
      <c r="AB51" t="str">
        <f>IF(AB23="","",AB23)</f>
        <v/>
      </c>
      <c r="AC51" t="str">
        <f t="shared" si="15"/>
        <v/>
      </c>
      <c r="AD51" t="str">
        <f>IF(AD23="","",AD23)</f>
        <v/>
      </c>
      <c r="AE51" t="str">
        <f t="shared" si="17"/>
        <v/>
      </c>
      <c r="AF51" t="str">
        <f t="shared" si="17"/>
        <v/>
      </c>
      <c r="AG51" t="str">
        <f t="shared" si="17"/>
        <v/>
      </c>
      <c r="AH51" t="str">
        <f t="shared" si="17"/>
        <v/>
      </c>
      <c r="AI51" t="str">
        <f t="shared" si="17"/>
        <v/>
      </c>
    </row>
    <row r="52" spans="1:35" ht="27" customHeight="1" x14ac:dyDescent="0.3">
      <c r="A52" t="str">
        <f t="shared" si="5"/>
        <v/>
      </c>
      <c r="D52" t="str">
        <f t="shared" si="18"/>
        <v/>
      </c>
      <c r="E52" t="str">
        <f t="shared" si="18"/>
        <v/>
      </c>
      <c r="F52" t="str">
        <f t="shared" si="18"/>
        <v/>
      </c>
      <c r="G52" t="str">
        <f t="shared" si="18"/>
        <v/>
      </c>
      <c r="H52" t="str">
        <f t="shared" si="18"/>
        <v/>
      </c>
      <c r="I52" t="str">
        <f>IF(I24="","",I24)</f>
        <v/>
      </c>
      <c r="J52" t="str">
        <f t="shared" si="11"/>
        <v/>
      </c>
      <c r="K52" t="str">
        <f>IF(K24="","",K24)</f>
        <v/>
      </c>
      <c r="L52" t="str">
        <f t="shared" si="16"/>
        <v/>
      </c>
      <c r="M52" t="str">
        <f t="shared" si="16"/>
        <v/>
      </c>
      <c r="N52" t="str">
        <f t="shared" si="16"/>
        <v/>
      </c>
      <c r="O52" t="str">
        <f t="shared" si="16"/>
        <v/>
      </c>
      <c r="P52" t="str">
        <f t="shared" si="16"/>
        <v/>
      </c>
      <c r="Q52" t="str">
        <f t="shared" si="0"/>
        <v/>
      </c>
      <c r="R52" t="str">
        <f t="shared" si="3"/>
        <v/>
      </c>
      <c r="S52" t="str">
        <f t="shared" si="3"/>
        <v/>
      </c>
      <c r="T52" t="str">
        <f t="shared" si="1"/>
        <v/>
      </c>
      <c r="W52" t="str">
        <f t="shared" si="19"/>
        <v/>
      </c>
      <c r="X52" t="str">
        <f t="shared" si="19"/>
        <v/>
      </c>
      <c r="Y52" t="str">
        <f t="shared" si="19"/>
        <v/>
      </c>
      <c r="Z52" t="str">
        <f t="shared" si="19"/>
        <v/>
      </c>
      <c r="AA52" t="str">
        <f t="shared" si="19"/>
        <v/>
      </c>
      <c r="AB52" t="str">
        <f>IF(AB24="","",AB24)</f>
        <v/>
      </c>
      <c r="AC52" t="str">
        <f t="shared" si="15"/>
        <v/>
      </c>
      <c r="AD52" t="str">
        <f>IF(AD24="","",AD24)</f>
        <v/>
      </c>
      <c r="AE52" t="str">
        <f t="shared" si="17"/>
        <v/>
      </c>
      <c r="AF52" t="str">
        <f t="shared" si="17"/>
        <v/>
      </c>
      <c r="AG52" t="str">
        <f t="shared" si="17"/>
        <v/>
      </c>
      <c r="AH52" t="str">
        <f t="shared" si="17"/>
        <v/>
      </c>
      <c r="AI52" t="str">
        <f t="shared" si="17"/>
        <v/>
      </c>
    </row>
    <row r="53" spans="1:35" ht="27" customHeight="1" x14ac:dyDescent="0.3">
      <c r="A53" s="1" t="str">
        <f t="shared" si="5"/>
        <v>(9)</v>
      </c>
      <c r="D53" t="str">
        <f t="shared" si="18"/>
        <v/>
      </c>
      <c r="E53" t="str">
        <f t="shared" si="18"/>
        <v/>
      </c>
      <c r="F53" t="str">
        <f t="shared" si="18"/>
        <v/>
      </c>
      <c r="G53">
        <f t="shared" si="18"/>
        <v>1</v>
      </c>
      <c r="H53" t="str">
        <f t="shared" si="18"/>
        <v/>
      </c>
      <c r="I53">
        <f>IF(I25="","",I25)</f>
        <v>0</v>
      </c>
      <c r="J53" t="str">
        <f t="shared" si="11"/>
        <v/>
      </c>
      <c r="K53">
        <f ca="1">IF(K25="","",K25)</f>
        <v>7</v>
      </c>
      <c r="L53" t="str">
        <f t="shared" si="16"/>
        <v/>
      </c>
      <c r="M53" t="str">
        <f t="shared" si="16"/>
        <v/>
      </c>
      <c r="N53" t="str">
        <f t="shared" si="16"/>
        <v/>
      </c>
      <c r="O53" t="str">
        <f t="shared" si="16"/>
        <v/>
      </c>
      <c r="P53" t="str">
        <f t="shared" si="16"/>
        <v/>
      </c>
      <c r="Q53" t="str">
        <f t="shared" si="0"/>
        <v/>
      </c>
      <c r="R53" t="str">
        <f t="shared" si="3"/>
        <v/>
      </c>
      <c r="S53" t="str">
        <f t="shared" si="3"/>
        <v/>
      </c>
      <c r="T53" s="1" t="str">
        <f t="shared" si="1"/>
        <v>(10)</v>
      </c>
      <c r="W53" t="str">
        <f t="shared" si="19"/>
        <v/>
      </c>
      <c r="X53" t="str">
        <f t="shared" si="19"/>
        <v/>
      </c>
      <c r="Y53" t="str">
        <f t="shared" si="19"/>
        <v/>
      </c>
      <c r="Z53">
        <f t="shared" si="19"/>
        <v>1</v>
      </c>
      <c r="AA53" t="str">
        <f t="shared" si="19"/>
        <v/>
      </c>
      <c r="AB53">
        <f>IF(AB25="","",AB25)</f>
        <v>0</v>
      </c>
      <c r="AC53" t="str">
        <f t="shared" si="15"/>
        <v/>
      </c>
      <c r="AD53">
        <f ca="1">IF(AD25="","",AD25)</f>
        <v>2</v>
      </c>
      <c r="AE53" t="str">
        <f t="shared" si="17"/>
        <v/>
      </c>
      <c r="AF53" t="str">
        <f t="shared" si="17"/>
        <v/>
      </c>
      <c r="AG53" t="str">
        <f t="shared" si="17"/>
        <v/>
      </c>
      <c r="AH53" t="str">
        <f t="shared" si="17"/>
        <v/>
      </c>
      <c r="AI53" t="str">
        <f t="shared" si="17"/>
        <v/>
      </c>
    </row>
    <row r="54" spans="1:35" ht="27" customHeight="1" x14ac:dyDescent="0.3">
      <c r="A54" t="str">
        <f t="shared" si="5"/>
        <v/>
      </c>
      <c r="D54" s="61" t="str">
        <f t="shared" si="18"/>
        <v>－</v>
      </c>
      <c r="E54" s="61" t="str">
        <f t="shared" si="18"/>
        <v/>
      </c>
      <c r="F54" s="2" t="str">
        <f t="shared" si="18"/>
        <v/>
      </c>
      <c r="G54" s="2" t="str">
        <f t="shared" si="18"/>
        <v/>
      </c>
      <c r="H54" s="2" t="str">
        <f t="shared" si="18"/>
        <v/>
      </c>
      <c r="I54" s="2">
        <f ca="1">IF(I26="","",I26)</f>
        <v>7</v>
      </c>
      <c r="J54" s="2" t="str">
        <f t="shared" si="11"/>
        <v/>
      </c>
      <c r="K54" s="2">
        <f ca="1">IF(K26="","",K26)</f>
        <v>9</v>
      </c>
      <c r="L54" t="str">
        <f t="shared" si="16"/>
        <v/>
      </c>
      <c r="M54" t="str">
        <f t="shared" si="16"/>
        <v/>
      </c>
      <c r="N54" t="str">
        <f t="shared" si="16"/>
        <v/>
      </c>
      <c r="O54" t="str">
        <f t="shared" si="16"/>
        <v/>
      </c>
      <c r="P54" t="str">
        <f t="shared" si="16"/>
        <v/>
      </c>
      <c r="Q54" t="str">
        <f t="shared" si="0"/>
        <v/>
      </c>
      <c r="R54" t="str">
        <f t="shared" si="3"/>
        <v/>
      </c>
      <c r="S54" t="str">
        <f t="shared" si="3"/>
        <v/>
      </c>
      <c r="T54" t="str">
        <f t="shared" si="1"/>
        <v/>
      </c>
      <c r="W54" s="61" t="str">
        <f t="shared" si="19"/>
        <v>－</v>
      </c>
      <c r="X54" s="61" t="str">
        <f t="shared" si="19"/>
        <v/>
      </c>
      <c r="Y54" s="2" t="str">
        <f t="shared" si="19"/>
        <v/>
      </c>
      <c r="Z54" s="2" t="str">
        <f t="shared" si="19"/>
        <v/>
      </c>
      <c r="AA54" s="2" t="str">
        <f t="shared" si="19"/>
        <v/>
      </c>
      <c r="AB54" s="2" t="str">
        <f ca="1">IF(AB26="","",AB26)</f>
        <v/>
      </c>
      <c r="AC54" s="2" t="str">
        <f t="shared" si="15"/>
        <v/>
      </c>
      <c r="AD54" s="2">
        <f ca="1">IF(AD26="","",AD26)</f>
        <v>6</v>
      </c>
      <c r="AE54" t="str">
        <f t="shared" si="17"/>
        <v/>
      </c>
      <c r="AF54" t="str">
        <f t="shared" si="17"/>
        <v/>
      </c>
      <c r="AG54" t="str">
        <f t="shared" si="17"/>
        <v/>
      </c>
      <c r="AH54" t="str">
        <f t="shared" si="17"/>
        <v/>
      </c>
      <c r="AI54" t="str">
        <f t="shared" si="17"/>
        <v/>
      </c>
    </row>
    <row r="55" spans="1:35" ht="27" customHeight="1" x14ac:dyDescent="0.3">
      <c r="A55" t="str">
        <f t="shared" si="5"/>
        <v/>
      </c>
      <c r="B55" t="str">
        <f>IF(B27="","",B27)</f>
        <v/>
      </c>
      <c r="D55" t="str">
        <f t="shared" si="18"/>
        <v/>
      </c>
      <c r="E55" t="str">
        <f t="shared" si="18"/>
        <v/>
      </c>
      <c r="F55" t="str">
        <f t="shared" si="18"/>
        <v/>
      </c>
      <c r="G55" t="str">
        <f t="shared" si="18"/>
        <v/>
      </c>
      <c r="H55" t="str">
        <f t="shared" si="18"/>
        <v/>
      </c>
      <c r="I55" s="10">
        <f ca="1">IF(I54="",10+(I53-1),IF((10+(I53-1)-I54)=0,"",10+(I53-1)-I54))</f>
        <v>2</v>
      </c>
      <c r="J55" s="10" t="str">
        <f t="shared" si="11"/>
        <v/>
      </c>
      <c r="K55" s="10">
        <f ca="1">(10+K53)-K54</f>
        <v>8</v>
      </c>
      <c r="L55" t="str">
        <f t="shared" ref="L55:P56" si="20">IF(L27="","",L27)</f>
        <v/>
      </c>
      <c r="M55" t="str">
        <f t="shared" si="20"/>
        <v/>
      </c>
      <c r="N55" t="str">
        <f t="shared" si="20"/>
        <v/>
      </c>
      <c r="O55" t="str">
        <f t="shared" si="20"/>
        <v/>
      </c>
      <c r="P55" t="str">
        <f t="shared" si="20"/>
        <v/>
      </c>
      <c r="Q55" t="str">
        <f t="shared" si="0"/>
        <v/>
      </c>
      <c r="R55" t="str">
        <f t="shared" si="3"/>
        <v/>
      </c>
      <c r="S55" t="str">
        <f t="shared" si="3"/>
        <v/>
      </c>
      <c r="T55" t="str">
        <f t="shared" si="1"/>
        <v/>
      </c>
      <c r="W55" t="str">
        <f t="shared" si="19"/>
        <v/>
      </c>
      <c r="X55" t="str">
        <f t="shared" si="19"/>
        <v/>
      </c>
      <c r="Y55" t="str">
        <f t="shared" si="19"/>
        <v/>
      </c>
      <c r="Z55" t="str">
        <f t="shared" si="19"/>
        <v/>
      </c>
      <c r="AA55" t="str">
        <f t="shared" si="19"/>
        <v/>
      </c>
      <c r="AB55" s="10">
        <f ca="1">IF(AB54="",10+(AB53-1),IF((10+(AB53-1)-AB54)=0,"",10+(AB53-1)-AB54))</f>
        <v>9</v>
      </c>
      <c r="AC55" s="10" t="str">
        <f t="shared" si="15"/>
        <v/>
      </c>
      <c r="AD55" s="10">
        <f ca="1">(10+AD53)-AD54</f>
        <v>6</v>
      </c>
      <c r="AE55" t="str">
        <f t="shared" ref="AE55:AI56" si="21">IF(AE27="","",AE27)</f>
        <v/>
      </c>
      <c r="AF55" t="str">
        <f t="shared" si="21"/>
        <v/>
      </c>
      <c r="AG55" t="str">
        <f t="shared" si="21"/>
        <v/>
      </c>
      <c r="AH55" t="str">
        <f t="shared" si="21"/>
        <v/>
      </c>
      <c r="AI55" t="str">
        <f t="shared" si="21"/>
        <v/>
      </c>
    </row>
    <row r="56" spans="1:35" ht="27" customHeight="1" x14ac:dyDescent="0.3">
      <c r="A56" t="str">
        <f t="shared" si="5"/>
        <v/>
      </c>
      <c r="B56" t="str">
        <f>IF(B28="","",B28)</f>
        <v/>
      </c>
      <c r="D56" t="str">
        <f t="shared" ref="D56:I56" si="22">IF(D28="","",D28)</f>
        <v/>
      </c>
      <c r="E56" t="str">
        <f t="shared" si="22"/>
        <v/>
      </c>
      <c r="F56" t="str">
        <f t="shared" si="22"/>
        <v/>
      </c>
      <c r="G56" t="str">
        <f t="shared" si="22"/>
        <v/>
      </c>
      <c r="H56" t="str">
        <f t="shared" si="22"/>
        <v/>
      </c>
      <c r="I56" t="str">
        <f t="shared" si="22"/>
        <v/>
      </c>
      <c r="J56" t="str">
        <f t="shared" si="11"/>
        <v/>
      </c>
      <c r="K56" t="str">
        <f>IF(K28="","",K28)</f>
        <v/>
      </c>
      <c r="L56" t="str">
        <f t="shared" si="20"/>
        <v/>
      </c>
      <c r="M56" t="str">
        <f t="shared" si="20"/>
        <v/>
      </c>
      <c r="N56" t="str">
        <f t="shared" si="20"/>
        <v/>
      </c>
      <c r="O56" t="str">
        <f t="shared" si="20"/>
        <v/>
      </c>
      <c r="P56" t="str">
        <f t="shared" si="20"/>
        <v/>
      </c>
      <c r="Q56" t="str">
        <f t="shared" si="0"/>
        <v/>
      </c>
      <c r="R56" t="str">
        <f t="shared" si="3"/>
        <v/>
      </c>
      <c r="S56" t="str">
        <f t="shared" si="3"/>
        <v/>
      </c>
      <c r="T56" t="str">
        <f t="shared" si="1"/>
        <v/>
      </c>
      <c r="W56" t="str">
        <f t="shared" ref="W56:AB56" si="23">IF(W28="","",W28)</f>
        <v/>
      </c>
      <c r="X56" t="str">
        <f t="shared" si="23"/>
        <v/>
      </c>
      <c r="Y56" t="str">
        <f t="shared" si="23"/>
        <v/>
      </c>
      <c r="Z56" t="str">
        <f t="shared" si="23"/>
        <v/>
      </c>
      <c r="AA56" t="str">
        <f t="shared" si="23"/>
        <v/>
      </c>
      <c r="AB56" t="str">
        <f t="shared" si="23"/>
        <v/>
      </c>
      <c r="AC56" t="str">
        <f t="shared" si="15"/>
        <v/>
      </c>
      <c r="AD56" t="str">
        <f>IF(AD28="","",AD28)</f>
        <v/>
      </c>
      <c r="AE56" t="str">
        <f t="shared" si="21"/>
        <v/>
      </c>
      <c r="AF56" t="str">
        <f t="shared" si="21"/>
        <v/>
      </c>
      <c r="AG56" t="str">
        <f t="shared" si="21"/>
        <v/>
      </c>
      <c r="AH56" t="str">
        <f t="shared" si="21"/>
        <v/>
      </c>
      <c r="AI56" t="str">
        <f t="shared" si="21"/>
        <v/>
      </c>
    </row>
    <row r="57" spans="1:35" ht="30" customHeight="1" x14ac:dyDescent="0.3"/>
    <row r="58" spans="1:35" ht="30" customHeight="1" x14ac:dyDescent="0.3"/>
    <row r="59" spans="1:35" ht="30" customHeight="1" x14ac:dyDescent="0.3"/>
    <row r="60" spans="1:35" ht="30" customHeight="1" x14ac:dyDescent="0.3"/>
    <row r="61" spans="1:35" ht="30" customHeight="1" x14ac:dyDescent="0.3"/>
    <row r="62" spans="1:35" ht="30" customHeight="1" x14ac:dyDescent="0.3"/>
    <row r="63" spans="1:35" ht="30" customHeight="1" x14ac:dyDescent="0.3"/>
    <row r="64" spans="1:35" ht="30" customHeight="1" x14ac:dyDescent="0.3"/>
    <row r="65" ht="30" customHeight="1" x14ac:dyDescent="0.3"/>
    <row r="66" ht="30" customHeight="1" x14ac:dyDescent="0.3"/>
  </sheetData>
  <mergeCells count="22">
    <mergeCell ref="AG1:AH1"/>
    <mergeCell ref="AG29:AH29"/>
    <mergeCell ref="D49:E49"/>
    <mergeCell ref="W49:X49"/>
    <mergeCell ref="D26:E26"/>
    <mergeCell ref="W26:X26"/>
    <mergeCell ref="W34:X34"/>
    <mergeCell ref="D34:E34"/>
    <mergeCell ref="D6:E6"/>
    <mergeCell ref="W6:X6"/>
    <mergeCell ref="W21:X21"/>
    <mergeCell ref="D21:E21"/>
    <mergeCell ref="W11:X11"/>
    <mergeCell ref="D11:E11"/>
    <mergeCell ref="D16:E16"/>
    <mergeCell ref="W16:X16"/>
    <mergeCell ref="W54:X54"/>
    <mergeCell ref="D54:E54"/>
    <mergeCell ref="D39:E39"/>
    <mergeCell ref="W39:X39"/>
    <mergeCell ref="W44:X44"/>
    <mergeCell ref="D44:E44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L66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38" width="8.75" style="20"/>
  </cols>
  <sheetData>
    <row r="1" spans="1:34" ht="25" customHeight="1" x14ac:dyDescent="0.3">
      <c r="D1" s="3" t="s">
        <v>191</v>
      </c>
      <c r="AE1" s="2" t="s">
        <v>0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7" customHeight="1" x14ac:dyDescent="0.3">
      <c r="A5" s="1" t="s">
        <v>20</v>
      </c>
      <c r="G5">
        <f ca="1">INT(RAND()*4+2)</f>
        <v>4</v>
      </c>
      <c r="I5">
        <f ca="1">INT(RAND()*5+1)</f>
        <v>2</v>
      </c>
      <c r="K5">
        <f ca="1">INT(RAND()*8+1)</f>
        <v>8</v>
      </c>
      <c r="T5" s="1" t="s">
        <v>10</v>
      </c>
      <c r="Z5">
        <f ca="1">INT(RAND()*4+2)</f>
        <v>3</v>
      </c>
      <c r="AB5">
        <f ca="1">INT(RAND()*5+1)</f>
        <v>4</v>
      </c>
      <c r="AD5">
        <f ca="1">INT(RAND()*8+1)</f>
        <v>6</v>
      </c>
    </row>
    <row r="6" spans="1:34" ht="27" customHeight="1" x14ac:dyDescent="0.3">
      <c r="D6" s="61" t="s">
        <v>190</v>
      </c>
      <c r="E6" s="61"/>
      <c r="F6" s="2"/>
      <c r="G6" s="2"/>
      <c r="H6" s="2"/>
      <c r="I6" s="2">
        <f ca="1">INT(RAND()*(8-I5)+1)</f>
        <v>3</v>
      </c>
      <c r="J6" s="2"/>
      <c r="K6" s="2">
        <f ca="1">K5+INT(RAND()*(10-K5))</f>
        <v>9</v>
      </c>
      <c r="W6" s="61" t="s">
        <v>190</v>
      </c>
      <c r="X6" s="61"/>
      <c r="Y6" s="2"/>
      <c r="Z6" s="2"/>
      <c r="AA6" s="2"/>
      <c r="AB6" s="2">
        <f ca="1">INT(RAND()*(8-AB5)+1)</f>
        <v>3</v>
      </c>
      <c r="AC6" s="2"/>
      <c r="AD6" s="2">
        <f ca="1">AD5+INT(RAND()*(10-AD5))</f>
        <v>9</v>
      </c>
    </row>
    <row r="7" spans="1:34" ht="27" customHeight="1" x14ac:dyDescent="0.3"/>
    <row r="8" spans="1:34" ht="27" customHeight="1" x14ac:dyDescent="0.3"/>
    <row r="9" spans="1:34" ht="27" customHeight="1" x14ac:dyDescent="0.3"/>
    <row r="10" spans="1:34" ht="27" customHeight="1" x14ac:dyDescent="0.3">
      <c r="A10" s="1" t="s">
        <v>11</v>
      </c>
      <c r="G10">
        <f ca="1">INT(RAND()*4+2)</f>
        <v>5</v>
      </c>
      <c r="I10">
        <f ca="1">INT(RAND()*5+1)</f>
        <v>1</v>
      </c>
      <c r="K10">
        <f ca="1">INT(RAND()*8+1)</f>
        <v>4</v>
      </c>
      <c r="T10" s="1" t="s">
        <v>12</v>
      </c>
      <c r="Z10">
        <f ca="1">INT(RAND()*4+2)</f>
        <v>5</v>
      </c>
      <c r="AB10">
        <f ca="1">INT(RAND()*5+1)</f>
        <v>4</v>
      </c>
      <c r="AD10">
        <f ca="1">INT(RAND()*8+1)</f>
        <v>3</v>
      </c>
    </row>
    <row r="11" spans="1:34" ht="27" customHeight="1" x14ac:dyDescent="0.3">
      <c r="D11" s="61" t="s">
        <v>190</v>
      </c>
      <c r="E11" s="61"/>
      <c r="F11" s="2"/>
      <c r="G11" s="2"/>
      <c r="H11" s="2"/>
      <c r="I11" s="2">
        <f ca="1">INT(RAND()*(8-I10)+1)</f>
        <v>3</v>
      </c>
      <c r="J11" s="2"/>
      <c r="K11" s="2">
        <f ca="1">K10+INT(RAND()*(10-K10))</f>
        <v>9</v>
      </c>
      <c r="W11" s="61" t="s">
        <v>190</v>
      </c>
      <c r="X11" s="61"/>
      <c r="Y11" s="2"/>
      <c r="Z11" s="2"/>
      <c r="AA11" s="2"/>
      <c r="AB11" s="2">
        <f ca="1">INT(RAND()*(8-AB10)+1)</f>
        <v>2</v>
      </c>
      <c r="AC11" s="2"/>
      <c r="AD11" s="2">
        <v>0</v>
      </c>
    </row>
    <row r="12" spans="1:34" ht="27" customHeight="1" x14ac:dyDescent="0.3"/>
    <row r="13" spans="1:34" ht="27" customHeight="1" x14ac:dyDescent="0.3"/>
    <row r="14" spans="1:34" ht="27" customHeight="1" x14ac:dyDescent="0.3"/>
    <row r="15" spans="1:34" ht="27" customHeight="1" x14ac:dyDescent="0.3">
      <c r="A15" s="1" t="s">
        <v>13</v>
      </c>
      <c r="G15">
        <f ca="1">INT(RAND()*4+2)</f>
        <v>5</v>
      </c>
      <c r="I15">
        <f ca="1">INT(RAND()*5+1)</f>
        <v>3</v>
      </c>
      <c r="K15">
        <f ca="1">INT(RAND()*9+1)</f>
        <v>5</v>
      </c>
      <c r="T15" s="1" t="s">
        <v>14</v>
      </c>
      <c r="Z15">
        <f ca="1">INT(RAND()*7+2)</f>
        <v>3</v>
      </c>
      <c r="AB15">
        <f ca="1">AB16+INT(RAND()*(8-AB16)+1)</f>
        <v>8</v>
      </c>
      <c r="AD15">
        <f ca="1">INT(RAND()*9+1)</f>
        <v>3</v>
      </c>
    </row>
    <row r="16" spans="1:34" ht="27" customHeight="1" x14ac:dyDescent="0.3">
      <c r="D16" s="61" t="s">
        <v>190</v>
      </c>
      <c r="E16" s="61"/>
      <c r="F16" s="2"/>
      <c r="G16" s="2"/>
      <c r="H16" s="2"/>
      <c r="I16" s="2"/>
      <c r="J16" s="2"/>
      <c r="K16" s="2">
        <f ca="1">K15+INT(RAND()*(10-K15))</f>
        <v>6</v>
      </c>
      <c r="W16" s="61" t="s">
        <v>9</v>
      </c>
      <c r="X16" s="61"/>
      <c r="Y16" s="2"/>
      <c r="Z16" s="2"/>
      <c r="AA16" s="2"/>
      <c r="AB16" s="2">
        <f ca="1">INT(RAND()*7+1)</f>
        <v>6</v>
      </c>
      <c r="AC16" s="2"/>
      <c r="AD16" s="2">
        <f ca="1">INT(RAND()*9+1)</f>
        <v>9</v>
      </c>
    </row>
    <row r="17" spans="1:35" ht="27" customHeight="1" x14ac:dyDescent="0.3"/>
    <row r="18" spans="1:35" ht="27" customHeight="1" x14ac:dyDescent="0.3"/>
    <row r="19" spans="1:35" ht="27" customHeight="1" x14ac:dyDescent="0.3"/>
    <row r="20" spans="1:35" ht="27" customHeight="1" x14ac:dyDescent="0.3">
      <c r="A20" s="1" t="s">
        <v>15</v>
      </c>
      <c r="G20">
        <f ca="1">INT(RAND()*7+2)</f>
        <v>3</v>
      </c>
      <c r="I20">
        <f ca="1">I21+INT(RAND()*(8-I21)+1)</f>
        <v>8</v>
      </c>
      <c r="K20">
        <f ca="1">INT(RAND()*9+1)</f>
        <v>1</v>
      </c>
      <c r="T20" s="1" t="s">
        <v>16</v>
      </c>
      <c r="Z20">
        <f ca="1">INT(RAND()*7+2)</f>
        <v>7</v>
      </c>
      <c r="AB20">
        <f ca="1">AB21+INT(RAND()*(8-AB21)+1)</f>
        <v>5</v>
      </c>
      <c r="AD20">
        <f ca="1">INT(RAND()*9+1)</f>
        <v>1</v>
      </c>
    </row>
    <row r="21" spans="1:35" ht="27" customHeight="1" x14ac:dyDescent="0.3">
      <c r="D21" s="61" t="s">
        <v>9</v>
      </c>
      <c r="E21" s="61"/>
      <c r="F21" s="2"/>
      <c r="G21" s="2"/>
      <c r="H21" s="2"/>
      <c r="I21" s="2">
        <f ca="1">INT(RAND()*7+1)</f>
        <v>5</v>
      </c>
      <c r="J21" s="2"/>
      <c r="K21" s="2">
        <f ca="1">INT(RAND()*9+1)</f>
        <v>2</v>
      </c>
      <c r="W21" s="61" t="s">
        <v>9</v>
      </c>
      <c r="X21" s="61"/>
      <c r="Y21" s="2"/>
      <c r="Z21" s="2"/>
      <c r="AA21" s="2"/>
      <c r="AB21" s="2">
        <f ca="1">INT(RAND()*7+1)</f>
        <v>4</v>
      </c>
      <c r="AC21" s="2"/>
      <c r="AD21" s="2">
        <f ca="1">INT(RAND()*9+1)</f>
        <v>5</v>
      </c>
    </row>
    <row r="22" spans="1:35" ht="27" customHeight="1" x14ac:dyDescent="0.3"/>
    <row r="23" spans="1:35" ht="27" customHeight="1" x14ac:dyDescent="0.3"/>
    <row r="24" spans="1:35" ht="27" customHeight="1" x14ac:dyDescent="0.3"/>
    <row r="25" spans="1:35" ht="27" customHeight="1" x14ac:dyDescent="0.3">
      <c r="A25" s="1" t="s">
        <v>17</v>
      </c>
      <c r="G25">
        <f ca="1">INT(RAND()*7+2)</f>
        <v>6</v>
      </c>
      <c r="I25">
        <f ca="1">INT(RAND()*9+1)</f>
        <v>1</v>
      </c>
      <c r="K25">
        <f ca="1">INT(RAND()*9+1)</f>
        <v>5</v>
      </c>
      <c r="T25" s="1" t="s">
        <v>4</v>
      </c>
      <c r="Z25">
        <f ca="1">INT(RAND()*7+2)</f>
        <v>7</v>
      </c>
      <c r="AB25">
        <v>1</v>
      </c>
      <c r="AD25">
        <f ca="1">INT(RAND()*7+2)</f>
        <v>7</v>
      </c>
    </row>
    <row r="26" spans="1:35" ht="27" customHeight="1" x14ac:dyDescent="0.3">
      <c r="D26" s="61" t="s">
        <v>9</v>
      </c>
      <c r="E26" s="61"/>
      <c r="F26" s="2"/>
      <c r="G26" s="2"/>
      <c r="H26" s="2"/>
      <c r="I26" s="2">
        <f ca="1">I25</f>
        <v>1</v>
      </c>
      <c r="J26" s="2"/>
      <c r="K26" s="2">
        <f ca="1">K25</f>
        <v>5</v>
      </c>
      <c r="W26" s="61" t="s">
        <v>9</v>
      </c>
      <c r="X26" s="61"/>
      <c r="Y26" s="2"/>
      <c r="Z26" s="2"/>
      <c r="AA26" s="2"/>
      <c r="AB26" s="2"/>
      <c r="AC26" s="2"/>
      <c r="AD26" s="2">
        <f ca="1">INT(RAND()*(AD25-1)+1)</f>
        <v>4</v>
      </c>
    </row>
    <row r="27" spans="1:35" ht="27" customHeight="1" x14ac:dyDescent="0.3"/>
    <row r="28" spans="1:35" ht="27" customHeight="1" x14ac:dyDescent="0.3"/>
    <row r="29" spans="1:35" ht="25" customHeight="1" x14ac:dyDescent="0.3">
      <c r="D29" s="3" t="str">
        <f>IF(D1="","",D1)</f>
        <v>３けたの数のひっ算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5" ht="25" customHeight="1" x14ac:dyDescent="0.3">
      <c r="D30" s="3"/>
    </row>
    <row r="31" spans="1:35" ht="25" customHeight="1" x14ac:dyDescent="0.3">
      <c r="E31" s="5" t="s">
        <v>2</v>
      </c>
      <c r="Q31" s="4" t="str">
        <f t="shared" ref="Q31:S46" si="0">IF(Q3="","",Q3)</f>
        <v>名前</v>
      </c>
      <c r="R31" s="2"/>
      <c r="S31" s="2"/>
      <c r="T31" s="2" t="str">
        <f t="shared" ref="T31:AI46" si="1"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5" ht="25" customHeight="1" x14ac:dyDescent="0.3">
      <c r="A32" t="str">
        <f t="shared" ref="A32:P47" si="2">IF(A4="","",A4)</f>
        <v/>
      </c>
      <c r="B32" t="str">
        <f t="shared" si="2"/>
        <v/>
      </c>
      <c r="C32" t="str">
        <f t="shared" si="2"/>
        <v/>
      </c>
      <c r="D32" t="str">
        <f t="shared" si="2"/>
        <v/>
      </c>
      <c r="E32" t="str">
        <f t="shared" si="2"/>
        <v/>
      </c>
      <c r="F32" t="str">
        <f t="shared" si="2"/>
        <v/>
      </c>
      <c r="G32" t="str">
        <f t="shared" si="2"/>
        <v/>
      </c>
      <c r="H32" t="str">
        <f t="shared" si="2"/>
        <v/>
      </c>
      <c r="I32" t="str">
        <f t="shared" si="2"/>
        <v/>
      </c>
      <c r="J32" t="str">
        <f t="shared" si="2"/>
        <v/>
      </c>
      <c r="K32" t="str">
        <f t="shared" si="2"/>
        <v/>
      </c>
      <c r="L32" t="str">
        <f t="shared" si="2"/>
        <v/>
      </c>
      <c r="M32" t="str">
        <f t="shared" si="2"/>
        <v/>
      </c>
      <c r="N32" t="str">
        <f t="shared" si="2"/>
        <v/>
      </c>
      <c r="O32" t="str">
        <f t="shared" si="2"/>
        <v/>
      </c>
      <c r="P32" t="str">
        <f t="shared" si="2"/>
        <v/>
      </c>
      <c r="Q32" t="str">
        <f t="shared" si="0"/>
        <v/>
      </c>
      <c r="R32" t="str">
        <f t="shared" si="0"/>
        <v/>
      </c>
      <c r="S32" t="str">
        <f t="shared" si="0"/>
        <v/>
      </c>
      <c r="T32" t="str">
        <f t="shared" si="1"/>
        <v/>
      </c>
      <c r="U32" t="str">
        <f t="shared" si="1"/>
        <v/>
      </c>
      <c r="V32" t="str">
        <f t="shared" si="1"/>
        <v/>
      </c>
      <c r="W32" t="str">
        <f t="shared" si="1"/>
        <v/>
      </c>
      <c r="X32" t="str">
        <f t="shared" si="1"/>
        <v/>
      </c>
      <c r="Y32" t="str">
        <f t="shared" si="1"/>
        <v/>
      </c>
      <c r="Z32" t="str">
        <f t="shared" si="1"/>
        <v/>
      </c>
      <c r="AA32" t="str">
        <f t="shared" si="1"/>
        <v/>
      </c>
      <c r="AB32" t="str">
        <f t="shared" si="1"/>
        <v/>
      </c>
      <c r="AC32" t="str">
        <f t="shared" si="1"/>
        <v/>
      </c>
      <c r="AD32" t="str">
        <f t="shared" si="1"/>
        <v/>
      </c>
      <c r="AE32" t="str">
        <f t="shared" si="1"/>
        <v/>
      </c>
      <c r="AF32" t="str">
        <f t="shared" si="1"/>
        <v/>
      </c>
      <c r="AG32" t="str">
        <f t="shared" si="1"/>
        <v/>
      </c>
      <c r="AH32" t="str">
        <f t="shared" si="1"/>
        <v/>
      </c>
      <c r="AI32" t="str">
        <f t="shared" si="1"/>
        <v/>
      </c>
    </row>
    <row r="33" spans="1:38" ht="27" customHeight="1" x14ac:dyDescent="0.3">
      <c r="A33" s="1" t="str">
        <f t="shared" si="2"/>
        <v>(1)</v>
      </c>
      <c r="D33" t="str">
        <f t="shared" si="2"/>
        <v/>
      </c>
      <c r="E33" t="str">
        <f t="shared" si="2"/>
        <v/>
      </c>
      <c r="F33" t="str">
        <f t="shared" si="2"/>
        <v/>
      </c>
      <c r="G33">
        <f t="shared" ca="1" si="2"/>
        <v>4</v>
      </c>
      <c r="H33" t="str">
        <f t="shared" si="2"/>
        <v/>
      </c>
      <c r="I33">
        <f t="shared" ca="1" si="2"/>
        <v>2</v>
      </c>
      <c r="J33" t="str">
        <f t="shared" si="2"/>
        <v/>
      </c>
      <c r="K33">
        <f t="shared" ca="1" si="2"/>
        <v>8</v>
      </c>
      <c r="L33" t="str">
        <f t="shared" si="2"/>
        <v/>
      </c>
      <c r="M33" t="str">
        <f t="shared" si="2"/>
        <v/>
      </c>
      <c r="N33" t="str">
        <f t="shared" si="2"/>
        <v/>
      </c>
      <c r="O33" t="str">
        <f t="shared" si="2"/>
        <v/>
      </c>
      <c r="P33" t="str">
        <f t="shared" si="2"/>
        <v/>
      </c>
      <c r="Q33" t="str">
        <f t="shared" si="0"/>
        <v/>
      </c>
      <c r="R33" t="str">
        <f t="shared" si="0"/>
        <v/>
      </c>
      <c r="S33" t="str">
        <f t="shared" si="0"/>
        <v/>
      </c>
      <c r="T33" s="1" t="str">
        <f t="shared" si="1"/>
        <v>(2)</v>
      </c>
      <c r="W33" t="str">
        <f t="shared" si="1"/>
        <v/>
      </c>
      <c r="X33" t="str">
        <f t="shared" si="1"/>
        <v/>
      </c>
      <c r="Y33" t="str">
        <f t="shared" si="1"/>
        <v/>
      </c>
      <c r="Z33">
        <f t="shared" ca="1" si="1"/>
        <v>3</v>
      </c>
      <c r="AA33" t="str">
        <f t="shared" si="1"/>
        <v/>
      </c>
      <c r="AB33">
        <f t="shared" ca="1" si="1"/>
        <v>4</v>
      </c>
      <c r="AC33" t="str">
        <f t="shared" si="1"/>
        <v/>
      </c>
      <c r="AD33">
        <f t="shared" ca="1" si="1"/>
        <v>6</v>
      </c>
      <c r="AE33" t="str">
        <f t="shared" si="1"/>
        <v/>
      </c>
      <c r="AF33" t="str">
        <f t="shared" si="1"/>
        <v/>
      </c>
      <c r="AG33" t="str">
        <f t="shared" si="1"/>
        <v/>
      </c>
      <c r="AH33" t="str">
        <f t="shared" si="1"/>
        <v/>
      </c>
      <c r="AI33" t="str">
        <f t="shared" si="1"/>
        <v/>
      </c>
      <c r="AK33" s="20">
        <f ca="1">G33*100+I33*10+K33</f>
        <v>428</v>
      </c>
      <c r="AL33" s="20">
        <f ca="1">Z33*100+AB33*10+AD33</f>
        <v>346</v>
      </c>
    </row>
    <row r="34" spans="1:38" ht="27" customHeight="1" x14ac:dyDescent="0.3">
      <c r="A34" t="str">
        <f t="shared" si="2"/>
        <v/>
      </c>
      <c r="D34" s="61" t="str">
        <f t="shared" si="2"/>
        <v>＋</v>
      </c>
      <c r="E34" s="61" t="str">
        <f t="shared" si="2"/>
        <v/>
      </c>
      <c r="F34" s="2" t="str">
        <f t="shared" si="2"/>
        <v/>
      </c>
      <c r="G34" s="2" t="str">
        <f t="shared" si="2"/>
        <v/>
      </c>
      <c r="H34" s="2" t="str">
        <f t="shared" si="2"/>
        <v/>
      </c>
      <c r="I34" s="2">
        <f t="shared" ca="1" si="2"/>
        <v>3</v>
      </c>
      <c r="J34" s="2" t="str">
        <f t="shared" si="2"/>
        <v/>
      </c>
      <c r="K34" s="2">
        <f t="shared" ca="1" si="2"/>
        <v>9</v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0"/>
        <v/>
      </c>
      <c r="R34" t="str">
        <f t="shared" si="0"/>
        <v/>
      </c>
      <c r="S34" t="str">
        <f t="shared" si="0"/>
        <v/>
      </c>
      <c r="T34" t="str">
        <f t="shared" si="1"/>
        <v/>
      </c>
      <c r="W34" s="61" t="str">
        <f t="shared" si="1"/>
        <v>＋</v>
      </c>
      <c r="X34" s="61" t="str">
        <f t="shared" si="1"/>
        <v/>
      </c>
      <c r="Y34" s="2" t="str">
        <f t="shared" si="1"/>
        <v/>
      </c>
      <c r="Z34" s="2" t="str">
        <f t="shared" si="1"/>
        <v/>
      </c>
      <c r="AA34" s="2" t="str">
        <f t="shared" si="1"/>
        <v/>
      </c>
      <c r="AB34" s="2">
        <f t="shared" ca="1" si="1"/>
        <v>3</v>
      </c>
      <c r="AC34" s="2" t="str">
        <f t="shared" si="1"/>
        <v/>
      </c>
      <c r="AD34" s="2">
        <f t="shared" ca="1" si="1"/>
        <v>9</v>
      </c>
      <c r="AE34" t="str">
        <f t="shared" si="1"/>
        <v/>
      </c>
      <c r="AF34" t="str">
        <f t="shared" si="1"/>
        <v/>
      </c>
      <c r="AG34" t="str">
        <f t="shared" si="1"/>
        <v/>
      </c>
      <c r="AH34" t="str">
        <f t="shared" si="1"/>
        <v/>
      </c>
      <c r="AI34" t="str">
        <f t="shared" si="1"/>
        <v/>
      </c>
      <c r="AK34" s="20">
        <f ca="1">I34*10+K34</f>
        <v>39</v>
      </c>
      <c r="AL34" s="20">
        <f ca="1">AB34*10+AD34</f>
        <v>39</v>
      </c>
    </row>
    <row r="35" spans="1:38" ht="27" customHeight="1" x14ac:dyDescent="0.3">
      <c r="A35" t="str">
        <f t="shared" si="2"/>
        <v/>
      </c>
      <c r="D35" t="str">
        <f t="shared" si="2"/>
        <v/>
      </c>
      <c r="E35" t="str">
        <f t="shared" si="2"/>
        <v/>
      </c>
      <c r="F35" t="str">
        <f t="shared" si="2"/>
        <v/>
      </c>
      <c r="G35" s="22">
        <f ca="1">INT(AK35/100)</f>
        <v>4</v>
      </c>
      <c r="H35" s="22" t="str">
        <f t="shared" si="2"/>
        <v/>
      </c>
      <c r="I35" s="22">
        <f ca="1">INT((AK35-G35*100)/10)</f>
        <v>6</v>
      </c>
      <c r="J35" s="22"/>
      <c r="K35" s="22">
        <f ca="1">AK35-G35*100-I35*10</f>
        <v>7</v>
      </c>
      <c r="L35" t="str">
        <f t="shared" si="2"/>
        <v/>
      </c>
      <c r="M35" t="str">
        <f t="shared" si="2"/>
        <v/>
      </c>
      <c r="N35" t="str">
        <f t="shared" si="2"/>
        <v/>
      </c>
      <c r="O35" t="str">
        <f t="shared" si="2"/>
        <v/>
      </c>
      <c r="P35" t="str">
        <f t="shared" si="2"/>
        <v/>
      </c>
      <c r="Q35" t="str">
        <f t="shared" si="0"/>
        <v/>
      </c>
      <c r="R35" t="str">
        <f t="shared" si="0"/>
        <v/>
      </c>
      <c r="S35" t="str">
        <f t="shared" si="0"/>
        <v/>
      </c>
      <c r="T35" t="str">
        <f t="shared" si="1"/>
        <v/>
      </c>
      <c r="W35" t="str">
        <f t="shared" si="1"/>
        <v/>
      </c>
      <c r="X35" t="str">
        <f t="shared" si="1"/>
        <v/>
      </c>
      <c r="Y35" t="str">
        <f t="shared" si="1"/>
        <v/>
      </c>
      <c r="Z35" s="22">
        <f ca="1">INT(AL35/100)</f>
        <v>3</v>
      </c>
      <c r="AA35" t="str">
        <f t="shared" si="1"/>
        <v/>
      </c>
      <c r="AB35" s="10">
        <f ca="1">INT((AL35-Z35*100)/10)</f>
        <v>8</v>
      </c>
      <c r="AC35" s="10" t="str">
        <f t="shared" si="1"/>
        <v/>
      </c>
      <c r="AD35" s="10">
        <f ca="1">AL35-Z35*100-AB35*10</f>
        <v>5</v>
      </c>
      <c r="AE35" t="str">
        <f t="shared" si="1"/>
        <v/>
      </c>
      <c r="AF35" t="str">
        <f t="shared" si="1"/>
        <v/>
      </c>
      <c r="AG35" t="str">
        <f t="shared" si="1"/>
        <v/>
      </c>
      <c r="AH35" t="str">
        <f t="shared" si="1"/>
        <v/>
      </c>
      <c r="AI35" t="str">
        <f t="shared" si="1"/>
        <v/>
      </c>
      <c r="AK35" s="20">
        <f ca="1">AK33+AK34</f>
        <v>467</v>
      </c>
      <c r="AL35" s="20">
        <f ca="1">AL33+AL34</f>
        <v>385</v>
      </c>
    </row>
    <row r="36" spans="1:38" ht="27" customHeight="1" x14ac:dyDescent="0.3">
      <c r="A36" t="str">
        <f t="shared" si="2"/>
        <v/>
      </c>
      <c r="D36" t="str">
        <f t="shared" si="2"/>
        <v/>
      </c>
      <c r="E36" t="str">
        <f t="shared" si="2"/>
        <v/>
      </c>
      <c r="F36" t="str">
        <f t="shared" si="2"/>
        <v/>
      </c>
      <c r="G36" t="str">
        <f t="shared" si="2"/>
        <v/>
      </c>
      <c r="H36" t="str">
        <f t="shared" si="2"/>
        <v/>
      </c>
      <c r="I36" t="str">
        <f>IF(I8="","",I8)</f>
        <v/>
      </c>
      <c r="J36" t="str">
        <f t="shared" si="2"/>
        <v/>
      </c>
      <c r="K36" t="str">
        <f>IF(K8="","",K8)</f>
        <v/>
      </c>
      <c r="L36" t="str">
        <f t="shared" si="2"/>
        <v/>
      </c>
      <c r="M36" t="str">
        <f t="shared" si="2"/>
        <v/>
      </c>
      <c r="N36" t="str">
        <f t="shared" si="2"/>
        <v/>
      </c>
      <c r="O36" t="str">
        <f t="shared" si="2"/>
        <v/>
      </c>
      <c r="P36" t="str">
        <f t="shared" si="2"/>
        <v/>
      </c>
      <c r="Q36" t="str">
        <f t="shared" si="0"/>
        <v/>
      </c>
      <c r="R36" t="str">
        <f t="shared" si="0"/>
        <v/>
      </c>
      <c r="S36" t="str">
        <f t="shared" si="0"/>
        <v/>
      </c>
      <c r="T36" t="str">
        <f t="shared" si="1"/>
        <v/>
      </c>
      <c r="W36" t="str">
        <f t="shared" si="1"/>
        <v/>
      </c>
      <c r="X36" t="str">
        <f t="shared" si="1"/>
        <v/>
      </c>
      <c r="Y36" t="str">
        <f t="shared" si="1"/>
        <v/>
      </c>
      <c r="Z36" t="str">
        <f t="shared" si="1"/>
        <v/>
      </c>
      <c r="AA36" t="str">
        <f t="shared" si="1"/>
        <v/>
      </c>
      <c r="AB36" t="str">
        <f>IF(AB8="","",AB8)</f>
        <v/>
      </c>
      <c r="AC36" t="str">
        <f t="shared" si="1"/>
        <v/>
      </c>
      <c r="AD36" t="str">
        <f>IF(AD8="","",AD8)</f>
        <v/>
      </c>
      <c r="AE36" t="str">
        <f t="shared" si="1"/>
        <v/>
      </c>
      <c r="AF36" t="str">
        <f t="shared" si="1"/>
        <v/>
      </c>
      <c r="AG36" t="str">
        <f t="shared" si="1"/>
        <v/>
      </c>
      <c r="AH36" t="str">
        <f t="shared" si="1"/>
        <v/>
      </c>
      <c r="AI36" t="str">
        <f t="shared" si="1"/>
        <v/>
      </c>
    </row>
    <row r="37" spans="1:38" ht="27" customHeight="1" x14ac:dyDescent="0.3">
      <c r="A37" t="str">
        <f t="shared" si="2"/>
        <v/>
      </c>
      <c r="D37" t="str">
        <f t="shared" si="2"/>
        <v/>
      </c>
      <c r="E37" t="str">
        <f t="shared" si="2"/>
        <v/>
      </c>
      <c r="F37" t="str">
        <f t="shared" si="2"/>
        <v/>
      </c>
      <c r="G37" t="str">
        <f t="shared" si="2"/>
        <v/>
      </c>
      <c r="H37" t="str">
        <f t="shared" si="2"/>
        <v/>
      </c>
      <c r="I37" t="str">
        <f>IF(I9="","",I9)</f>
        <v/>
      </c>
      <c r="J37" t="str">
        <f t="shared" si="2"/>
        <v/>
      </c>
      <c r="K37" t="str">
        <f>IF(K9="","",K9)</f>
        <v/>
      </c>
      <c r="L37" t="str">
        <f t="shared" si="2"/>
        <v/>
      </c>
      <c r="M37" t="str">
        <f t="shared" si="2"/>
        <v/>
      </c>
      <c r="N37" t="str">
        <f t="shared" si="2"/>
        <v/>
      </c>
      <c r="O37" t="str">
        <f t="shared" si="2"/>
        <v/>
      </c>
      <c r="P37" t="str">
        <f t="shared" si="2"/>
        <v/>
      </c>
      <c r="Q37" t="str">
        <f t="shared" si="0"/>
        <v/>
      </c>
      <c r="R37" t="str">
        <f t="shared" si="0"/>
        <v/>
      </c>
      <c r="S37" t="str">
        <f t="shared" si="0"/>
        <v/>
      </c>
      <c r="T37" t="str">
        <f t="shared" si="1"/>
        <v/>
      </c>
      <c r="W37" t="str">
        <f t="shared" si="1"/>
        <v/>
      </c>
      <c r="X37" t="str">
        <f t="shared" si="1"/>
        <v/>
      </c>
      <c r="Y37" t="str">
        <f t="shared" si="1"/>
        <v/>
      </c>
      <c r="Z37" t="str">
        <f t="shared" si="1"/>
        <v/>
      </c>
      <c r="AA37" t="str">
        <f t="shared" si="1"/>
        <v/>
      </c>
      <c r="AB37" t="str">
        <f>IF(AB9="","",AB9)</f>
        <v/>
      </c>
      <c r="AC37" t="str">
        <f t="shared" si="1"/>
        <v/>
      </c>
      <c r="AD37" t="str">
        <f>IF(AD9="","",AD9)</f>
        <v/>
      </c>
      <c r="AE37" t="str">
        <f t="shared" si="1"/>
        <v/>
      </c>
      <c r="AF37" t="str">
        <f t="shared" si="1"/>
        <v/>
      </c>
      <c r="AG37" t="str">
        <f t="shared" si="1"/>
        <v/>
      </c>
      <c r="AH37" t="str">
        <f t="shared" si="1"/>
        <v/>
      </c>
      <c r="AI37" t="str">
        <f t="shared" si="1"/>
        <v/>
      </c>
    </row>
    <row r="38" spans="1:38" ht="27" customHeight="1" x14ac:dyDescent="0.3">
      <c r="A38" s="1" t="str">
        <f t="shared" si="2"/>
        <v>(3)</v>
      </c>
      <c r="D38" t="str">
        <f t="shared" si="2"/>
        <v/>
      </c>
      <c r="E38" t="str">
        <f t="shared" si="2"/>
        <v/>
      </c>
      <c r="F38" t="str">
        <f t="shared" si="2"/>
        <v/>
      </c>
      <c r="G38">
        <f t="shared" ca="1" si="2"/>
        <v>5</v>
      </c>
      <c r="H38" t="str">
        <f t="shared" si="2"/>
        <v/>
      </c>
      <c r="I38">
        <f ca="1">IF(I10="","",I10)</f>
        <v>1</v>
      </c>
      <c r="J38" t="str">
        <f t="shared" si="2"/>
        <v/>
      </c>
      <c r="K38">
        <f ca="1">IF(K10="","",K10)</f>
        <v>4</v>
      </c>
      <c r="L38" t="str">
        <f t="shared" si="2"/>
        <v/>
      </c>
      <c r="M38" t="str">
        <f t="shared" si="2"/>
        <v/>
      </c>
      <c r="N38" t="str">
        <f t="shared" si="2"/>
        <v/>
      </c>
      <c r="O38" t="str">
        <f t="shared" si="2"/>
        <v/>
      </c>
      <c r="P38" t="str">
        <f t="shared" si="2"/>
        <v/>
      </c>
      <c r="Q38" t="str">
        <f t="shared" si="0"/>
        <v/>
      </c>
      <c r="R38" t="str">
        <f t="shared" si="0"/>
        <v/>
      </c>
      <c r="S38" t="str">
        <f t="shared" si="0"/>
        <v/>
      </c>
      <c r="T38" s="1" t="str">
        <f t="shared" si="1"/>
        <v>(4)</v>
      </c>
      <c r="W38" t="str">
        <f t="shared" si="1"/>
        <v/>
      </c>
      <c r="X38" t="str">
        <f t="shared" si="1"/>
        <v/>
      </c>
      <c r="Y38" t="str">
        <f t="shared" si="1"/>
        <v/>
      </c>
      <c r="Z38">
        <f t="shared" ca="1" si="1"/>
        <v>5</v>
      </c>
      <c r="AA38" t="str">
        <f t="shared" si="1"/>
        <v/>
      </c>
      <c r="AB38">
        <f ca="1">IF(AB10="","",AB10)</f>
        <v>4</v>
      </c>
      <c r="AC38" t="str">
        <f t="shared" si="1"/>
        <v/>
      </c>
      <c r="AD38">
        <f ca="1">IF(AD10="","",AD10)</f>
        <v>3</v>
      </c>
      <c r="AE38" t="str">
        <f t="shared" si="1"/>
        <v/>
      </c>
      <c r="AF38" t="str">
        <f t="shared" si="1"/>
        <v/>
      </c>
      <c r="AG38" t="str">
        <f t="shared" si="1"/>
        <v/>
      </c>
      <c r="AH38" t="str">
        <f t="shared" si="1"/>
        <v/>
      </c>
      <c r="AI38" t="str">
        <f t="shared" si="1"/>
        <v/>
      </c>
      <c r="AK38" s="20">
        <f ca="1">G38*100+I38*10+K38</f>
        <v>514</v>
      </c>
      <c r="AL38" s="20">
        <f ca="1">Z38*100+AB38*10+AD38</f>
        <v>543</v>
      </c>
    </row>
    <row r="39" spans="1:38" ht="27" customHeight="1" x14ac:dyDescent="0.3">
      <c r="A39" t="str">
        <f t="shared" si="2"/>
        <v/>
      </c>
      <c r="D39" s="61" t="str">
        <f t="shared" si="2"/>
        <v>＋</v>
      </c>
      <c r="E39" s="61" t="str">
        <f t="shared" si="2"/>
        <v/>
      </c>
      <c r="F39" s="2" t="str">
        <f t="shared" si="2"/>
        <v/>
      </c>
      <c r="G39" s="2" t="str">
        <f t="shared" si="2"/>
        <v/>
      </c>
      <c r="H39" s="2" t="str">
        <f t="shared" si="2"/>
        <v/>
      </c>
      <c r="I39" s="2">
        <f ca="1">IF(I11="","",I11)</f>
        <v>3</v>
      </c>
      <c r="J39" s="2" t="str">
        <f t="shared" si="2"/>
        <v/>
      </c>
      <c r="K39" s="2">
        <f ca="1">IF(K11="","",K11)</f>
        <v>9</v>
      </c>
      <c r="L39" t="str">
        <f t="shared" si="2"/>
        <v/>
      </c>
      <c r="M39" t="str">
        <f t="shared" si="2"/>
        <v/>
      </c>
      <c r="N39" t="str">
        <f t="shared" si="2"/>
        <v/>
      </c>
      <c r="O39" t="str">
        <f t="shared" si="2"/>
        <v/>
      </c>
      <c r="P39" t="str">
        <f t="shared" si="2"/>
        <v/>
      </c>
      <c r="Q39" t="str">
        <f t="shared" si="0"/>
        <v/>
      </c>
      <c r="R39" t="str">
        <f t="shared" si="0"/>
        <v/>
      </c>
      <c r="S39" t="str">
        <f t="shared" si="0"/>
        <v/>
      </c>
      <c r="T39" t="str">
        <f t="shared" si="1"/>
        <v/>
      </c>
      <c r="W39" s="61" t="str">
        <f t="shared" si="1"/>
        <v>＋</v>
      </c>
      <c r="X39" s="61" t="str">
        <f t="shared" si="1"/>
        <v/>
      </c>
      <c r="Y39" s="2" t="str">
        <f t="shared" si="1"/>
        <v/>
      </c>
      <c r="Z39" s="2" t="str">
        <f t="shared" si="1"/>
        <v/>
      </c>
      <c r="AA39" s="2" t="str">
        <f t="shared" si="1"/>
        <v/>
      </c>
      <c r="AB39" s="2">
        <f ca="1">IF(AB11="","",AB11)</f>
        <v>2</v>
      </c>
      <c r="AC39" s="2" t="str">
        <f t="shared" si="1"/>
        <v/>
      </c>
      <c r="AD39" s="2">
        <f>IF(AD11="","",AD11)</f>
        <v>0</v>
      </c>
      <c r="AE39" t="str">
        <f t="shared" si="1"/>
        <v/>
      </c>
      <c r="AF39" t="str">
        <f t="shared" si="1"/>
        <v/>
      </c>
      <c r="AG39" t="str">
        <f t="shared" si="1"/>
        <v/>
      </c>
      <c r="AH39" t="str">
        <f t="shared" si="1"/>
        <v/>
      </c>
      <c r="AI39" t="str">
        <f t="shared" si="1"/>
        <v/>
      </c>
      <c r="AK39" s="20">
        <f ca="1">I39*10+K39</f>
        <v>39</v>
      </c>
      <c r="AL39" s="20">
        <f ca="1">AB39*10+AD39</f>
        <v>20</v>
      </c>
    </row>
    <row r="40" spans="1:38" ht="27" customHeight="1" x14ac:dyDescent="0.3">
      <c r="A40" t="str">
        <f t="shared" si="2"/>
        <v/>
      </c>
      <c r="D40" t="str">
        <f t="shared" si="2"/>
        <v/>
      </c>
      <c r="E40" t="str">
        <f t="shared" si="2"/>
        <v/>
      </c>
      <c r="F40" t="str">
        <f t="shared" si="2"/>
        <v/>
      </c>
      <c r="G40" s="22">
        <f ca="1">INT(AK40/100)</f>
        <v>5</v>
      </c>
      <c r="H40" s="22" t="str">
        <f t="shared" si="2"/>
        <v/>
      </c>
      <c r="I40" s="22">
        <f ca="1">INT((AK40-G40*100)/10)</f>
        <v>5</v>
      </c>
      <c r="J40" s="22"/>
      <c r="K40" s="22">
        <f ca="1">AK40-G40*100-I40*10</f>
        <v>3</v>
      </c>
      <c r="L40" t="str">
        <f t="shared" si="2"/>
        <v/>
      </c>
      <c r="M40" t="str">
        <f t="shared" si="2"/>
        <v/>
      </c>
      <c r="N40" t="str">
        <f t="shared" si="2"/>
        <v/>
      </c>
      <c r="O40" t="str">
        <f t="shared" si="2"/>
        <v/>
      </c>
      <c r="P40" t="str">
        <f t="shared" si="2"/>
        <v/>
      </c>
      <c r="Q40" t="str">
        <f t="shared" si="0"/>
        <v/>
      </c>
      <c r="R40" t="str">
        <f t="shared" si="0"/>
        <v/>
      </c>
      <c r="S40" t="str">
        <f t="shared" si="0"/>
        <v/>
      </c>
      <c r="T40" t="str">
        <f t="shared" si="1"/>
        <v/>
      </c>
      <c r="W40" t="str">
        <f t="shared" si="1"/>
        <v/>
      </c>
      <c r="X40" t="str">
        <f t="shared" si="1"/>
        <v/>
      </c>
      <c r="Y40" t="str">
        <f t="shared" si="1"/>
        <v/>
      </c>
      <c r="Z40" s="22">
        <f ca="1">INT(AL40/100)</f>
        <v>5</v>
      </c>
      <c r="AA40" t="str">
        <f t="shared" si="1"/>
        <v/>
      </c>
      <c r="AB40" s="10">
        <f ca="1">INT((AL40-Z40*100)/10)</f>
        <v>6</v>
      </c>
      <c r="AC40" s="10" t="str">
        <f t="shared" si="1"/>
        <v/>
      </c>
      <c r="AD40" s="10">
        <f ca="1">AL40-Z40*100-AB40*10</f>
        <v>3</v>
      </c>
      <c r="AE40" t="str">
        <f t="shared" si="1"/>
        <v/>
      </c>
      <c r="AF40" t="str">
        <f t="shared" si="1"/>
        <v/>
      </c>
      <c r="AG40" t="str">
        <f t="shared" si="1"/>
        <v/>
      </c>
      <c r="AH40" t="str">
        <f t="shared" si="1"/>
        <v/>
      </c>
      <c r="AI40" t="str">
        <f t="shared" si="1"/>
        <v/>
      </c>
      <c r="AK40" s="20">
        <f ca="1">AK38+AK39</f>
        <v>553</v>
      </c>
      <c r="AL40" s="20">
        <f ca="1">AL38+AL39</f>
        <v>563</v>
      </c>
    </row>
    <row r="41" spans="1:38" ht="27" customHeight="1" x14ac:dyDescent="0.3">
      <c r="A41" t="str">
        <f t="shared" si="2"/>
        <v/>
      </c>
      <c r="D41" t="str">
        <f t="shared" si="2"/>
        <v/>
      </c>
      <c r="E41" t="str">
        <f t="shared" si="2"/>
        <v/>
      </c>
      <c r="F41" t="str">
        <f t="shared" si="2"/>
        <v/>
      </c>
      <c r="G41" t="str">
        <f t="shared" si="2"/>
        <v/>
      </c>
      <c r="H41" t="str">
        <f t="shared" si="2"/>
        <v/>
      </c>
      <c r="I41" t="str">
        <f>IF(I13="","",I13)</f>
        <v/>
      </c>
      <c r="J41" t="str">
        <f t="shared" si="2"/>
        <v/>
      </c>
      <c r="K41" t="str">
        <f>IF(K13="","",K13)</f>
        <v/>
      </c>
      <c r="L41" t="str">
        <f t="shared" si="2"/>
        <v/>
      </c>
      <c r="M41" t="str">
        <f t="shared" si="2"/>
        <v/>
      </c>
      <c r="N41" t="str">
        <f t="shared" si="2"/>
        <v/>
      </c>
      <c r="O41" t="str">
        <f t="shared" si="2"/>
        <v/>
      </c>
      <c r="P41" t="str">
        <f t="shared" si="2"/>
        <v/>
      </c>
      <c r="Q41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1"/>
        <v/>
      </c>
      <c r="W41" t="str">
        <f t="shared" si="1"/>
        <v/>
      </c>
      <c r="X41" t="str">
        <f t="shared" si="1"/>
        <v/>
      </c>
      <c r="Y41" t="str">
        <f t="shared" si="1"/>
        <v/>
      </c>
      <c r="Z41" t="str">
        <f t="shared" si="1"/>
        <v/>
      </c>
      <c r="AA41" t="str">
        <f t="shared" si="1"/>
        <v/>
      </c>
      <c r="AB41" t="str">
        <f>IF(AB13="","",AB13)</f>
        <v/>
      </c>
      <c r="AC41" t="str">
        <f t="shared" si="1"/>
        <v/>
      </c>
      <c r="AD41" t="str">
        <f>IF(AD13="","",AD13)</f>
        <v/>
      </c>
      <c r="AE41" t="str">
        <f t="shared" si="1"/>
        <v/>
      </c>
      <c r="AF41" t="str">
        <f t="shared" si="1"/>
        <v/>
      </c>
      <c r="AG41" t="str">
        <f t="shared" si="1"/>
        <v/>
      </c>
      <c r="AH41" t="str">
        <f t="shared" si="1"/>
        <v/>
      </c>
      <c r="AI41" t="str">
        <f t="shared" si="1"/>
        <v/>
      </c>
    </row>
    <row r="42" spans="1:38" ht="27" customHeight="1" x14ac:dyDescent="0.3">
      <c r="A42" t="str">
        <f t="shared" si="2"/>
        <v/>
      </c>
      <c r="D42" t="str">
        <f t="shared" si="2"/>
        <v/>
      </c>
      <c r="E42" t="str">
        <f t="shared" si="2"/>
        <v/>
      </c>
      <c r="F42" t="str">
        <f t="shared" si="2"/>
        <v/>
      </c>
      <c r="G42" t="str">
        <f t="shared" si="2"/>
        <v/>
      </c>
      <c r="H42" t="str">
        <f t="shared" si="2"/>
        <v/>
      </c>
      <c r="I42" t="str">
        <f>IF(I14="","",I14)</f>
        <v/>
      </c>
      <c r="J42" t="str">
        <f t="shared" si="2"/>
        <v/>
      </c>
      <c r="K42" t="str">
        <f>IF(K14="","",K14)</f>
        <v/>
      </c>
      <c r="L42" t="str">
        <f t="shared" si="2"/>
        <v/>
      </c>
      <c r="M42" t="str">
        <f t="shared" si="2"/>
        <v/>
      </c>
      <c r="N42" t="str">
        <f t="shared" si="2"/>
        <v/>
      </c>
      <c r="O42" t="str">
        <f t="shared" si="2"/>
        <v/>
      </c>
      <c r="P42" t="str">
        <f t="shared" si="2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>IF(AB14="","",AB14)</f>
        <v/>
      </c>
      <c r="AC42" t="str">
        <f t="shared" si="1"/>
        <v/>
      </c>
      <c r="AD42" t="str">
        <f>IF(AD14="","",AD14)</f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</row>
    <row r="43" spans="1:38" ht="27" customHeight="1" x14ac:dyDescent="0.3">
      <c r="A43" s="1" t="str">
        <f t="shared" si="2"/>
        <v>(5)</v>
      </c>
      <c r="D43" t="str">
        <f t="shared" si="2"/>
        <v/>
      </c>
      <c r="E43" t="str">
        <f t="shared" si="2"/>
        <v/>
      </c>
      <c r="F43" t="str">
        <f t="shared" si="2"/>
        <v/>
      </c>
      <c r="G43">
        <f t="shared" ca="1" si="2"/>
        <v>5</v>
      </c>
      <c r="H43" t="str">
        <f t="shared" si="2"/>
        <v/>
      </c>
      <c r="I43">
        <f ca="1">IF(I15="","",I15)</f>
        <v>3</v>
      </c>
      <c r="J43" t="str">
        <f t="shared" si="2"/>
        <v/>
      </c>
      <c r="K43">
        <f ca="1">IF(K15="","",K15)</f>
        <v>5</v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0"/>
        <v/>
      </c>
      <c r="R43" t="str">
        <f t="shared" si="0"/>
        <v/>
      </c>
      <c r="S43" t="str">
        <f t="shared" si="0"/>
        <v/>
      </c>
      <c r="T43" s="1" t="str">
        <f t="shared" si="1"/>
        <v>(6)</v>
      </c>
      <c r="W43" t="str">
        <f t="shared" si="1"/>
        <v/>
      </c>
      <c r="X43" t="str">
        <f t="shared" si="1"/>
        <v/>
      </c>
      <c r="Y43" t="str">
        <f t="shared" si="1"/>
        <v/>
      </c>
      <c r="Z43">
        <f t="shared" ca="1" si="1"/>
        <v>3</v>
      </c>
      <c r="AA43" t="str">
        <f t="shared" si="1"/>
        <v/>
      </c>
      <c r="AB43">
        <f ca="1">IF(AB15="","",AB15)</f>
        <v>8</v>
      </c>
      <c r="AC43" t="str">
        <f t="shared" si="1"/>
        <v/>
      </c>
      <c r="AD43">
        <f ca="1">IF(AD15="","",AD15)</f>
        <v>3</v>
      </c>
      <c r="AE43" t="str">
        <f t="shared" si="1"/>
        <v/>
      </c>
      <c r="AF43" t="str">
        <f t="shared" si="1"/>
        <v/>
      </c>
      <c r="AG43" t="str">
        <f t="shared" si="1"/>
        <v/>
      </c>
      <c r="AH43" t="str">
        <f t="shared" si="1"/>
        <v/>
      </c>
      <c r="AI43" t="str">
        <f t="shared" si="1"/>
        <v/>
      </c>
      <c r="AK43" s="20">
        <f ca="1">G43*100+I43*10+K43</f>
        <v>535</v>
      </c>
      <c r="AL43" s="20">
        <f ca="1">Z43*100+AB43*10+AD43</f>
        <v>383</v>
      </c>
    </row>
    <row r="44" spans="1:38" ht="27" customHeight="1" x14ac:dyDescent="0.3">
      <c r="A44" t="str">
        <f t="shared" si="2"/>
        <v/>
      </c>
      <c r="D44" s="61" t="str">
        <f t="shared" si="2"/>
        <v>＋</v>
      </c>
      <c r="E44" s="61" t="str">
        <f t="shared" si="2"/>
        <v/>
      </c>
      <c r="F44" s="2" t="str">
        <f t="shared" si="2"/>
        <v/>
      </c>
      <c r="G44" s="2" t="str">
        <f t="shared" si="2"/>
        <v/>
      </c>
      <c r="H44" s="2" t="str">
        <f t="shared" si="2"/>
        <v/>
      </c>
      <c r="I44" s="2" t="str">
        <f>IF(I16="","",I16)</f>
        <v/>
      </c>
      <c r="J44" s="2" t="str">
        <f t="shared" si="2"/>
        <v/>
      </c>
      <c r="K44" s="2">
        <f ca="1">IF(K16="","",K16)</f>
        <v>6</v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t="str">
        <f t="shared" si="2"/>
        <v/>
      </c>
      <c r="Q44" t="str">
        <f t="shared" si="0"/>
        <v/>
      </c>
      <c r="R44" t="str">
        <f t="shared" si="0"/>
        <v/>
      </c>
      <c r="S44" t="str">
        <f t="shared" si="0"/>
        <v/>
      </c>
      <c r="T44" t="str">
        <f t="shared" si="1"/>
        <v/>
      </c>
      <c r="W44" s="61" t="str">
        <f t="shared" si="1"/>
        <v>－</v>
      </c>
      <c r="X44" s="61" t="str">
        <f t="shared" si="1"/>
        <v/>
      </c>
      <c r="Y44" s="2" t="str">
        <f t="shared" si="1"/>
        <v/>
      </c>
      <c r="Z44" s="2" t="str">
        <f t="shared" si="1"/>
        <v/>
      </c>
      <c r="AA44" s="2" t="str">
        <f t="shared" si="1"/>
        <v/>
      </c>
      <c r="AB44" s="2">
        <f ca="1">IF(AB16="","",AB16)</f>
        <v>6</v>
      </c>
      <c r="AC44" s="2" t="str">
        <f t="shared" si="1"/>
        <v/>
      </c>
      <c r="AD44" s="2">
        <f ca="1">IF(AD16="","",AD16)</f>
        <v>9</v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K44" s="20">
        <f ca="1">K44</f>
        <v>6</v>
      </c>
      <c r="AL44" s="20">
        <f ca="1">AB44*10+AD44</f>
        <v>69</v>
      </c>
    </row>
    <row r="45" spans="1:38" ht="27" customHeight="1" x14ac:dyDescent="0.3">
      <c r="A45" t="str">
        <f t="shared" si="2"/>
        <v/>
      </c>
      <c r="D45" t="str">
        <f t="shared" si="2"/>
        <v/>
      </c>
      <c r="E45" t="str">
        <f t="shared" si="2"/>
        <v/>
      </c>
      <c r="F45" t="str">
        <f t="shared" si="2"/>
        <v/>
      </c>
      <c r="G45" s="22">
        <f ca="1">INT(AK45/100)</f>
        <v>5</v>
      </c>
      <c r="H45" s="22" t="str">
        <f t="shared" si="2"/>
        <v/>
      </c>
      <c r="I45" s="22">
        <f ca="1">INT((AK45-G45*100)/10)</f>
        <v>4</v>
      </c>
      <c r="J45" s="22"/>
      <c r="K45" s="22">
        <f ca="1">AK45-G45*100-I45*10</f>
        <v>1</v>
      </c>
      <c r="L45" t="str">
        <f t="shared" si="2"/>
        <v/>
      </c>
      <c r="M45" t="str">
        <f t="shared" si="2"/>
        <v/>
      </c>
      <c r="N45" t="str">
        <f t="shared" si="2"/>
        <v/>
      </c>
      <c r="O45" t="str">
        <f t="shared" si="2"/>
        <v/>
      </c>
      <c r="P45" t="str">
        <f t="shared" si="2"/>
        <v/>
      </c>
      <c r="Q45" t="str">
        <f t="shared" si="0"/>
        <v/>
      </c>
      <c r="R45" t="str">
        <f t="shared" si="0"/>
        <v/>
      </c>
      <c r="S45" t="str">
        <f t="shared" si="0"/>
        <v/>
      </c>
      <c r="T45" t="str">
        <f t="shared" si="1"/>
        <v/>
      </c>
      <c r="W45" t="str">
        <f t="shared" si="1"/>
        <v/>
      </c>
      <c r="X45" t="str">
        <f t="shared" si="1"/>
        <v/>
      </c>
      <c r="Y45" t="str">
        <f t="shared" si="1"/>
        <v/>
      </c>
      <c r="Z45" s="22">
        <f ca="1">INT(AL45/100)</f>
        <v>3</v>
      </c>
      <c r="AA45" t="str">
        <f t="shared" si="1"/>
        <v/>
      </c>
      <c r="AB45" s="10">
        <f ca="1">INT((AL45-Z45*100)/10)</f>
        <v>1</v>
      </c>
      <c r="AC45" s="10" t="str">
        <f t="shared" si="1"/>
        <v/>
      </c>
      <c r="AD45" s="10">
        <f ca="1">AL45-Z45*100-AB45*10</f>
        <v>4</v>
      </c>
      <c r="AE45" t="str">
        <f t="shared" si="1"/>
        <v/>
      </c>
      <c r="AF45" t="str">
        <f t="shared" si="1"/>
        <v/>
      </c>
      <c r="AG45" t="str">
        <f t="shared" si="1"/>
        <v/>
      </c>
      <c r="AH45" t="str">
        <f t="shared" si="1"/>
        <v/>
      </c>
      <c r="AI45" t="str">
        <f t="shared" si="1"/>
        <v/>
      </c>
      <c r="AK45" s="20">
        <f ca="1">AK43+AK44</f>
        <v>541</v>
      </c>
      <c r="AL45" s="20">
        <f ca="1">AL43-AL44</f>
        <v>314</v>
      </c>
    </row>
    <row r="46" spans="1:38" ht="27" customHeight="1" x14ac:dyDescent="0.3">
      <c r="A46" t="str">
        <f t="shared" si="2"/>
        <v/>
      </c>
      <c r="D46" t="str">
        <f t="shared" si="2"/>
        <v/>
      </c>
      <c r="E46" t="str">
        <f t="shared" si="2"/>
        <v/>
      </c>
      <c r="F46" t="str">
        <f t="shared" si="2"/>
        <v/>
      </c>
      <c r="G46" t="str">
        <f t="shared" si="2"/>
        <v/>
      </c>
      <c r="H46" t="str">
        <f t="shared" si="2"/>
        <v/>
      </c>
      <c r="I46" t="str">
        <f>IF(I18="","",I18)</f>
        <v/>
      </c>
      <c r="J46" t="str">
        <f t="shared" si="2"/>
        <v/>
      </c>
      <c r="K46" t="str">
        <f>IF(K18="","",K18)</f>
        <v/>
      </c>
      <c r="L46" t="str">
        <f t="shared" si="2"/>
        <v/>
      </c>
      <c r="M46" t="str">
        <f t="shared" si="2"/>
        <v/>
      </c>
      <c r="N46" t="str">
        <f t="shared" si="2"/>
        <v/>
      </c>
      <c r="O46" t="str">
        <f t="shared" si="2"/>
        <v/>
      </c>
      <c r="P46" t="str">
        <f t="shared" si="2"/>
        <v/>
      </c>
      <c r="Q46" t="str">
        <f t="shared" si="0"/>
        <v/>
      </c>
      <c r="R46" t="str">
        <f t="shared" si="0"/>
        <v/>
      </c>
      <c r="S46" t="str">
        <f t="shared" si="0"/>
        <v/>
      </c>
      <c r="T46" t="str">
        <f t="shared" si="1"/>
        <v/>
      </c>
      <c r="W46" t="str">
        <f t="shared" si="1"/>
        <v/>
      </c>
      <c r="X46" t="str">
        <f t="shared" si="1"/>
        <v/>
      </c>
      <c r="Y46" t="str">
        <f t="shared" si="1"/>
        <v/>
      </c>
      <c r="Z46" t="str">
        <f t="shared" si="1"/>
        <v/>
      </c>
      <c r="AA46" t="str">
        <f t="shared" si="1"/>
        <v/>
      </c>
      <c r="AB46" t="str">
        <f>IF(AB18="","",AB18)</f>
        <v/>
      </c>
      <c r="AC46" t="str">
        <f t="shared" si="1"/>
        <v/>
      </c>
      <c r="AD46" t="str">
        <f>IF(AD18="","",AD18)</f>
        <v/>
      </c>
      <c r="AE46" t="str">
        <f t="shared" si="1"/>
        <v/>
      </c>
      <c r="AF46" t="str">
        <f t="shared" si="1"/>
        <v/>
      </c>
      <c r="AG46" t="str">
        <f t="shared" si="1"/>
        <v/>
      </c>
      <c r="AH46" t="str">
        <f t="shared" si="1"/>
        <v/>
      </c>
      <c r="AI46" t="str">
        <f t="shared" si="1"/>
        <v/>
      </c>
    </row>
    <row r="47" spans="1:38" ht="27" customHeight="1" x14ac:dyDescent="0.3">
      <c r="A47" t="str">
        <f t="shared" si="2"/>
        <v/>
      </c>
      <c r="D47" t="str">
        <f t="shared" si="2"/>
        <v/>
      </c>
      <c r="E47" t="str">
        <f t="shared" si="2"/>
        <v/>
      </c>
      <c r="F47" t="str">
        <f t="shared" si="2"/>
        <v/>
      </c>
      <c r="G47" t="str">
        <f t="shared" si="2"/>
        <v/>
      </c>
      <c r="H47" t="str">
        <f t="shared" si="2"/>
        <v/>
      </c>
      <c r="I47" t="str">
        <f>IF(I19="","",I19)</f>
        <v/>
      </c>
      <c r="J47" t="str">
        <f t="shared" si="2"/>
        <v/>
      </c>
      <c r="K47" t="str">
        <f>IF(K19="","",K19)</f>
        <v/>
      </c>
      <c r="L47" t="str">
        <f t="shared" si="2"/>
        <v/>
      </c>
      <c r="M47" t="str">
        <f t="shared" si="2"/>
        <v/>
      </c>
      <c r="N47" t="str">
        <f t="shared" si="2"/>
        <v/>
      </c>
      <c r="O47" t="str">
        <f t="shared" si="2"/>
        <v/>
      </c>
      <c r="P47" t="str">
        <f t="shared" si="2"/>
        <v/>
      </c>
      <c r="Q47" t="str">
        <f t="shared" ref="Q47:T56" si="3">IF(Q19="","",Q19)</f>
        <v/>
      </c>
      <c r="R47" t="str">
        <f t="shared" si="3"/>
        <v/>
      </c>
      <c r="S47" t="str">
        <f t="shared" si="3"/>
        <v/>
      </c>
      <c r="T47" t="str">
        <f t="shared" si="3"/>
        <v/>
      </c>
      <c r="W47" t="str">
        <f t="shared" ref="W47:AB56" si="4">IF(W19="","",W19)</f>
        <v/>
      </c>
      <c r="X47" t="str">
        <f t="shared" si="4"/>
        <v/>
      </c>
      <c r="Y47" t="str">
        <f t="shared" si="4"/>
        <v/>
      </c>
      <c r="Z47" t="str">
        <f t="shared" si="4"/>
        <v/>
      </c>
      <c r="AA47" t="str">
        <f t="shared" si="4"/>
        <v/>
      </c>
      <c r="AB47" t="str">
        <f>IF(AB19="","",AB19)</f>
        <v/>
      </c>
      <c r="AC47" t="str">
        <f t="shared" ref="AC47:AC56" si="5">IF(AC19="","",AC19)</f>
        <v/>
      </c>
      <c r="AD47" t="str">
        <f>IF(AD19="","",AD19)</f>
        <v/>
      </c>
      <c r="AE47" t="str">
        <f t="shared" ref="AE47:AI56" si="6">IF(AE19="","",AE19)</f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</row>
    <row r="48" spans="1:38" ht="27" customHeight="1" x14ac:dyDescent="0.3">
      <c r="A48" s="1" t="str">
        <f t="shared" ref="A48:A56" si="7">IF(A20="","",A20)</f>
        <v>(7)</v>
      </c>
      <c r="D48" t="str">
        <f t="shared" ref="D48:H49" si="8">IF(D20="","",D20)</f>
        <v/>
      </c>
      <c r="E48" t="str">
        <f t="shared" si="8"/>
        <v/>
      </c>
      <c r="F48" t="str">
        <f t="shared" si="8"/>
        <v/>
      </c>
      <c r="G48">
        <f t="shared" ca="1" si="8"/>
        <v>3</v>
      </c>
      <c r="H48" t="str">
        <f t="shared" si="8"/>
        <v/>
      </c>
      <c r="I48">
        <f ca="1">IF(I20="","",I20)</f>
        <v>8</v>
      </c>
      <c r="J48" t="str">
        <f t="shared" ref="J48:J56" si="9">IF(J20="","",J20)</f>
        <v/>
      </c>
      <c r="K48">
        <f ca="1">IF(K20="","",K20)</f>
        <v>1</v>
      </c>
      <c r="L48" t="str">
        <f t="shared" ref="L48:P56" si="10">IF(L20="","",L20)</f>
        <v/>
      </c>
      <c r="M48" t="str">
        <f t="shared" si="10"/>
        <v/>
      </c>
      <c r="N48" t="str">
        <f t="shared" si="10"/>
        <v/>
      </c>
      <c r="O48" t="str">
        <f t="shared" si="10"/>
        <v/>
      </c>
      <c r="P48" t="str">
        <f t="shared" si="10"/>
        <v/>
      </c>
      <c r="Q48" t="str">
        <f t="shared" si="3"/>
        <v/>
      </c>
      <c r="R48" t="str">
        <f t="shared" si="3"/>
        <v/>
      </c>
      <c r="S48" t="str">
        <f t="shared" si="3"/>
        <v/>
      </c>
      <c r="T48" s="1" t="str">
        <f t="shared" si="3"/>
        <v>(8)</v>
      </c>
      <c r="W48" t="str">
        <f t="shared" si="4"/>
        <v/>
      </c>
      <c r="X48" t="str">
        <f t="shared" si="4"/>
        <v/>
      </c>
      <c r="Y48" t="str">
        <f t="shared" si="4"/>
        <v/>
      </c>
      <c r="Z48">
        <f t="shared" ca="1" si="4"/>
        <v>7</v>
      </c>
      <c r="AA48" t="str">
        <f t="shared" si="4"/>
        <v/>
      </c>
      <c r="AB48">
        <f ca="1">IF(AB20="","",AB20)</f>
        <v>5</v>
      </c>
      <c r="AC48" t="str">
        <f t="shared" si="5"/>
        <v/>
      </c>
      <c r="AD48">
        <f ca="1">IF(AD20="","",AD20)</f>
        <v>1</v>
      </c>
      <c r="AE48" t="str">
        <f t="shared" si="6"/>
        <v/>
      </c>
      <c r="AF48" t="str">
        <f t="shared" si="6"/>
        <v/>
      </c>
      <c r="AG48" t="str">
        <f t="shared" si="6"/>
        <v/>
      </c>
      <c r="AH48" t="str">
        <f t="shared" si="6"/>
        <v/>
      </c>
      <c r="AI48" t="str">
        <f t="shared" si="6"/>
        <v/>
      </c>
      <c r="AK48" s="20">
        <f ca="1">G48*100+I48*10+K48</f>
        <v>381</v>
      </c>
      <c r="AL48" s="20">
        <f ca="1">Z48*100+AB48*10+AD48</f>
        <v>751</v>
      </c>
    </row>
    <row r="49" spans="1:38" ht="27" customHeight="1" x14ac:dyDescent="0.3">
      <c r="A49" t="str">
        <f t="shared" si="7"/>
        <v/>
      </c>
      <c r="D49" s="61" t="str">
        <f t="shared" si="8"/>
        <v>－</v>
      </c>
      <c r="E49" s="61" t="str">
        <f t="shared" si="8"/>
        <v/>
      </c>
      <c r="F49" s="2" t="str">
        <f t="shared" si="8"/>
        <v/>
      </c>
      <c r="G49" s="2" t="str">
        <f t="shared" si="8"/>
        <v/>
      </c>
      <c r="H49" s="2" t="str">
        <f t="shared" si="8"/>
        <v/>
      </c>
      <c r="I49" s="2">
        <f ca="1">IF(I21="","",I21)</f>
        <v>5</v>
      </c>
      <c r="J49" s="2" t="str">
        <f t="shared" si="9"/>
        <v/>
      </c>
      <c r="K49" s="2">
        <f ca="1">IF(K21="","",K21)</f>
        <v>2</v>
      </c>
      <c r="L49" t="str">
        <f t="shared" si="10"/>
        <v/>
      </c>
      <c r="M49" t="str">
        <f t="shared" si="10"/>
        <v/>
      </c>
      <c r="N49" t="str">
        <f t="shared" si="10"/>
        <v/>
      </c>
      <c r="O49" t="str">
        <f t="shared" si="10"/>
        <v/>
      </c>
      <c r="P49" t="str">
        <f t="shared" si="10"/>
        <v/>
      </c>
      <c r="Q49" t="str">
        <f t="shared" si="3"/>
        <v/>
      </c>
      <c r="R49" t="str">
        <f t="shared" si="3"/>
        <v/>
      </c>
      <c r="S49" t="str">
        <f t="shared" si="3"/>
        <v/>
      </c>
      <c r="T49" t="str">
        <f t="shared" si="3"/>
        <v/>
      </c>
      <c r="W49" s="61" t="str">
        <f t="shared" si="4"/>
        <v>－</v>
      </c>
      <c r="X49" s="61" t="str">
        <f t="shared" si="4"/>
        <v/>
      </c>
      <c r="Y49" s="2" t="str">
        <f t="shared" si="4"/>
        <v/>
      </c>
      <c r="Z49" s="2" t="str">
        <f t="shared" si="4"/>
        <v/>
      </c>
      <c r="AA49" s="2" t="str">
        <f t="shared" si="4"/>
        <v/>
      </c>
      <c r="AB49" s="2">
        <f ca="1">IF(AB21="","",AB21)</f>
        <v>4</v>
      </c>
      <c r="AC49" s="2" t="str">
        <f t="shared" si="5"/>
        <v/>
      </c>
      <c r="AD49" s="2">
        <f ca="1">IF(AD21="","",AD21)</f>
        <v>5</v>
      </c>
      <c r="AE49" t="str">
        <f t="shared" si="6"/>
        <v/>
      </c>
      <c r="AF49" t="str">
        <f t="shared" si="6"/>
        <v/>
      </c>
      <c r="AG49" t="str">
        <f t="shared" si="6"/>
        <v/>
      </c>
      <c r="AH49" t="str">
        <f t="shared" si="6"/>
        <v/>
      </c>
      <c r="AI49" t="str">
        <f t="shared" si="6"/>
        <v/>
      </c>
      <c r="AK49" s="20">
        <f ca="1">I49*10+K49</f>
        <v>52</v>
      </c>
      <c r="AL49" s="20">
        <f ca="1">AB49*10+AD49</f>
        <v>45</v>
      </c>
    </row>
    <row r="50" spans="1:38" ht="27" customHeight="1" x14ac:dyDescent="0.3">
      <c r="A50" t="str">
        <f t="shared" si="7"/>
        <v/>
      </c>
      <c r="D50" t="str">
        <f t="shared" ref="D50:F56" si="11">IF(D22="","",D22)</f>
        <v/>
      </c>
      <c r="E50" t="str">
        <f t="shared" si="11"/>
        <v/>
      </c>
      <c r="F50" t="str">
        <f t="shared" si="11"/>
        <v/>
      </c>
      <c r="G50" s="22">
        <f ca="1">INT(AK50/100)</f>
        <v>3</v>
      </c>
      <c r="H50" s="22" t="str">
        <f t="shared" ref="H50:H56" si="12">IF(H22="","",H22)</f>
        <v/>
      </c>
      <c r="I50" s="22">
        <f ca="1">INT((AK50-G50*100)/10)</f>
        <v>2</v>
      </c>
      <c r="J50" s="22"/>
      <c r="K50" s="22">
        <f ca="1">AK50-G50*100-I50*10</f>
        <v>9</v>
      </c>
      <c r="L50" t="str">
        <f>IF(L22="","",L22)</f>
        <v/>
      </c>
      <c r="M50" t="str">
        <f>IF(M22="","",M22)</f>
        <v/>
      </c>
      <c r="N50" t="str">
        <f>IF(N22="","",N22)</f>
        <v/>
      </c>
      <c r="O50" t="str">
        <f>IF(O22="","",O22)</f>
        <v/>
      </c>
      <c r="P50" t="str">
        <f>IF(P22="","",P22)</f>
        <v/>
      </c>
      <c r="Q50" t="str">
        <f t="shared" si="3"/>
        <v/>
      </c>
      <c r="R50" t="str">
        <f t="shared" si="3"/>
        <v/>
      </c>
      <c r="S50" t="str">
        <f t="shared" si="3"/>
        <v/>
      </c>
      <c r="T50" t="str">
        <f t="shared" si="3"/>
        <v/>
      </c>
      <c r="W50" t="str">
        <f>IF(W22="","",W22)</f>
        <v/>
      </c>
      <c r="X50" t="str">
        <f>IF(X22="","",X22)</f>
        <v/>
      </c>
      <c r="Y50" t="str">
        <f>IF(Y22="","",Y22)</f>
        <v/>
      </c>
      <c r="Z50" s="22">
        <f ca="1">INT(AL50/100)</f>
        <v>7</v>
      </c>
      <c r="AA50" t="str">
        <f>IF(AA22="","",AA22)</f>
        <v/>
      </c>
      <c r="AB50" s="10">
        <f ca="1">INT((AL50-Z50*100)/10)</f>
        <v>0</v>
      </c>
      <c r="AC50" s="10" t="str">
        <f>IF(AC22="","",AC22)</f>
        <v/>
      </c>
      <c r="AD50" s="10">
        <f ca="1">AL50-Z50*100-AB50*10</f>
        <v>6</v>
      </c>
      <c r="AE50" t="str">
        <f t="shared" si="6"/>
        <v/>
      </c>
      <c r="AF50" t="str">
        <f t="shared" si="6"/>
        <v/>
      </c>
      <c r="AG50" t="str">
        <f t="shared" si="6"/>
        <v/>
      </c>
      <c r="AH50" t="str">
        <f t="shared" si="6"/>
        <v/>
      </c>
      <c r="AI50" t="str">
        <f t="shared" si="6"/>
        <v/>
      </c>
      <c r="AK50" s="20">
        <f ca="1">AK48-AK49</f>
        <v>329</v>
      </c>
      <c r="AL50" s="20">
        <f ca="1">AL48-AL49</f>
        <v>706</v>
      </c>
    </row>
    <row r="51" spans="1:38" ht="27" customHeight="1" x14ac:dyDescent="0.3">
      <c r="A51" t="str">
        <f t="shared" si="7"/>
        <v/>
      </c>
      <c r="D51" t="str">
        <f t="shared" si="11"/>
        <v/>
      </c>
      <c r="E51" t="str">
        <f t="shared" si="11"/>
        <v/>
      </c>
      <c r="F51" t="str">
        <f t="shared" si="11"/>
        <v/>
      </c>
      <c r="G51" t="str">
        <f>IF(G23="","",G23)</f>
        <v/>
      </c>
      <c r="H51" t="str">
        <f t="shared" si="12"/>
        <v/>
      </c>
      <c r="I51" t="str">
        <f>IF(I23="","",I23)</f>
        <v/>
      </c>
      <c r="J51" t="str">
        <f t="shared" si="9"/>
        <v/>
      </c>
      <c r="K51" t="str">
        <f>IF(K23="","",K23)</f>
        <v/>
      </c>
      <c r="L51" t="str">
        <f t="shared" si="10"/>
        <v/>
      </c>
      <c r="M51" t="str">
        <f t="shared" si="10"/>
        <v/>
      </c>
      <c r="N51" t="str">
        <f t="shared" si="10"/>
        <v/>
      </c>
      <c r="O51" t="str">
        <f t="shared" si="10"/>
        <v/>
      </c>
      <c r="P51" t="str">
        <f t="shared" si="10"/>
        <v/>
      </c>
      <c r="Q51" t="str">
        <f t="shared" si="3"/>
        <v/>
      </c>
      <c r="R51" t="str">
        <f t="shared" si="3"/>
        <v/>
      </c>
      <c r="S51" t="str">
        <f t="shared" si="3"/>
        <v/>
      </c>
      <c r="T51" t="str">
        <f t="shared" si="3"/>
        <v/>
      </c>
      <c r="W51" t="str">
        <f t="shared" si="4"/>
        <v/>
      </c>
      <c r="X51" t="str">
        <f t="shared" si="4"/>
        <v/>
      </c>
      <c r="Y51" t="str">
        <f t="shared" si="4"/>
        <v/>
      </c>
      <c r="Z51" t="str">
        <f t="shared" si="4"/>
        <v/>
      </c>
      <c r="AA51" t="str">
        <f t="shared" si="4"/>
        <v/>
      </c>
      <c r="AB51" t="str">
        <f>IF(AB23="","",AB23)</f>
        <v/>
      </c>
      <c r="AC51" t="str">
        <f t="shared" si="5"/>
        <v/>
      </c>
      <c r="AD51" t="str">
        <f>IF(AD23="","",AD23)</f>
        <v/>
      </c>
      <c r="AE51" t="str">
        <f t="shared" si="6"/>
        <v/>
      </c>
      <c r="AF51" t="str">
        <f t="shared" si="6"/>
        <v/>
      </c>
      <c r="AG51" t="str">
        <f t="shared" si="6"/>
        <v/>
      </c>
      <c r="AH51" t="str">
        <f t="shared" si="6"/>
        <v/>
      </c>
      <c r="AI51" t="str">
        <f t="shared" si="6"/>
        <v/>
      </c>
    </row>
    <row r="52" spans="1:38" ht="27" customHeight="1" x14ac:dyDescent="0.3">
      <c r="A52" t="str">
        <f t="shared" si="7"/>
        <v/>
      </c>
      <c r="D52" t="str">
        <f t="shared" si="11"/>
        <v/>
      </c>
      <c r="E52" t="str">
        <f t="shared" si="11"/>
        <v/>
      </c>
      <c r="F52" t="str">
        <f t="shared" si="11"/>
        <v/>
      </c>
      <c r="G52" t="str">
        <f>IF(G24="","",G24)</f>
        <v/>
      </c>
      <c r="H52" t="str">
        <f t="shared" si="12"/>
        <v/>
      </c>
      <c r="I52" t="str">
        <f>IF(I24="","",I24)</f>
        <v/>
      </c>
      <c r="J52" t="str">
        <f t="shared" si="9"/>
        <v/>
      </c>
      <c r="K52" t="str">
        <f>IF(K24="","",K24)</f>
        <v/>
      </c>
      <c r="L52" t="str">
        <f t="shared" si="10"/>
        <v/>
      </c>
      <c r="M52" t="str">
        <f t="shared" si="10"/>
        <v/>
      </c>
      <c r="N52" t="str">
        <f t="shared" si="10"/>
        <v/>
      </c>
      <c r="O52" t="str">
        <f t="shared" si="10"/>
        <v/>
      </c>
      <c r="P52" t="str">
        <f t="shared" si="10"/>
        <v/>
      </c>
      <c r="Q52" t="str">
        <f t="shared" si="3"/>
        <v/>
      </c>
      <c r="R52" t="str">
        <f t="shared" si="3"/>
        <v/>
      </c>
      <c r="S52" t="str">
        <f t="shared" si="3"/>
        <v/>
      </c>
      <c r="T52" t="str">
        <f t="shared" si="3"/>
        <v/>
      </c>
      <c r="W52" t="str">
        <f t="shared" si="4"/>
        <v/>
      </c>
      <c r="X52" t="str">
        <f t="shared" si="4"/>
        <v/>
      </c>
      <c r="Y52" t="str">
        <f t="shared" si="4"/>
        <v/>
      </c>
      <c r="Z52" t="str">
        <f t="shared" si="4"/>
        <v/>
      </c>
      <c r="AA52" t="str">
        <f t="shared" si="4"/>
        <v/>
      </c>
      <c r="AB52" t="str">
        <f>IF(AB24="","",AB24)</f>
        <v/>
      </c>
      <c r="AC52" t="str">
        <f t="shared" si="5"/>
        <v/>
      </c>
      <c r="AD52" t="str">
        <f>IF(AD24="","",AD24)</f>
        <v/>
      </c>
      <c r="AE52" t="str">
        <f t="shared" si="6"/>
        <v/>
      </c>
      <c r="AF52" t="str">
        <f t="shared" si="6"/>
        <v/>
      </c>
      <c r="AG52" t="str">
        <f t="shared" si="6"/>
        <v/>
      </c>
      <c r="AH52" t="str">
        <f t="shared" si="6"/>
        <v/>
      </c>
      <c r="AI52" t="str">
        <f t="shared" si="6"/>
        <v/>
      </c>
    </row>
    <row r="53" spans="1:38" ht="27" customHeight="1" x14ac:dyDescent="0.3">
      <c r="A53" s="1" t="str">
        <f t="shared" si="7"/>
        <v>(9)</v>
      </c>
      <c r="D53" t="str">
        <f t="shared" si="11"/>
        <v/>
      </c>
      <c r="E53" t="str">
        <f t="shared" si="11"/>
        <v/>
      </c>
      <c r="F53" t="str">
        <f t="shared" si="11"/>
        <v/>
      </c>
      <c r="G53">
        <f ca="1">IF(G25="","",G25)</f>
        <v>6</v>
      </c>
      <c r="H53" t="str">
        <f t="shared" si="12"/>
        <v/>
      </c>
      <c r="I53">
        <f ca="1">IF(I25="","",I25)</f>
        <v>1</v>
      </c>
      <c r="J53" t="str">
        <f t="shared" si="9"/>
        <v/>
      </c>
      <c r="K53">
        <f ca="1">IF(K25="","",K25)</f>
        <v>5</v>
      </c>
      <c r="L53" t="str">
        <f t="shared" si="10"/>
        <v/>
      </c>
      <c r="M53" t="str">
        <f t="shared" si="10"/>
        <v/>
      </c>
      <c r="N53" t="str">
        <f t="shared" si="10"/>
        <v/>
      </c>
      <c r="O53" t="str">
        <f t="shared" si="10"/>
        <v/>
      </c>
      <c r="P53" t="str">
        <f t="shared" si="10"/>
        <v/>
      </c>
      <c r="Q53" t="str">
        <f t="shared" si="3"/>
        <v/>
      </c>
      <c r="R53" t="str">
        <f t="shared" si="3"/>
        <v/>
      </c>
      <c r="S53" t="str">
        <f t="shared" si="3"/>
        <v/>
      </c>
      <c r="T53" s="1" t="str">
        <f t="shared" si="3"/>
        <v>(10)</v>
      </c>
      <c r="W53" t="str">
        <f t="shared" si="4"/>
        <v/>
      </c>
      <c r="X53" t="str">
        <f t="shared" si="4"/>
        <v/>
      </c>
      <c r="Y53" t="str">
        <f t="shared" si="4"/>
        <v/>
      </c>
      <c r="Z53">
        <f t="shared" ca="1" si="4"/>
        <v>7</v>
      </c>
      <c r="AA53" t="str">
        <f t="shared" si="4"/>
        <v/>
      </c>
      <c r="AB53">
        <f>IF(AB25="","",AB25)</f>
        <v>1</v>
      </c>
      <c r="AC53" t="str">
        <f t="shared" si="5"/>
        <v/>
      </c>
      <c r="AD53">
        <f ca="1">IF(AD25="","",AD25)</f>
        <v>7</v>
      </c>
      <c r="AE53" t="str">
        <f t="shared" si="6"/>
        <v/>
      </c>
      <c r="AF53" t="str">
        <f t="shared" si="6"/>
        <v/>
      </c>
      <c r="AG53" t="str">
        <f t="shared" si="6"/>
        <v/>
      </c>
      <c r="AH53" t="str">
        <f t="shared" si="6"/>
        <v/>
      </c>
      <c r="AI53" t="str">
        <f t="shared" si="6"/>
        <v/>
      </c>
      <c r="AK53" s="20">
        <f ca="1">G53*100+I53*10+K53</f>
        <v>615</v>
      </c>
      <c r="AL53" s="20">
        <f ca="1">Z53*100+AB53*10+AD53</f>
        <v>717</v>
      </c>
    </row>
    <row r="54" spans="1:38" ht="27" customHeight="1" x14ac:dyDescent="0.3">
      <c r="A54" t="str">
        <f t="shared" si="7"/>
        <v/>
      </c>
      <c r="D54" s="61" t="str">
        <f t="shared" si="11"/>
        <v>－</v>
      </c>
      <c r="E54" s="61" t="str">
        <f t="shared" si="11"/>
        <v/>
      </c>
      <c r="F54" s="2" t="str">
        <f t="shared" si="11"/>
        <v/>
      </c>
      <c r="G54" s="2" t="str">
        <f>IF(G26="","",G26)</f>
        <v/>
      </c>
      <c r="H54" s="2" t="str">
        <f t="shared" si="12"/>
        <v/>
      </c>
      <c r="I54" s="2">
        <f ca="1">IF(I26="","",I26)</f>
        <v>1</v>
      </c>
      <c r="J54" s="2" t="str">
        <f t="shared" si="9"/>
        <v/>
      </c>
      <c r="K54" s="2">
        <f ca="1">IF(K26="","",K26)</f>
        <v>5</v>
      </c>
      <c r="L54" t="str">
        <f t="shared" si="10"/>
        <v/>
      </c>
      <c r="M54" t="str">
        <f t="shared" si="10"/>
        <v/>
      </c>
      <c r="N54" t="str">
        <f t="shared" si="10"/>
        <v/>
      </c>
      <c r="O54" t="str">
        <f t="shared" si="10"/>
        <v/>
      </c>
      <c r="P54" t="str">
        <f t="shared" si="10"/>
        <v/>
      </c>
      <c r="Q54" t="str">
        <f t="shared" si="3"/>
        <v/>
      </c>
      <c r="R54" t="str">
        <f t="shared" si="3"/>
        <v/>
      </c>
      <c r="S54" t="str">
        <f t="shared" si="3"/>
        <v/>
      </c>
      <c r="T54" t="str">
        <f t="shared" si="3"/>
        <v/>
      </c>
      <c r="W54" s="61" t="str">
        <f t="shared" si="4"/>
        <v>－</v>
      </c>
      <c r="X54" s="61" t="str">
        <f t="shared" si="4"/>
        <v/>
      </c>
      <c r="Y54" s="2" t="str">
        <f t="shared" si="4"/>
        <v/>
      </c>
      <c r="Z54" s="2" t="str">
        <f t="shared" si="4"/>
        <v/>
      </c>
      <c r="AA54" s="2" t="str">
        <f t="shared" si="4"/>
        <v/>
      </c>
      <c r="AB54" s="2" t="str">
        <f>IF(AB26="","",AB26)</f>
        <v/>
      </c>
      <c r="AC54" s="2" t="str">
        <f t="shared" si="5"/>
        <v/>
      </c>
      <c r="AD54" s="2">
        <f ca="1">IF(AD26="","",AD26)</f>
        <v>4</v>
      </c>
      <c r="AE54" t="str">
        <f t="shared" si="6"/>
        <v/>
      </c>
      <c r="AF54" t="str">
        <f t="shared" si="6"/>
        <v/>
      </c>
      <c r="AG54" t="str">
        <f t="shared" si="6"/>
        <v/>
      </c>
      <c r="AH54" t="str">
        <f t="shared" si="6"/>
        <v/>
      </c>
      <c r="AI54" t="str">
        <f t="shared" si="6"/>
        <v/>
      </c>
      <c r="AK54" s="20">
        <f ca="1">I54*10+K54</f>
        <v>15</v>
      </c>
      <c r="AL54" s="20">
        <f ca="1">AD54</f>
        <v>4</v>
      </c>
    </row>
    <row r="55" spans="1:38" ht="27" customHeight="1" x14ac:dyDescent="0.3">
      <c r="A55" t="str">
        <f t="shared" si="7"/>
        <v/>
      </c>
      <c r="B55" t="str">
        <f>IF(B27="","",B27)</f>
        <v/>
      </c>
      <c r="D55" t="str">
        <f t="shared" si="11"/>
        <v/>
      </c>
      <c r="E55" t="str">
        <f t="shared" si="11"/>
        <v/>
      </c>
      <c r="F55" t="str">
        <f t="shared" si="11"/>
        <v/>
      </c>
      <c r="G55" s="22">
        <f ca="1">INT(AK55/100)</f>
        <v>6</v>
      </c>
      <c r="H55" s="22" t="str">
        <f t="shared" si="12"/>
        <v/>
      </c>
      <c r="I55" s="22">
        <f ca="1">INT((AK55-G55*100)/10)</f>
        <v>0</v>
      </c>
      <c r="J55" s="22"/>
      <c r="K55" s="22">
        <f ca="1">AK55-G55*100-I55*10</f>
        <v>0</v>
      </c>
      <c r="L55" t="str">
        <f>IF(L27="","",L27)</f>
        <v/>
      </c>
      <c r="M55" t="str">
        <f>IF(M27="","",M27)</f>
        <v/>
      </c>
      <c r="N55" t="str">
        <f>IF(N27="","",N27)</f>
        <v/>
      </c>
      <c r="O55" t="str">
        <f>IF(O27="","",O27)</f>
        <v/>
      </c>
      <c r="P55" t="str">
        <f>IF(P27="","",P27)</f>
        <v/>
      </c>
      <c r="Q55" t="str">
        <f t="shared" si="3"/>
        <v/>
      </c>
      <c r="R55" t="str">
        <f t="shared" si="3"/>
        <v/>
      </c>
      <c r="S55" t="str">
        <f t="shared" si="3"/>
        <v/>
      </c>
      <c r="T55" t="str">
        <f t="shared" si="3"/>
        <v/>
      </c>
      <c r="W55" t="str">
        <f>IF(W27="","",W27)</f>
        <v/>
      </c>
      <c r="X55" t="str">
        <f>IF(X27="","",X27)</f>
        <v/>
      </c>
      <c r="Y55" t="str">
        <f>IF(Y27="","",Y27)</f>
        <v/>
      </c>
      <c r="Z55" s="22">
        <f ca="1">INT(AL55/100)</f>
        <v>7</v>
      </c>
      <c r="AA55" t="str">
        <f>IF(AA27="","",AA27)</f>
        <v/>
      </c>
      <c r="AB55" s="10">
        <f ca="1">INT((AL55-Z55*100)/10)</f>
        <v>1</v>
      </c>
      <c r="AC55" s="10" t="str">
        <f>IF(AC27="","",AC27)</f>
        <v/>
      </c>
      <c r="AD55" s="10">
        <f ca="1">AL55-Z55*100-AB55*10</f>
        <v>3</v>
      </c>
      <c r="AE55" t="str">
        <f t="shared" si="6"/>
        <v/>
      </c>
      <c r="AF55" t="str">
        <f t="shared" si="6"/>
        <v/>
      </c>
      <c r="AG55" t="str">
        <f t="shared" si="6"/>
        <v/>
      </c>
      <c r="AH55" t="str">
        <f t="shared" si="6"/>
        <v/>
      </c>
      <c r="AI55" t="str">
        <f t="shared" si="6"/>
        <v/>
      </c>
      <c r="AK55" s="20">
        <f ca="1">AK53-AK54</f>
        <v>600</v>
      </c>
      <c r="AL55" s="20">
        <f ca="1">AL53-AL54</f>
        <v>713</v>
      </c>
    </row>
    <row r="56" spans="1:38" ht="27" customHeight="1" x14ac:dyDescent="0.3">
      <c r="A56" t="str">
        <f t="shared" si="7"/>
        <v/>
      </c>
      <c r="B56" t="str">
        <f>IF(B28="","",B28)</f>
        <v/>
      </c>
      <c r="D56" t="str">
        <f t="shared" si="11"/>
        <v/>
      </c>
      <c r="E56" t="str">
        <f t="shared" si="11"/>
        <v/>
      </c>
      <c r="F56" t="str">
        <f t="shared" si="11"/>
        <v/>
      </c>
      <c r="G56" t="str">
        <f>IF(G28="","",G28)</f>
        <v/>
      </c>
      <c r="H56" t="str">
        <f t="shared" si="12"/>
        <v/>
      </c>
      <c r="I56" t="str">
        <f>IF(I28="","",I28)</f>
        <v/>
      </c>
      <c r="J56" t="str">
        <f t="shared" si="9"/>
        <v/>
      </c>
      <c r="K56" t="str">
        <f>IF(K28="","",K28)</f>
        <v/>
      </c>
      <c r="L56" t="str">
        <f t="shared" si="10"/>
        <v/>
      </c>
      <c r="M56" t="str">
        <f t="shared" si="10"/>
        <v/>
      </c>
      <c r="N56" t="str">
        <f t="shared" si="10"/>
        <v/>
      </c>
      <c r="O56" t="str">
        <f t="shared" si="10"/>
        <v/>
      </c>
      <c r="P56" t="str">
        <f t="shared" si="10"/>
        <v/>
      </c>
      <c r="Q56" t="str">
        <f t="shared" si="3"/>
        <v/>
      </c>
      <c r="R56" t="str">
        <f t="shared" si="3"/>
        <v/>
      </c>
      <c r="S56" t="str">
        <f t="shared" si="3"/>
        <v/>
      </c>
      <c r="T56" t="str">
        <f t="shared" si="3"/>
        <v/>
      </c>
      <c r="W56" t="str">
        <f t="shared" si="4"/>
        <v/>
      </c>
      <c r="X56" t="str">
        <f t="shared" si="4"/>
        <v/>
      </c>
      <c r="Y56" t="str">
        <f t="shared" si="4"/>
        <v/>
      </c>
      <c r="Z56" t="str">
        <f t="shared" si="4"/>
        <v/>
      </c>
      <c r="AA56" t="str">
        <f t="shared" si="4"/>
        <v/>
      </c>
      <c r="AB56" t="str">
        <f t="shared" si="4"/>
        <v/>
      </c>
      <c r="AC56" t="str">
        <f t="shared" si="5"/>
        <v/>
      </c>
      <c r="AD56" t="str">
        <f>IF(AD28="","",AD28)</f>
        <v/>
      </c>
      <c r="AE56" t="str">
        <f t="shared" si="6"/>
        <v/>
      </c>
      <c r="AF56" t="str">
        <f t="shared" si="6"/>
        <v/>
      </c>
      <c r="AG56" t="str">
        <f t="shared" si="6"/>
        <v/>
      </c>
      <c r="AH56" t="str">
        <f t="shared" si="6"/>
        <v/>
      </c>
      <c r="AI56" t="str">
        <f t="shared" si="6"/>
        <v/>
      </c>
    </row>
    <row r="57" spans="1:38" ht="30" customHeight="1" x14ac:dyDescent="0.3"/>
    <row r="58" spans="1:38" ht="30" customHeight="1" x14ac:dyDescent="0.3"/>
    <row r="59" spans="1:38" ht="30" customHeight="1" x14ac:dyDescent="0.3"/>
    <row r="60" spans="1:38" ht="30" customHeight="1" x14ac:dyDescent="0.3"/>
    <row r="61" spans="1:38" ht="30" customHeight="1" x14ac:dyDescent="0.3"/>
    <row r="62" spans="1:38" ht="30" customHeight="1" x14ac:dyDescent="0.3"/>
    <row r="63" spans="1:38" ht="30" customHeight="1" x14ac:dyDescent="0.3"/>
    <row r="64" spans="1:38" ht="30" customHeight="1" x14ac:dyDescent="0.3"/>
    <row r="65" ht="30" customHeight="1" x14ac:dyDescent="0.3"/>
    <row r="66" ht="30" customHeight="1" x14ac:dyDescent="0.3"/>
  </sheetData>
  <mergeCells count="22">
    <mergeCell ref="AG29:AH29"/>
    <mergeCell ref="D34:E34"/>
    <mergeCell ref="W34:X34"/>
    <mergeCell ref="D54:E54"/>
    <mergeCell ref="W54:X54"/>
    <mergeCell ref="D39:E39"/>
    <mergeCell ref="W39:X39"/>
    <mergeCell ref="D44:E44"/>
    <mergeCell ref="W44:X44"/>
    <mergeCell ref="D49:E49"/>
    <mergeCell ref="W49:X49"/>
    <mergeCell ref="D16:E16"/>
    <mergeCell ref="W16:X16"/>
    <mergeCell ref="D21:E21"/>
    <mergeCell ref="W21:X21"/>
    <mergeCell ref="D26:E26"/>
    <mergeCell ref="W26:X26"/>
    <mergeCell ref="AG1:AH1"/>
    <mergeCell ref="D6:E6"/>
    <mergeCell ref="W6:X6"/>
    <mergeCell ref="D11:E11"/>
    <mergeCell ref="W11:X11"/>
  </mergeCells>
  <phoneticPr fontId="1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C5597-9564-4DD0-A403-3F1695B5428F}">
  <dimension ref="A1:AK58"/>
  <sheetViews>
    <sheetView zoomScaleNormal="100"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238</v>
      </c>
      <c r="AE1" s="2" t="s">
        <v>0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>
        <v>1</v>
      </c>
      <c r="B4" t="s">
        <v>214</v>
      </c>
      <c r="D4" t="s">
        <v>239</v>
      </c>
      <c r="M4" s="62">
        <f ca="1">INT(RAND()*9+1)+10</f>
        <v>16</v>
      </c>
      <c r="N4" s="62"/>
      <c r="O4" t="s">
        <v>240</v>
      </c>
    </row>
    <row r="5" spans="1:34" ht="32.15" customHeight="1" x14ac:dyDescent="0.3">
      <c r="A5" s="1"/>
      <c r="D5" t="s">
        <v>241</v>
      </c>
      <c r="F5" s="1"/>
      <c r="G5" s="1"/>
      <c r="I5" s="62">
        <f ca="1">INT(RAND()*8+2)</f>
        <v>7</v>
      </c>
      <c r="J5" s="62"/>
      <c r="K5" s="1" t="s">
        <v>242</v>
      </c>
    </row>
    <row r="6" spans="1:34" ht="32.15" customHeight="1" x14ac:dyDescent="0.3">
      <c r="D6" t="s">
        <v>243</v>
      </c>
      <c r="H6" s="62">
        <f ca="1">INT(RAND()*8+2)</f>
        <v>3</v>
      </c>
      <c r="I6" s="62"/>
      <c r="J6" s="1" t="s">
        <v>242</v>
      </c>
    </row>
    <row r="7" spans="1:34" ht="32.15" customHeight="1" x14ac:dyDescent="0.3">
      <c r="A7" s="1"/>
      <c r="D7" t="s">
        <v>244</v>
      </c>
      <c r="F7" s="1"/>
      <c r="G7" s="1"/>
      <c r="J7" s="1"/>
      <c r="K7" s="1"/>
    </row>
    <row r="8" spans="1:34" ht="32.15" customHeight="1" x14ac:dyDescent="0.3">
      <c r="C8" t="s">
        <v>217</v>
      </c>
    </row>
    <row r="9" spans="1:34" ht="32.15" customHeight="1" x14ac:dyDescent="0.3">
      <c r="A9" s="1"/>
      <c r="F9" s="1"/>
      <c r="G9" s="1"/>
      <c r="J9" s="1"/>
      <c r="K9" s="1"/>
    </row>
    <row r="10" spans="1:34" ht="32.15" customHeight="1" x14ac:dyDescent="0.3">
      <c r="AD10" s="2"/>
      <c r="AE10" s="61"/>
      <c r="AF10" s="61"/>
      <c r="AG10" s="2" t="s">
        <v>245</v>
      </c>
      <c r="AH10" s="2"/>
    </row>
    <row r="11" spans="1:34" ht="32.15" customHeight="1" x14ac:dyDescent="0.3">
      <c r="A11" s="1">
        <v>2</v>
      </c>
      <c r="B11" t="s">
        <v>214</v>
      </c>
      <c r="D11" t="s">
        <v>246</v>
      </c>
      <c r="F11" s="1"/>
      <c r="G11" s="1"/>
      <c r="J11" s="1"/>
      <c r="K11" s="1"/>
      <c r="Q11" s="62">
        <f ca="1">INT(RAND()*20)+11</f>
        <v>18</v>
      </c>
      <c r="R11" s="62"/>
      <c r="S11" t="s">
        <v>247</v>
      </c>
    </row>
    <row r="12" spans="1:34" ht="32.15" customHeight="1" x14ac:dyDescent="0.3">
      <c r="D12" t="s">
        <v>248</v>
      </c>
      <c r="I12" s="62">
        <f ca="1">INT(RAND()*8+2)</f>
        <v>3</v>
      </c>
      <c r="J12" s="62"/>
      <c r="K12" t="s">
        <v>249</v>
      </c>
    </row>
    <row r="13" spans="1:34" ht="32.15" customHeight="1" x14ac:dyDescent="0.3">
      <c r="A13" s="1"/>
      <c r="D13" t="s">
        <v>250</v>
      </c>
      <c r="F13" s="1"/>
      <c r="G13" s="1"/>
      <c r="I13" s="62">
        <f ca="1">INT(RAND()*8+2)</f>
        <v>8</v>
      </c>
      <c r="J13" s="62"/>
      <c r="K13" t="s">
        <v>249</v>
      </c>
    </row>
    <row r="14" spans="1:34" ht="32.15" customHeight="1" x14ac:dyDescent="0.3">
      <c r="D14" t="s">
        <v>251</v>
      </c>
    </row>
    <row r="15" spans="1:34" ht="32.15" customHeight="1" x14ac:dyDescent="0.3">
      <c r="A15" s="1"/>
      <c r="C15" t="s">
        <v>217</v>
      </c>
    </row>
    <row r="16" spans="1:34" ht="32.15" customHeight="1" x14ac:dyDescent="0.3">
      <c r="F16" s="1"/>
      <c r="G16" s="1"/>
      <c r="J16" s="1"/>
      <c r="K16" s="1"/>
    </row>
    <row r="17" spans="1:37" ht="32.15" customHeight="1" x14ac:dyDescent="0.3">
      <c r="A17" s="1"/>
      <c r="AC17" s="2"/>
      <c r="AD17" s="2"/>
      <c r="AE17" s="2"/>
      <c r="AF17" s="2" t="s">
        <v>218</v>
      </c>
      <c r="AG17" s="2"/>
      <c r="AH17" s="2"/>
    </row>
    <row r="18" spans="1:37" ht="32.15" customHeight="1" x14ac:dyDescent="0.3">
      <c r="A18">
        <v>3</v>
      </c>
      <c r="B18" t="s">
        <v>214</v>
      </c>
      <c r="D18" t="s">
        <v>215</v>
      </c>
      <c r="I18" s="62">
        <f ca="1">INT(RAND()*50)+11</f>
        <v>43</v>
      </c>
      <c r="J18" s="62"/>
      <c r="K18" t="s">
        <v>247</v>
      </c>
    </row>
    <row r="19" spans="1:37" ht="32.15" customHeight="1" x14ac:dyDescent="0.3">
      <c r="A19" s="1"/>
      <c r="D19" t="s">
        <v>252</v>
      </c>
      <c r="F19" s="1"/>
      <c r="G19" s="1"/>
      <c r="K19" s="1"/>
      <c r="L19" s="62">
        <f ca="1">INT(RAND()*5+5)</f>
        <v>8</v>
      </c>
      <c r="M19" s="62"/>
      <c r="N19" t="s">
        <v>253</v>
      </c>
    </row>
    <row r="20" spans="1:37" ht="32.15" customHeight="1" x14ac:dyDescent="0.3">
      <c r="D20" t="s">
        <v>254</v>
      </c>
      <c r="J20" s="62">
        <f ca="1">INT(RAND()*(L19-2))+2</f>
        <v>6</v>
      </c>
      <c r="K20" s="62"/>
      <c r="L20" t="s">
        <v>249</v>
      </c>
    </row>
    <row r="21" spans="1:37" ht="32.15" customHeight="1" x14ac:dyDescent="0.3">
      <c r="A21" s="1"/>
      <c r="D21" t="s">
        <v>255</v>
      </c>
      <c r="F21" s="1"/>
      <c r="G21" s="1"/>
      <c r="K21" s="1"/>
      <c r="L21" s="1"/>
    </row>
    <row r="22" spans="1:37" ht="32.15" customHeight="1" x14ac:dyDescent="0.3">
      <c r="C22" t="s">
        <v>217</v>
      </c>
    </row>
    <row r="23" spans="1:37" ht="32.15" customHeight="1" x14ac:dyDescent="0.3">
      <c r="A23" s="1"/>
      <c r="F23" s="1"/>
      <c r="G23" s="1"/>
      <c r="J23" s="1"/>
      <c r="K23" s="1"/>
    </row>
    <row r="24" spans="1:37" ht="32.15" customHeight="1" x14ac:dyDescent="0.3">
      <c r="AC24" s="2"/>
      <c r="AD24" s="2"/>
      <c r="AE24" s="2"/>
      <c r="AF24" s="2" t="s">
        <v>218</v>
      </c>
      <c r="AG24" s="2"/>
      <c r="AH24" s="2"/>
    </row>
    <row r="25" spans="1:37" ht="25" customHeight="1" x14ac:dyDescent="0.3">
      <c r="D25" s="3" t="str">
        <f>IF(D1="","",D1)</f>
        <v>ふえたり へったり</v>
      </c>
      <c r="AE25" s="2" t="str">
        <f>IF(AE1="","",AE1)</f>
        <v>№</v>
      </c>
      <c r="AF25" s="2"/>
      <c r="AG25" s="61" t="str">
        <f>IF(AG1="","",AG1)</f>
        <v/>
      </c>
      <c r="AH25" s="61"/>
    </row>
    <row r="26" spans="1:37" ht="25" customHeight="1" x14ac:dyDescent="0.3">
      <c r="D26" s="3"/>
    </row>
    <row r="27" spans="1:37" ht="25" customHeight="1" x14ac:dyDescent="0.3">
      <c r="E27" s="5" t="s">
        <v>2</v>
      </c>
      <c r="Q27" s="4" t="str">
        <f>IF(Q3="","",Q3)</f>
        <v>名前</v>
      </c>
      <c r="R27" s="2"/>
      <c r="S27" s="2"/>
      <c r="T27" s="2" t="str">
        <f>IF(T3="","",T3)</f>
        <v/>
      </c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7" ht="25" customHeight="1" x14ac:dyDescent="0.3">
      <c r="A28">
        <f t="shared" ref="A28:AK29" si="0">IF(A4="","",A4)</f>
        <v>1</v>
      </c>
      <c r="B28" t="str">
        <f t="shared" ref="B28:AI28" si="1">IF(B4="","",B4)</f>
        <v>．</v>
      </c>
      <c r="C28" t="str">
        <f t="shared" si="1"/>
        <v/>
      </c>
      <c r="D28" t="str">
        <f t="shared" si="1"/>
        <v>公園に はとが</v>
      </c>
      <c r="M28" s="62">
        <f t="shared" ca="1" si="1"/>
        <v>16</v>
      </c>
      <c r="N28" s="62"/>
      <c r="O28" t="str">
        <f t="shared" si="1"/>
        <v>わ いました。</v>
      </c>
      <c r="AI28" t="str">
        <f t="shared" si="1"/>
        <v/>
      </c>
      <c r="AJ28" t="str">
        <f t="shared" si="0"/>
        <v/>
      </c>
      <c r="AK28" t="str">
        <f t="shared" si="0"/>
        <v/>
      </c>
    </row>
    <row r="29" spans="1:37" ht="32.15" customHeight="1" x14ac:dyDescent="0.3">
      <c r="A29" t="str">
        <f t="shared" ref="A29:AI36" si="2">IF(A5="","",A5)</f>
        <v/>
      </c>
      <c r="B29" t="str">
        <f t="shared" si="2"/>
        <v/>
      </c>
      <c r="C29" t="str">
        <f t="shared" si="2"/>
        <v/>
      </c>
      <c r="D29" t="str">
        <f t="shared" si="2"/>
        <v>そこへ</v>
      </c>
      <c r="I29" s="62">
        <f t="shared" ca="1" si="2"/>
        <v>7</v>
      </c>
      <c r="J29" s="62"/>
      <c r="K29" t="str">
        <f t="shared" si="2"/>
        <v>わ とんで 来ました。</v>
      </c>
      <c r="AI29" t="str">
        <f t="shared" si="2"/>
        <v/>
      </c>
      <c r="AJ29" t="str">
        <f t="shared" si="0"/>
        <v/>
      </c>
      <c r="AK29" t="str">
        <f t="shared" si="0"/>
        <v/>
      </c>
    </row>
    <row r="30" spans="1:37" ht="32.15" customHeight="1" x14ac:dyDescent="0.3">
      <c r="A30" t="str">
        <f t="shared" si="2"/>
        <v/>
      </c>
      <c r="B30" t="str">
        <f t="shared" si="2"/>
        <v/>
      </c>
      <c r="C30" t="str">
        <f t="shared" si="2"/>
        <v/>
      </c>
      <c r="D30" t="str">
        <f t="shared" si="2"/>
        <v>また</v>
      </c>
      <c r="H30" s="62">
        <f t="shared" ca="1" si="2"/>
        <v>3</v>
      </c>
      <c r="I30" s="62"/>
      <c r="J30" t="str">
        <f t="shared" si="2"/>
        <v>わ とんで 来ました。</v>
      </c>
      <c r="AI30" t="str">
        <f t="shared" si="2"/>
        <v/>
      </c>
      <c r="AJ30" t="str">
        <f t="shared" ref="AJ30:AK31" si="3">IF(AJ6="","",AJ6)</f>
        <v/>
      </c>
      <c r="AK30" t="str">
        <f t="shared" si="3"/>
        <v/>
      </c>
    </row>
    <row r="31" spans="1:37" ht="32.15" customHeight="1" x14ac:dyDescent="0.3">
      <c r="A31" t="str">
        <f t="shared" si="2"/>
        <v/>
      </c>
      <c r="B31" t="str">
        <f t="shared" si="2"/>
        <v/>
      </c>
      <c r="C31" t="str">
        <f t="shared" si="2"/>
        <v/>
      </c>
      <c r="D31" t="str">
        <f t="shared" si="2"/>
        <v>はとは 何わに なりましたか。</v>
      </c>
      <c r="AI31" t="str">
        <f t="shared" si="2"/>
        <v/>
      </c>
      <c r="AJ31" t="str">
        <f t="shared" si="3"/>
        <v/>
      </c>
      <c r="AK31" t="str">
        <f t="shared" si="3"/>
        <v/>
      </c>
    </row>
    <row r="32" spans="1:37" ht="32.15" customHeight="1" x14ac:dyDescent="0.3">
      <c r="A32" t="str">
        <f t="shared" si="2"/>
        <v/>
      </c>
      <c r="B32" t="str">
        <f t="shared" si="2"/>
        <v/>
      </c>
      <c r="C32" t="str">
        <f t="shared" si="2"/>
        <v>（しき）</v>
      </c>
      <c r="I32" s="68">
        <f ca="1">M28</f>
        <v>16</v>
      </c>
      <c r="J32" s="68"/>
      <c r="K32" s="68" t="s">
        <v>256</v>
      </c>
      <c r="L32" s="68"/>
      <c r="M32" s="68">
        <f ca="1">I29</f>
        <v>7</v>
      </c>
      <c r="N32" s="68"/>
      <c r="O32" s="68" t="s">
        <v>235</v>
      </c>
      <c r="P32" s="68"/>
      <c r="Q32" s="68">
        <f ca="1">I32+M32</f>
        <v>23</v>
      </c>
      <c r="R32" s="68"/>
      <c r="T32" s="49"/>
      <c r="U32" s="68">
        <f ca="1">I29</f>
        <v>7</v>
      </c>
      <c r="V32" s="68"/>
      <c r="W32" s="68" t="s">
        <v>256</v>
      </c>
      <c r="X32" s="68"/>
      <c r="Y32" s="68">
        <f ca="1">H30</f>
        <v>3</v>
      </c>
      <c r="Z32" s="68"/>
      <c r="AA32" s="68" t="s">
        <v>235</v>
      </c>
      <c r="AB32" s="68"/>
      <c r="AC32" s="68">
        <f ca="1">U32+Y32</f>
        <v>10</v>
      </c>
      <c r="AD32" s="68"/>
      <c r="AI32" t="str">
        <f t="shared" si="2"/>
        <v/>
      </c>
      <c r="AJ32" t="str">
        <f t="shared" ref="AJ32:AK33" si="4">IF(AJ8="","",AJ8)</f>
        <v/>
      </c>
      <c r="AK32" t="str">
        <f t="shared" si="4"/>
        <v/>
      </c>
    </row>
    <row r="33" spans="1:37" ht="32.15" customHeight="1" x14ac:dyDescent="0.3">
      <c r="A33" t="str">
        <f t="shared" si="2"/>
        <v/>
      </c>
      <c r="B33" t="str">
        <f t="shared" si="2"/>
        <v/>
      </c>
      <c r="C33" t="str">
        <f t="shared" si="2"/>
        <v/>
      </c>
      <c r="I33" s="68">
        <f ca="1">Q32</f>
        <v>23</v>
      </c>
      <c r="J33" s="68"/>
      <c r="K33" s="68" t="s">
        <v>256</v>
      </c>
      <c r="L33" s="68"/>
      <c r="M33" s="68">
        <f ca="1">H30</f>
        <v>3</v>
      </c>
      <c r="N33" s="68"/>
      <c r="O33" s="68" t="s">
        <v>235</v>
      </c>
      <c r="P33" s="68"/>
      <c r="Q33" s="68">
        <f ca="1">I33+M33</f>
        <v>26</v>
      </c>
      <c r="R33" s="68"/>
      <c r="T33" s="49"/>
      <c r="U33" s="68">
        <f ca="1">M28</f>
        <v>16</v>
      </c>
      <c r="V33" s="68"/>
      <c r="W33" s="68" t="s">
        <v>256</v>
      </c>
      <c r="X33" s="68"/>
      <c r="Y33" s="68">
        <f ca="1">AC32</f>
        <v>10</v>
      </c>
      <c r="Z33" s="68"/>
      <c r="AA33" s="68" t="s">
        <v>235</v>
      </c>
      <c r="AB33" s="68"/>
      <c r="AC33" s="68">
        <f ca="1">U33+Y33</f>
        <v>26</v>
      </c>
      <c r="AD33" s="68"/>
      <c r="AI33" t="str">
        <f t="shared" si="2"/>
        <v/>
      </c>
      <c r="AJ33" t="str">
        <f t="shared" si="4"/>
        <v/>
      </c>
      <c r="AK33" t="str">
        <f t="shared" si="4"/>
        <v/>
      </c>
    </row>
    <row r="34" spans="1:37" ht="32.15" customHeight="1" x14ac:dyDescent="0.3">
      <c r="A34" t="str">
        <f t="shared" si="2"/>
        <v/>
      </c>
      <c r="B34" t="str">
        <f t="shared" si="2"/>
        <v/>
      </c>
      <c r="C34" t="str">
        <f t="shared" si="2"/>
        <v/>
      </c>
      <c r="D34" t="str">
        <f t="shared" si="2"/>
        <v/>
      </c>
      <c r="E34" t="str">
        <f t="shared" si="2"/>
        <v/>
      </c>
      <c r="F34" t="str">
        <f t="shared" si="2"/>
        <v/>
      </c>
      <c r="G34" t="str">
        <f t="shared" si="2"/>
        <v/>
      </c>
      <c r="H34" t="str">
        <f t="shared" si="2"/>
        <v/>
      </c>
      <c r="I34" t="str">
        <f t="shared" si="2"/>
        <v/>
      </c>
      <c r="J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U34" t="str">
        <f t="shared" si="2"/>
        <v/>
      </c>
      <c r="V34" t="str">
        <f t="shared" si="2"/>
        <v/>
      </c>
      <c r="W34" t="str">
        <f t="shared" si="2"/>
        <v/>
      </c>
      <c r="X34" t="str">
        <f t="shared" si="2"/>
        <v/>
      </c>
      <c r="Y34" t="str">
        <f t="shared" si="2"/>
        <v/>
      </c>
      <c r="Z34" t="str">
        <f t="shared" si="2"/>
        <v/>
      </c>
      <c r="AA34" t="str">
        <f t="shared" si="2"/>
        <v/>
      </c>
      <c r="AB34" t="str">
        <f t="shared" si="2"/>
        <v/>
      </c>
      <c r="AC34" t="str">
        <f t="shared" si="2"/>
        <v/>
      </c>
      <c r="AD34" s="2" t="str">
        <f t="shared" si="2"/>
        <v/>
      </c>
      <c r="AE34" s="100">
        <f ca="1">Q33</f>
        <v>26</v>
      </c>
      <c r="AF34" s="100"/>
      <c r="AG34" s="2" t="str">
        <f t="shared" si="2"/>
        <v>わ</v>
      </c>
      <c r="AH34" s="2"/>
      <c r="AJ34" t="str">
        <f t="shared" ref="AJ34:AK35" si="5">IF(AJ10="","",AJ10)</f>
        <v/>
      </c>
      <c r="AK34" t="str">
        <f t="shared" si="5"/>
        <v/>
      </c>
    </row>
    <row r="35" spans="1:37" ht="32.15" customHeight="1" x14ac:dyDescent="0.3">
      <c r="A35">
        <f t="shared" si="2"/>
        <v>2</v>
      </c>
      <c r="B35" t="str">
        <f t="shared" si="2"/>
        <v>．</v>
      </c>
      <c r="C35" t="str">
        <f t="shared" si="2"/>
        <v/>
      </c>
      <c r="D35" t="str">
        <f t="shared" si="2"/>
        <v>みさとさんは 色紙を</v>
      </c>
      <c r="Q35" s="62">
        <f t="shared" ca="1" si="2"/>
        <v>18</v>
      </c>
      <c r="R35" s="62"/>
      <c r="S35" t="str">
        <f t="shared" si="2"/>
        <v>まい もっていました。</v>
      </c>
      <c r="AJ35" t="str">
        <f t="shared" si="5"/>
        <v/>
      </c>
      <c r="AK35" t="str">
        <f t="shared" si="5"/>
        <v/>
      </c>
    </row>
    <row r="36" spans="1:37" ht="32.15" customHeight="1" x14ac:dyDescent="0.3">
      <c r="A36" t="str">
        <f t="shared" si="2"/>
        <v/>
      </c>
      <c r="B36" t="str">
        <f t="shared" si="2"/>
        <v/>
      </c>
      <c r="C36" t="str">
        <f t="shared" si="2"/>
        <v/>
      </c>
      <c r="D36" t="str">
        <f t="shared" si="2"/>
        <v>きのう</v>
      </c>
      <c r="H36" t="str">
        <f t="shared" si="2"/>
        <v/>
      </c>
      <c r="I36" s="62">
        <f t="shared" ca="1" si="2"/>
        <v>3</v>
      </c>
      <c r="J36" s="62"/>
      <c r="K36" t="str">
        <f t="shared" ref="K36:AI36" si="6">IF(K12="","",K12)</f>
        <v>まい つかいました。</v>
      </c>
      <c r="AI36" t="str">
        <f t="shared" si="6"/>
        <v/>
      </c>
      <c r="AJ36" t="str">
        <f t="shared" ref="AJ36:AK37" si="7">IF(AJ12="","",AJ12)</f>
        <v/>
      </c>
      <c r="AK36" t="str">
        <f t="shared" si="7"/>
        <v/>
      </c>
    </row>
    <row r="37" spans="1:37" ht="32.15" customHeight="1" x14ac:dyDescent="0.3">
      <c r="A37" t="str">
        <f t="shared" ref="A37:AI44" si="8">IF(A13="","",A13)</f>
        <v/>
      </c>
      <c r="B37" t="str">
        <f t="shared" si="8"/>
        <v/>
      </c>
      <c r="C37" t="str">
        <f t="shared" si="8"/>
        <v/>
      </c>
      <c r="D37" t="str">
        <f t="shared" si="8"/>
        <v>きょう</v>
      </c>
      <c r="H37" t="str">
        <f t="shared" si="8"/>
        <v/>
      </c>
      <c r="I37" s="62">
        <f t="shared" ca="1" si="8"/>
        <v>8</v>
      </c>
      <c r="J37" s="62"/>
      <c r="K37" t="str">
        <f t="shared" si="8"/>
        <v>まい つかいました。</v>
      </c>
      <c r="AI37" t="str">
        <f t="shared" si="8"/>
        <v/>
      </c>
      <c r="AJ37" t="str">
        <f t="shared" si="7"/>
        <v/>
      </c>
      <c r="AK37" t="str">
        <f t="shared" si="7"/>
        <v/>
      </c>
    </row>
    <row r="38" spans="1:37" ht="32.15" customHeight="1" x14ac:dyDescent="0.3">
      <c r="A38" t="str">
        <f t="shared" si="8"/>
        <v/>
      </c>
      <c r="B38" t="str">
        <f t="shared" si="8"/>
        <v/>
      </c>
      <c r="C38" t="str">
        <f t="shared" si="8"/>
        <v/>
      </c>
      <c r="D38" t="str">
        <f t="shared" si="8"/>
        <v>色紙は いま 何まいありますか。</v>
      </c>
      <c r="AI38" t="str">
        <f t="shared" si="8"/>
        <v/>
      </c>
      <c r="AJ38" t="str">
        <f t="shared" ref="AJ38:AK39" si="9">IF(AJ14="","",AJ14)</f>
        <v/>
      </c>
      <c r="AK38" t="str">
        <f t="shared" si="9"/>
        <v/>
      </c>
    </row>
    <row r="39" spans="1:37" ht="32.15" customHeight="1" x14ac:dyDescent="0.3">
      <c r="A39" t="str">
        <f t="shared" si="8"/>
        <v/>
      </c>
      <c r="B39" t="str">
        <f t="shared" si="8"/>
        <v/>
      </c>
      <c r="C39" t="str">
        <f t="shared" si="8"/>
        <v>（しき）</v>
      </c>
      <c r="I39" s="68">
        <f ca="1">Q35</f>
        <v>18</v>
      </c>
      <c r="J39" s="68"/>
      <c r="K39" s="68" t="s">
        <v>256</v>
      </c>
      <c r="L39" s="68"/>
      <c r="M39" s="68">
        <f ca="1">I36</f>
        <v>3</v>
      </c>
      <c r="N39" s="68"/>
      <c r="O39" s="68" t="s">
        <v>235</v>
      </c>
      <c r="P39" s="68"/>
      <c r="Q39" s="68">
        <f ca="1">I39+M39</f>
        <v>21</v>
      </c>
      <c r="R39" s="68"/>
      <c r="T39" s="49"/>
      <c r="U39" s="68">
        <f ca="1">I36</f>
        <v>3</v>
      </c>
      <c r="V39" s="68"/>
      <c r="W39" s="68" t="s">
        <v>256</v>
      </c>
      <c r="X39" s="68"/>
      <c r="Y39" s="68">
        <f ca="1">I37</f>
        <v>8</v>
      </c>
      <c r="Z39" s="68"/>
      <c r="AA39" s="68" t="s">
        <v>235</v>
      </c>
      <c r="AB39" s="68"/>
      <c r="AC39" s="68">
        <f ca="1">U39+Y39</f>
        <v>11</v>
      </c>
      <c r="AD39" s="68"/>
      <c r="AI39" t="str">
        <f t="shared" si="8"/>
        <v/>
      </c>
      <c r="AJ39" t="str">
        <f t="shared" si="9"/>
        <v/>
      </c>
      <c r="AK39" t="str">
        <f t="shared" si="9"/>
        <v/>
      </c>
    </row>
    <row r="40" spans="1:37" ht="32.15" customHeight="1" x14ac:dyDescent="0.3">
      <c r="A40" t="str">
        <f t="shared" si="8"/>
        <v/>
      </c>
      <c r="B40" t="str">
        <f t="shared" si="8"/>
        <v/>
      </c>
      <c r="C40" t="str">
        <f t="shared" si="8"/>
        <v/>
      </c>
      <c r="D40" t="str">
        <f t="shared" si="8"/>
        <v/>
      </c>
      <c r="E40" t="str">
        <f t="shared" si="8"/>
        <v/>
      </c>
      <c r="F40" t="str">
        <f t="shared" si="8"/>
        <v/>
      </c>
      <c r="G40" t="str">
        <f t="shared" si="8"/>
        <v/>
      </c>
      <c r="H40" t="str">
        <f t="shared" si="8"/>
        <v/>
      </c>
      <c r="I40" s="68">
        <f ca="1">Q39</f>
        <v>21</v>
      </c>
      <c r="J40" s="68"/>
      <c r="K40" s="68" t="s">
        <v>256</v>
      </c>
      <c r="L40" s="68"/>
      <c r="M40" s="68">
        <f ca="1">I37</f>
        <v>8</v>
      </c>
      <c r="N40" s="68"/>
      <c r="O40" s="68" t="s">
        <v>235</v>
      </c>
      <c r="P40" s="68"/>
      <c r="Q40" s="68">
        <f ca="1">I40+M40</f>
        <v>29</v>
      </c>
      <c r="R40" s="68"/>
      <c r="T40" s="49"/>
      <c r="U40" s="68">
        <f ca="1">Q35</f>
        <v>18</v>
      </c>
      <c r="V40" s="68"/>
      <c r="W40" s="68" t="s">
        <v>256</v>
      </c>
      <c r="X40" s="68"/>
      <c r="Y40" s="68">
        <f ca="1">AC39</f>
        <v>11</v>
      </c>
      <c r="Z40" s="68"/>
      <c r="AA40" s="68" t="s">
        <v>235</v>
      </c>
      <c r="AB40" s="68"/>
      <c r="AC40" s="68">
        <f ca="1">U40+Y40</f>
        <v>29</v>
      </c>
      <c r="AD40" s="68"/>
      <c r="AE40" t="str">
        <f t="shared" si="8"/>
        <v/>
      </c>
      <c r="AF40" t="str">
        <f t="shared" si="8"/>
        <v/>
      </c>
      <c r="AG40" t="str">
        <f t="shared" si="8"/>
        <v/>
      </c>
      <c r="AH40" t="str">
        <f t="shared" si="8"/>
        <v/>
      </c>
      <c r="AI40" t="str">
        <f t="shared" si="8"/>
        <v/>
      </c>
      <c r="AJ40" t="str">
        <f t="shared" ref="AJ40:AK41" si="10">IF(AJ16="","",AJ16)</f>
        <v/>
      </c>
      <c r="AK40" t="str">
        <f t="shared" si="10"/>
        <v/>
      </c>
    </row>
    <row r="41" spans="1:37" ht="32.15" customHeight="1" x14ac:dyDescent="0.3">
      <c r="A41" t="str">
        <f t="shared" si="8"/>
        <v/>
      </c>
      <c r="B41" t="str">
        <f t="shared" si="8"/>
        <v/>
      </c>
      <c r="C41" t="str">
        <f t="shared" si="8"/>
        <v/>
      </c>
      <c r="D41" t="str">
        <f t="shared" si="8"/>
        <v/>
      </c>
      <c r="E41" t="str">
        <f t="shared" si="8"/>
        <v/>
      </c>
      <c r="F41" t="str">
        <f t="shared" si="8"/>
        <v/>
      </c>
      <c r="G41" t="str">
        <f t="shared" si="8"/>
        <v/>
      </c>
      <c r="H41" t="str">
        <f t="shared" si="8"/>
        <v/>
      </c>
      <c r="I41" t="str">
        <f t="shared" si="8"/>
        <v/>
      </c>
      <c r="J41" t="str">
        <f t="shared" si="8"/>
        <v/>
      </c>
      <c r="K41" t="str">
        <f t="shared" si="8"/>
        <v/>
      </c>
      <c r="L41" t="str">
        <f t="shared" si="8"/>
        <v/>
      </c>
      <c r="M41" t="str">
        <f t="shared" si="8"/>
        <v/>
      </c>
      <c r="N41" t="str">
        <f t="shared" si="8"/>
        <v/>
      </c>
      <c r="O41" t="str">
        <f t="shared" si="8"/>
        <v/>
      </c>
      <c r="P41" t="str">
        <f t="shared" si="8"/>
        <v/>
      </c>
      <c r="Q41" t="str">
        <f t="shared" si="8"/>
        <v/>
      </c>
      <c r="R41" t="str">
        <f t="shared" si="8"/>
        <v/>
      </c>
      <c r="S41" t="str">
        <f t="shared" si="8"/>
        <v/>
      </c>
      <c r="T41" t="str">
        <f t="shared" si="8"/>
        <v/>
      </c>
      <c r="U41" t="str">
        <f t="shared" si="8"/>
        <v/>
      </c>
      <c r="V41" t="str">
        <f t="shared" si="8"/>
        <v/>
      </c>
      <c r="W41" t="str">
        <f t="shared" si="8"/>
        <v/>
      </c>
      <c r="X41" t="str">
        <f t="shared" si="8"/>
        <v/>
      </c>
      <c r="Y41" t="str">
        <f t="shared" si="8"/>
        <v/>
      </c>
      <c r="Z41" t="str">
        <f t="shared" si="8"/>
        <v/>
      </c>
      <c r="AA41" t="str">
        <f t="shared" si="8"/>
        <v/>
      </c>
      <c r="AB41" t="str">
        <f t="shared" si="8"/>
        <v/>
      </c>
      <c r="AC41" s="2" t="str">
        <f t="shared" si="8"/>
        <v/>
      </c>
      <c r="AD41" s="100">
        <f ca="1">AC40</f>
        <v>29</v>
      </c>
      <c r="AE41" s="100"/>
      <c r="AF41" s="2" t="str">
        <f t="shared" si="8"/>
        <v>まい</v>
      </c>
      <c r="AG41" s="2"/>
      <c r="AH41" s="2"/>
      <c r="AI41" t="str">
        <f t="shared" si="8"/>
        <v/>
      </c>
      <c r="AJ41" t="str">
        <f t="shared" si="10"/>
        <v/>
      </c>
      <c r="AK41" t="str">
        <f t="shared" si="10"/>
        <v/>
      </c>
    </row>
    <row r="42" spans="1:37" ht="32.15" customHeight="1" x14ac:dyDescent="0.3">
      <c r="A42">
        <f t="shared" si="8"/>
        <v>3</v>
      </c>
      <c r="B42" t="str">
        <f t="shared" si="8"/>
        <v>．</v>
      </c>
      <c r="C42" t="str">
        <f t="shared" si="8"/>
        <v/>
      </c>
      <c r="D42" t="str">
        <f t="shared" si="8"/>
        <v>色紙を</v>
      </c>
      <c r="I42" s="62">
        <f t="shared" ca="1" si="8"/>
        <v>43</v>
      </c>
      <c r="J42" s="62"/>
      <c r="K42" t="str">
        <f t="shared" si="8"/>
        <v>まい もっていました。</v>
      </c>
      <c r="AI42" t="str">
        <f t="shared" si="8"/>
        <v/>
      </c>
      <c r="AJ42" t="str">
        <f t="shared" ref="AJ42:AK43" si="11">IF(AJ18="","",AJ18)</f>
        <v/>
      </c>
      <c r="AK42" t="str">
        <f t="shared" si="11"/>
        <v/>
      </c>
    </row>
    <row r="43" spans="1:37" ht="32.15" customHeight="1" x14ac:dyDescent="0.3">
      <c r="A43" t="str">
        <f t="shared" si="8"/>
        <v/>
      </c>
      <c r="B43" t="str">
        <f t="shared" si="8"/>
        <v/>
      </c>
      <c r="C43" t="str">
        <f t="shared" si="8"/>
        <v/>
      </c>
      <c r="D43" t="str">
        <f t="shared" si="8"/>
        <v>お姉さんから</v>
      </c>
      <c r="L43" s="62">
        <f t="shared" ca="1" si="8"/>
        <v>8</v>
      </c>
      <c r="M43" s="62"/>
      <c r="N43" t="str">
        <f t="shared" si="8"/>
        <v>まい もらいました。</v>
      </c>
      <c r="AI43" t="str">
        <f t="shared" si="8"/>
        <v/>
      </c>
      <c r="AJ43" t="str">
        <f t="shared" si="11"/>
        <v/>
      </c>
      <c r="AK43" t="str">
        <f t="shared" si="11"/>
        <v/>
      </c>
    </row>
    <row r="44" spans="1:37" ht="32.15" customHeight="1" x14ac:dyDescent="0.3">
      <c r="A44" t="str">
        <f t="shared" si="8"/>
        <v/>
      </c>
      <c r="B44" t="str">
        <f t="shared" si="8"/>
        <v/>
      </c>
      <c r="C44" t="str">
        <f t="shared" si="8"/>
        <v/>
      </c>
      <c r="D44" t="str">
        <f t="shared" si="8"/>
        <v>そのあと</v>
      </c>
      <c r="I44" t="str">
        <f t="shared" si="8"/>
        <v/>
      </c>
      <c r="J44" s="62">
        <f t="shared" ca="1" si="8"/>
        <v>6</v>
      </c>
      <c r="K44" s="62"/>
      <c r="L44" t="str">
        <f t="shared" ref="L44:AI44" si="12">IF(L20="","",L20)</f>
        <v>まい つかいました。</v>
      </c>
      <c r="AI44" t="str">
        <f t="shared" si="12"/>
        <v/>
      </c>
      <c r="AJ44" t="str">
        <f t="shared" ref="AJ44:AK45" si="13">IF(AJ20="","",AJ20)</f>
        <v/>
      </c>
      <c r="AK44" t="str">
        <f t="shared" si="13"/>
        <v/>
      </c>
    </row>
    <row r="45" spans="1:37" ht="32.15" customHeight="1" x14ac:dyDescent="0.3">
      <c r="A45" t="str">
        <f t="shared" ref="A45:AI48" si="14">IF(A21="","",A21)</f>
        <v/>
      </c>
      <c r="B45" t="str">
        <f t="shared" si="14"/>
        <v/>
      </c>
      <c r="C45" t="str">
        <f t="shared" si="14"/>
        <v/>
      </c>
      <c r="D45" t="str">
        <f t="shared" si="14"/>
        <v>つかっていない 色紙は 何まい ありますか。</v>
      </c>
      <c r="AI45" t="str">
        <f t="shared" si="14"/>
        <v/>
      </c>
      <c r="AJ45" t="str">
        <f t="shared" si="13"/>
        <v/>
      </c>
      <c r="AK45" t="str">
        <f t="shared" si="13"/>
        <v/>
      </c>
    </row>
    <row r="46" spans="1:37" ht="32.15" customHeight="1" x14ac:dyDescent="0.3">
      <c r="A46" t="str">
        <f t="shared" si="14"/>
        <v/>
      </c>
      <c r="B46" t="str">
        <f t="shared" si="14"/>
        <v/>
      </c>
      <c r="C46" t="str">
        <f t="shared" si="14"/>
        <v>（しき）</v>
      </c>
      <c r="I46" s="68">
        <f ca="1">I42</f>
        <v>43</v>
      </c>
      <c r="J46" s="68"/>
      <c r="K46" s="68" t="s">
        <v>256</v>
      </c>
      <c r="L46" s="68"/>
      <c r="M46" s="68">
        <f ca="1">L43</f>
        <v>8</v>
      </c>
      <c r="N46" s="68"/>
      <c r="O46" s="68" t="s">
        <v>235</v>
      </c>
      <c r="P46" s="68"/>
      <c r="Q46" s="68">
        <f ca="1">I46+M46</f>
        <v>51</v>
      </c>
      <c r="R46" s="68"/>
      <c r="T46" s="49"/>
      <c r="U46" s="68">
        <f ca="1">L43</f>
        <v>8</v>
      </c>
      <c r="V46" s="68"/>
      <c r="W46" s="68" t="s">
        <v>236</v>
      </c>
      <c r="X46" s="68"/>
      <c r="Y46" s="68">
        <f ca="1">J44</f>
        <v>6</v>
      </c>
      <c r="Z46" s="68"/>
      <c r="AA46" s="68" t="s">
        <v>235</v>
      </c>
      <c r="AB46" s="68"/>
      <c r="AC46" s="68">
        <f ca="1">U46-Y46</f>
        <v>2</v>
      </c>
      <c r="AD46" s="68"/>
      <c r="AI46" t="str">
        <f t="shared" si="14"/>
        <v/>
      </c>
      <c r="AJ46" t="str">
        <f t="shared" ref="AJ46:AK47" si="15">IF(AJ22="","",AJ22)</f>
        <v/>
      </c>
      <c r="AK46" t="str">
        <f t="shared" si="15"/>
        <v/>
      </c>
    </row>
    <row r="47" spans="1:37" ht="32.15" customHeight="1" x14ac:dyDescent="0.3">
      <c r="A47" t="str">
        <f t="shared" si="14"/>
        <v/>
      </c>
      <c r="B47" t="str">
        <f t="shared" si="14"/>
        <v/>
      </c>
      <c r="C47" t="str">
        <f t="shared" si="14"/>
        <v/>
      </c>
      <c r="D47" t="str">
        <f t="shared" si="14"/>
        <v/>
      </c>
      <c r="E47" t="str">
        <f t="shared" si="14"/>
        <v/>
      </c>
      <c r="F47" t="str">
        <f t="shared" si="14"/>
        <v/>
      </c>
      <c r="G47" t="str">
        <f t="shared" si="14"/>
        <v/>
      </c>
      <c r="H47" t="str">
        <f t="shared" si="14"/>
        <v/>
      </c>
      <c r="I47" s="68">
        <f ca="1">Q46</f>
        <v>51</v>
      </c>
      <c r="J47" s="68"/>
      <c r="K47" s="68" t="s">
        <v>236</v>
      </c>
      <c r="L47" s="68"/>
      <c r="M47" s="68">
        <f ca="1">J44</f>
        <v>6</v>
      </c>
      <c r="N47" s="68"/>
      <c r="O47" s="68" t="s">
        <v>235</v>
      </c>
      <c r="P47" s="68"/>
      <c r="Q47" s="68">
        <f ca="1">I47-M47</f>
        <v>45</v>
      </c>
      <c r="R47" s="68"/>
      <c r="T47" s="49"/>
      <c r="U47" s="68">
        <f ca="1">I42</f>
        <v>43</v>
      </c>
      <c r="V47" s="68"/>
      <c r="W47" s="68" t="s">
        <v>256</v>
      </c>
      <c r="X47" s="68"/>
      <c r="Y47" s="68">
        <f ca="1">AC46</f>
        <v>2</v>
      </c>
      <c r="Z47" s="68"/>
      <c r="AA47" s="68" t="s">
        <v>235</v>
      </c>
      <c r="AB47" s="68"/>
      <c r="AC47" s="68">
        <f ca="1">U47+Y47</f>
        <v>45</v>
      </c>
      <c r="AD47" s="68"/>
      <c r="AE47" t="str">
        <f t="shared" si="14"/>
        <v/>
      </c>
      <c r="AF47" t="str">
        <f t="shared" si="14"/>
        <v/>
      </c>
      <c r="AG47" t="str">
        <f t="shared" si="14"/>
        <v/>
      </c>
      <c r="AH47" t="str">
        <f t="shared" si="14"/>
        <v/>
      </c>
      <c r="AI47" t="str">
        <f t="shared" si="14"/>
        <v/>
      </c>
      <c r="AJ47" t="str">
        <f t="shared" si="15"/>
        <v/>
      </c>
      <c r="AK47" t="str">
        <f t="shared" si="15"/>
        <v/>
      </c>
    </row>
    <row r="48" spans="1:37" ht="32.15" customHeight="1" x14ac:dyDescent="0.3">
      <c r="A48" t="str">
        <f t="shared" si="14"/>
        <v/>
      </c>
      <c r="B48" t="str">
        <f t="shared" si="14"/>
        <v/>
      </c>
      <c r="C48" t="str">
        <f t="shared" si="14"/>
        <v/>
      </c>
      <c r="D48" t="str">
        <f t="shared" si="14"/>
        <v/>
      </c>
      <c r="E48" t="str">
        <f t="shared" si="14"/>
        <v/>
      </c>
      <c r="F48" t="str">
        <f t="shared" si="14"/>
        <v/>
      </c>
      <c r="G48" t="str">
        <f t="shared" si="14"/>
        <v/>
      </c>
      <c r="H48" t="str">
        <f t="shared" si="14"/>
        <v/>
      </c>
      <c r="I48" t="str">
        <f t="shared" si="14"/>
        <v/>
      </c>
      <c r="J48" t="str">
        <f t="shared" si="14"/>
        <v/>
      </c>
      <c r="K48" t="str">
        <f t="shared" si="14"/>
        <v/>
      </c>
      <c r="L48" t="str">
        <f t="shared" si="14"/>
        <v/>
      </c>
      <c r="M48" t="str">
        <f t="shared" si="14"/>
        <v/>
      </c>
      <c r="N48" t="str">
        <f t="shared" si="14"/>
        <v/>
      </c>
      <c r="O48" t="str">
        <f t="shared" si="14"/>
        <v/>
      </c>
      <c r="P48" t="str">
        <f t="shared" si="14"/>
        <v/>
      </c>
      <c r="Q48" t="str">
        <f t="shared" si="14"/>
        <v/>
      </c>
      <c r="R48" t="str">
        <f t="shared" si="14"/>
        <v/>
      </c>
      <c r="S48" t="str">
        <f t="shared" si="14"/>
        <v/>
      </c>
      <c r="T48" t="str">
        <f t="shared" si="14"/>
        <v/>
      </c>
      <c r="U48" t="str">
        <f t="shared" si="14"/>
        <v/>
      </c>
      <c r="V48" t="str">
        <f t="shared" si="14"/>
        <v/>
      </c>
      <c r="W48" t="str">
        <f t="shared" si="14"/>
        <v/>
      </c>
      <c r="X48" t="str">
        <f t="shared" si="14"/>
        <v/>
      </c>
      <c r="Y48" t="str">
        <f t="shared" si="14"/>
        <v/>
      </c>
      <c r="Z48" t="str">
        <f t="shared" si="14"/>
        <v/>
      </c>
      <c r="AA48" t="str">
        <f t="shared" si="14"/>
        <v/>
      </c>
      <c r="AB48" t="str">
        <f t="shared" si="14"/>
        <v/>
      </c>
      <c r="AC48" s="2" t="str">
        <f t="shared" si="14"/>
        <v/>
      </c>
      <c r="AD48" s="100">
        <f ca="1">AC47</f>
        <v>45</v>
      </c>
      <c r="AE48" s="100"/>
      <c r="AF48" s="2" t="str">
        <f t="shared" si="14"/>
        <v>まい</v>
      </c>
      <c r="AG48" s="2"/>
      <c r="AH48" s="2"/>
      <c r="AI48" t="str">
        <f t="shared" si="14"/>
        <v/>
      </c>
      <c r="AJ48" t="str">
        <f t="shared" ref="AJ48:AK48" si="16">IF(AJ24="","",AJ24)</f>
        <v/>
      </c>
      <c r="AK48" t="str">
        <f t="shared" si="16"/>
        <v/>
      </c>
    </row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</sheetData>
  <mergeCells count="84">
    <mergeCell ref="AG25:AH25"/>
    <mergeCell ref="I29:J29"/>
    <mergeCell ref="AG1:AH1"/>
    <mergeCell ref="M28:N28"/>
    <mergeCell ref="K39:L39"/>
    <mergeCell ref="O39:P39"/>
    <mergeCell ref="Q39:R39"/>
    <mergeCell ref="I39:J39"/>
    <mergeCell ref="M39:N39"/>
    <mergeCell ref="M4:N4"/>
    <mergeCell ref="I5:J5"/>
    <mergeCell ref="H6:I6"/>
    <mergeCell ref="L19:M19"/>
    <mergeCell ref="J20:K20"/>
    <mergeCell ref="AE10:AF10"/>
    <mergeCell ref="Q11:R11"/>
    <mergeCell ref="I12:J12"/>
    <mergeCell ref="I13:J13"/>
    <mergeCell ref="I18:J18"/>
    <mergeCell ref="H30:I30"/>
    <mergeCell ref="AE34:AF34"/>
    <mergeCell ref="Y33:Z33"/>
    <mergeCell ref="AA33:AB33"/>
    <mergeCell ref="AC33:AD33"/>
    <mergeCell ref="U32:V32"/>
    <mergeCell ref="W32:X32"/>
    <mergeCell ref="Y32:Z32"/>
    <mergeCell ref="AA32:AB32"/>
    <mergeCell ref="AC32:AD32"/>
    <mergeCell ref="Q35:R35"/>
    <mergeCell ref="I36:J36"/>
    <mergeCell ref="I37:J37"/>
    <mergeCell ref="K33:L33"/>
    <mergeCell ref="M33:N33"/>
    <mergeCell ref="O33:P33"/>
    <mergeCell ref="Q33:R33"/>
    <mergeCell ref="I42:J42"/>
    <mergeCell ref="L43:M43"/>
    <mergeCell ref="J44:K44"/>
    <mergeCell ref="AD48:AE48"/>
    <mergeCell ref="I32:J32"/>
    <mergeCell ref="K32:L32"/>
    <mergeCell ref="M32:N32"/>
    <mergeCell ref="O32:P32"/>
    <mergeCell ref="Q32:R32"/>
    <mergeCell ref="I33:J33"/>
    <mergeCell ref="AD41:AE41"/>
    <mergeCell ref="K47:L47"/>
    <mergeCell ref="O47:P47"/>
    <mergeCell ref="Q47:R47"/>
    <mergeCell ref="U33:V33"/>
    <mergeCell ref="W33:X33"/>
    <mergeCell ref="I40:J40"/>
    <mergeCell ref="K40:L40"/>
    <mergeCell ref="M40:N40"/>
    <mergeCell ref="O40:P40"/>
    <mergeCell ref="Q40:R40"/>
    <mergeCell ref="U39:V39"/>
    <mergeCell ref="W39:X39"/>
    <mergeCell ref="Y39:Z39"/>
    <mergeCell ref="AA39:AB39"/>
    <mergeCell ref="AC39:AD39"/>
    <mergeCell ref="I46:J46"/>
    <mergeCell ref="K46:L46"/>
    <mergeCell ref="M46:N46"/>
    <mergeCell ref="O46:P46"/>
    <mergeCell ref="Q46:R46"/>
    <mergeCell ref="U40:V40"/>
    <mergeCell ref="W40:X40"/>
    <mergeCell ref="Y40:Z40"/>
    <mergeCell ref="AA40:AB40"/>
    <mergeCell ref="AC40:AD40"/>
    <mergeCell ref="I47:J47"/>
    <mergeCell ref="M47:N47"/>
    <mergeCell ref="U47:V47"/>
    <mergeCell ref="W47:X47"/>
    <mergeCell ref="Y47:Z47"/>
    <mergeCell ref="AA47:AB47"/>
    <mergeCell ref="AC47:AD47"/>
    <mergeCell ref="U46:V46"/>
    <mergeCell ref="W46:X46"/>
    <mergeCell ref="Y46:Z46"/>
    <mergeCell ref="AA46:AB46"/>
    <mergeCell ref="AC46:AD46"/>
  </mergeCells>
  <phoneticPr fontId="1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K58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65</v>
      </c>
      <c r="AE1" s="2" t="s">
        <v>19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32.15" customHeight="1" x14ac:dyDescent="0.3">
      <c r="A5" s="1" t="s">
        <v>36</v>
      </c>
      <c r="D5">
        <f ca="1">INT(RAND()*8+1)</f>
        <v>7</v>
      </c>
      <c r="E5">
        <f ca="1">INT(RAND()*9+1)</f>
        <v>2</v>
      </c>
      <c r="F5" s="64" t="s">
        <v>26</v>
      </c>
      <c r="G5" s="64"/>
      <c r="H5" t="s">
        <v>57</v>
      </c>
      <c r="I5">
        <f ca="1">INT(RAND()*9)+1</f>
        <v>2</v>
      </c>
      <c r="J5" s="64" t="s">
        <v>26</v>
      </c>
      <c r="K5" s="64"/>
      <c r="L5">
        <f ca="1">10-I5</f>
        <v>8</v>
      </c>
      <c r="M5" t="s">
        <v>58</v>
      </c>
    </row>
    <row r="6" spans="1:34" ht="32.15" customHeight="1" x14ac:dyDescent="0.3"/>
    <row r="7" spans="1:34" ht="32.15" customHeight="1" x14ac:dyDescent="0.3">
      <c r="A7" s="1" t="s">
        <v>10</v>
      </c>
      <c r="D7">
        <f ca="1">INT(RAND()*8+1)</f>
        <v>3</v>
      </c>
      <c r="E7">
        <f ca="1">INT(RAND()*9+1)</f>
        <v>5</v>
      </c>
      <c r="F7" s="64" t="s">
        <v>26</v>
      </c>
      <c r="G7" s="64"/>
      <c r="H7" t="s">
        <v>57</v>
      </c>
      <c r="I7">
        <f ca="1">INT(RAND()*9)+1</f>
        <v>4</v>
      </c>
      <c r="J7" s="64" t="s">
        <v>26</v>
      </c>
      <c r="K7" s="64"/>
      <c r="L7">
        <f ca="1">10-I7</f>
        <v>6</v>
      </c>
      <c r="M7" t="s">
        <v>58</v>
      </c>
    </row>
    <row r="8" spans="1:34" ht="32.15" customHeight="1" x14ac:dyDescent="0.3"/>
    <row r="9" spans="1:34" ht="32.15" customHeight="1" x14ac:dyDescent="0.3">
      <c r="A9" s="1" t="s">
        <v>11</v>
      </c>
      <c r="D9">
        <f ca="1">INT(RAND()*8+1)</f>
        <v>4</v>
      </c>
      <c r="E9">
        <f ca="1">INT(RAND()*8+1)</f>
        <v>7</v>
      </c>
      <c r="F9" s="64" t="s">
        <v>26</v>
      </c>
      <c r="G9" s="64"/>
      <c r="H9" t="s">
        <v>57</v>
      </c>
      <c r="I9">
        <f ca="1">INT(RAND()*(9-E9)+1)</f>
        <v>2</v>
      </c>
      <c r="J9" s="64" t="s">
        <v>26</v>
      </c>
      <c r="K9" s="64"/>
      <c r="L9">
        <f ca="1">10-E9-I9</f>
        <v>1</v>
      </c>
      <c r="M9" t="s">
        <v>58</v>
      </c>
    </row>
    <row r="10" spans="1:34" ht="32.15" customHeight="1" x14ac:dyDescent="0.3"/>
    <row r="11" spans="1:34" ht="32.15" customHeight="1" x14ac:dyDescent="0.3">
      <c r="A11" s="1" t="s">
        <v>12</v>
      </c>
      <c r="D11">
        <f ca="1">INT(RAND()*8+1)</f>
        <v>8</v>
      </c>
      <c r="E11">
        <f ca="1">INT(RAND()*8+1)</f>
        <v>4</v>
      </c>
      <c r="F11" s="64" t="s">
        <v>26</v>
      </c>
      <c r="G11" s="64"/>
      <c r="H11" t="s">
        <v>57</v>
      </c>
      <c r="I11">
        <f ca="1">INT(RAND()*(9-E11)+1)</f>
        <v>4</v>
      </c>
      <c r="J11" s="64" t="s">
        <v>26</v>
      </c>
      <c r="K11" s="64"/>
      <c r="L11">
        <f ca="1">10-E11-I11</f>
        <v>2</v>
      </c>
      <c r="M11" t="s">
        <v>58</v>
      </c>
    </row>
    <row r="12" spans="1:34" ht="32.15" customHeight="1" x14ac:dyDescent="0.3"/>
    <row r="13" spans="1:34" ht="32.15" customHeight="1" x14ac:dyDescent="0.3">
      <c r="A13" s="1" t="s">
        <v>13</v>
      </c>
      <c r="D13">
        <f ca="1">INT(RAND()*8+1)</f>
        <v>5</v>
      </c>
      <c r="E13">
        <f ca="1">INT(RAND()*8+1)</f>
        <v>6</v>
      </c>
      <c r="F13" s="64" t="s">
        <v>26</v>
      </c>
      <c r="G13" s="64"/>
      <c r="H13" t="s">
        <v>57</v>
      </c>
      <c r="I13">
        <f ca="1">INT(RAND()*(9-E13)+1)</f>
        <v>3</v>
      </c>
      <c r="J13" s="64" t="s">
        <v>26</v>
      </c>
      <c r="K13" s="64"/>
      <c r="L13">
        <f ca="1">10-E13-I13</f>
        <v>1</v>
      </c>
      <c r="M13" t="s">
        <v>58</v>
      </c>
    </row>
    <row r="14" spans="1:34" ht="32.15" customHeight="1" x14ac:dyDescent="0.3"/>
    <row r="15" spans="1:34" ht="32.15" customHeight="1" x14ac:dyDescent="0.3">
      <c r="A15" s="1" t="s">
        <v>34</v>
      </c>
      <c r="D15">
        <f ca="1">INT(RAND()*5+1)</f>
        <v>4</v>
      </c>
      <c r="E15">
        <f ca="1">INT(RAND()*5+1)</f>
        <v>5</v>
      </c>
      <c r="F15" s="64" t="s">
        <v>26</v>
      </c>
      <c r="G15" s="64"/>
      <c r="H15" t="s">
        <v>57</v>
      </c>
      <c r="I15">
        <f ca="1">INT(RAND()*3+1)</f>
        <v>3</v>
      </c>
      <c r="J15">
        <f ca="1">10-M15</f>
        <v>7</v>
      </c>
      <c r="K15" s="64" t="s">
        <v>26</v>
      </c>
      <c r="L15" s="64"/>
      <c r="M15">
        <f ca="1">INT(RAND()*8)+1</f>
        <v>3</v>
      </c>
      <c r="N15" t="s">
        <v>58</v>
      </c>
    </row>
    <row r="16" spans="1:34" ht="32.15" customHeight="1" x14ac:dyDescent="0.3"/>
    <row r="17" spans="1:37" ht="32.15" customHeight="1" x14ac:dyDescent="0.3">
      <c r="A17" s="1" t="s">
        <v>15</v>
      </c>
      <c r="D17">
        <f ca="1">INT(RAND()*5+1)</f>
        <v>3</v>
      </c>
      <c r="E17">
        <f ca="1">INT(RAND()*5+1)</f>
        <v>4</v>
      </c>
      <c r="F17" s="64" t="s">
        <v>26</v>
      </c>
      <c r="G17" s="64"/>
      <c r="H17" t="s">
        <v>57</v>
      </c>
      <c r="I17">
        <f ca="1">INT(RAND()*3+1)</f>
        <v>3</v>
      </c>
      <c r="J17">
        <f ca="1">10-M17</f>
        <v>4</v>
      </c>
      <c r="K17" s="64" t="s">
        <v>26</v>
      </c>
      <c r="L17" s="64"/>
      <c r="M17">
        <f ca="1">INT(RAND()*8)+1</f>
        <v>6</v>
      </c>
      <c r="N17" t="s">
        <v>58</v>
      </c>
    </row>
    <row r="18" spans="1:37" ht="32.15" customHeight="1" x14ac:dyDescent="0.3"/>
    <row r="19" spans="1:37" ht="32.15" customHeight="1" x14ac:dyDescent="0.3">
      <c r="A19" s="1" t="s">
        <v>16</v>
      </c>
      <c r="D19">
        <f ca="1">INT(RAND()*5+1)</f>
        <v>1</v>
      </c>
      <c r="E19">
        <f ca="1">INT(RAND()*5+1)</f>
        <v>1</v>
      </c>
      <c r="F19" s="64" t="s">
        <v>26</v>
      </c>
      <c r="G19" s="64"/>
      <c r="H19" t="s">
        <v>57</v>
      </c>
      <c r="I19">
        <f ca="1">INT(RAND()*3+1)</f>
        <v>1</v>
      </c>
      <c r="J19">
        <f ca="1">10-M19</f>
        <v>3</v>
      </c>
      <c r="K19" s="64" t="s">
        <v>26</v>
      </c>
      <c r="L19" s="64"/>
      <c r="M19">
        <f ca="1">INT(RAND()*8)+1</f>
        <v>7</v>
      </c>
      <c r="N19" t="s">
        <v>58</v>
      </c>
    </row>
    <row r="20" spans="1:37" ht="32.15" customHeight="1" x14ac:dyDescent="0.3"/>
    <row r="21" spans="1:37" ht="32.15" customHeight="1" x14ac:dyDescent="0.3">
      <c r="A21" s="1" t="s">
        <v>17</v>
      </c>
      <c r="D21">
        <f ca="1">INT(RAND()*5+1)</f>
        <v>5</v>
      </c>
      <c r="E21">
        <f ca="1">INT(RAND()*5+1)</f>
        <v>2</v>
      </c>
      <c r="F21" s="64" t="s">
        <v>26</v>
      </c>
      <c r="G21" s="64"/>
      <c r="H21" t="s">
        <v>57</v>
      </c>
      <c r="I21">
        <f ca="1">INT(RAND()*3+1)</f>
        <v>3</v>
      </c>
      <c r="J21">
        <f ca="1">10-M21</f>
        <v>4</v>
      </c>
      <c r="K21" s="64" t="s">
        <v>26</v>
      </c>
      <c r="L21" s="64"/>
      <c r="M21">
        <f ca="1">INT(RAND()*8)+1</f>
        <v>6</v>
      </c>
      <c r="N21" t="s">
        <v>58</v>
      </c>
    </row>
    <row r="22" spans="1:37" ht="32.15" customHeight="1" x14ac:dyDescent="0.3"/>
    <row r="23" spans="1:37" ht="32.15" customHeight="1" x14ac:dyDescent="0.3">
      <c r="A23" s="1" t="s">
        <v>18</v>
      </c>
      <c r="D23">
        <f ca="1">INT(RAND()*5+1)</f>
        <v>2</v>
      </c>
      <c r="E23">
        <f ca="1">INT(RAND()*5+1)</f>
        <v>2</v>
      </c>
      <c r="F23" s="64" t="s">
        <v>26</v>
      </c>
      <c r="G23" s="64"/>
      <c r="H23" t="s">
        <v>57</v>
      </c>
      <c r="I23">
        <f ca="1">INT(RAND()*3+1)</f>
        <v>2</v>
      </c>
      <c r="J23">
        <f ca="1">10-M23</f>
        <v>7</v>
      </c>
      <c r="K23" s="64" t="s">
        <v>26</v>
      </c>
      <c r="L23" s="64"/>
      <c r="M23">
        <f ca="1">INT(RAND()*8)+1</f>
        <v>3</v>
      </c>
      <c r="N23" t="s">
        <v>58</v>
      </c>
    </row>
    <row r="24" spans="1:37" ht="32.15" customHeight="1" x14ac:dyDescent="0.3"/>
    <row r="25" spans="1:37" ht="25" customHeight="1" x14ac:dyDescent="0.3">
      <c r="D25" s="3" t="str">
        <f>IF(D1="","",D1)</f>
        <v>計算のじゅんじょ</v>
      </c>
      <c r="AE25" s="2" t="str">
        <f>IF(AE1="","",AE1)</f>
        <v>№</v>
      </c>
      <c r="AF25" s="2"/>
      <c r="AG25" s="61" t="str">
        <f>IF(AG1="","",AG1)</f>
        <v/>
      </c>
      <c r="AH25" s="61"/>
    </row>
    <row r="26" spans="1:37" ht="25" customHeight="1" x14ac:dyDescent="0.3">
      <c r="D26" s="3"/>
    </row>
    <row r="27" spans="1:37" ht="25" customHeight="1" x14ac:dyDescent="0.3">
      <c r="E27" s="5" t="s">
        <v>2</v>
      </c>
      <c r="Q27" s="4" t="str">
        <f>IF(Q3="","",Q3)</f>
        <v>名前</v>
      </c>
      <c r="R27" s="2"/>
      <c r="S27" s="2"/>
      <c r="T27" s="2" t="str">
        <f>IF(T3="","",T3)</f>
        <v/>
      </c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7" ht="25" customHeight="1" x14ac:dyDescent="0.3">
      <c r="A28" t="str">
        <f t="shared" ref="A28:A48" si="0">IF(A4="","",A4)</f>
        <v/>
      </c>
      <c r="B28" t="str">
        <f t="shared" ref="B28:AK28" si="1">IF(B4="","",B4)</f>
        <v/>
      </c>
      <c r="C28" t="str">
        <f t="shared" si="1"/>
        <v/>
      </c>
      <c r="D28" t="str">
        <f t="shared" si="1"/>
        <v/>
      </c>
      <c r="E28" t="str">
        <f t="shared" si="1"/>
        <v/>
      </c>
      <c r="F28" t="str">
        <f t="shared" si="1"/>
        <v/>
      </c>
      <c r="G28" t="str">
        <f t="shared" si="1"/>
        <v/>
      </c>
      <c r="H28" t="str">
        <f t="shared" si="1"/>
        <v/>
      </c>
      <c r="I28" t="str">
        <f t="shared" si="1"/>
        <v/>
      </c>
      <c r="J28" t="str">
        <f t="shared" si="1"/>
        <v/>
      </c>
      <c r="K28" t="str">
        <f t="shared" si="1"/>
        <v/>
      </c>
      <c r="L28" t="str">
        <f t="shared" si="1"/>
        <v/>
      </c>
      <c r="M28" t="str">
        <f t="shared" si="1"/>
        <v/>
      </c>
      <c r="N28" t="str">
        <f t="shared" si="1"/>
        <v/>
      </c>
      <c r="O28" t="str">
        <f t="shared" si="1"/>
        <v/>
      </c>
      <c r="P28" t="str">
        <f t="shared" si="1"/>
        <v/>
      </c>
      <c r="Q28" t="str">
        <f t="shared" si="1"/>
        <v/>
      </c>
      <c r="R28" t="str">
        <f t="shared" si="1"/>
        <v/>
      </c>
      <c r="S28" t="str">
        <f t="shared" si="1"/>
        <v/>
      </c>
      <c r="T28" t="str">
        <f t="shared" si="1"/>
        <v/>
      </c>
      <c r="U28" t="str">
        <f t="shared" si="1"/>
        <v/>
      </c>
      <c r="V28" t="str">
        <f t="shared" si="1"/>
        <v/>
      </c>
      <c r="W28" t="str">
        <f t="shared" si="1"/>
        <v/>
      </c>
      <c r="X28" t="str">
        <f t="shared" si="1"/>
        <v/>
      </c>
      <c r="Y28" t="str">
        <f t="shared" si="1"/>
        <v/>
      </c>
      <c r="Z28" t="str">
        <f t="shared" si="1"/>
        <v/>
      </c>
      <c r="AA28" t="str">
        <f t="shared" si="1"/>
        <v/>
      </c>
      <c r="AB28" t="str">
        <f t="shared" si="1"/>
        <v/>
      </c>
      <c r="AC28" t="str">
        <f t="shared" si="1"/>
        <v/>
      </c>
      <c r="AD28" t="str">
        <f t="shared" si="1"/>
        <v/>
      </c>
      <c r="AE28" t="str">
        <f t="shared" si="1"/>
        <v/>
      </c>
      <c r="AF28" t="str">
        <f t="shared" si="1"/>
        <v/>
      </c>
      <c r="AG28" t="str">
        <f t="shared" si="1"/>
        <v/>
      </c>
      <c r="AH28" t="str">
        <f t="shared" si="1"/>
        <v/>
      </c>
      <c r="AI28" t="str">
        <f t="shared" si="1"/>
        <v/>
      </c>
      <c r="AJ28" t="str">
        <f t="shared" si="1"/>
        <v/>
      </c>
      <c r="AK28" t="str">
        <f t="shared" si="1"/>
        <v/>
      </c>
    </row>
    <row r="29" spans="1:37" ht="32.15" customHeight="1" x14ac:dyDescent="0.3">
      <c r="A29" t="str">
        <f t="shared" si="0"/>
        <v>(1)</v>
      </c>
      <c r="D29">
        <f t="shared" ref="D29:F48" ca="1" si="2">IF(D5="","",D5)</f>
        <v>7</v>
      </c>
      <c r="E29">
        <f t="shared" ca="1" si="2"/>
        <v>2</v>
      </c>
      <c r="F29" s="62" t="str">
        <f t="shared" si="2"/>
        <v>＋</v>
      </c>
      <c r="G29" s="62"/>
      <c r="H29" t="str">
        <f t="shared" ref="H29:J48" si="3">IF(H5="","",H5)</f>
        <v>(</v>
      </c>
      <c r="I29">
        <f t="shared" ca="1" si="3"/>
        <v>2</v>
      </c>
      <c r="J29" s="62" t="str">
        <f t="shared" si="3"/>
        <v>＋</v>
      </c>
      <c r="K29" s="62"/>
      <c r="L29">
        <f t="shared" ref="L29:M38" ca="1" si="4">IF(L5="","",L5)</f>
        <v>8</v>
      </c>
      <c r="M29" t="str">
        <f t="shared" si="4"/>
        <v>)</v>
      </c>
      <c r="N29" s="64" t="s">
        <v>5</v>
      </c>
      <c r="O29" s="64"/>
      <c r="P29" s="101">
        <f ca="1">D29*10+E29+I29+L29</f>
        <v>82</v>
      </c>
      <c r="Q29" s="101"/>
      <c r="R29" t="str">
        <f t="shared" ref="R29:AK29" si="5">IF(R5="","",R5)</f>
        <v/>
      </c>
      <c r="S29" t="str">
        <f t="shared" si="5"/>
        <v/>
      </c>
      <c r="T29" t="str">
        <f t="shared" si="5"/>
        <v/>
      </c>
      <c r="U29" t="str">
        <f t="shared" si="5"/>
        <v/>
      </c>
      <c r="V29" t="str">
        <f t="shared" si="5"/>
        <v/>
      </c>
      <c r="W29" t="str">
        <f t="shared" si="5"/>
        <v/>
      </c>
      <c r="X29" t="str">
        <f t="shared" si="5"/>
        <v/>
      </c>
      <c r="Y29" t="str">
        <f t="shared" si="5"/>
        <v/>
      </c>
      <c r="Z29" t="str">
        <f t="shared" si="5"/>
        <v/>
      </c>
      <c r="AA29" t="str">
        <f t="shared" si="5"/>
        <v/>
      </c>
      <c r="AB29" t="str">
        <f t="shared" si="5"/>
        <v/>
      </c>
      <c r="AC29" t="str">
        <f t="shared" si="5"/>
        <v/>
      </c>
      <c r="AD29" t="str">
        <f t="shared" si="5"/>
        <v/>
      </c>
      <c r="AE29" t="str">
        <f t="shared" si="5"/>
        <v/>
      </c>
      <c r="AF29" t="str">
        <f t="shared" si="5"/>
        <v/>
      </c>
      <c r="AG29" t="str">
        <f t="shared" si="5"/>
        <v/>
      </c>
      <c r="AH29" t="str">
        <f t="shared" si="5"/>
        <v/>
      </c>
      <c r="AI29" t="str">
        <f t="shared" si="5"/>
        <v/>
      </c>
      <c r="AJ29" t="str">
        <f t="shared" si="5"/>
        <v/>
      </c>
      <c r="AK29" t="str">
        <f t="shared" si="5"/>
        <v/>
      </c>
    </row>
    <row r="30" spans="1:37" ht="32.15" customHeight="1" x14ac:dyDescent="0.3">
      <c r="A30" t="str">
        <f t="shared" si="0"/>
        <v/>
      </c>
      <c r="D30" t="str">
        <f t="shared" si="2"/>
        <v/>
      </c>
      <c r="E30" t="str">
        <f t="shared" si="2"/>
        <v/>
      </c>
      <c r="F30" t="str">
        <f t="shared" si="2"/>
        <v/>
      </c>
      <c r="H30" t="str">
        <f t="shared" si="3"/>
        <v/>
      </c>
      <c r="I30" t="str">
        <f t="shared" si="3"/>
        <v/>
      </c>
      <c r="J30" t="str">
        <f t="shared" si="3"/>
        <v/>
      </c>
      <c r="L30" t="str">
        <f t="shared" si="4"/>
        <v/>
      </c>
      <c r="M30" t="str">
        <f t="shared" si="4"/>
        <v/>
      </c>
      <c r="N30" t="str">
        <f>IF(N6="","",N6)</f>
        <v/>
      </c>
      <c r="O30" t="str">
        <f>IF(O6="","",O6)</f>
        <v/>
      </c>
      <c r="P30" t="str">
        <f>IF(P6="","",P6)</f>
        <v/>
      </c>
      <c r="Q30" t="str">
        <f t="shared" ref="Q30:AK30" si="6">IF(Q6="","",Q6)</f>
        <v/>
      </c>
      <c r="R30" t="str">
        <f t="shared" si="6"/>
        <v/>
      </c>
      <c r="S30" t="str">
        <f t="shared" si="6"/>
        <v/>
      </c>
      <c r="T30" t="str">
        <f t="shared" si="6"/>
        <v/>
      </c>
      <c r="U30" t="str">
        <f t="shared" si="6"/>
        <v/>
      </c>
      <c r="V30" t="str">
        <f t="shared" si="6"/>
        <v/>
      </c>
      <c r="W30" t="str">
        <f t="shared" si="6"/>
        <v/>
      </c>
      <c r="X30" t="str">
        <f t="shared" si="6"/>
        <v/>
      </c>
      <c r="Y30" t="str">
        <f t="shared" si="6"/>
        <v/>
      </c>
      <c r="Z30" t="str">
        <f t="shared" si="6"/>
        <v/>
      </c>
      <c r="AA30" t="str">
        <f t="shared" si="6"/>
        <v/>
      </c>
      <c r="AB30" t="str">
        <f t="shared" si="6"/>
        <v/>
      </c>
      <c r="AC30" t="str">
        <f t="shared" si="6"/>
        <v/>
      </c>
      <c r="AD30" t="str">
        <f t="shared" si="6"/>
        <v/>
      </c>
      <c r="AE30" t="str">
        <f t="shared" si="6"/>
        <v/>
      </c>
      <c r="AF30" t="str">
        <f t="shared" si="6"/>
        <v/>
      </c>
      <c r="AG30" t="str">
        <f t="shared" si="6"/>
        <v/>
      </c>
      <c r="AH30" t="str">
        <f t="shared" si="6"/>
        <v/>
      </c>
      <c r="AI30" t="str">
        <f t="shared" si="6"/>
        <v/>
      </c>
      <c r="AJ30" t="str">
        <f t="shared" si="6"/>
        <v/>
      </c>
      <c r="AK30" t="str">
        <f t="shared" si="6"/>
        <v/>
      </c>
    </row>
    <row r="31" spans="1:37" ht="32.15" customHeight="1" x14ac:dyDescent="0.3">
      <c r="A31" t="str">
        <f t="shared" si="0"/>
        <v>(2)</v>
      </c>
      <c r="D31">
        <f t="shared" ca="1" si="2"/>
        <v>3</v>
      </c>
      <c r="E31">
        <f t="shared" ca="1" si="2"/>
        <v>5</v>
      </c>
      <c r="F31" s="62" t="str">
        <f t="shared" si="2"/>
        <v>＋</v>
      </c>
      <c r="G31" s="62"/>
      <c r="H31" t="str">
        <f t="shared" si="3"/>
        <v>(</v>
      </c>
      <c r="I31">
        <f t="shared" ca="1" si="3"/>
        <v>4</v>
      </c>
      <c r="J31" s="62" t="str">
        <f t="shared" si="3"/>
        <v>＋</v>
      </c>
      <c r="K31" s="62"/>
      <c r="L31">
        <f t="shared" ca="1" si="4"/>
        <v>6</v>
      </c>
      <c r="M31" t="str">
        <f t="shared" si="4"/>
        <v>)</v>
      </c>
      <c r="N31" s="64" t="s">
        <v>5</v>
      </c>
      <c r="O31" s="64"/>
      <c r="P31" s="101">
        <f ca="1">D31*10+E31+I31+L31</f>
        <v>45</v>
      </c>
      <c r="Q31" s="101"/>
      <c r="R31" t="str">
        <f t="shared" ref="R31:AK31" si="7">IF(R7="","",R7)</f>
        <v/>
      </c>
      <c r="S31" t="str">
        <f t="shared" si="7"/>
        <v/>
      </c>
      <c r="T31" t="str">
        <f t="shared" si="7"/>
        <v/>
      </c>
      <c r="U31" t="str">
        <f t="shared" si="7"/>
        <v/>
      </c>
      <c r="V31" t="str">
        <f t="shared" si="7"/>
        <v/>
      </c>
      <c r="W31" t="str">
        <f t="shared" si="7"/>
        <v/>
      </c>
      <c r="X31" t="str">
        <f t="shared" si="7"/>
        <v/>
      </c>
      <c r="Y31" t="str">
        <f t="shared" si="7"/>
        <v/>
      </c>
      <c r="Z31" t="str">
        <f t="shared" si="7"/>
        <v/>
      </c>
      <c r="AA31" t="str">
        <f t="shared" si="7"/>
        <v/>
      </c>
      <c r="AB31" t="str">
        <f t="shared" si="7"/>
        <v/>
      </c>
      <c r="AC31" t="str">
        <f t="shared" si="7"/>
        <v/>
      </c>
      <c r="AD31" t="str">
        <f t="shared" si="7"/>
        <v/>
      </c>
      <c r="AE31" t="str">
        <f t="shared" si="7"/>
        <v/>
      </c>
      <c r="AF31" t="str">
        <f t="shared" si="7"/>
        <v/>
      </c>
      <c r="AG31" t="str">
        <f t="shared" si="7"/>
        <v/>
      </c>
      <c r="AH31" t="str">
        <f t="shared" si="7"/>
        <v/>
      </c>
      <c r="AI31" t="str">
        <f t="shared" si="7"/>
        <v/>
      </c>
      <c r="AJ31" t="str">
        <f t="shared" si="7"/>
        <v/>
      </c>
      <c r="AK31" t="str">
        <f t="shared" si="7"/>
        <v/>
      </c>
    </row>
    <row r="32" spans="1:37" ht="32.15" customHeight="1" x14ac:dyDescent="0.3">
      <c r="A32" t="str">
        <f t="shared" si="0"/>
        <v/>
      </c>
      <c r="D32" t="str">
        <f t="shared" si="2"/>
        <v/>
      </c>
      <c r="E32" t="str">
        <f t="shared" si="2"/>
        <v/>
      </c>
      <c r="F32" t="str">
        <f t="shared" si="2"/>
        <v/>
      </c>
      <c r="H32" t="str">
        <f t="shared" si="3"/>
        <v/>
      </c>
      <c r="I32" t="str">
        <f t="shared" si="3"/>
        <v/>
      </c>
      <c r="J32" t="str">
        <f t="shared" si="3"/>
        <v/>
      </c>
      <c r="L32" t="str">
        <f t="shared" si="4"/>
        <v/>
      </c>
      <c r="M32" t="str">
        <f t="shared" si="4"/>
        <v/>
      </c>
      <c r="N32" t="str">
        <f>IF(N8="","",N8)</f>
        <v/>
      </c>
      <c r="O32" t="str">
        <f>IF(O8="","",O8)</f>
        <v/>
      </c>
      <c r="P32" t="str">
        <f>IF(P8="","",P8)</f>
        <v/>
      </c>
      <c r="Q32" t="str">
        <f t="shared" ref="Q32:AK32" si="8">IF(Q8="","",Q8)</f>
        <v/>
      </c>
      <c r="R32" t="str">
        <f t="shared" si="8"/>
        <v/>
      </c>
      <c r="S32" t="str">
        <f t="shared" si="8"/>
        <v/>
      </c>
      <c r="T32" t="str">
        <f t="shared" si="8"/>
        <v/>
      </c>
      <c r="U32" t="str">
        <f t="shared" si="8"/>
        <v/>
      </c>
      <c r="V32" t="str">
        <f t="shared" si="8"/>
        <v/>
      </c>
      <c r="W32" t="str">
        <f t="shared" si="8"/>
        <v/>
      </c>
      <c r="X32" t="str">
        <f t="shared" si="8"/>
        <v/>
      </c>
      <c r="Y32" t="str">
        <f t="shared" si="8"/>
        <v/>
      </c>
      <c r="Z32" t="str">
        <f t="shared" si="8"/>
        <v/>
      </c>
      <c r="AA32" t="str">
        <f t="shared" si="8"/>
        <v/>
      </c>
      <c r="AB32" t="str">
        <f t="shared" si="8"/>
        <v/>
      </c>
      <c r="AC32" t="str">
        <f t="shared" si="8"/>
        <v/>
      </c>
      <c r="AD32" t="str">
        <f t="shared" si="8"/>
        <v/>
      </c>
      <c r="AE32" t="str">
        <f t="shared" si="8"/>
        <v/>
      </c>
      <c r="AF32" t="str">
        <f t="shared" si="8"/>
        <v/>
      </c>
      <c r="AG32" t="str">
        <f t="shared" si="8"/>
        <v/>
      </c>
      <c r="AH32" t="str">
        <f t="shared" si="8"/>
        <v/>
      </c>
      <c r="AI32" t="str">
        <f t="shared" si="8"/>
        <v/>
      </c>
      <c r="AJ32" t="str">
        <f t="shared" si="8"/>
        <v/>
      </c>
      <c r="AK32" t="str">
        <f t="shared" si="8"/>
        <v/>
      </c>
    </row>
    <row r="33" spans="1:37" ht="32.15" customHeight="1" x14ac:dyDescent="0.3">
      <c r="A33" t="str">
        <f t="shared" si="0"/>
        <v>(3)</v>
      </c>
      <c r="D33">
        <f t="shared" ca="1" si="2"/>
        <v>4</v>
      </c>
      <c r="E33">
        <f t="shared" ca="1" si="2"/>
        <v>7</v>
      </c>
      <c r="F33" s="62" t="str">
        <f t="shared" si="2"/>
        <v>＋</v>
      </c>
      <c r="G33" s="62"/>
      <c r="H33" t="str">
        <f t="shared" si="3"/>
        <v>(</v>
      </c>
      <c r="I33">
        <f t="shared" ca="1" si="3"/>
        <v>2</v>
      </c>
      <c r="J33" s="62" t="str">
        <f t="shared" si="3"/>
        <v>＋</v>
      </c>
      <c r="K33" s="62"/>
      <c r="L33">
        <f t="shared" ca="1" si="4"/>
        <v>1</v>
      </c>
      <c r="M33" t="str">
        <f t="shared" si="4"/>
        <v>)</v>
      </c>
      <c r="N33" s="64" t="s">
        <v>5</v>
      </c>
      <c r="O33" s="64"/>
      <c r="P33" s="101">
        <f ca="1">D33*10+E33+I33+L33</f>
        <v>50</v>
      </c>
      <c r="Q33" s="101"/>
      <c r="R33" t="str">
        <f t="shared" ref="R33:AK33" si="9">IF(R9="","",R9)</f>
        <v/>
      </c>
      <c r="S33" t="str">
        <f t="shared" si="9"/>
        <v/>
      </c>
      <c r="T33" t="str">
        <f t="shared" si="9"/>
        <v/>
      </c>
      <c r="U33" t="str">
        <f t="shared" si="9"/>
        <v/>
      </c>
      <c r="V33" t="str">
        <f t="shared" si="9"/>
        <v/>
      </c>
      <c r="W33" t="str">
        <f t="shared" si="9"/>
        <v/>
      </c>
      <c r="X33" t="str">
        <f t="shared" si="9"/>
        <v/>
      </c>
      <c r="Y33" t="str">
        <f t="shared" si="9"/>
        <v/>
      </c>
      <c r="Z33" t="str">
        <f t="shared" si="9"/>
        <v/>
      </c>
      <c r="AA33" t="str">
        <f t="shared" si="9"/>
        <v/>
      </c>
      <c r="AB33" t="str">
        <f t="shared" si="9"/>
        <v/>
      </c>
      <c r="AC33" t="str">
        <f t="shared" si="9"/>
        <v/>
      </c>
      <c r="AD33" t="str">
        <f t="shared" si="9"/>
        <v/>
      </c>
      <c r="AE33" t="str">
        <f t="shared" si="9"/>
        <v/>
      </c>
      <c r="AF33" t="str">
        <f t="shared" si="9"/>
        <v/>
      </c>
      <c r="AG33" t="str">
        <f t="shared" si="9"/>
        <v/>
      </c>
      <c r="AH33" t="str">
        <f t="shared" si="9"/>
        <v/>
      </c>
      <c r="AI33" t="str">
        <f t="shared" si="9"/>
        <v/>
      </c>
      <c r="AJ33" t="str">
        <f t="shared" si="9"/>
        <v/>
      </c>
      <c r="AK33" t="str">
        <f t="shared" si="9"/>
        <v/>
      </c>
    </row>
    <row r="34" spans="1:37" ht="32.15" customHeight="1" x14ac:dyDescent="0.3">
      <c r="A34" t="str">
        <f t="shared" si="0"/>
        <v/>
      </c>
      <c r="D34" t="str">
        <f t="shared" si="2"/>
        <v/>
      </c>
      <c r="E34" t="str">
        <f t="shared" si="2"/>
        <v/>
      </c>
      <c r="F34" t="str">
        <f t="shared" si="2"/>
        <v/>
      </c>
      <c r="H34" t="str">
        <f t="shared" si="3"/>
        <v/>
      </c>
      <c r="I34" t="str">
        <f t="shared" si="3"/>
        <v/>
      </c>
      <c r="J34" t="str">
        <f t="shared" si="3"/>
        <v/>
      </c>
      <c r="L34" t="str">
        <f t="shared" si="4"/>
        <v/>
      </c>
      <c r="M34" t="str">
        <f t="shared" si="4"/>
        <v/>
      </c>
      <c r="N34" t="str">
        <f>IF(N10="","",N10)</f>
        <v/>
      </c>
      <c r="O34" t="str">
        <f>IF(O10="","",O10)</f>
        <v/>
      </c>
      <c r="P34" t="str">
        <f>IF(P10="","",P10)</f>
        <v/>
      </c>
      <c r="Q34" t="str">
        <f t="shared" ref="Q34:AK34" si="10">IF(Q10="","",Q10)</f>
        <v/>
      </c>
      <c r="R34" t="str">
        <f t="shared" si="10"/>
        <v/>
      </c>
      <c r="S34" t="str">
        <f t="shared" si="10"/>
        <v/>
      </c>
      <c r="T34" t="str">
        <f t="shared" si="10"/>
        <v/>
      </c>
      <c r="U34" t="str">
        <f t="shared" si="10"/>
        <v/>
      </c>
      <c r="V34" t="str">
        <f t="shared" si="10"/>
        <v/>
      </c>
      <c r="W34" t="str">
        <f t="shared" si="10"/>
        <v/>
      </c>
      <c r="X34" t="str">
        <f t="shared" si="10"/>
        <v/>
      </c>
      <c r="Y34" t="str">
        <f t="shared" si="10"/>
        <v/>
      </c>
      <c r="Z34" t="str">
        <f t="shared" si="10"/>
        <v/>
      </c>
      <c r="AA34" t="str">
        <f t="shared" si="10"/>
        <v/>
      </c>
      <c r="AB34" t="str">
        <f t="shared" si="10"/>
        <v/>
      </c>
      <c r="AC34" t="str">
        <f t="shared" si="10"/>
        <v/>
      </c>
      <c r="AD34" t="str">
        <f t="shared" si="10"/>
        <v/>
      </c>
      <c r="AE34" t="str">
        <f t="shared" si="10"/>
        <v/>
      </c>
      <c r="AF34" t="str">
        <f t="shared" si="10"/>
        <v/>
      </c>
      <c r="AG34" t="str">
        <f t="shared" si="10"/>
        <v/>
      </c>
      <c r="AH34" t="str">
        <f t="shared" si="10"/>
        <v/>
      </c>
      <c r="AI34" t="str">
        <f t="shared" si="10"/>
        <v/>
      </c>
      <c r="AJ34" t="str">
        <f t="shared" si="10"/>
        <v/>
      </c>
      <c r="AK34" t="str">
        <f t="shared" si="10"/>
        <v/>
      </c>
    </row>
    <row r="35" spans="1:37" ht="32.15" customHeight="1" x14ac:dyDescent="0.3">
      <c r="A35" t="str">
        <f t="shared" si="0"/>
        <v>(4)</v>
      </c>
      <c r="D35">
        <f t="shared" ca="1" si="2"/>
        <v>8</v>
      </c>
      <c r="E35">
        <f t="shared" ca="1" si="2"/>
        <v>4</v>
      </c>
      <c r="F35" s="62" t="str">
        <f t="shared" si="2"/>
        <v>＋</v>
      </c>
      <c r="G35" s="62"/>
      <c r="H35" t="str">
        <f t="shared" si="3"/>
        <v>(</v>
      </c>
      <c r="I35">
        <f t="shared" ca="1" si="3"/>
        <v>4</v>
      </c>
      <c r="J35" s="62" t="str">
        <f t="shared" si="3"/>
        <v>＋</v>
      </c>
      <c r="K35" s="62"/>
      <c r="L35">
        <f t="shared" ca="1" si="4"/>
        <v>2</v>
      </c>
      <c r="M35" t="str">
        <f t="shared" si="4"/>
        <v>)</v>
      </c>
      <c r="N35" s="64" t="s">
        <v>5</v>
      </c>
      <c r="O35" s="64"/>
      <c r="P35" s="101">
        <f ca="1">D35*10+E35+I35+L35</f>
        <v>90</v>
      </c>
      <c r="Q35" s="101"/>
      <c r="R35" t="str">
        <f t="shared" ref="R35:AK35" si="11">IF(R11="","",R11)</f>
        <v/>
      </c>
      <c r="S35" t="str">
        <f t="shared" si="11"/>
        <v/>
      </c>
      <c r="T35" t="str">
        <f t="shared" si="11"/>
        <v/>
      </c>
      <c r="U35" t="str">
        <f t="shared" si="11"/>
        <v/>
      </c>
      <c r="V35" t="str">
        <f t="shared" si="11"/>
        <v/>
      </c>
      <c r="W35" t="str">
        <f t="shared" si="11"/>
        <v/>
      </c>
      <c r="X35" t="str">
        <f t="shared" si="11"/>
        <v/>
      </c>
      <c r="Y35" t="str">
        <f t="shared" si="11"/>
        <v/>
      </c>
      <c r="Z35" t="str">
        <f t="shared" si="11"/>
        <v/>
      </c>
      <c r="AA35" t="str">
        <f t="shared" si="11"/>
        <v/>
      </c>
      <c r="AB35" t="str">
        <f t="shared" si="11"/>
        <v/>
      </c>
      <c r="AC35" t="str">
        <f t="shared" si="11"/>
        <v/>
      </c>
      <c r="AD35" t="str">
        <f t="shared" si="11"/>
        <v/>
      </c>
      <c r="AE35" t="str">
        <f t="shared" si="11"/>
        <v/>
      </c>
      <c r="AF35" t="str">
        <f t="shared" si="11"/>
        <v/>
      </c>
      <c r="AG35" t="str">
        <f t="shared" si="11"/>
        <v/>
      </c>
      <c r="AH35" t="str">
        <f t="shared" si="11"/>
        <v/>
      </c>
      <c r="AI35" t="str">
        <f t="shared" si="11"/>
        <v/>
      </c>
      <c r="AJ35" t="str">
        <f t="shared" si="11"/>
        <v/>
      </c>
      <c r="AK35" t="str">
        <f t="shared" si="11"/>
        <v/>
      </c>
    </row>
    <row r="36" spans="1:37" ht="32.15" customHeight="1" x14ac:dyDescent="0.3">
      <c r="A36" t="str">
        <f t="shared" si="0"/>
        <v/>
      </c>
      <c r="D36" t="str">
        <f t="shared" si="2"/>
        <v/>
      </c>
      <c r="E36" t="str">
        <f t="shared" si="2"/>
        <v/>
      </c>
      <c r="F36" t="str">
        <f t="shared" si="2"/>
        <v/>
      </c>
      <c r="H36" t="str">
        <f t="shared" si="3"/>
        <v/>
      </c>
      <c r="I36" t="str">
        <f t="shared" si="3"/>
        <v/>
      </c>
      <c r="J36" t="str">
        <f t="shared" si="3"/>
        <v/>
      </c>
      <c r="L36" t="str">
        <f t="shared" si="4"/>
        <v/>
      </c>
      <c r="M36" t="str">
        <f t="shared" si="4"/>
        <v/>
      </c>
      <c r="N36" t="str">
        <f>IF(N12="","",N12)</f>
        <v/>
      </c>
      <c r="O36" t="str">
        <f>IF(O12="","",O12)</f>
        <v/>
      </c>
      <c r="P36" t="str">
        <f>IF(P12="","",P12)</f>
        <v/>
      </c>
      <c r="Q36" t="str">
        <f t="shared" ref="Q36:AK36" si="12">IF(Q12="","",Q12)</f>
        <v/>
      </c>
      <c r="R36" t="str">
        <f t="shared" si="12"/>
        <v/>
      </c>
      <c r="S36" t="str">
        <f t="shared" si="12"/>
        <v/>
      </c>
      <c r="T36" t="str">
        <f t="shared" si="12"/>
        <v/>
      </c>
      <c r="U36" t="str">
        <f t="shared" si="12"/>
        <v/>
      </c>
      <c r="V36" t="str">
        <f t="shared" si="12"/>
        <v/>
      </c>
      <c r="W36" t="str">
        <f t="shared" si="12"/>
        <v/>
      </c>
      <c r="X36" t="str">
        <f t="shared" si="12"/>
        <v/>
      </c>
      <c r="Y36" t="str">
        <f t="shared" si="12"/>
        <v/>
      </c>
      <c r="Z36" t="str">
        <f t="shared" si="12"/>
        <v/>
      </c>
      <c r="AA36" t="str">
        <f t="shared" si="12"/>
        <v/>
      </c>
      <c r="AB36" t="str">
        <f t="shared" si="12"/>
        <v/>
      </c>
      <c r="AC36" t="str">
        <f t="shared" si="12"/>
        <v/>
      </c>
      <c r="AD36" t="str">
        <f t="shared" si="12"/>
        <v/>
      </c>
      <c r="AE36" t="str">
        <f t="shared" si="12"/>
        <v/>
      </c>
      <c r="AF36" t="str">
        <f t="shared" si="12"/>
        <v/>
      </c>
      <c r="AG36" t="str">
        <f t="shared" si="12"/>
        <v/>
      </c>
      <c r="AH36" t="str">
        <f t="shared" si="12"/>
        <v/>
      </c>
      <c r="AI36" t="str">
        <f t="shared" si="12"/>
        <v/>
      </c>
      <c r="AJ36" t="str">
        <f t="shared" si="12"/>
        <v/>
      </c>
      <c r="AK36" t="str">
        <f t="shared" si="12"/>
        <v/>
      </c>
    </row>
    <row r="37" spans="1:37" ht="32.15" customHeight="1" x14ac:dyDescent="0.3">
      <c r="A37" t="str">
        <f t="shared" si="0"/>
        <v>(5)</v>
      </c>
      <c r="D37">
        <f t="shared" ca="1" si="2"/>
        <v>5</v>
      </c>
      <c r="E37">
        <f t="shared" ca="1" si="2"/>
        <v>6</v>
      </c>
      <c r="F37" s="62" t="str">
        <f t="shared" si="2"/>
        <v>＋</v>
      </c>
      <c r="G37" s="62"/>
      <c r="H37" t="str">
        <f t="shared" si="3"/>
        <v>(</v>
      </c>
      <c r="I37">
        <f t="shared" ca="1" si="3"/>
        <v>3</v>
      </c>
      <c r="J37" s="62" t="str">
        <f t="shared" si="3"/>
        <v>＋</v>
      </c>
      <c r="K37" s="62"/>
      <c r="L37">
        <f t="shared" ca="1" si="4"/>
        <v>1</v>
      </c>
      <c r="M37" t="str">
        <f t="shared" si="4"/>
        <v>)</v>
      </c>
      <c r="N37" s="64" t="s">
        <v>5</v>
      </c>
      <c r="O37" s="64"/>
      <c r="P37" s="101">
        <f ca="1">D37*10+E37+I37+L37</f>
        <v>60</v>
      </c>
      <c r="Q37" s="101"/>
      <c r="R37" t="str">
        <f t="shared" ref="R37:AK37" si="13">IF(R13="","",R13)</f>
        <v/>
      </c>
      <c r="S37" t="str">
        <f t="shared" si="13"/>
        <v/>
      </c>
      <c r="T37" t="str">
        <f t="shared" si="13"/>
        <v/>
      </c>
      <c r="U37" t="str">
        <f t="shared" si="13"/>
        <v/>
      </c>
      <c r="V37" t="str">
        <f t="shared" si="13"/>
        <v/>
      </c>
      <c r="W37" t="str">
        <f t="shared" si="13"/>
        <v/>
      </c>
      <c r="X37" t="str">
        <f t="shared" si="13"/>
        <v/>
      </c>
      <c r="Y37" t="str">
        <f t="shared" si="13"/>
        <v/>
      </c>
      <c r="Z37" t="str">
        <f t="shared" si="13"/>
        <v/>
      </c>
      <c r="AA37" t="str">
        <f t="shared" si="13"/>
        <v/>
      </c>
      <c r="AB37" t="str">
        <f t="shared" si="13"/>
        <v/>
      </c>
      <c r="AC37" t="str">
        <f t="shared" si="13"/>
        <v/>
      </c>
      <c r="AD37" t="str">
        <f t="shared" si="13"/>
        <v/>
      </c>
      <c r="AE37" t="str">
        <f t="shared" si="13"/>
        <v/>
      </c>
      <c r="AF37" t="str">
        <f t="shared" si="13"/>
        <v/>
      </c>
      <c r="AG37" t="str">
        <f t="shared" si="13"/>
        <v/>
      </c>
      <c r="AH37" t="str">
        <f t="shared" si="13"/>
        <v/>
      </c>
      <c r="AI37" t="str">
        <f t="shared" si="13"/>
        <v/>
      </c>
      <c r="AJ37" t="str">
        <f t="shared" si="13"/>
        <v/>
      </c>
      <c r="AK37" t="str">
        <f t="shared" si="13"/>
        <v/>
      </c>
    </row>
    <row r="38" spans="1:37" ht="32.15" customHeight="1" x14ac:dyDescent="0.3">
      <c r="A38" t="str">
        <f t="shared" si="0"/>
        <v/>
      </c>
      <c r="D38" t="str">
        <f t="shared" si="2"/>
        <v/>
      </c>
      <c r="E38" t="str">
        <f t="shared" si="2"/>
        <v/>
      </c>
      <c r="F38" t="str">
        <f t="shared" si="2"/>
        <v/>
      </c>
      <c r="H38" t="str">
        <f t="shared" si="3"/>
        <v/>
      </c>
      <c r="I38" t="str">
        <f t="shared" si="3"/>
        <v/>
      </c>
      <c r="J38" t="str">
        <f t="shared" si="3"/>
        <v/>
      </c>
      <c r="K38" t="str">
        <f t="shared" ref="K38:K48" si="14">IF(K14="","",K14)</f>
        <v/>
      </c>
      <c r="L38" t="str">
        <f t="shared" si="4"/>
        <v/>
      </c>
      <c r="M38" t="str">
        <f t="shared" si="4"/>
        <v/>
      </c>
      <c r="N38" t="str">
        <f>IF(N14="","",N14)</f>
        <v/>
      </c>
      <c r="O38" t="str">
        <f>IF(O14="","",O14)</f>
        <v/>
      </c>
      <c r="P38" t="str">
        <f>IF(P14="","",P14)</f>
        <v/>
      </c>
      <c r="Q38" t="str">
        <f t="shared" ref="Q38:AK38" si="15">IF(Q14="","",Q14)</f>
        <v/>
      </c>
      <c r="R38" t="str">
        <f t="shared" si="15"/>
        <v/>
      </c>
      <c r="S38" t="str">
        <f t="shared" si="15"/>
        <v/>
      </c>
      <c r="T38" t="str">
        <f t="shared" si="15"/>
        <v/>
      </c>
      <c r="U38" t="str">
        <f t="shared" si="15"/>
        <v/>
      </c>
      <c r="V38" t="str">
        <f t="shared" si="15"/>
        <v/>
      </c>
      <c r="W38" t="str">
        <f t="shared" si="15"/>
        <v/>
      </c>
      <c r="X38" t="str">
        <f t="shared" si="15"/>
        <v/>
      </c>
      <c r="Y38" t="str">
        <f t="shared" si="15"/>
        <v/>
      </c>
      <c r="Z38" t="str">
        <f t="shared" si="15"/>
        <v/>
      </c>
      <c r="AA38" t="str">
        <f t="shared" si="15"/>
        <v/>
      </c>
      <c r="AB38" t="str">
        <f t="shared" si="15"/>
        <v/>
      </c>
      <c r="AC38" t="str">
        <f t="shared" si="15"/>
        <v/>
      </c>
      <c r="AD38" t="str">
        <f t="shared" si="15"/>
        <v/>
      </c>
      <c r="AE38" t="str">
        <f t="shared" si="15"/>
        <v/>
      </c>
      <c r="AF38" t="str">
        <f t="shared" si="15"/>
        <v/>
      </c>
      <c r="AG38" t="str">
        <f t="shared" si="15"/>
        <v/>
      </c>
      <c r="AH38" t="str">
        <f t="shared" si="15"/>
        <v/>
      </c>
      <c r="AI38" t="str">
        <f t="shared" si="15"/>
        <v/>
      </c>
      <c r="AJ38" t="str">
        <f t="shared" si="15"/>
        <v/>
      </c>
      <c r="AK38" t="str">
        <f t="shared" si="15"/>
        <v/>
      </c>
    </row>
    <row r="39" spans="1:37" ht="32.15" customHeight="1" x14ac:dyDescent="0.3">
      <c r="A39" t="str">
        <f t="shared" si="0"/>
        <v>(6)</v>
      </c>
      <c r="D39">
        <f t="shared" ca="1" si="2"/>
        <v>4</v>
      </c>
      <c r="E39">
        <f t="shared" ca="1" si="2"/>
        <v>5</v>
      </c>
      <c r="F39" s="62" t="str">
        <f t="shared" si="2"/>
        <v>＋</v>
      </c>
      <c r="G39" s="62"/>
      <c r="H39" t="str">
        <f t="shared" si="3"/>
        <v>(</v>
      </c>
      <c r="I39">
        <f t="shared" ca="1" si="3"/>
        <v>3</v>
      </c>
      <c r="J39">
        <f t="shared" ca="1" si="3"/>
        <v>7</v>
      </c>
      <c r="K39" s="62" t="str">
        <f t="shared" si="14"/>
        <v>＋</v>
      </c>
      <c r="L39" s="62"/>
      <c r="M39">
        <f t="shared" ref="M39:N48" ca="1" si="16">IF(M15="","",M15)</f>
        <v>3</v>
      </c>
      <c r="N39" t="str">
        <f t="shared" si="16"/>
        <v>)</v>
      </c>
      <c r="O39" s="64" t="s">
        <v>5</v>
      </c>
      <c r="P39" s="64"/>
      <c r="Q39" s="101">
        <f ca="1">D39*10+E39+I39*10+J39+M39</f>
        <v>85</v>
      </c>
      <c r="R39" s="101"/>
      <c r="S39" t="str">
        <f t="shared" ref="S39:AK39" si="17">IF(S15="","",S15)</f>
        <v/>
      </c>
      <c r="T39" t="str">
        <f t="shared" si="17"/>
        <v/>
      </c>
      <c r="U39" t="str">
        <f t="shared" si="17"/>
        <v/>
      </c>
      <c r="V39" t="str">
        <f t="shared" si="17"/>
        <v/>
      </c>
      <c r="W39" t="str">
        <f t="shared" si="17"/>
        <v/>
      </c>
      <c r="X39" t="str">
        <f t="shared" si="17"/>
        <v/>
      </c>
      <c r="Y39" t="str">
        <f t="shared" si="17"/>
        <v/>
      </c>
      <c r="Z39" t="str">
        <f t="shared" si="17"/>
        <v/>
      </c>
      <c r="AA39" t="str">
        <f t="shared" si="17"/>
        <v/>
      </c>
      <c r="AB39" t="str">
        <f t="shared" si="17"/>
        <v/>
      </c>
      <c r="AC39" t="str">
        <f t="shared" si="17"/>
        <v/>
      </c>
      <c r="AD39" t="str">
        <f t="shared" si="17"/>
        <v/>
      </c>
      <c r="AE39" t="str">
        <f t="shared" si="17"/>
        <v/>
      </c>
      <c r="AF39" t="str">
        <f t="shared" si="17"/>
        <v/>
      </c>
      <c r="AG39" t="str">
        <f t="shared" si="17"/>
        <v/>
      </c>
      <c r="AH39" t="str">
        <f t="shared" si="17"/>
        <v/>
      </c>
      <c r="AI39" t="str">
        <f t="shared" si="17"/>
        <v/>
      </c>
      <c r="AJ39" t="str">
        <f t="shared" si="17"/>
        <v/>
      </c>
      <c r="AK39" t="str">
        <f t="shared" si="17"/>
        <v/>
      </c>
    </row>
    <row r="40" spans="1:37" ht="32.15" customHeight="1" x14ac:dyDescent="0.3">
      <c r="A40" t="str">
        <f t="shared" si="0"/>
        <v/>
      </c>
      <c r="D40" t="str">
        <f t="shared" si="2"/>
        <v/>
      </c>
      <c r="E40" t="str">
        <f t="shared" si="2"/>
        <v/>
      </c>
      <c r="F40" t="str">
        <f t="shared" si="2"/>
        <v/>
      </c>
      <c r="H40" t="str">
        <f t="shared" si="3"/>
        <v/>
      </c>
      <c r="I40" t="str">
        <f t="shared" si="3"/>
        <v/>
      </c>
      <c r="J40" t="str">
        <f t="shared" si="3"/>
        <v/>
      </c>
      <c r="K40" t="str">
        <f t="shared" si="14"/>
        <v/>
      </c>
      <c r="M40" t="str">
        <f t="shared" si="16"/>
        <v/>
      </c>
      <c r="N40" t="str">
        <f t="shared" si="16"/>
        <v/>
      </c>
      <c r="O40" t="str">
        <f>IF(O16="","",O16)</f>
        <v/>
      </c>
      <c r="P40" t="str">
        <f>IF(P16="","",P16)</f>
        <v/>
      </c>
      <c r="Q40" t="str">
        <f t="shared" ref="Q40:AK40" si="18">IF(Q16="","",Q16)</f>
        <v/>
      </c>
      <c r="R40" t="str">
        <f t="shared" si="18"/>
        <v/>
      </c>
      <c r="S40" t="str">
        <f t="shared" si="18"/>
        <v/>
      </c>
      <c r="T40" t="str">
        <f t="shared" si="18"/>
        <v/>
      </c>
      <c r="U40" t="str">
        <f t="shared" si="18"/>
        <v/>
      </c>
      <c r="V40" t="str">
        <f t="shared" si="18"/>
        <v/>
      </c>
      <c r="W40" t="str">
        <f t="shared" si="18"/>
        <v/>
      </c>
      <c r="X40" t="str">
        <f t="shared" si="18"/>
        <v/>
      </c>
      <c r="Y40" t="str">
        <f t="shared" si="18"/>
        <v/>
      </c>
      <c r="Z40" t="str">
        <f t="shared" si="18"/>
        <v/>
      </c>
      <c r="AA40" t="str">
        <f t="shared" si="18"/>
        <v/>
      </c>
      <c r="AB40" t="str">
        <f t="shared" si="18"/>
        <v/>
      </c>
      <c r="AC40" t="str">
        <f t="shared" si="18"/>
        <v/>
      </c>
      <c r="AD40" t="str">
        <f t="shared" si="18"/>
        <v/>
      </c>
      <c r="AE40" t="str">
        <f t="shared" si="18"/>
        <v/>
      </c>
      <c r="AF40" t="str">
        <f t="shared" si="18"/>
        <v/>
      </c>
      <c r="AG40" t="str">
        <f t="shared" si="18"/>
        <v/>
      </c>
      <c r="AH40" t="str">
        <f t="shared" si="18"/>
        <v/>
      </c>
      <c r="AI40" t="str">
        <f t="shared" si="18"/>
        <v/>
      </c>
      <c r="AJ40" t="str">
        <f t="shared" si="18"/>
        <v/>
      </c>
      <c r="AK40" t="str">
        <f t="shared" si="18"/>
        <v/>
      </c>
    </row>
    <row r="41" spans="1:37" ht="32.15" customHeight="1" x14ac:dyDescent="0.3">
      <c r="A41" t="str">
        <f t="shared" si="0"/>
        <v>(7)</v>
      </c>
      <c r="D41">
        <f t="shared" ca="1" si="2"/>
        <v>3</v>
      </c>
      <c r="E41">
        <f t="shared" ca="1" si="2"/>
        <v>4</v>
      </c>
      <c r="F41" s="62" t="str">
        <f t="shared" si="2"/>
        <v>＋</v>
      </c>
      <c r="G41" s="62"/>
      <c r="H41" t="str">
        <f t="shared" si="3"/>
        <v>(</v>
      </c>
      <c r="I41">
        <f t="shared" ca="1" si="3"/>
        <v>3</v>
      </c>
      <c r="J41">
        <f t="shared" ca="1" si="3"/>
        <v>4</v>
      </c>
      <c r="K41" s="62" t="str">
        <f t="shared" si="14"/>
        <v>＋</v>
      </c>
      <c r="L41" s="62"/>
      <c r="M41">
        <f t="shared" ca="1" si="16"/>
        <v>6</v>
      </c>
      <c r="N41" t="str">
        <f t="shared" si="16"/>
        <v>)</v>
      </c>
      <c r="O41" s="64" t="s">
        <v>5</v>
      </c>
      <c r="P41" s="64"/>
      <c r="Q41" s="101">
        <f ca="1">D41*10+E41+I41*10+J41+M41</f>
        <v>74</v>
      </c>
      <c r="R41" s="101"/>
      <c r="S41" t="str">
        <f t="shared" ref="S41:AK41" si="19">IF(S17="","",S17)</f>
        <v/>
      </c>
      <c r="T41" t="str">
        <f t="shared" si="19"/>
        <v/>
      </c>
      <c r="U41" t="str">
        <f t="shared" si="19"/>
        <v/>
      </c>
      <c r="V41" t="str">
        <f t="shared" si="19"/>
        <v/>
      </c>
      <c r="W41" t="str">
        <f t="shared" si="19"/>
        <v/>
      </c>
      <c r="X41" t="str">
        <f t="shared" si="19"/>
        <v/>
      </c>
      <c r="Y41" t="str">
        <f t="shared" si="19"/>
        <v/>
      </c>
      <c r="Z41" t="str">
        <f t="shared" si="19"/>
        <v/>
      </c>
      <c r="AA41" t="str">
        <f t="shared" si="19"/>
        <v/>
      </c>
      <c r="AB41" t="str">
        <f t="shared" si="19"/>
        <v/>
      </c>
      <c r="AC41" t="str">
        <f t="shared" si="19"/>
        <v/>
      </c>
      <c r="AD41" t="str">
        <f t="shared" si="19"/>
        <v/>
      </c>
      <c r="AE41" t="str">
        <f t="shared" si="19"/>
        <v/>
      </c>
      <c r="AF41" t="str">
        <f t="shared" si="19"/>
        <v/>
      </c>
      <c r="AG41" t="str">
        <f t="shared" si="19"/>
        <v/>
      </c>
      <c r="AH41" t="str">
        <f t="shared" si="19"/>
        <v/>
      </c>
      <c r="AI41" t="str">
        <f t="shared" si="19"/>
        <v/>
      </c>
      <c r="AJ41" t="str">
        <f t="shared" si="19"/>
        <v/>
      </c>
      <c r="AK41" t="str">
        <f t="shared" si="19"/>
        <v/>
      </c>
    </row>
    <row r="42" spans="1:37" ht="32.15" customHeight="1" x14ac:dyDescent="0.3">
      <c r="A42" t="str">
        <f t="shared" si="0"/>
        <v/>
      </c>
      <c r="D42" t="str">
        <f t="shared" si="2"/>
        <v/>
      </c>
      <c r="E42" t="str">
        <f t="shared" si="2"/>
        <v/>
      </c>
      <c r="F42" t="str">
        <f t="shared" si="2"/>
        <v/>
      </c>
      <c r="H42" t="str">
        <f t="shared" si="3"/>
        <v/>
      </c>
      <c r="I42" t="str">
        <f t="shared" si="3"/>
        <v/>
      </c>
      <c r="J42" t="str">
        <f t="shared" si="3"/>
        <v/>
      </c>
      <c r="K42" t="str">
        <f t="shared" si="14"/>
        <v/>
      </c>
      <c r="M42" t="str">
        <f t="shared" si="16"/>
        <v/>
      </c>
      <c r="N42" t="str">
        <f t="shared" si="16"/>
        <v/>
      </c>
      <c r="O42" t="str">
        <f>IF(O18="","",O18)</f>
        <v/>
      </c>
      <c r="P42" t="str">
        <f>IF(P18="","",P18)</f>
        <v/>
      </c>
      <c r="Q42" t="str">
        <f t="shared" ref="Q42:AK42" si="20">IF(Q18="","",Q18)</f>
        <v/>
      </c>
      <c r="R42" t="str">
        <f t="shared" si="20"/>
        <v/>
      </c>
      <c r="S42" t="str">
        <f t="shared" si="20"/>
        <v/>
      </c>
      <c r="T42" t="str">
        <f t="shared" si="20"/>
        <v/>
      </c>
      <c r="U42" t="str">
        <f t="shared" si="20"/>
        <v/>
      </c>
      <c r="V42" t="str">
        <f t="shared" si="20"/>
        <v/>
      </c>
      <c r="W42" t="str">
        <f t="shared" si="20"/>
        <v/>
      </c>
      <c r="X42" t="str">
        <f t="shared" si="20"/>
        <v/>
      </c>
      <c r="Y42" t="str">
        <f t="shared" si="20"/>
        <v/>
      </c>
      <c r="Z42" t="str">
        <f t="shared" si="20"/>
        <v/>
      </c>
      <c r="AA42" t="str">
        <f t="shared" si="20"/>
        <v/>
      </c>
      <c r="AB42" t="str">
        <f t="shared" si="20"/>
        <v/>
      </c>
      <c r="AC42" t="str">
        <f t="shared" si="20"/>
        <v/>
      </c>
      <c r="AD42" t="str">
        <f t="shared" si="20"/>
        <v/>
      </c>
      <c r="AE42" t="str">
        <f t="shared" si="20"/>
        <v/>
      </c>
      <c r="AF42" t="str">
        <f t="shared" si="20"/>
        <v/>
      </c>
      <c r="AG42" t="str">
        <f t="shared" si="20"/>
        <v/>
      </c>
      <c r="AH42" t="str">
        <f t="shared" si="20"/>
        <v/>
      </c>
      <c r="AI42" t="str">
        <f t="shared" si="20"/>
        <v/>
      </c>
      <c r="AJ42" t="str">
        <f t="shared" si="20"/>
        <v/>
      </c>
      <c r="AK42" t="str">
        <f t="shared" si="20"/>
        <v/>
      </c>
    </row>
    <row r="43" spans="1:37" ht="32.15" customHeight="1" x14ac:dyDescent="0.3">
      <c r="A43" t="str">
        <f t="shared" si="0"/>
        <v>(8)</v>
      </c>
      <c r="D43">
        <f t="shared" ca="1" si="2"/>
        <v>1</v>
      </c>
      <c r="E43">
        <f t="shared" ca="1" si="2"/>
        <v>1</v>
      </c>
      <c r="F43" s="62" t="str">
        <f t="shared" si="2"/>
        <v>＋</v>
      </c>
      <c r="G43" s="62"/>
      <c r="H43" t="str">
        <f t="shared" si="3"/>
        <v>(</v>
      </c>
      <c r="I43">
        <f t="shared" ca="1" si="3"/>
        <v>1</v>
      </c>
      <c r="J43">
        <f t="shared" ca="1" si="3"/>
        <v>3</v>
      </c>
      <c r="K43" s="62" t="str">
        <f t="shared" si="14"/>
        <v>＋</v>
      </c>
      <c r="L43" s="62"/>
      <c r="M43">
        <f t="shared" ca="1" si="16"/>
        <v>7</v>
      </c>
      <c r="N43" t="str">
        <f t="shared" si="16"/>
        <v>)</v>
      </c>
      <c r="O43" s="64" t="s">
        <v>5</v>
      </c>
      <c r="P43" s="64"/>
      <c r="Q43" s="101">
        <f ca="1">D43*10+E43+I43*10+J43+M43</f>
        <v>31</v>
      </c>
      <c r="R43" s="101"/>
      <c r="S43" t="str">
        <f t="shared" ref="S43:AK43" si="21">IF(S19="","",S19)</f>
        <v/>
      </c>
      <c r="T43" t="str">
        <f t="shared" si="21"/>
        <v/>
      </c>
      <c r="U43" t="str">
        <f t="shared" si="21"/>
        <v/>
      </c>
      <c r="V43" t="str">
        <f t="shared" si="21"/>
        <v/>
      </c>
      <c r="W43" t="str">
        <f t="shared" si="21"/>
        <v/>
      </c>
      <c r="X43" t="str">
        <f t="shared" si="21"/>
        <v/>
      </c>
      <c r="Y43" t="str">
        <f t="shared" si="21"/>
        <v/>
      </c>
      <c r="Z43" t="str">
        <f t="shared" si="21"/>
        <v/>
      </c>
      <c r="AA43" t="str">
        <f t="shared" si="21"/>
        <v/>
      </c>
      <c r="AB43" t="str">
        <f t="shared" si="21"/>
        <v/>
      </c>
      <c r="AC43" t="str">
        <f t="shared" si="21"/>
        <v/>
      </c>
      <c r="AD43" t="str">
        <f t="shared" si="21"/>
        <v/>
      </c>
      <c r="AE43" t="str">
        <f t="shared" si="21"/>
        <v/>
      </c>
      <c r="AF43" t="str">
        <f t="shared" si="21"/>
        <v/>
      </c>
      <c r="AG43" t="str">
        <f t="shared" si="21"/>
        <v/>
      </c>
      <c r="AH43" t="str">
        <f t="shared" si="21"/>
        <v/>
      </c>
      <c r="AI43" t="str">
        <f t="shared" si="21"/>
        <v/>
      </c>
      <c r="AJ43" t="str">
        <f t="shared" si="21"/>
        <v/>
      </c>
      <c r="AK43" t="str">
        <f t="shared" si="21"/>
        <v/>
      </c>
    </row>
    <row r="44" spans="1:37" ht="32.15" customHeight="1" x14ac:dyDescent="0.3">
      <c r="A44" t="str">
        <f t="shared" si="0"/>
        <v/>
      </c>
      <c r="D44" t="str">
        <f t="shared" si="2"/>
        <v/>
      </c>
      <c r="E44" t="str">
        <f t="shared" si="2"/>
        <v/>
      </c>
      <c r="F44" t="str">
        <f t="shared" si="2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14"/>
        <v/>
      </c>
      <c r="L44" t="str">
        <f>IF(L20="","",L20)</f>
        <v/>
      </c>
      <c r="M44" t="str">
        <f t="shared" si="16"/>
        <v/>
      </c>
      <c r="N44" t="str">
        <f t="shared" si="16"/>
        <v/>
      </c>
      <c r="O44" t="str">
        <f>IF(O20="","",O20)</f>
        <v/>
      </c>
      <c r="P44" t="str">
        <f>IF(P20="","",P20)</f>
        <v/>
      </c>
      <c r="Q44" t="str">
        <f t="shared" ref="Q44:AK44" si="22">IF(Q20="","",Q20)</f>
        <v/>
      </c>
      <c r="R44" t="str">
        <f t="shared" si="22"/>
        <v/>
      </c>
      <c r="S44" t="str">
        <f t="shared" si="22"/>
        <v/>
      </c>
      <c r="T44" t="str">
        <f t="shared" si="22"/>
        <v/>
      </c>
      <c r="U44" t="str">
        <f t="shared" si="22"/>
        <v/>
      </c>
      <c r="V44" t="str">
        <f t="shared" si="22"/>
        <v/>
      </c>
      <c r="W44" t="str">
        <f t="shared" si="22"/>
        <v/>
      </c>
      <c r="X44" t="str">
        <f t="shared" si="22"/>
        <v/>
      </c>
      <c r="Y44" t="str">
        <f t="shared" si="22"/>
        <v/>
      </c>
      <c r="Z44" t="str">
        <f t="shared" si="22"/>
        <v/>
      </c>
      <c r="AA44" t="str">
        <f t="shared" si="22"/>
        <v/>
      </c>
      <c r="AB44" t="str">
        <f t="shared" si="22"/>
        <v/>
      </c>
      <c r="AC44" t="str">
        <f t="shared" si="22"/>
        <v/>
      </c>
      <c r="AD44" t="str">
        <f t="shared" si="22"/>
        <v/>
      </c>
      <c r="AE44" t="str">
        <f t="shared" si="22"/>
        <v/>
      </c>
      <c r="AF44" t="str">
        <f t="shared" si="22"/>
        <v/>
      </c>
      <c r="AG44" t="str">
        <f t="shared" si="22"/>
        <v/>
      </c>
      <c r="AH44" t="str">
        <f t="shared" si="22"/>
        <v/>
      </c>
      <c r="AI44" t="str">
        <f t="shared" si="22"/>
        <v/>
      </c>
      <c r="AJ44" t="str">
        <f t="shared" si="22"/>
        <v/>
      </c>
      <c r="AK44" t="str">
        <f t="shared" si="22"/>
        <v/>
      </c>
    </row>
    <row r="45" spans="1:37" ht="32.15" customHeight="1" x14ac:dyDescent="0.3">
      <c r="A45" t="str">
        <f t="shared" si="0"/>
        <v>(9)</v>
      </c>
      <c r="D45">
        <f t="shared" ca="1" si="2"/>
        <v>5</v>
      </c>
      <c r="E45">
        <f t="shared" ca="1" si="2"/>
        <v>2</v>
      </c>
      <c r="F45" s="62" t="str">
        <f t="shared" si="2"/>
        <v>＋</v>
      </c>
      <c r="G45" s="62"/>
      <c r="H45" t="str">
        <f t="shared" si="3"/>
        <v>(</v>
      </c>
      <c r="I45">
        <f t="shared" ca="1" si="3"/>
        <v>3</v>
      </c>
      <c r="J45">
        <f t="shared" ca="1" si="3"/>
        <v>4</v>
      </c>
      <c r="K45" s="62" t="str">
        <f t="shared" si="14"/>
        <v>＋</v>
      </c>
      <c r="L45" s="62"/>
      <c r="M45">
        <f t="shared" ca="1" si="16"/>
        <v>6</v>
      </c>
      <c r="N45" t="str">
        <f t="shared" si="16"/>
        <v>)</v>
      </c>
      <c r="O45" s="64" t="s">
        <v>5</v>
      </c>
      <c r="P45" s="64"/>
      <c r="Q45" s="101">
        <f ca="1">D45*10+E45+I45*10+J45+M45</f>
        <v>92</v>
      </c>
      <c r="R45" s="101"/>
      <c r="S45" t="str">
        <f t="shared" ref="S45:AK45" si="23">IF(S21="","",S21)</f>
        <v/>
      </c>
      <c r="T45" t="str">
        <f t="shared" si="23"/>
        <v/>
      </c>
      <c r="U45" t="str">
        <f t="shared" si="23"/>
        <v/>
      </c>
      <c r="V45" t="str">
        <f t="shared" si="23"/>
        <v/>
      </c>
      <c r="W45" t="str">
        <f t="shared" si="23"/>
        <v/>
      </c>
      <c r="X45" t="str">
        <f t="shared" si="23"/>
        <v/>
      </c>
      <c r="Y45" t="str">
        <f t="shared" si="23"/>
        <v/>
      </c>
      <c r="Z45" t="str">
        <f t="shared" si="23"/>
        <v/>
      </c>
      <c r="AA45" t="str">
        <f t="shared" si="23"/>
        <v/>
      </c>
      <c r="AB45" t="str">
        <f t="shared" si="23"/>
        <v/>
      </c>
      <c r="AC45" t="str">
        <f t="shared" si="23"/>
        <v/>
      </c>
      <c r="AD45" t="str">
        <f t="shared" si="23"/>
        <v/>
      </c>
      <c r="AE45" t="str">
        <f t="shared" si="23"/>
        <v/>
      </c>
      <c r="AF45" t="str">
        <f t="shared" si="23"/>
        <v/>
      </c>
      <c r="AG45" t="str">
        <f t="shared" si="23"/>
        <v/>
      </c>
      <c r="AH45" t="str">
        <f t="shared" si="23"/>
        <v/>
      </c>
      <c r="AI45" t="str">
        <f t="shared" si="23"/>
        <v/>
      </c>
      <c r="AJ45" t="str">
        <f t="shared" si="23"/>
        <v/>
      </c>
      <c r="AK45" t="str">
        <f t="shared" si="23"/>
        <v/>
      </c>
    </row>
    <row r="46" spans="1:37" ht="32.15" customHeight="1" x14ac:dyDescent="0.3">
      <c r="A46" t="str">
        <f t="shared" si="0"/>
        <v/>
      </c>
      <c r="D46" t="str">
        <f t="shared" si="2"/>
        <v/>
      </c>
      <c r="E46" t="str">
        <f t="shared" si="2"/>
        <v/>
      </c>
      <c r="F46" t="str">
        <f t="shared" si="2"/>
        <v/>
      </c>
      <c r="H46" t="str">
        <f t="shared" si="3"/>
        <v/>
      </c>
      <c r="I46" t="str">
        <f t="shared" si="3"/>
        <v/>
      </c>
      <c r="J46" t="str">
        <f t="shared" si="3"/>
        <v/>
      </c>
      <c r="K46" t="str">
        <f t="shared" si="14"/>
        <v/>
      </c>
      <c r="L46" t="str">
        <f>IF(L22="","",L22)</f>
        <v/>
      </c>
      <c r="M46" t="str">
        <f t="shared" si="16"/>
        <v/>
      </c>
      <c r="N46" t="str">
        <f t="shared" si="16"/>
        <v/>
      </c>
      <c r="O46" t="str">
        <f>IF(O22="","",O22)</f>
        <v/>
      </c>
      <c r="P46" t="str">
        <f>IF(P22="","",P22)</f>
        <v/>
      </c>
      <c r="Q46" t="str">
        <f t="shared" ref="Q46:AK46" si="24">IF(Q22="","",Q22)</f>
        <v/>
      </c>
      <c r="R46" t="str">
        <f t="shared" si="24"/>
        <v/>
      </c>
      <c r="S46" t="str">
        <f t="shared" si="24"/>
        <v/>
      </c>
      <c r="T46" t="str">
        <f t="shared" si="24"/>
        <v/>
      </c>
      <c r="U46" t="str">
        <f t="shared" si="24"/>
        <v/>
      </c>
      <c r="V46" t="str">
        <f t="shared" si="24"/>
        <v/>
      </c>
      <c r="W46" t="str">
        <f t="shared" si="24"/>
        <v/>
      </c>
      <c r="X46" t="str">
        <f t="shared" si="24"/>
        <v/>
      </c>
      <c r="Y46" t="str">
        <f t="shared" si="24"/>
        <v/>
      </c>
      <c r="Z46" t="str">
        <f t="shared" si="24"/>
        <v/>
      </c>
      <c r="AA46" t="str">
        <f t="shared" si="24"/>
        <v/>
      </c>
      <c r="AB46" t="str">
        <f t="shared" si="24"/>
        <v/>
      </c>
      <c r="AC46" t="str">
        <f t="shared" si="24"/>
        <v/>
      </c>
      <c r="AD46" t="str">
        <f t="shared" si="24"/>
        <v/>
      </c>
      <c r="AE46" t="str">
        <f t="shared" si="24"/>
        <v/>
      </c>
      <c r="AF46" t="str">
        <f t="shared" si="24"/>
        <v/>
      </c>
      <c r="AG46" t="str">
        <f t="shared" si="24"/>
        <v/>
      </c>
      <c r="AH46" t="str">
        <f t="shared" si="24"/>
        <v/>
      </c>
      <c r="AI46" t="str">
        <f t="shared" si="24"/>
        <v/>
      </c>
      <c r="AJ46" t="str">
        <f t="shared" si="24"/>
        <v/>
      </c>
      <c r="AK46" t="str">
        <f t="shared" si="24"/>
        <v/>
      </c>
    </row>
    <row r="47" spans="1:37" ht="32.15" customHeight="1" x14ac:dyDescent="0.3">
      <c r="A47" t="str">
        <f t="shared" si="0"/>
        <v>(10)</v>
      </c>
      <c r="D47">
        <f t="shared" ca="1" si="2"/>
        <v>2</v>
      </c>
      <c r="E47">
        <f t="shared" ca="1" si="2"/>
        <v>2</v>
      </c>
      <c r="F47" s="62" t="str">
        <f t="shared" si="2"/>
        <v>＋</v>
      </c>
      <c r="G47" s="62"/>
      <c r="H47" t="str">
        <f t="shared" si="3"/>
        <v>(</v>
      </c>
      <c r="I47">
        <f t="shared" ca="1" si="3"/>
        <v>2</v>
      </c>
      <c r="J47">
        <f t="shared" ca="1" si="3"/>
        <v>7</v>
      </c>
      <c r="K47" s="62" t="str">
        <f t="shared" si="14"/>
        <v>＋</v>
      </c>
      <c r="L47" s="62"/>
      <c r="M47">
        <f t="shared" ca="1" si="16"/>
        <v>3</v>
      </c>
      <c r="N47" t="str">
        <f t="shared" si="16"/>
        <v>)</v>
      </c>
      <c r="O47" s="64" t="s">
        <v>5</v>
      </c>
      <c r="P47" s="64"/>
      <c r="Q47" s="101">
        <f ca="1">D47*10+E47+I47*10+J47+M47</f>
        <v>52</v>
      </c>
      <c r="R47" s="101"/>
      <c r="S47" t="str">
        <f t="shared" ref="S47:AK47" si="25">IF(S23="","",S23)</f>
        <v/>
      </c>
      <c r="T47" t="str">
        <f t="shared" si="25"/>
        <v/>
      </c>
      <c r="U47" t="str">
        <f t="shared" si="25"/>
        <v/>
      </c>
      <c r="V47" t="str">
        <f t="shared" si="25"/>
        <v/>
      </c>
      <c r="W47" t="str">
        <f t="shared" si="25"/>
        <v/>
      </c>
      <c r="X47" t="str">
        <f t="shared" si="25"/>
        <v/>
      </c>
      <c r="Y47" t="str">
        <f t="shared" si="25"/>
        <v/>
      </c>
      <c r="Z47" t="str">
        <f t="shared" si="25"/>
        <v/>
      </c>
      <c r="AA47" t="str">
        <f t="shared" si="25"/>
        <v/>
      </c>
      <c r="AB47" t="str">
        <f t="shared" si="25"/>
        <v/>
      </c>
      <c r="AC47" t="str">
        <f t="shared" si="25"/>
        <v/>
      </c>
      <c r="AD47" t="str">
        <f t="shared" si="25"/>
        <v/>
      </c>
      <c r="AE47" t="str">
        <f t="shared" si="25"/>
        <v/>
      </c>
      <c r="AF47" t="str">
        <f t="shared" si="25"/>
        <v/>
      </c>
      <c r="AG47" t="str">
        <f t="shared" si="25"/>
        <v/>
      </c>
      <c r="AH47" t="str">
        <f t="shared" si="25"/>
        <v/>
      </c>
      <c r="AI47" t="str">
        <f t="shared" si="25"/>
        <v/>
      </c>
      <c r="AJ47" t="str">
        <f t="shared" si="25"/>
        <v/>
      </c>
      <c r="AK47" t="str">
        <f t="shared" si="25"/>
        <v/>
      </c>
    </row>
    <row r="48" spans="1:37" ht="32.15" customHeight="1" x14ac:dyDescent="0.3">
      <c r="A48" t="str">
        <f t="shared" si="0"/>
        <v/>
      </c>
      <c r="B48" t="str">
        <f>IF(B24="","",B24)</f>
        <v/>
      </c>
      <c r="C48" t="str">
        <f>IF(C24="","",C24)</f>
        <v/>
      </c>
      <c r="D48" t="str">
        <f t="shared" si="2"/>
        <v/>
      </c>
      <c r="E48" t="str">
        <f t="shared" si="2"/>
        <v/>
      </c>
      <c r="F48" t="str">
        <f t="shared" si="2"/>
        <v/>
      </c>
      <c r="G48" t="str">
        <f>IF(G24="","",G24)</f>
        <v/>
      </c>
      <c r="H48" t="str">
        <f t="shared" si="3"/>
        <v/>
      </c>
      <c r="I48" t="str">
        <f t="shared" si="3"/>
        <v/>
      </c>
      <c r="J48" t="str">
        <f t="shared" si="3"/>
        <v/>
      </c>
      <c r="K48" t="str">
        <f t="shared" si="14"/>
        <v/>
      </c>
      <c r="L48" t="str">
        <f>IF(L24="","",L24)</f>
        <v/>
      </c>
      <c r="M48" t="str">
        <f t="shared" si="16"/>
        <v/>
      </c>
      <c r="N48" t="str">
        <f t="shared" si="16"/>
        <v/>
      </c>
      <c r="O48" t="str">
        <f>IF(O24="","",O24)</f>
        <v/>
      </c>
      <c r="P48" t="str">
        <f>IF(P24="","",P24)</f>
        <v/>
      </c>
      <c r="Q48" t="str">
        <f t="shared" ref="Q48:AK48" si="26">IF(Q24="","",Q24)</f>
        <v/>
      </c>
      <c r="R48" t="str">
        <f t="shared" si="26"/>
        <v/>
      </c>
      <c r="S48" t="str">
        <f t="shared" si="26"/>
        <v/>
      </c>
      <c r="T48" t="str">
        <f t="shared" si="26"/>
        <v/>
      </c>
      <c r="U48" t="str">
        <f t="shared" si="26"/>
        <v/>
      </c>
      <c r="V48" t="str">
        <f t="shared" si="26"/>
        <v/>
      </c>
      <c r="W48" t="str">
        <f t="shared" si="26"/>
        <v/>
      </c>
      <c r="X48" t="str">
        <f t="shared" si="26"/>
        <v/>
      </c>
      <c r="Y48" t="str">
        <f t="shared" si="26"/>
        <v/>
      </c>
      <c r="Z48" t="str">
        <f t="shared" si="26"/>
        <v/>
      </c>
      <c r="AA48" t="str">
        <f t="shared" si="26"/>
        <v/>
      </c>
      <c r="AB48" t="str">
        <f t="shared" si="26"/>
        <v/>
      </c>
      <c r="AC48" t="str">
        <f t="shared" si="26"/>
        <v/>
      </c>
      <c r="AD48" t="str">
        <f t="shared" si="26"/>
        <v/>
      </c>
      <c r="AE48" t="str">
        <f t="shared" si="26"/>
        <v/>
      </c>
      <c r="AF48" t="str">
        <f t="shared" si="26"/>
        <v/>
      </c>
      <c r="AG48" t="str">
        <f t="shared" si="26"/>
        <v/>
      </c>
      <c r="AH48" t="str">
        <f t="shared" si="26"/>
        <v/>
      </c>
      <c r="AI48" t="str">
        <f t="shared" si="26"/>
        <v/>
      </c>
      <c r="AJ48" t="str">
        <f t="shared" si="26"/>
        <v/>
      </c>
      <c r="AK48" t="str">
        <f t="shared" si="26"/>
        <v/>
      </c>
    </row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</sheetData>
  <mergeCells count="62">
    <mergeCell ref="F45:G45"/>
    <mergeCell ref="K45:L45"/>
    <mergeCell ref="O45:P45"/>
    <mergeCell ref="O47:P47"/>
    <mergeCell ref="K47:L47"/>
    <mergeCell ref="F47:G47"/>
    <mergeCell ref="F41:G41"/>
    <mergeCell ref="K41:L41"/>
    <mergeCell ref="O41:P41"/>
    <mergeCell ref="O43:P43"/>
    <mergeCell ref="K43:L43"/>
    <mergeCell ref="F43:G43"/>
    <mergeCell ref="F37:G37"/>
    <mergeCell ref="J37:K37"/>
    <mergeCell ref="N37:O37"/>
    <mergeCell ref="O39:P39"/>
    <mergeCell ref="K39:L39"/>
    <mergeCell ref="F39:G39"/>
    <mergeCell ref="F33:G33"/>
    <mergeCell ref="N33:O33"/>
    <mergeCell ref="N35:O35"/>
    <mergeCell ref="F35:G35"/>
    <mergeCell ref="J35:K35"/>
    <mergeCell ref="J33:K33"/>
    <mergeCell ref="F29:G29"/>
    <mergeCell ref="J29:K29"/>
    <mergeCell ref="N29:O29"/>
    <mergeCell ref="N31:O31"/>
    <mergeCell ref="F31:G31"/>
    <mergeCell ref="J31:K31"/>
    <mergeCell ref="AG1:AH1"/>
    <mergeCell ref="K23:L23"/>
    <mergeCell ref="F23:G23"/>
    <mergeCell ref="F9:G9"/>
    <mergeCell ref="J9:K9"/>
    <mergeCell ref="J11:K11"/>
    <mergeCell ref="F11:G11"/>
    <mergeCell ref="F13:G13"/>
    <mergeCell ref="J13:K13"/>
    <mergeCell ref="K15:L15"/>
    <mergeCell ref="F15:G15"/>
    <mergeCell ref="F17:G17"/>
    <mergeCell ref="K17:L17"/>
    <mergeCell ref="K19:L19"/>
    <mergeCell ref="F19:G19"/>
    <mergeCell ref="F21:G21"/>
    <mergeCell ref="F5:G5"/>
    <mergeCell ref="J5:K5"/>
    <mergeCell ref="J7:K7"/>
    <mergeCell ref="F7:G7"/>
    <mergeCell ref="AG25:AH25"/>
    <mergeCell ref="K21:L21"/>
    <mergeCell ref="P33:Q33"/>
    <mergeCell ref="P35:Q35"/>
    <mergeCell ref="P29:Q29"/>
    <mergeCell ref="P31:Q31"/>
    <mergeCell ref="Q47:R47"/>
    <mergeCell ref="P37:Q37"/>
    <mergeCell ref="Q39:R39"/>
    <mergeCell ref="Q41:R41"/>
    <mergeCell ref="Q43:R43"/>
    <mergeCell ref="Q45:R45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92"/>
  <sheetViews>
    <sheetView workbookViewId="0"/>
  </sheetViews>
  <sheetFormatPr defaultRowHeight="25" customHeight="1" x14ac:dyDescent="0.3"/>
  <cols>
    <col min="1" max="33" width="1.625" customWidth="1"/>
    <col min="34" max="34" width="8.625" customWidth="1"/>
    <col min="35" max="43" width="8.75" style="20"/>
  </cols>
  <sheetData>
    <row r="1" spans="1:43" ht="25" customHeight="1" x14ac:dyDescent="0.3">
      <c r="D1" s="6" t="s">
        <v>84</v>
      </c>
      <c r="AC1" s="2" t="s">
        <v>0</v>
      </c>
      <c r="AD1" s="2"/>
      <c r="AE1" s="61"/>
      <c r="AF1" s="61"/>
    </row>
    <row r="2" spans="1:43" ht="25" customHeight="1" x14ac:dyDescent="0.3">
      <c r="D2" s="6"/>
    </row>
    <row r="3" spans="1:43" ht="25" customHeight="1" x14ac:dyDescent="0.3">
      <c r="N3" s="4" t="s">
        <v>1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43" ht="25" customHeight="1" x14ac:dyDescent="0.3">
      <c r="A4" s="1"/>
    </row>
    <row r="5" spans="1:43" ht="32.15" customHeight="1" x14ac:dyDescent="0.3">
      <c r="A5" s="65" t="s">
        <v>36</v>
      </c>
      <c r="B5" s="66"/>
      <c r="C5" s="66"/>
      <c r="E5" s="62">
        <f ca="1">VLOOKUP(A6,$AJ$5:$AL$292,2,FALSE)</f>
        <v>45</v>
      </c>
      <c r="F5" s="62"/>
      <c r="G5" s="64" t="s">
        <v>3</v>
      </c>
      <c r="H5" s="64"/>
      <c r="I5">
        <f ca="1">VLOOKUP(A6,$AJ$5:$AL$292,3,FALSE)</f>
        <v>7</v>
      </c>
      <c r="AI5" s="20">
        <f ca="1">RAND()</f>
        <v>0.35983666243047863</v>
      </c>
      <c r="AJ5" s="20">
        <f ca="1">RANK(AI5,$AI$5:$AI$292)</f>
        <v>182</v>
      </c>
      <c r="AK5" s="20">
        <v>12</v>
      </c>
      <c r="AL5" s="20">
        <v>9</v>
      </c>
      <c r="AN5" s="20">
        <f ca="1">RAND()</f>
        <v>0.17552236355743689</v>
      </c>
      <c r="AO5" s="20">
        <f ca="1">RANK(AN5,$AN$5:$AN$238)</f>
        <v>199</v>
      </c>
      <c r="AP5" s="20">
        <v>11</v>
      </c>
      <c r="AQ5" s="20">
        <v>20</v>
      </c>
    </row>
    <row r="6" spans="1:43" ht="32.15" customHeight="1" x14ac:dyDescent="0.3">
      <c r="A6" s="20">
        <v>1</v>
      </c>
      <c r="AI6" s="20">
        <f t="shared" ref="AI6:AI69" ca="1" si="0">RAND()</f>
        <v>0.81453456695449744</v>
      </c>
      <c r="AJ6" s="20">
        <f t="shared" ref="AJ6:AJ69" ca="1" si="1">RANK(AI6,$AI$5:$AI$292)</f>
        <v>49</v>
      </c>
      <c r="AK6" s="20">
        <v>13</v>
      </c>
      <c r="AL6" s="20">
        <v>8</v>
      </c>
      <c r="AN6" s="20">
        <f t="shared" ref="AN6:AN69" ca="1" si="2">RAND()</f>
        <v>0.81279840910975487</v>
      </c>
      <c r="AO6" s="20">
        <f t="shared" ref="AO6:AO69" ca="1" si="3">RANK(AN6,$AN$5:$AN$238)</f>
        <v>48</v>
      </c>
      <c r="AP6" s="20">
        <v>11</v>
      </c>
      <c r="AQ6" s="20">
        <f>AQ5+10</f>
        <v>30</v>
      </c>
    </row>
    <row r="7" spans="1:43" ht="32.15" customHeight="1" x14ac:dyDescent="0.3">
      <c r="A7" s="65" t="s">
        <v>32</v>
      </c>
      <c r="B7" s="66"/>
      <c r="C7" s="66"/>
      <c r="E7" s="62">
        <f ca="1">VLOOKUP(A8,$AJ$5:$AL$292,2,FALSE)</f>
        <v>57</v>
      </c>
      <c r="F7" s="62"/>
      <c r="G7" s="64" t="s">
        <v>3</v>
      </c>
      <c r="H7" s="64"/>
      <c r="I7">
        <f ca="1">VLOOKUP(A8,$AJ$5:$AL$292,3,FALSE)</f>
        <v>4</v>
      </c>
      <c r="AI7" s="20">
        <f t="shared" ca="1" si="0"/>
        <v>0.31676268991746659</v>
      </c>
      <c r="AJ7" s="20">
        <f t="shared" ca="1" si="1"/>
        <v>200</v>
      </c>
      <c r="AK7" s="20">
        <v>13</v>
      </c>
      <c r="AL7" s="20">
        <v>9</v>
      </c>
      <c r="AN7" s="20">
        <f t="shared" ca="1" si="2"/>
        <v>0.54201122317794936</v>
      </c>
      <c r="AO7" s="20">
        <f t="shared" ca="1" si="3"/>
        <v>108</v>
      </c>
      <c r="AP7" s="20">
        <v>11</v>
      </c>
      <c r="AQ7" s="20">
        <f t="shared" ref="AQ7:AQ62" si="4">AQ6+10</f>
        <v>40</v>
      </c>
    </row>
    <row r="8" spans="1:43" ht="32.15" customHeight="1" x14ac:dyDescent="0.3">
      <c r="A8" s="20">
        <v>2</v>
      </c>
      <c r="AI8" s="20">
        <f t="shared" ca="1" si="0"/>
        <v>0.93480656549479813</v>
      </c>
      <c r="AJ8" s="20">
        <f t="shared" ca="1" si="1"/>
        <v>21</v>
      </c>
      <c r="AK8" s="20">
        <v>14</v>
      </c>
      <c r="AL8" s="20">
        <v>7</v>
      </c>
      <c r="AN8" s="20">
        <f t="shared" ca="1" si="2"/>
        <v>0.63143034726510328</v>
      </c>
      <c r="AO8" s="20">
        <f t="shared" ca="1" si="3"/>
        <v>85</v>
      </c>
      <c r="AP8" s="20">
        <v>11</v>
      </c>
      <c r="AQ8" s="20">
        <f t="shared" si="4"/>
        <v>50</v>
      </c>
    </row>
    <row r="9" spans="1:43" ht="32.15" customHeight="1" x14ac:dyDescent="0.3">
      <c r="A9" s="65" t="s">
        <v>24</v>
      </c>
      <c r="B9" s="66"/>
      <c r="C9" s="66"/>
      <c r="E9" s="62">
        <f ca="1">VLOOKUP(A10,$AJ$5:$AL$292,2,FALSE)</f>
        <v>17</v>
      </c>
      <c r="F9" s="62"/>
      <c r="G9" s="64" t="s">
        <v>3</v>
      </c>
      <c r="H9" s="64"/>
      <c r="I9">
        <f ca="1">VLOOKUP(A10,$AJ$5:$AL$292,3,FALSE)</f>
        <v>8</v>
      </c>
      <c r="AI9" s="20">
        <f t="shared" ca="1" si="0"/>
        <v>0.29162943741864078</v>
      </c>
      <c r="AJ9" s="20">
        <f t="shared" ca="1" si="1"/>
        <v>207</v>
      </c>
      <c r="AK9" s="20">
        <v>14</v>
      </c>
      <c r="AL9" s="20">
        <v>8</v>
      </c>
      <c r="AN9" s="20">
        <f t="shared" ca="1" si="2"/>
        <v>0.88514210979512875</v>
      </c>
      <c r="AO9" s="20">
        <f t="shared" ca="1" si="3"/>
        <v>35</v>
      </c>
      <c r="AP9" s="20">
        <v>11</v>
      </c>
      <c r="AQ9" s="20">
        <f t="shared" si="4"/>
        <v>60</v>
      </c>
    </row>
    <row r="10" spans="1:43" ht="32.15" customHeight="1" x14ac:dyDescent="0.3">
      <c r="A10" s="20">
        <v>3</v>
      </c>
      <c r="AI10" s="20">
        <f t="shared" ca="1" si="0"/>
        <v>0.5158746658484763</v>
      </c>
      <c r="AJ10" s="20">
        <f t="shared" ca="1" si="1"/>
        <v>139</v>
      </c>
      <c r="AK10" s="20">
        <v>14</v>
      </c>
      <c r="AL10" s="20">
        <v>9</v>
      </c>
      <c r="AN10" s="20">
        <f t="shared" ca="1" si="2"/>
        <v>0.80377094784487779</v>
      </c>
      <c r="AO10" s="20">
        <f t="shared" ca="1" si="3"/>
        <v>52</v>
      </c>
      <c r="AP10" s="20">
        <v>11</v>
      </c>
      <c r="AQ10" s="20">
        <f t="shared" si="4"/>
        <v>70</v>
      </c>
    </row>
    <row r="11" spans="1:43" ht="32.15" customHeight="1" x14ac:dyDescent="0.3">
      <c r="A11" s="65" t="s">
        <v>33</v>
      </c>
      <c r="B11" s="66"/>
      <c r="C11" s="66"/>
      <c r="E11" s="62">
        <f ca="1">VLOOKUP(A12,$AJ$5:$AL$292,2,FALSE)</f>
        <v>38</v>
      </c>
      <c r="F11" s="62"/>
      <c r="G11" s="64" t="s">
        <v>3</v>
      </c>
      <c r="H11" s="64"/>
      <c r="I11">
        <f ca="1">VLOOKUP(A12,$AJ$5:$AL$292,3,FALSE)</f>
        <v>5</v>
      </c>
      <c r="AI11" s="20">
        <f t="shared" ca="1" si="0"/>
        <v>0.344506660468759</v>
      </c>
      <c r="AJ11" s="20">
        <f t="shared" ca="1" si="1"/>
        <v>189</v>
      </c>
      <c r="AK11" s="20">
        <v>15</v>
      </c>
      <c r="AL11" s="20">
        <v>6</v>
      </c>
      <c r="AN11" s="20">
        <f t="shared" ca="1" si="2"/>
        <v>3.3429148749262616E-2</v>
      </c>
      <c r="AO11" s="20">
        <f t="shared" ca="1" si="3"/>
        <v>229</v>
      </c>
      <c r="AP11" s="20">
        <v>11</v>
      </c>
      <c r="AQ11" s="20">
        <f t="shared" si="4"/>
        <v>80</v>
      </c>
    </row>
    <row r="12" spans="1:43" ht="32.15" customHeight="1" x14ac:dyDescent="0.3">
      <c r="A12" s="20">
        <v>4</v>
      </c>
      <c r="AI12" s="20">
        <f t="shared" ca="1" si="0"/>
        <v>0.75963250716869668</v>
      </c>
      <c r="AJ12" s="20">
        <f t="shared" ca="1" si="1"/>
        <v>69</v>
      </c>
      <c r="AK12" s="20">
        <v>15</v>
      </c>
      <c r="AL12" s="20">
        <v>7</v>
      </c>
      <c r="AN12" s="20">
        <f t="shared" ca="1" si="2"/>
        <v>0.7617304129465996</v>
      </c>
      <c r="AO12" s="20">
        <f t="shared" ca="1" si="3"/>
        <v>56</v>
      </c>
      <c r="AP12" s="20">
        <v>12</v>
      </c>
      <c r="AQ12" s="20">
        <v>20</v>
      </c>
    </row>
    <row r="13" spans="1:43" ht="32.15" customHeight="1" x14ac:dyDescent="0.3">
      <c r="A13" s="65" t="s">
        <v>28</v>
      </c>
      <c r="B13" s="66"/>
      <c r="C13" s="66"/>
      <c r="E13" s="62">
        <f ca="1">VLOOKUP(A14,$AJ$5:$AL$292,2,FALSE)</f>
        <v>79</v>
      </c>
      <c r="F13" s="62"/>
      <c r="G13" s="64" t="s">
        <v>3</v>
      </c>
      <c r="H13" s="64"/>
      <c r="I13">
        <f ca="1">VLOOKUP(A14,$AJ$5:$AL$292,3,FALSE)</f>
        <v>9</v>
      </c>
      <c r="AI13" s="20">
        <f t="shared" ca="1" si="0"/>
        <v>0.10915949974030614</v>
      </c>
      <c r="AJ13" s="20">
        <f t="shared" ca="1" si="1"/>
        <v>266</v>
      </c>
      <c r="AK13" s="20">
        <v>15</v>
      </c>
      <c r="AL13" s="20">
        <v>8</v>
      </c>
      <c r="AN13" s="20">
        <f t="shared" ca="1" si="2"/>
        <v>0.57653268997805729</v>
      </c>
      <c r="AO13" s="20">
        <f t="shared" ca="1" si="3"/>
        <v>102</v>
      </c>
      <c r="AP13" s="20">
        <v>12</v>
      </c>
      <c r="AQ13" s="20">
        <f t="shared" si="4"/>
        <v>30</v>
      </c>
    </row>
    <row r="14" spans="1:43" ht="32.15" customHeight="1" x14ac:dyDescent="0.3">
      <c r="A14" s="20">
        <v>5</v>
      </c>
      <c r="AI14" s="20">
        <f t="shared" ca="1" si="0"/>
        <v>0.60645884453287091</v>
      </c>
      <c r="AJ14" s="20">
        <f t="shared" ca="1" si="1"/>
        <v>114</v>
      </c>
      <c r="AK14" s="20">
        <v>15</v>
      </c>
      <c r="AL14" s="20">
        <v>9</v>
      </c>
      <c r="AN14" s="20">
        <f t="shared" ca="1" si="2"/>
        <v>0.10418631355580077</v>
      </c>
      <c r="AO14" s="20">
        <f t="shared" ca="1" si="3"/>
        <v>214</v>
      </c>
      <c r="AP14" s="20">
        <v>12</v>
      </c>
      <c r="AQ14" s="20">
        <f t="shared" si="4"/>
        <v>40</v>
      </c>
    </row>
    <row r="15" spans="1:43" ht="32.15" customHeight="1" x14ac:dyDescent="0.3">
      <c r="A15" s="65" t="s">
        <v>34</v>
      </c>
      <c r="B15" s="66"/>
      <c r="C15" s="66"/>
      <c r="E15" s="62">
        <f ca="1">VLOOKUP(A16,$AJ$5:$AL$292,2,FALSE)</f>
        <v>87</v>
      </c>
      <c r="F15" s="62"/>
      <c r="G15" s="64" t="s">
        <v>3</v>
      </c>
      <c r="H15" s="64"/>
      <c r="I15">
        <f ca="1">VLOOKUP(A16,$AJ$5:$AL$292,3,FALSE)</f>
        <v>6</v>
      </c>
      <c r="AI15" s="20">
        <f t="shared" ca="1" si="0"/>
        <v>0.32875119061352132</v>
      </c>
      <c r="AJ15" s="20">
        <f t="shared" ca="1" si="1"/>
        <v>195</v>
      </c>
      <c r="AK15" s="20">
        <v>16</v>
      </c>
      <c r="AL15" s="20">
        <v>5</v>
      </c>
      <c r="AN15" s="20">
        <f t="shared" ca="1" si="2"/>
        <v>0.37221572362056699</v>
      </c>
      <c r="AO15" s="20">
        <f t="shared" ca="1" si="3"/>
        <v>148</v>
      </c>
      <c r="AP15" s="20">
        <v>12</v>
      </c>
      <c r="AQ15" s="20">
        <f t="shared" si="4"/>
        <v>50</v>
      </c>
    </row>
    <row r="16" spans="1:43" ht="32.15" customHeight="1" x14ac:dyDescent="0.3">
      <c r="A16" s="20">
        <v>6</v>
      </c>
      <c r="AI16" s="20">
        <f t="shared" ca="1" si="0"/>
        <v>0.65044716506243061</v>
      </c>
      <c r="AJ16" s="20">
        <f t="shared" ca="1" si="1"/>
        <v>102</v>
      </c>
      <c r="AK16" s="20">
        <v>16</v>
      </c>
      <c r="AL16" s="20">
        <v>6</v>
      </c>
      <c r="AN16" s="20">
        <f t="shared" ca="1" si="2"/>
        <v>0.32410776589541657</v>
      </c>
      <c r="AO16" s="20">
        <f t="shared" ca="1" si="3"/>
        <v>161</v>
      </c>
      <c r="AP16" s="20">
        <v>12</v>
      </c>
      <c r="AQ16" s="20">
        <f t="shared" si="4"/>
        <v>60</v>
      </c>
    </row>
    <row r="17" spans="1:43" ht="32.15" customHeight="1" x14ac:dyDescent="0.3">
      <c r="A17" s="65" t="s">
        <v>62</v>
      </c>
      <c r="B17" s="66"/>
      <c r="C17" s="66"/>
      <c r="E17" s="62">
        <f ca="1">VLOOKUP(A18,$AJ$5:$AL$292,2,FALSE)</f>
        <v>19</v>
      </c>
      <c r="F17" s="62"/>
      <c r="G17" s="64" t="s">
        <v>3</v>
      </c>
      <c r="H17" s="64"/>
      <c r="I17">
        <f ca="1">VLOOKUP(A18,$AJ$5:$AL$292,3,FALSE)</f>
        <v>7</v>
      </c>
      <c r="AI17" s="20">
        <f t="shared" ca="1" si="0"/>
        <v>0.13943927796516753</v>
      </c>
      <c r="AJ17" s="20">
        <f t="shared" ca="1" si="1"/>
        <v>259</v>
      </c>
      <c r="AK17" s="20">
        <v>16</v>
      </c>
      <c r="AL17" s="20">
        <v>7</v>
      </c>
      <c r="AN17" s="20">
        <f t="shared" ca="1" si="2"/>
        <v>0.48420019693189842</v>
      </c>
      <c r="AO17" s="20">
        <f t="shared" ca="1" si="3"/>
        <v>120</v>
      </c>
      <c r="AP17" s="20">
        <v>12</v>
      </c>
      <c r="AQ17" s="20">
        <f t="shared" si="4"/>
        <v>70</v>
      </c>
    </row>
    <row r="18" spans="1:43" ht="32.15" customHeight="1" x14ac:dyDescent="0.3">
      <c r="A18" s="20">
        <v>7</v>
      </c>
      <c r="AI18" s="20">
        <f t="shared" ca="1" si="0"/>
        <v>0.56760245506426787</v>
      </c>
      <c r="AJ18" s="20">
        <f t="shared" ca="1" si="1"/>
        <v>119</v>
      </c>
      <c r="AK18" s="20">
        <v>16</v>
      </c>
      <c r="AL18" s="20">
        <v>8</v>
      </c>
      <c r="AN18" s="20">
        <f t="shared" ca="1" si="2"/>
        <v>0.13640116696769244</v>
      </c>
      <c r="AO18" s="20">
        <f t="shared" ca="1" si="3"/>
        <v>207</v>
      </c>
      <c r="AP18" s="20">
        <v>12</v>
      </c>
      <c r="AQ18" s="20">
        <f t="shared" si="4"/>
        <v>80</v>
      </c>
    </row>
    <row r="19" spans="1:43" ht="32.15" customHeight="1" x14ac:dyDescent="0.3">
      <c r="A19" s="65" t="s">
        <v>22</v>
      </c>
      <c r="B19" s="66"/>
      <c r="C19" s="66"/>
      <c r="E19" s="62">
        <f ca="1">VLOOKUP(A20,$AO$5:$AQ$238,2,FALSE)</f>
        <v>17</v>
      </c>
      <c r="F19" s="62"/>
      <c r="G19" s="64" t="s">
        <v>3</v>
      </c>
      <c r="H19" s="64"/>
      <c r="I19" s="62">
        <f ca="1">VLOOKUP(A20,$AO$5:$AQ$238,3,FALSE)</f>
        <v>50</v>
      </c>
      <c r="J19" s="62"/>
      <c r="AI19" s="20">
        <f t="shared" ca="1" si="0"/>
        <v>0.87326014682000963</v>
      </c>
      <c r="AJ19" s="20">
        <f t="shared" ca="1" si="1"/>
        <v>39</v>
      </c>
      <c r="AK19" s="20">
        <v>16</v>
      </c>
      <c r="AL19" s="20">
        <v>9</v>
      </c>
      <c r="AN19" s="20">
        <f t="shared" ca="1" si="2"/>
        <v>0.33996742709962136</v>
      </c>
      <c r="AO19" s="20">
        <f t="shared" ca="1" si="3"/>
        <v>159</v>
      </c>
      <c r="AP19" s="20">
        <v>13</v>
      </c>
      <c r="AQ19" s="20">
        <v>20</v>
      </c>
    </row>
    <row r="20" spans="1:43" ht="32.15" customHeight="1" x14ac:dyDescent="0.3">
      <c r="A20" s="20">
        <v>8</v>
      </c>
      <c r="AI20" s="20">
        <f t="shared" ca="1" si="0"/>
        <v>4.2456222474575034E-2</v>
      </c>
      <c r="AJ20" s="20">
        <f t="shared" ca="1" si="1"/>
        <v>280</v>
      </c>
      <c r="AK20" s="20">
        <v>17</v>
      </c>
      <c r="AL20" s="20">
        <v>4</v>
      </c>
      <c r="AN20" s="20">
        <f t="shared" ca="1" si="2"/>
        <v>7.2801470598301332E-2</v>
      </c>
      <c r="AO20" s="20">
        <f t="shared" ca="1" si="3"/>
        <v>221</v>
      </c>
      <c r="AP20" s="20">
        <v>13</v>
      </c>
      <c r="AQ20" s="20">
        <f t="shared" si="4"/>
        <v>30</v>
      </c>
    </row>
    <row r="21" spans="1:43" ht="32.15" customHeight="1" x14ac:dyDescent="0.3">
      <c r="A21" s="65" t="s">
        <v>23</v>
      </c>
      <c r="B21" s="66"/>
      <c r="C21" s="66"/>
      <c r="E21" s="62">
        <f ca="1">VLOOKUP(A22,$AO$5:$AQ$238,2,FALSE)</f>
        <v>52</v>
      </c>
      <c r="F21" s="62"/>
      <c r="G21" s="64" t="s">
        <v>3</v>
      </c>
      <c r="H21" s="64"/>
      <c r="I21" s="62">
        <f ca="1">VLOOKUP(A22,$AO$5:$AQ$238,3,FALSE)</f>
        <v>10</v>
      </c>
      <c r="J21" s="62"/>
      <c r="AI21" s="20">
        <f t="shared" ca="1" si="0"/>
        <v>0.51007573386152738</v>
      </c>
      <c r="AJ21" s="20">
        <f t="shared" ca="1" si="1"/>
        <v>142</v>
      </c>
      <c r="AK21" s="20">
        <v>17</v>
      </c>
      <c r="AL21" s="20">
        <v>5</v>
      </c>
      <c r="AN21" s="20">
        <f t="shared" ca="1" si="2"/>
        <v>0.61065105242396256</v>
      </c>
      <c r="AO21" s="20">
        <f t="shared" ca="1" si="3"/>
        <v>90</v>
      </c>
      <c r="AP21" s="20">
        <v>13</v>
      </c>
      <c r="AQ21" s="20">
        <f t="shared" si="4"/>
        <v>40</v>
      </c>
    </row>
    <row r="22" spans="1:43" ht="32.15" customHeight="1" x14ac:dyDescent="0.3">
      <c r="A22" s="20">
        <v>9</v>
      </c>
      <c r="AI22" s="20">
        <f t="shared" ca="1" si="0"/>
        <v>0.94404732604980202</v>
      </c>
      <c r="AJ22" s="20">
        <f t="shared" ca="1" si="1"/>
        <v>18</v>
      </c>
      <c r="AK22" s="20">
        <v>17</v>
      </c>
      <c r="AL22" s="20">
        <v>6</v>
      </c>
      <c r="AN22" s="20">
        <f t="shared" ca="1" si="2"/>
        <v>0.54977573092135545</v>
      </c>
      <c r="AO22" s="20">
        <f t="shared" ca="1" si="3"/>
        <v>106</v>
      </c>
      <c r="AP22" s="20">
        <v>13</v>
      </c>
      <c r="AQ22" s="20">
        <f t="shared" si="4"/>
        <v>50</v>
      </c>
    </row>
    <row r="23" spans="1:43" ht="32.15" customHeight="1" x14ac:dyDescent="0.3">
      <c r="A23" s="65" t="s">
        <v>4</v>
      </c>
      <c r="B23" s="66"/>
      <c r="C23" s="66"/>
      <c r="E23" s="62">
        <f ca="1">VLOOKUP(A24,$AO$5:$AQ$238,2,FALSE)</f>
        <v>68</v>
      </c>
      <c r="F23" s="62"/>
      <c r="G23" s="64" t="s">
        <v>3</v>
      </c>
      <c r="H23" s="64"/>
      <c r="I23" s="62">
        <f ca="1">VLOOKUP(A24,$AO$5:$AQ$238,3,FALSE)</f>
        <v>30</v>
      </c>
      <c r="J23" s="62"/>
      <c r="AI23" s="20">
        <f t="shared" ca="1" si="0"/>
        <v>0.54556107454553016</v>
      </c>
      <c r="AJ23" s="20">
        <f t="shared" ca="1" si="1"/>
        <v>127</v>
      </c>
      <c r="AK23" s="20">
        <v>17</v>
      </c>
      <c r="AL23" s="20">
        <v>7</v>
      </c>
      <c r="AN23" s="20">
        <f t="shared" ca="1" si="2"/>
        <v>0.98877836617024384</v>
      </c>
      <c r="AO23" s="20">
        <f t="shared" ca="1" si="3"/>
        <v>2</v>
      </c>
      <c r="AP23" s="20">
        <v>13</v>
      </c>
      <c r="AQ23" s="20">
        <f t="shared" si="4"/>
        <v>60</v>
      </c>
    </row>
    <row r="24" spans="1:43" ht="32.15" customHeight="1" x14ac:dyDescent="0.3">
      <c r="A24" s="20">
        <v>10</v>
      </c>
      <c r="AI24" s="20">
        <f t="shared" ca="1" si="0"/>
        <v>0.99908051931323261</v>
      </c>
      <c r="AJ24" s="20">
        <f t="shared" ca="1" si="1"/>
        <v>3</v>
      </c>
      <c r="AK24" s="20">
        <v>17</v>
      </c>
      <c r="AL24" s="20">
        <v>8</v>
      </c>
      <c r="AN24" s="20">
        <f t="shared" ca="1" si="2"/>
        <v>0.89293205615361038</v>
      </c>
      <c r="AO24" s="20">
        <f t="shared" ca="1" si="3"/>
        <v>31</v>
      </c>
      <c r="AP24" s="20">
        <v>13</v>
      </c>
      <c r="AQ24" s="20">
        <f t="shared" si="4"/>
        <v>70</v>
      </c>
    </row>
    <row r="25" spans="1:43" ht="25" customHeight="1" x14ac:dyDescent="0.3">
      <c r="D25" s="3" t="str">
        <f>IF(D1="","",D1)</f>
        <v>たし算</v>
      </c>
      <c r="AC25" s="2" t="str">
        <f>IF(AC1="","",AC1)</f>
        <v>№</v>
      </c>
      <c r="AD25" s="2"/>
      <c r="AE25" s="61" t="str">
        <f>IF(AE1="","",AE1)</f>
        <v/>
      </c>
      <c r="AF25" s="61"/>
      <c r="AI25" s="20">
        <f t="shared" ca="1" si="0"/>
        <v>0.75707758020436955</v>
      </c>
      <c r="AJ25" s="20">
        <f t="shared" ca="1" si="1"/>
        <v>70</v>
      </c>
      <c r="AK25" s="20">
        <v>17</v>
      </c>
      <c r="AL25" s="20">
        <v>9</v>
      </c>
      <c r="AN25" s="20">
        <f t="shared" ca="1" si="2"/>
        <v>0.38567970157087605</v>
      </c>
      <c r="AO25" s="20">
        <f t="shared" ca="1" si="3"/>
        <v>143</v>
      </c>
      <c r="AP25" s="20">
        <v>13</v>
      </c>
      <c r="AQ25" s="20">
        <f t="shared" si="4"/>
        <v>80</v>
      </c>
    </row>
    <row r="26" spans="1:43" ht="25" customHeight="1" x14ac:dyDescent="0.3">
      <c r="D26" s="3"/>
      <c r="AI26" s="20">
        <f t="shared" ca="1" si="0"/>
        <v>0.23718477683033923</v>
      </c>
      <c r="AJ26" s="20">
        <f t="shared" ca="1" si="1"/>
        <v>228</v>
      </c>
      <c r="AK26" s="20">
        <v>18</v>
      </c>
      <c r="AL26" s="20">
        <v>3</v>
      </c>
      <c r="AN26" s="20">
        <f t="shared" ca="1" si="2"/>
        <v>0.31257667532215549</v>
      </c>
      <c r="AO26" s="20">
        <f t="shared" ca="1" si="3"/>
        <v>162</v>
      </c>
      <c r="AP26" s="20">
        <v>14</v>
      </c>
      <c r="AQ26" s="20">
        <v>20</v>
      </c>
    </row>
    <row r="27" spans="1:43" ht="25" customHeight="1" x14ac:dyDescent="0.3">
      <c r="E27" s="5" t="s">
        <v>2</v>
      </c>
      <c r="N27" s="4" t="str">
        <f>IF(N3="","",N3)</f>
        <v>名前</v>
      </c>
      <c r="O27" s="2"/>
      <c r="P27" s="2"/>
      <c r="Q27" s="2" t="str">
        <f>IF(Q3="","",Q3)</f>
        <v/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I27" s="20">
        <f t="shared" ca="1" si="0"/>
        <v>0.8875196393689897</v>
      </c>
      <c r="AJ27" s="20">
        <f t="shared" ca="1" si="1"/>
        <v>34</v>
      </c>
      <c r="AK27" s="20">
        <v>18</v>
      </c>
      <c r="AL27" s="20">
        <v>4</v>
      </c>
      <c r="AN27" s="20">
        <f t="shared" ca="1" si="2"/>
        <v>0.44219349986578049</v>
      </c>
      <c r="AO27" s="20">
        <f t="shared" ca="1" si="3"/>
        <v>132</v>
      </c>
      <c r="AP27" s="20">
        <v>14</v>
      </c>
      <c r="AQ27" s="20">
        <f t="shared" si="4"/>
        <v>30</v>
      </c>
    </row>
    <row r="28" spans="1:43" ht="25" customHeight="1" x14ac:dyDescent="0.3">
      <c r="A28" t="str">
        <f t="shared" ref="A28:P28" si="5">IF(A4="","",A4)</f>
        <v/>
      </c>
      <c r="B28" t="str">
        <f t="shared" si="5"/>
        <v/>
      </c>
      <c r="C28" t="str">
        <f t="shared" si="5"/>
        <v/>
      </c>
      <c r="D28" t="str">
        <f t="shared" si="5"/>
        <v/>
      </c>
      <c r="E28" t="str">
        <f t="shared" si="5"/>
        <v/>
      </c>
      <c r="F28" t="str">
        <f t="shared" si="5"/>
        <v/>
      </c>
      <c r="G28" t="str">
        <f t="shared" si="5"/>
        <v/>
      </c>
      <c r="H28" t="str">
        <f t="shared" si="5"/>
        <v/>
      </c>
      <c r="I28" t="str">
        <f t="shared" si="5"/>
        <v/>
      </c>
      <c r="J28" t="str">
        <f t="shared" si="5"/>
        <v/>
      </c>
      <c r="K28" t="str">
        <f t="shared" si="5"/>
        <v/>
      </c>
      <c r="L28" t="str">
        <f t="shared" si="5"/>
        <v/>
      </c>
      <c r="M28" t="str">
        <f t="shared" si="5"/>
        <v/>
      </c>
      <c r="N28" t="str">
        <f t="shared" si="5"/>
        <v/>
      </c>
      <c r="O28" t="str">
        <f t="shared" si="5"/>
        <v/>
      </c>
      <c r="P28" t="str">
        <f t="shared" si="5"/>
        <v/>
      </c>
      <c r="Q28" t="str">
        <f t="shared" ref="Q28:AG28" si="6">IF(Q4="","",Q4)</f>
        <v/>
      </c>
      <c r="R28" t="str">
        <f t="shared" si="6"/>
        <v/>
      </c>
      <c r="S28" t="str">
        <f t="shared" si="6"/>
        <v/>
      </c>
      <c r="T28" t="str">
        <f t="shared" si="6"/>
        <v/>
      </c>
      <c r="U28" t="str">
        <f t="shared" si="6"/>
        <v/>
      </c>
      <c r="V28" t="str">
        <f t="shared" si="6"/>
        <v/>
      </c>
      <c r="W28" t="str">
        <f t="shared" si="6"/>
        <v/>
      </c>
      <c r="X28" t="str">
        <f t="shared" si="6"/>
        <v/>
      </c>
      <c r="Y28" t="str">
        <f t="shared" si="6"/>
        <v/>
      </c>
      <c r="Z28" t="str">
        <f t="shared" si="6"/>
        <v/>
      </c>
      <c r="AA28" t="str">
        <f t="shared" si="6"/>
        <v/>
      </c>
      <c r="AB28" t="str">
        <f t="shared" si="6"/>
        <v/>
      </c>
      <c r="AC28" t="str">
        <f t="shared" si="6"/>
        <v/>
      </c>
      <c r="AD28" t="str">
        <f t="shared" si="6"/>
        <v/>
      </c>
      <c r="AE28" t="str">
        <f t="shared" si="6"/>
        <v/>
      </c>
      <c r="AF28" t="str">
        <f t="shared" si="6"/>
        <v/>
      </c>
      <c r="AG28" t="str">
        <f t="shared" si="6"/>
        <v/>
      </c>
      <c r="AI28" s="20">
        <f t="shared" ca="1" si="0"/>
        <v>0.30179016798692948</v>
      </c>
      <c r="AJ28" s="20">
        <f t="shared" ca="1" si="1"/>
        <v>204</v>
      </c>
      <c r="AK28" s="20">
        <v>18</v>
      </c>
      <c r="AL28" s="20">
        <v>5</v>
      </c>
      <c r="AN28" s="20">
        <f t="shared" ca="1" si="2"/>
        <v>0.68657153376188895</v>
      </c>
      <c r="AO28" s="20">
        <f t="shared" ca="1" si="3"/>
        <v>70</v>
      </c>
      <c r="AP28" s="20">
        <v>14</v>
      </c>
      <c r="AQ28" s="20">
        <f t="shared" si="4"/>
        <v>40</v>
      </c>
    </row>
    <row r="29" spans="1:43" ht="32.15" customHeight="1" x14ac:dyDescent="0.3">
      <c r="A29" s="65" t="str">
        <f t="shared" ref="A29:AG29" si="7">IF(A5="","",A5)</f>
        <v>(1)</v>
      </c>
      <c r="B29" s="66"/>
      <c r="C29" s="66"/>
      <c r="D29" t="str">
        <f t="shared" si="7"/>
        <v/>
      </c>
      <c r="E29" s="62">
        <f t="shared" ca="1" si="7"/>
        <v>45</v>
      </c>
      <c r="F29" s="62" t="str">
        <f t="shared" si="7"/>
        <v/>
      </c>
      <c r="G29" s="64" t="str">
        <f t="shared" si="7"/>
        <v>＋</v>
      </c>
      <c r="H29" s="64"/>
      <c r="I29">
        <f t="shared" ca="1" si="7"/>
        <v>7</v>
      </c>
      <c r="J29" t="s">
        <v>5</v>
      </c>
      <c r="L29" s="67">
        <f ca="1">E29+I29</f>
        <v>52</v>
      </c>
      <c r="M29" s="67"/>
      <c r="N29" t="str">
        <f t="shared" si="7"/>
        <v/>
      </c>
      <c r="O29" t="str">
        <f t="shared" si="7"/>
        <v/>
      </c>
      <c r="P29" t="str">
        <f t="shared" si="7"/>
        <v/>
      </c>
      <c r="Q29" t="str">
        <f t="shared" si="7"/>
        <v/>
      </c>
      <c r="R29" t="str">
        <f t="shared" si="7"/>
        <v/>
      </c>
      <c r="S29" t="str">
        <f t="shared" si="7"/>
        <v/>
      </c>
      <c r="T29" t="str">
        <f t="shared" si="7"/>
        <v/>
      </c>
      <c r="U29" t="str">
        <f t="shared" si="7"/>
        <v/>
      </c>
      <c r="V29" t="str">
        <f t="shared" si="7"/>
        <v/>
      </c>
      <c r="W29" t="str">
        <f t="shared" si="7"/>
        <v/>
      </c>
      <c r="X29" t="str">
        <f t="shared" si="7"/>
        <v/>
      </c>
      <c r="Y29" t="str">
        <f t="shared" si="7"/>
        <v/>
      </c>
      <c r="Z29" t="str">
        <f t="shared" si="7"/>
        <v/>
      </c>
      <c r="AA29" t="str">
        <f t="shared" si="7"/>
        <v/>
      </c>
      <c r="AB29" t="str">
        <f t="shared" si="7"/>
        <v/>
      </c>
      <c r="AC29" t="str">
        <f t="shared" si="7"/>
        <v/>
      </c>
      <c r="AD29" t="str">
        <f t="shared" si="7"/>
        <v/>
      </c>
      <c r="AE29" t="str">
        <f t="shared" si="7"/>
        <v/>
      </c>
      <c r="AF29" t="str">
        <f t="shared" si="7"/>
        <v/>
      </c>
      <c r="AG29" t="str">
        <f t="shared" si="7"/>
        <v/>
      </c>
      <c r="AI29" s="20">
        <f t="shared" ca="1" si="0"/>
        <v>0.46843308447073051</v>
      </c>
      <c r="AJ29" s="20">
        <f t="shared" ca="1" si="1"/>
        <v>162</v>
      </c>
      <c r="AK29" s="20">
        <v>18</v>
      </c>
      <c r="AL29" s="20">
        <v>6</v>
      </c>
      <c r="AN29" s="20">
        <f t="shared" ca="1" si="2"/>
        <v>0.91611676600836423</v>
      </c>
      <c r="AO29" s="20">
        <f t="shared" ca="1" si="3"/>
        <v>24</v>
      </c>
      <c r="AP29" s="20">
        <v>14</v>
      </c>
      <c r="AQ29" s="20">
        <f t="shared" si="4"/>
        <v>50</v>
      </c>
    </row>
    <row r="30" spans="1:43" ht="32.15" customHeight="1" x14ac:dyDescent="0.3">
      <c r="A30" s="20">
        <f t="shared" ref="A30:AG30" si="8">IF(A6="","",A6)</f>
        <v>1</v>
      </c>
      <c r="B30" t="str">
        <f t="shared" si="8"/>
        <v/>
      </c>
      <c r="C30" t="str">
        <f t="shared" si="8"/>
        <v/>
      </c>
      <c r="D30" t="str">
        <f t="shared" si="8"/>
        <v/>
      </c>
      <c r="E30" t="str">
        <f t="shared" si="8"/>
        <v/>
      </c>
      <c r="F30" t="str">
        <f t="shared" si="8"/>
        <v/>
      </c>
      <c r="G30" t="str">
        <f t="shared" si="8"/>
        <v/>
      </c>
      <c r="I30" t="str">
        <f t="shared" si="8"/>
        <v/>
      </c>
      <c r="J30" t="str">
        <f t="shared" si="8"/>
        <v/>
      </c>
      <c r="K30" t="str">
        <f t="shared" si="8"/>
        <v/>
      </c>
      <c r="L30" t="str">
        <f t="shared" si="8"/>
        <v/>
      </c>
      <c r="M30" t="str">
        <f t="shared" si="8"/>
        <v/>
      </c>
      <c r="N30" t="str">
        <f t="shared" si="8"/>
        <v/>
      </c>
      <c r="O30" t="str">
        <f t="shared" si="8"/>
        <v/>
      </c>
      <c r="P30" t="str">
        <f t="shared" si="8"/>
        <v/>
      </c>
      <c r="Q30" t="str">
        <f t="shared" si="8"/>
        <v/>
      </c>
      <c r="R30" t="str">
        <f t="shared" si="8"/>
        <v/>
      </c>
      <c r="S30" t="str">
        <f t="shared" si="8"/>
        <v/>
      </c>
      <c r="T30" t="str">
        <f t="shared" si="8"/>
        <v/>
      </c>
      <c r="U30" t="str">
        <f t="shared" si="8"/>
        <v/>
      </c>
      <c r="V30" t="str">
        <f t="shared" si="8"/>
        <v/>
      </c>
      <c r="W30" t="str">
        <f t="shared" si="8"/>
        <v/>
      </c>
      <c r="X30" t="str">
        <f t="shared" si="8"/>
        <v/>
      </c>
      <c r="Y30" t="str">
        <f t="shared" si="8"/>
        <v/>
      </c>
      <c r="Z30" t="str">
        <f t="shared" si="8"/>
        <v/>
      </c>
      <c r="AA30" t="str">
        <f t="shared" si="8"/>
        <v/>
      </c>
      <c r="AB30" t="str">
        <f t="shared" si="8"/>
        <v/>
      </c>
      <c r="AC30" t="str">
        <f t="shared" si="8"/>
        <v/>
      </c>
      <c r="AD30" t="str">
        <f t="shared" si="8"/>
        <v/>
      </c>
      <c r="AE30" t="str">
        <f t="shared" si="8"/>
        <v/>
      </c>
      <c r="AF30" t="str">
        <f t="shared" si="8"/>
        <v/>
      </c>
      <c r="AG30" t="str">
        <f t="shared" si="8"/>
        <v/>
      </c>
      <c r="AI30" s="20">
        <f t="shared" ca="1" si="0"/>
        <v>0.28731994450677234</v>
      </c>
      <c r="AJ30" s="20">
        <f t="shared" ca="1" si="1"/>
        <v>213</v>
      </c>
      <c r="AK30" s="20">
        <v>18</v>
      </c>
      <c r="AL30" s="20">
        <v>7</v>
      </c>
      <c r="AN30" s="20">
        <f t="shared" ca="1" si="2"/>
        <v>7.3843121057398764E-2</v>
      </c>
      <c r="AO30" s="20">
        <f t="shared" ca="1" si="3"/>
        <v>220</v>
      </c>
      <c r="AP30" s="20">
        <v>14</v>
      </c>
      <c r="AQ30" s="20">
        <f t="shared" si="4"/>
        <v>60</v>
      </c>
    </row>
    <row r="31" spans="1:43" ht="32.15" customHeight="1" x14ac:dyDescent="0.3">
      <c r="A31" s="65" t="str">
        <f t="shared" ref="A31:AG31" si="9">IF(A7="","",A7)</f>
        <v>(2)</v>
      </c>
      <c r="B31" s="66"/>
      <c r="C31" s="66"/>
      <c r="D31" t="str">
        <f t="shared" ref="D31:F47" si="10">IF(D7="","",D7)</f>
        <v/>
      </c>
      <c r="E31" s="62">
        <f t="shared" ca="1" si="10"/>
        <v>57</v>
      </c>
      <c r="F31" s="62" t="str">
        <f t="shared" si="10"/>
        <v/>
      </c>
      <c r="G31" s="64" t="str">
        <f t="shared" si="9"/>
        <v>＋</v>
      </c>
      <c r="H31" s="64"/>
      <c r="I31">
        <f t="shared" ca="1" si="9"/>
        <v>4</v>
      </c>
      <c r="J31" t="s">
        <v>5</v>
      </c>
      <c r="L31" s="67">
        <f ca="1">E31+I31</f>
        <v>61</v>
      </c>
      <c r="M31" s="67"/>
      <c r="N31" t="str">
        <f t="shared" si="9"/>
        <v/>
      </c>
      <c r="O31" t="str">
        <f t="shared" si="9"/>
        <v/>
      </c>
      <c r="P31" t="str">
        <f t="shared" si="9"/>
        <v/>
      </c>
      <c r="Q31" t="str">
        <f t="shared" si="9"/>
        <v/>
      </c>
      <c r="R31" t="str">
        <f t="shared" si="9"/>
        <v/>
      </c>
      <c r="S31" t="str">
        <f t="shared" si="9"/>
        <v/>
      </c>
      <c r="T31" t="str">
        <f t="shared" si="9"/>
        <v/>
      </c>
      <c r="U31" t="str">
        <f t="shared" si="9"/>
        <v/>
      </c>
      <c r="V31" t="str">
        <f t="shared" si="9"/>
        <v/>
      </c>
      <c r="W31" t="str">
        <f t="shared" si="9"/>
        <v/>
      </c>
      <c r="X31" t="str">
        <f t="shared" si="9"/>
        <v/>
      </c>
      <c r="Y31" t="str">
        <f t="shared" si="9"/>
        <v/>
      </c>
      <c r="Z31" t="str">
        <f t="shared" si="9"/>
        <v/>
      </c>
      <c r="AA31" t="str">
        <f t="shared" si="9"/>
        <v/>
      </c>
      <c r="AB31" t="str">
        <f t="shared" si="9"/>
        <v/>
      </c>
      <c r="AC31" t="str">
        <f t="shared" si="9"/>
        <v/>
      </c>
      <c r="AD31" t="str">
        <f t="shared" si="9"/>
        <v/>
      </c>
      <c r="AE31" t="str">
        <f t="shared" si="9"/>
        <v/>
      </c>
      <c r="AF31" t="str">
        <f t="shared" si="9"/>
        <v/>
      </c>
      <c r="AG31" t="str">
        <f t="shared" si="9"/>
        <v/>
      </c>
      <c r="AI31" s="20">
        <f t="shared" ca="1" si="0"/>
        <v>0.88858829819004048</v>
      </c>
      <c r="AJ31" s="20">
        <f t="shared" ca="1" si="1"/>
        <v>32</v>
      </c>
      <c r="AK31" s="20">
        <v>18</v>
      </c>
      <c r="AL31" s="20">
        <v>8</v>
      </c>
      <c r="AN31" s="20">
        <f t="shared" ca="1" si="2"/>
        <v>0.30129002668506555</v>
      </c>
      <c r="AO31" s="20">
        <f t="shared" ca="1" si="3"/>
        <v>165</v>
      </c>
      <c r="AP31" s="20">
        <v>14</v>
      </c>
      <c r="AQ31" s="20">
        <f t="shared" si="4"/>
        <v>70</v>
      </c>
    </row>
    <row r="32" spans="1:43" ht="32.15" customHeight="1" x14ac:dyDescent="0.3">
      <c r="A32" s="20">
        <f t="shared" ref="A32:AG32" si="11">IF(A8="","",A8)</f>
        <v>2</v>
      </c>
      <c r="D32" t="str">
        <f t="shared" si="10"/>
        <v/>
      </c>
      <c r="E32" t="str">
        <f t="shared" si="10"/>
        <v/>
      </c>
      <c r="F32" t="str">
        <f t="shared" si="10"/>
        <v/>
      </c>
      <c r="G32" t="str">
        <f t="shared" si="11"/>
        <v/>
      </c>
      <c r="I32" t="str">
        <f t="shared" si="11"/>
        <v/>
      </c>
      <c r="J32" t="str">
        <f t="shared" si="11"/>
        <v/>
      </c>
      <c r="K32" t="str">
        <f t="shared" si="11"/>
        <v/>
      </c>
      <c r="L32" t="str">
        <f t="shared" si="11"/>
        <v/>
      </c>
      <c r="M32" t="str">
        <f t="shared" si="11"/>
        <v/>
      </c>
      <c r="N32" t="str">
        <f t="shared" si="11"/>
        <v/>
      </c>
      <c r="O32" t="str">
        <f t="shared" si="11"/>
        <v/>
      </c>
      <c r="P32" t="str">
        <f t="shared" si="11"/>
        <v/>
      </c>
      <c r="Q32" t="str">
        <f t="shared" si="11"/>
        <v/>
      </c>
      <c r="R32" t="str">
        <f t="shared" si="11"/>
        <v/>
      </c>
      <c r="S32" t="str">
        <f t="shared" si="11"/>
        <v/>
      </c>
      <c r="T32" t="str">
        <f t="shared" si="11"/>
        <v/>
      </c>
      <c r="U32" t="str">
        <f t="shared" si="11"/>
        <v/>
      </c>
      <c r="V32" t="str">
        <f t="shared" si="11"/>
        <v/>
      </c>
      <c r="W32" t="str">
        <f t="shared" si="11"/>
        <v/>
      </c>
      <c r="X32" t="str">
        <f t="shared" si="11"/>
        <v/>
      </c>
      <c r="Y32" t="str">
        <f t="shared" si="11"/>
        <v/>
      </c>
      <c r="Z32" t="str">
        <f t="shared" si="11"/>
        <v/>
      </c>
      <c r="AA32" t="str">
        <f t="shared" si="11"/>
        <v/>
      </c>
      <c r="AB32" t="str">
        <f t="shared" si="11"/>
        <v/>
      </c>
      <c r="AC32" t="str">
        <f t="shared" si="11"/>
        <v/>
      </c>
      <c r="AD32" t="str">
        <f t="shared" si="11"/>
        <v/>
      </c>
      <c r="AE32" t="str">
        <f t="shared" si="11"/>
        <v/>
      </c>
      <c r="AF32" t="str">
        <f t="shared" si="11"/>
        <v/>
      </c>
      <c r="AG32" t="str">
        <f t="shared" si="11"/>
        <v/>
      </c>
      <c r="AI32" s="20">
        <f t="shared" ca="1" si="0"/>
        <v>5.6265634807392662E-2</v>
      </c>
      <c r="AJ32" s="20">
        <f t="shared" ca="1" si="1"/>
        <v>277</v>
      </c>
      <c r="AK32" s="20">
        <v>18</v>
      </c>
      <c r="AL32" s="20">
        <v>9</v>
      </c>
      <c r="AN32" s="20">
        <f t="shared" ca="1" si="2"/>
        <v>0.66208601768832276</v>
      </c>
      <c r="AO32" s="20">
        <f t="shared" ca="1" si="3"/>
        <v>75</v>
      </c>
      <c r="AP32" s="20">
        <v>14</v>
      </c>
      <c r="AQ32" s="20">
        <f t="shared" si="4"/>
        <v>80</v>
      </c>
    </row>
    <row r="33" spans="1:43" ht="32.15" customHeight="1" x14ac:dyDescent="0.3">
      <c r="A33" s="65" t="str">
        <f t="shared" ref="A33:AG33" si="12">IF(A9="","",A9)</f>
        <v>(3)</v>
      </c>
      <c r="B33" s="66"/>
      <c r="C33" s="66"/>
      <c r="D33" t="str">
        <f t="shared" si="10"/>
        <v/>
      </c>
      <c r="E33" s="62">
        <f t="shared" ca="1" si="10"/>
        <v>17</v>
      </c>
      <c r="F33" s="62" t="str">
        <f t="shared" si="10"/>
        <v/>
      </c>
      <c r="G33" s="64" t="str">
        <f t="shared" si="12"/>
        <v>＋</v>
      </c>
      <c r="H33" s="64"/>
      <c r="I33">
        <f t="shared" ca="1" si="12"/>
        <v>8</v>
      </c>
      <c r="J33" t="s">
        <v>5</v>
      </c>
      <c r="L33" s="67">
        <f ca="1">E33+I33</f>
        <v>25</v>
      </c>
      <c r="M33" s="67"/>
      <c r="N33" t="str">
        <f t="shared" si="12"/>
        <v/>
      </c>
      <c r="O33" t="str">
        <f t="shared" si="12"/>
        <v/>
      </c>
      <c r="P33" t="str">
        <f t="shared" si="12"/>
        <v/>
      </c>
      <c r="Q33" t="str">
        <f t="shared" si="12"/>
        <v/>
      </c>
      <c r="R33" t="str">
        <f t="shared" si="12"/>
        <v/>
      </c>
      <c r="S33" t="str">
        <f t="shared" si="12"/>
        <v/>
      </c>
      <c r="T33" t="str">
        <f t="shared" si="12"/>
        <v/>
      </c>
      <c r="U33" t="str">
        <f t="shared" si="12"/>
        <v/>
      </c>
      <c r="V33" t="str">
        <f t="shared" si="12"/>
        <v/>
      </c>
      <c r="W33" t="str">
        <f t="shared" si="12"/>
        <v/>
      </c>
      <c r="X33" t="str">
        <f t="shared" si="12"/>
        <v/>
      </c>
      <c r="Y33" t="str">
        <f t="shared" si="12"/>
        <v/>
      </c>
      <c r="Z33" t="str">
        <f t="shared" si="12"/>
        <v/>
      </c>
      <c r="AA33" t="str">
        <f t="shared" si="12"/>
        <v/>
      </c>
      <c r="AB33" t="str">
        <f t="shared" si="12"/>
        <v/>
      </c>
      <c r="AC33" t="str">
        <f t="shared" si="12"/>
        <v/>
      </c>
      <c r="AD33" t="str">
        <f t="shared" si="12"/>
        <v/>
      </c>
      <c r="AE33" t="str">
        <f t="shared" si="12"/>
        <v/>
      </c>
      <c r="AF33" t="str">
        <f t="shared" si="12"/>
        <v/>
      </c>
      <c r="AG33" t="str">
        <f t="shared" si="12"/>
        <v/>
      </c>
      <c r="AI33" s="20">
        <f t="shared" ca="1" si="0"/>
        <v>0.15825035759550998</v>
      </c>
      <c r="AJ33" s="20">
        <f t="shared" ca="1" si="1"/>
        <v>254</v>
      </c>
      <c r="AK33" s="20">
        <v>19</v>
      </c>
      <c r="AL33" s="20">
        <v>2</v>
      </c>
      <c r="AN33" s="20">
        <f t="shared" ca="1" si="2"/>
        <v>0.92797532078973999</v>
      </c>
      <c r="AO33" s="20">
        <f t="shared" ca="1" si="3"/>
        <v>19</v>
      </c>
      <c r="AP33" s="20">
        <v>15</v>
      </c>
      <c r="AQ33" s="20">
        <v>20</v>
      </c>
    </row>
    <row r="34" spans="1:43" ht="32.15" customHeight="1" x14ac:dyDescent="0.3">
      <c r="A34" s="20">
        <f t="shared" ref="A34:AG34" si="13">IF(A10="","",A10)</f>
        <v>3</v>
      </c>
      <c r="D34" t="str">
        <f t="shared" si="10"/>
        <v/>
      </c>
      <c r="E34" t="str">
        <f t="shared" si="10"/>
        <v/>
      </c>
      <c r="F34" t="str">
        <f t="shared" si="10"/>
        <v/>
      </c>
      <c r="G34" t="str">
        <f t="shared" si="13"/>
        <v/>
      </c>
      <c r="I34" t="str">
        <f t="shared" si="13"/>
        <v/>
      </c>
      <c r="J34" t="str">
        <f t="shared" si="13"/>
        <v/>
      </c>
      <c r="K34" t="str">
        <f t="shared" si="13"/>
        <v/>
      </c>
      <c r="L34" t="str">
        <f t="shared" si="13"/>
        <v/>
      </c>
      <c r="M34" t="str">
        <f t="shared" si="13"/>
        <v/>
      </c>
      <c r="N34" t="str">
        <f t="shared" si="13"/>
        <v/>
      </c>
      <c r="O34" t="str">
        <f t="shared" si="13"/>
        <v/>
      </c>
      <c r="P34" t="str">
        <f t="shared" si="13"/>
        <v/>
      </c>
      <c r="Q34" t="str">
        <f t="shared" si="13"/>
        <v/>
      </c>
      <c r="R34" t="str">
        <f t="shared" si="13"/>
        <v/>
      </c>
      <c r="S34" t="str">
        <f t="shared" si="13"/>
        <v/>
      </c>
      <c r="T34" t="str">
        <f t="shared" si="13"/>
        <v/>
      </c>
      <c r="U34" t="str">
        <f t="shared" si="13"/>
        <v/>
      </c>
      <c r="V34" t="str">
        <f t="shared" si="13"/>
        <v/>
      </c>
      <c r="W34" t="str">
        <f t="shared" si="13"/>
        <v/>
      </c>
      <c r="X34" t="str">
        <f t="shared" si="13"/>
        <v/>
      </c>
      <c r="Y34" t="str">
        <f t="shared" si="13"/>
        <v/>
      </c>
      <c r="Z34" t="str">
        <f t="shared" si="13"/>
        <v/>
      </c>
      <c r="AA34" t="str">
        <f t="shared" si="13"/>
        <v/>
      </c>
      <c r="AB34" t="str">
        <f t="shared" si="13"/>
        <v/>
      </c>
      <c r="AC34" t="str">
        <f t="shared" si="13"/>
        <v/>
      </c>
      <c r="AD34" t="str">
        <f t="shared" si="13"/>
        <v/>
      </c>
      <c r="AE34" t="str">
        <f t="shared" si="13"/>
        <v/>
      </c>
      <c r="AF34" t="str">
        <f t="shared" si="13"/>
        <v/>
      </c>
      <c r="AG34" t="str">
        <f t="shared" si="13"/>
        <v/>
      </c>
      <c r="AI34" s="20">
        <f t="shared" ca="1" si="0"/>
        <v>0.65281718706591874</v>
      </c>
      <c r="AJ34" s="20">
        <f t="shared" ca="1" si="1"/>
        <v>101</v>
      </c>
      <c r="AK34" s="20">
        <v>19</v>
      </c>
      <c r="AL34" s="20">
        <v>3</v>
      </c>
      <c r="AN34" s="20">
        <f t="shared" ca="1" si="2"/>
        <v>0.16289148622742022</v>
      </c>
      <c r="AO34" s="20">
        <f t="shared" ca="1" si="3"/>
        <v>201</v>
      </c>
      <c r="AP34" s="20">
        <v>15</v>
      </c>
      <c r="AQ34" s="20">
        <f t="shared" si="4"/>
        <v>30</v>
      </c>
    </row>
    <row r="35" spans="1:43" ht="32.15" customHeight="1" x14ac:dyDescent="0.3">
      <c r="A35" s="65" t="str">
        <f t="shared" ref="A35:AG35" si="14">IF(A11="","",A11)</f>
        <v>(4)</v>
      </c>
      <c r="B35" s="66"/>
      <c r="C35" s="66"/>
      <c r="D35" t="str">
        <f t="shared" si="10"/>
        <v/>
      </c>
      <c r="E35" s="62">
        <f t="shared" ca="1" si="10"/>
        <v>38</v>
      </c>
      <c r="F35" s="62" t="str">
        <f t="shared" si="10"/>
        <v/>
      </c>
      <c r="G35" s="64" t="str">
        <f t="shared" si="14"/>
        <v>＋</v>
      </c>
      <c r="H35" s="64"/>
      <c r="I35">
        <f t="shared" ca="1" si="14"/>
        <v>5</v>
      </c>
      <c r="J35" t="s">
        <v>5</v>
      </c>
      <c r="L35" s="67">
        <f ca="1">E35+I35</f>
        <v>43</v>
      </c>
      <c r="M35" s="67"/>
      <c r="N35" t="str">
        <f t="shared" si="14"/>
        <v/>
      </c>
      <c r="O35" t="str">
        <f t="shared" si="14"/>
        <v/>
      </c>
      <c r="P35" t="str">
        <f t="shared" si="14"/>
        <v/>
      </c>
      <c r="Q35" t="str">
        <f t="shared" si="14"/>
        <v/>
      </c>
      <c r="R35" t="str">
        <f t="shared" si="14"/>
        <v/>
      </c>
      <c r="S35" t="str">
        <f t="shared" si="14"/>
        <v/>
      </c>
      <c r="T35" t="str">
        <f t="shared" si="14"/>
        <v/>
      </c>
      <c r="U35" t="str">
        <f t="shared" si="14"/>
        <v/>
      </c>
      <c r="V35" t="str">
        <f t="shared" si="14"/>
        <v/>
      </c>
      <c r="W35" t="str">
        <f t="shared" si="14"/>
        <v/>
      </c>
      <c r="X35" t="str">
        <f t="shared" si="14"/>
        <v/>
      </c>
      <c r="Y35" t="str">
        <f t="shared" si="14"/>
        <v/>
      </c>
      <c r="Z35" t="str">
        <f t="shared" si="14"/>
        <v/>
      </c>
      <c r="AA35" t="str">
        <f t="shared" si="14"/>
        <v/>
      </c>
      <c r="AB35" t="str">
        <f t="shared" si="14"/>
        <v/>
      </c>
      <c r="AC35" t="str">
        <f t="shared" si="14"/>
        <v/>
      </c>
      <c r="AD35" t="str">
        <f t="shared" si="14"/>
        <v/>
      </c>
      <c r="AE35" t="str">
        <f t="shared" si="14"/>
        <v/>
      </c>
      <c r="AF35" t="str">
        <f t="shared" si="14"/>
        <v/>
      </c>
      <c r="AG35" t="str">
        <f t="shared" si="14"/>
        <v/>
      </c>
      <c r="AI35" s="20">
        <f t="shared" ca="1" si="0"/>
        <v>0.14747458367839361</v>
      </c>
      <c r="AJ35" s="20">
        <f t="shared" ca="1" si="1"/>
        <v>257</v>
      </c>
      <c r="AK35" s="20">
        <v>19</v>
      </c>
      <c r="AL35" s="20">
        <v>4</v>
      </c>
      <c r="AN35" s="20">
        <f t="shared" ca="1" si="2"/>
        <v>0.18291203315378168</v>
      </c>
      <c r="AO35" s="20">
        <f t="shared" ca="1" si="3"/>
        <v>196</v>
      </c>
      <c r="AP35" s="20">
        <v>15</v>
      </c>
      <c r="AQ35" s="20">
        <f t="shared" si="4"/>
        <v>40</v>
      </c>
    </row>
    <row r="36" spans="1:43" ht="32.15" customHeight="1" x14ac:dyDescent="0.3">
      <c r="A36" s="20">
        <f t="shared" ref="A36:AG36" si="15">IF(A12="","",A12)</f>
        <v>4</v>
      </c>
      <c r="D36" t="str">
        <f t="shared" si="10"/>
        <v/>
      </c>
      <c r="E36" t="str">
        <f t="shared" si="10"/>
        <v/>
      </c>
      <c r="F36" t="str">
        <f t="shared" si="10"/>
        <v/>
      </c>
      <c r="G36" t="str">
        <f t="shared" si="15"/>
        <v/>
      </c>
      <c r="I36" t="str">
        <f t="shared" si="15"/>
        <v/>
      </c>
      <c r="J36" t="str">
        <f t="shared" si="15"/>
        <v/>
      </c>
      <c r="K36" t="str">
        <f t="shared" si="15"/>
        <v/>
      </c>
      <c r="L36" t="str">
        <f t="shared" si="15"/>
        <v/>
      </c>
      <c r="M36" t="str">
        <f t="shared" si="15"/>
        <v/>
      </c>
      <c r="N36" t="str">
        <f t="shared" si="15"/>
        <v/>
      </c>
      <c r="O36" t="str">
        <f t="shared" si="15"/>
        <v/>
      </c>
      <c r="P36" t="str">
        <f t="shared" si="15"/>
        <v/>
      </c>
      <c r="Q36" t="str">
        <f t="shared" si="15"/>
        <v/>
      </c>
      <c r="R36" t="str">
        <f t="shared" si="15"/>
        <v/>
      </c>
      <c r="S36" t="str">
        <f t="shared" si="15"/>
        <v/>
      </c>
      <c r="T36" t="str">
        <f t="shared" si="15"/>
        <v/>
      </c>
      <c r="U36" t="str">
        <f t="shared" si="15"/>
        <v/>
      </c>
      <c r="V36" t="str">
        <f t="shared" si="15"/>
        <v/>
      </c>
      <c r="W36" t="str">
        <f t="shared" si="15"/>
        <v/>
      </c>
      <c r="X36" t="str">
        <f t="shared" si="15"/>
        <v/>
      </c>
      <c r="Y36" t="str">
        <f t="shared" si="15"/>
        <v/>
      </c>
      <c r="Z36" t="str">
        <f t="shared" si="15"/>
        <v/>
      </c>
      <c r="AA36" t="str">
        <f t="shared" si="15"/>
        <v/>
      </c>
      <c r="AB36" t="str">
        <f t="shared" si="15"/>
        <v/>
      </c>
      <c r="AC36" t="str">
        <f t="shared" si="15"/>
        <v/>
      </c>
      <c r="AD36" t="str">
        <f t="shared" si="15"/>
        <v/>
      </c>
      <c r="AE36" t="str">
        <f t="shared" si="15"/>
        <v/>
      </c>
      <c r="AF36" t="str">
        <f t="shared" si="15"/>
        <v/>
      </c>
      <c r="AG36" t="str">
        <f t="shared" si="15"/>
        <v/>
      </c>
      <c r="AI36" s="20">
        <f t="shared" ca="1" si="0"/>
        <v>0.71240932428682491</v>
      </c>
      <c r="AJ36" s="20">
        <f t="shared" ca="1" si="1"/>
        <v>82</v>
      </c>
      <c r="AK36" s="20">
        <v>19</v>
      </c>
      <c r="AL36" s="20">
        <v>5</v>
      </c>
      <c r="AN36" s="20">
        <f t="shared" ca="1" si="2"/>
        <v>0.36856032417637385</v>
      </c>
      <c r="AO36" s="20">
        <f t="shared" ca="1" si="3"/>
        <v>150</v>
      </c>
      <c r="AP36" s="20">
        <v>15</v>
      </c>
      <c r="AQ36" s="20">
        <f t="shared" si="4"/>
        <v>50</v>
      </c>
    </row>
    <row r="37" spans="1:43" ht="32.15" customHeight="1" x14ac:dyDescent="0.3">
      <c r="A37" s="65" t="str">
        <f t="shared" ref="A37:AG37" si="16">IF(A13="","",A13)</f>
        <v>(5)</v>
      </c>
      <c r="B37" s="66"/>
      <c r="C37" s="66"/>
      <c r="D37" t="str">
        <f t="shared" si="10"/>
        <v/>
      </c>
      <c r="E37" s="62">
        <f t="shared" ca="1" si="10"/>
        <v>79</v>
      </c>
      <c r="F37" s="62" t="str">
        <f t="shared" si="10"/>
        <v/>
      </c>
      <c r="G37" s="64" t="str">
        <f t="shared" si="16"/>
        <v>＋</v>
      </c>
      <c r="H37" s="64"/>
      <c r="I37">
        <f t="shared" ca="1" si="16"/>
        <v>9</v>
      </c>
      <c r="J37" t="s">
        <v>5</v>
      </c>
      <c r="L37" s="67">
        <f ca="1">E37+I37</f>
        <v>88</v>
      </c>
      <c r="M37" s="67"/>
      <c r="N37" t="str">
        <f t="shared" si="16"/>
        <v/>
      </c>
      <c r="O37" t="str">
        <f t="shared" si="16"/>
        <v/>
      </c>
      <c r="P37" t="str">
        <f t="shared" si="16"/>
        <v/>
      </c>
      <c r="Q37" t="str">
        <f t="shared" si="16"/>
        <v/>
      </c>
      <c r="R37" t="str">
        <f t="shared" si="16"/>
        <v/>
      </c>
      <c r="S37" t="str">
        <f t="shared" si="16"/>
        <v/>
      </c>
      <c r="T37" t="str">
        <f t="shared" si="16"/>
        <v/>
      </c>
      <c r="U37" t="str">
        <f t="shared" si="16"/>
        <v/>
      </c>
      <c r="V37" t="str">
        <f t="shared" si="16"/>
        <v/>
      </c>
      <c r="W37" t="str">
        <f t="shared" si="16"/>
        <v/>
      </c>
      <c r="X37" t="str">
        <f t="shared" si="16"/>
        <v/>
      </c>
      <c r="Y37" t="str">
        <f t="shared" si="16"/>
        <v/>
      </c>
      <c r="Z37" t="str">
        <f t="shared" si="16"/>
        <v/>
      </c>
      <c r="AA37" t="str">
        <f t="shared" si="16"/>
        <v/>
      </c>
      <c r="AB37" t="str">
        <f t="shared" si="16"/>
        <v/>
      </c>
      <c r="AC37" t="str">
        <f t="shared" si="16"/>
        <v/>
      </c>
      <c r="AD37" t="str">
        <f t="shared" si="16"/>
        <v/>
      </c>
      <c r="AE37" t="str">
        <f t="shared" si="16"/>
        <v/>
      </c>
      <c r="AF37" t="str">
        <f t="shared" si="16"/>
        <v/>
      </c>
      <c r="AG37" t="str">
        <f t="shared" si="16"/>
        <v/>
      </c>
      <c r="AI37" s="20">
        <f t="shared" ca="1" si="0"/>
        <v>2.5093551238427603E-3</v>
      </c>
      <c r="AJ37" s="20">
        <f t="shared" ca="1" si="1"/>
        <v>288</v>
      </c>
      <c r="AK37" s="20">
        <v>19</v>
      </c>
      <c r="AL37" s="20">
        <v>6</v>
      </c>
      <c r="AN37" s="20">
        <f t="shared" ca="1" si="2"/>
        <v>0.5594818599383995</v>
      </c>
      <c r="AO37" s="20">
        <f t="shared" ca="1" si="3"/>
        <v>104</v>
      </c>
      <c r="AP37" s="20">
        <v>15</v>
      </c>
      <c r="AQ37" s="20">
        <f t="shared" si="4"/>
        <v>60</v>
      </c>
    </row>
    <row r="38" spans="1:43" ht="32.15" customHeight="1" x14ac:dyDescent="0.3">
      <c r="A38" s="20">
        <f t="shared" ref="A38:AG38" si="17">IF(A14="","",A14)</f>
        <v>5</v>
      </c>
      <c r="D38" t="str">
        <f t="shared" si="10"/>
        <v/>
      </c>
      <c r="E38" t="str">
        <f t="shared" si="10"/>
        <v/>
      </c>
      <c r="F38" t="str">
        <f t="shared" si="10"/>
        <v/>
      </c>
      <c r="G38" t="str">
        <f t="shared" si="17"/>
        <v/>
      </c>
      <c r="I38" t="str">
        <f t="shared" si="17"/>
        <v/>
      </c>
      <c r="J38" t="str">
        <f t="shared" si="17"/>
        <v/>
      </c>
      <c r="K38" t="str">
        <f t="shared" si="17"/>
        <v/>
      </c>
      <c r="L38" t="str">
        <f t="shared" si="17"/>
        <v/>
      </c>
      <c r="M38" t="str">
        <f t="shared" si="17"/>
        <v/>
      </c>
      <c r="N38" t="str">
        <f t="shared" si="17"/>
        <v/>
      </c>
      <c r="O38" t="str">
        <f t="shared" si="17"/>
        <v/>
      </c>
      <c r="P38" t="str">
        <f t="shared" si="17"/>
        <v/>
      </c>
      <c r="Q38" t="str">
        <f t="shared" si="17"/>
        <v/>
      </c>
      <c r="R38" t="str">
        <f t="shared" si="17"/>
        <v/>
      </c>
      <c r="S38" t="str">
        <f t="shared" si="17"/>
        <v/>
      </c>
      <c r="T38" t="str">
        <f t="shared" si="17"/>
        <v/>
      </c>
      <c r="U38" t="str">
        <f t="shared" si="17"/>
        <v/>
      </c>
      <c r="V38" t="str">
        <f t="shared" si="17"/>
        <v/>
      </c>
      <c r="W38" t="str">
        <f t="shared" si="17"/>
        <v/>
      </c>
      <c r="X38" t="str">
        <f t="shared" si="17"/>
        <v/>
      </c>
      <c r="Y38" t="str">
        <f t="shared" si="17"/>
        <v/>
      </c>
      <c r="Z38" t="str">
        <f t="shared" si="17"/>
        <v/>
      </c>
      <c r="AA38" t="str">
        <f t="shared" si="17"/>
        <v/>
      </c>
      <c r="AB38" t="str">
        <f t="shared" si="17"/>
        <v/>
      </c>
      <c r="AC38" t="str">
        <f t="shared" si="17"/>
        <v/>
      </c>
      <c r="AD38" t="str">
        <f t="shared" si="17"/>
        <v/>
      </c>
      <c r="AE38" t="str">
        <f t="shared" si="17"/>
        <v/>
      </c>
      <c r="AF38" t="str">
        <f t="shared" si="17"/>
        <v/>
      </c>
      <c r="AG38" t="str">
        <f t="shared" si="17"/>
        <v/>
      </c>
      <c r="AI38" s="20">
        <f t="shared" ca="1" si="0"/>
        <v>0.97651112314358979</v>
      </c>
      <c r="AJ38" s="20">
        <f t="shared" ca="1" si="1"/>
        <v>7</v>
      </c>
      <c r="AK38" s="20">
        <v>19</v>
      </c>
      <c r="AL38" s="20">
        <v>7</v>
      </c>
      <c r="AN38" s="20">
        <f t="shared" ca="1" si="2"/>
        <v>3.2226364175549471E-2</v>
      </c>
      <c r="AO38" s="20">
        <f t="shared" ca="1" si="3"/>
        <v>230</v>
      </c>
      <c r="AP38" s="20">
        <v>15</v>
      </c>
      <c r="AQ38" s="20">
        <f t="shared" si="4"/>
        <v>70</v>
      </c>
    </row>
    <row r="39" spans="1:43" ht="32.15" customHeight="1" x14ac:dyDescent="0.3">
      <c r="A39" s="65" t="str">
        <f t="shared" ref="A39:AG39" si="18">IF(A15="","",A15)</f>
        <v>(6)</v>
      </c>
      <c r="B39" s="66"/>
      <c r="C39" s="66"/>
      <c r="D39" t="str">
        <f t="shared" si="10"/>
        <v/>
      </c>
      <c r="E39" s="62">
        <f t="shared" ca="1" si="10"/>
        <v>87</v>
      </c>
      <c r="F39" s="62" t="str">
        <f t="shared" si="10"/>
        <v/>
      </c>
      <c r="G39" s="64" t="str">
        <f t="shared" si="18"/>
        <v>＋</v>
      </c>
      <c r="H39" s="64"/>
      <c r="I39">
        <f t="shared" ca="1" si="18"/>
        <v>6</v>
      </c>
      <c r="J39" t="s">
        <v>5</v>
      </c>
      <c r="L39" s="67">
        <f ca="1">E39+I39</f>
        <v>93</v>
      </c>
      <c r="M39" s="67"/>
      <c r="N39" t="str">
        <f t="shared" si="18"/>
        <v/>
      </c>
      <c r="O39" t="str">
        <f t="shared" si="18"/>
        <v/>
      </c>
      <c r="P39" t="str">
        <f t="shared" si="18"/>
        <v/>
      </c>
      <c r="Q39" t="str">
        <f t="shared" si="18"/>
        <v/>
      </c>
      <c r="R39" t="str">
        <f t="shared" si="18"/>
        <v/>
      </c>
      <c r="S39" t="str">
        <f t="shared" si="18"/>
        <v/>
      </c>
      <c r="T39" t="str">
        <f t="shared" si="18"/>
        <v/>
      </c>
      <c r="U39" t="str">
        <f t="shared" si="18"/>
        <v/>
      </c>
      <c r="V39" t="str">
        <f t="shared" si="18"/>
        <v/>
      </c>
      <c r="W39" t="str">
        <f t="shared" si="18"/>
        <v/>
      </c>
      <c r="X39" t="str">
        <f t="shared" si="18"/>
        <v/>
      </c>
      <c r="Y39" t="str">
        <f t="shared" si="18"/>
        <v/>
      </c>
      <c r="Z39" t="str">
        <f t="shared" si="18"/>
        <v/>
      </c>
      <c r="AA39" t="str">
        <f t="shared" si="18"/>
        <v/>
      </c>
      <c r="AB39" t="str">
        <f t="shared" si="18"/>
        <v/>
      </c>
      <c r="AC39" t="str">
        <f t="shared" si="18"/>
        <v/>
      </c>
      <c r="AD39" t="str">
        <f t="shared" si="18"/>
        <v/>
      </c>
      <c r="AE39" t="str">
        <f t="shared" si="18"/>
        <v/>
      </c>
      <c r="AF39" t="str">
        <f t="shared" si="18"/>
        <v/>
      </c>
      <c r="AG39" t="str">
        <f t="shared" si="18"/>
        <v/>
      </c>
      <c r="AI39" s="20">
        <f t="shared" ca="1" si="0"/>
        <v>0.28261734866507171</v>
      </c>
      <c r="AJ39" s="20">
        <f t="shared" ca="1" si="1"/>
        <v>215</v>
      </c>
      <c r="AK39" s="20">
        <v>19</v>
      </c>
      <c r="AL39" s="20">
        <v>8</v>
      </c>
      <c r="AN39" s="20">
        <f t="shared" ca="1" si="2"/>
        <v>0.12066718096482942</v>
      </c>
      <c r="AO39" s="20">
        <f t="shared" ca="1" si="3"/>
        <v>210</v>
      </c>
      <c r="AP39" s="20">
        <v>15</v>
      </c>
      <c r="AQ39" s="20">
        <f t="shared" si="4"/>
        <v>80</v>
      </c>
    </row>
    <row r="40" spans="1:43" ht="32.15" customHeight="1" x14ac:dyDescent="0.3">
      <c r="A40" s="20">
        <f t="shared" ref="A40:AG40" si="19">IF(A16="","",A16)</f>
        <v>6</v>
      </c>
      <c r="D40" t="str">
        <f t="shared" si="10"/>
        <v/>
      </c>
      <c r="E40" t="str">
        <f t="shared" si="10"/>
        <v/>
      </c>
      <c r="F40" t="str">
        <f t="shared" si="10"/>
        <v/>
      </c>
      <c r="G40" t="str">
        <f t="shared" si="19"/>
        <v/>
      </c>
      <c r="I40" t="str">
        <f t="shared" si="19"/>
        <v/>
      </c>
      <c r="J40" t="str">
        <f t="shared" si="19"/>
        <v/>
      </c>
      <c r="K40" t="str">
        <f t="shared" si="19"/>
        <v/>
      </c>
      <c r="L40" t="str">
        <f t="shared" si="19"/>
        <v/>
      </c>
      <c r="M40" t="str">
        <f t="shared" si="19"/>
        <v/>
      </c>
      <c r="N40" t="str">
        <f t="shared" si="19"/>
        <v/>
      </c>
      <c r="O40" t="str">
        <f t="shared" si="19"/>
        <v/>
      </c>
      <c r="P40" t="str">
        <f t="shared" si="19"/>
        <v/>
      </c>
      <c r="Q40" t="str">
        <f t="shared" si="19"/>
        <v/>
      </c>
      <c r="R40" t="str">
        <f t="shared" si="19"/>
        <v/>
      </c>
      <c r="S40" t="str">
        <f t="shared" si="19"/>
        <v/>
      </c>
      <c r="T40" t="str">
        <f t="shared" si="19"/>
        <v/>
      </c>
      <c r="U40" t="str">
        <f t="shared" si="19"/>
        <v/>
      </c>
      <c r="V40" t="str">
        <f t="shared" si="19"/>
        <v/>
      </c>
      <c r="W40" t="str">
        <f t="shared" si="19"/>
        <v/>
      </c>
      <c r="X40" t="str">
        <f t="shared" si="19"/>
        <v/>
      </c>
      <c r="Y40" t="str">
        <f t="shared" si="19"/>
        <v/>
      </c>
      <c r="Z40" t="str">
        <f t="shared" si="19"/>
        <v/>
      </c>
      <c r="AA40" t="str">
        <f t="shared" si="19"/>
        <v/>
      </c>
      <c r="AB40" t="str">
        <f t="shared" si="19"/>
        <v/>
      </c>
      <c r="AC40" t="str">
        <f t="shared" si="19"/>
        <v/>
      </c>
      <c r="AD40" t="str">
        <f t="shared" si="19"/>
        <v/>
      </c>
      <c r="AE40" t="str">
        <f t="shared" si="19"/>
        <v/>
      </c>
      <c r="AF40" t="str">
        <f t="shared" si="19"/>
        <v/>
      </c>
      <c r="AG40" t="str">
        <f t="shared" si="19"/>
        <v/>
      </c>
      <c r="AI40" s="20">
        <f t="shared" ca="1" si="0"/>
        <v>0.15822051623951394</v>
      </c>
      <c r="AJ40" s="20">
        <f t="shared" ca="1" si="1"/>
        <v>255</v>
      </c>
      <c r="AK40" s="20">
        <v>19</v>
      </c>
      <c r="AL40" s="20">
        <v>9</v>
      </c>
      <c r="AN40" s="20">
        <f t="shared" ca="1" si="2"/>
        <v>0.81235159057416817</v>
      </c>
      <c r="AO40" s="20">
        <f t="shared" ca="1" si="3"/>
        <v>49</v>
      </c>
      <c r="AP40" s="20">
        <v>16</v>
      </c>
      <c r="AQ40" s="20">
        <v>20</v>
      </c>
    </row>
    <row r="41" spans="1:43" ht="32.15" customHeight="1" x14ac:dyDescent="0.3">
      <c r="A41" s="65" t="str">
        <f t="shared" ref="A41:AG41" si="20">IF(A17="","",A17)</f>
        <v>(7)</v>
      </c>
      <c r="B41" s="66"/>
      <c r="C41" s="66"/>
      <c r="D41" t="str">
        <f t="shared" si="10"/>
        <v/>
      </c>
      <c r="E41" s="62">
        <f t="shared" ca="1" si="10"/>
        <v>19</v>
      </c>
      <c r="F41" s="62" t="str">
        <f t="shared" si="10"/>
        <v/>
      </c>
      <c r="G41" s="64" t="str">
        <f t="shared" si="20"/>
        <v>＋</v>
      </c>
      <c r="H41" s="64"/>
      <c r="I41">
        <f t="shared" ca="1" si="20"/>
        <v>7</v>
      </c>
      <c r="J41" t="s">
        <v>5</v>
      </c>
      <c r="L41" s="67">
        <f ca="1">E41+I41</f>
        <v>26</v>
      </c>
      <c r="M41" s="67"/>
      <c r="N41" t="str">
        <f t="shared" si="20"/>
        <v/>
      </c>
      <c r="O41" t="str">
        <f t="shared" si="20"/>
        <v/>
      </c>
      <c r="P41" t="str">
        <f t="shared" si="20"/>
        <v/>
      </c>
      <c r="Q41" t="str">
        <f t="shared" si="20"/>
        <v/>
      </c>
      <c r="R41" t="str">
        <f t="shared" si="20"/>
        <v/>
      </c>
      <c r="S41" t="str">
        <f t="shared" si="20"/>
        <v/>
      </c>
      <c r="T41" t="str">
        <f t="shared" si="20"/>
        <v/>
      </c>
      <c r="U41" t="str">
        <f t="shared" si="20"/>
        <v/>
      </c>
      <c r="V41" t="str">
        <f t="shared" si="20"/>
        <v/>
      </c>
      <c r="W41" t="str">
        <f t="shared" si="20"/>
        <v/>
      </c>
      <c r="X41" t="str">
        <f t="shared" si="20"/>
        <v/>
      </c>
      <c r="Y41" t="str">
        <f t="shared" si="20"/>
        <v/>
      </c>
      <c r="Z41" t="str">
        <f t="shared" si="20"/>
        <v/>
      </c>
      <c r="AA41" t="str">
        <f t="shared" si="20"/>
        <v/>
      </c>
      <c r="AB41" t="str">
        <f t="shared" si="20"/>
        <v/>
      </c>
      <c r="AC41" t="str">
        <f t="shared" si="20"/>
        <v/>
      </c>
      <c r="AD41" t="str">
        <f t="shared" si="20"/>
        <v/>
      </c>
      <c r="AE41" t="str">
        <f t="shared" si="20"/>
        <v/>
      </c>
      <c r="AF41" t="str">
        <f t="shared" si="20"/>
        <v/>
      </c>
      <c r="AG41" t="str">
        <f t="shared" si="20"/>
        <v/>
      </c>
      <c r="AI41" s="20">
        <f t="shared" ca="1" si="0"/>
        <v>0.78261570375609479</v>
      </c>
      <c r="AJ41" s="20">
        <f t="shared" ca="1" si="1"/>
        <v>63</v>
      </c>
      <c r="AK41" s="20">
        <v>22</v>
      </c>
      <c r="AL41" s="20">
        <v>9</v>
      </c>
      <c r="AN41" s="20">
        <f t="shared" ca="1" si="2"/>
        <v>0.11970190358323241</v>
      </c>
      <c r="AO41" s="20">
        <f t="shared" ca="1" si="3"/>
        <v>211</v>
      </c>
      <c r="AP41" s="20">
        <v>16</v>
      </c>
      <c r="AQ41" s="20">
        <f t="shared" si="4"/>
        <v>30</v>
      </c>
    </row>
    <row r="42" spans="1:43" ht="32.15" customHeight="1" x14ac:dyDescent="0.3">
      <c r="A42" s="20">
        <f t="shared" ref="A42:AG42" si="21">IF(A18="","",A18)</f>
        <v>7</v>
      </c>
      <c r="D42" t="str">
        <f t="shared" si="10"/>
        <v/>
      </c>
      <c r="E42" t="str">
        <f t="shared" si="10"/>
        <v/>
      </c>
      <c r="F42" t="str">
        <f t="shared" si="10"/>
        <v/>
      </c>
      <c r="G42" t="str">
        <f t="shared" si="21"/>
        <v/>
      </c>
      <c r="I42" t="str">
        <f t="shared" si="21"/>
        <v/>
      </c>
      <c r="J42" t="str">
        <f t="shared" si="21"/>
        <v/>
      </c>
      <c r="K42" t="str">
        <f t="shared" si="21"/>
        <v/>
      </c>
      <c r="L42" t="str">
        <f t="shared" si="21"/>
        <v/>
      </c>
      <c r="M42" t="str">
        <f t="shared" si="21"/>
        <v/>
      </c>
      <c r="N42" t="str">
        <f t="shared" si="21"/>
        <v/>
      </c>
      <c r="O42" t="str">
        <f t="shared" si="21"/>
        <v/>
      </c>
      <c r="P42" t="str">
        <f t="shared" si="21"/>
        <v/>
      </c>
      <c r="Q42" t="str">
        <f t="shared" si="21"/>
        <v/>
      </c>
      <c r="R42" t="str">
        <f t="shared" si="21"/>
        <v/>
      </c>
      <c r="S42" t="str">
        <f t="shared" si="21"/>
        <v/>
      </c>
      <c r="T42" t="str">
        <f t="shared" si="21"/>
        <v/>
      </c>
      <c r="U42" t="str">
        <f t="shared" si="21"/>
        <v/>
      </c>
      <c r="V42" t="str">
        <f t="shared" si="21"/>
        <v/>
      </c>
      <c r="W42" t="str">
        <f t="shared" si="21"/>
        <v/>
      </c>
      <c r="X42" t="str">
        <f t="shared" si="21"/>
        <v/>
      </c>
      <c r="Y42" t="str">
        <f t="shared" si="21"/>
        <v/>
      </c>
      <c r="Z42" t="str">
        <f t="shared" si="21"/>
        <v/>
      </c>
      <c r="AA42" t="str">
        <f t="shared" si="21"/>
        <v/>
      </c>
      <c r="AB42" t="str">
        <f t="shared" si="21"/>
        <v/>
      </c>
      <c r="AC42" t="str">
        <f t="shared" si="21"/>
        <v/>
      </c>
      <c r="AD42" t="str">
        <f t="shared" si="21"/>
        <v/>
      </c>
      <c r="AE42" t="str">
        <f t="shared" si="21"/>
        <v/>
      </c>
      <c r="AF42" t="str">
        <f t="shared" si="21"/>
        <v/>
      </c>
      <c r="AG42" t="str">
        <f t="shared" si="21"/>
        <v/>
      </c>
      <c r="AI42" s="20">
        <f t="shared" ca="1" si="0"/>
        <v>0.27077927910161848</v>
      </c>
      <c r="AJ42" s="20">
        <f t="shared" ca="1" si="1"/>
        <v>216</v>
      </c>
      <c r="AK42" s="20">
        <v>23</v>
      </c>
      <c r="AL42" s="20">
        <v>8</v>
      </c>
      <c r="AN42" s="20">
        <f t="shared" ca="1" si="2"/>
        <v>0.97587798774034151</v>
      </c>
      <c r="AO42" s="20">
        <f t="shared" ca="1" si="3"/>
        <v>6</v>
      </c>
      <c r="AP42" s="20">
        <v>16</v>
      </c>
      <c r="AQ42" s="20">
        <f t="shared" si="4"/>
        <v>40</v>
      </c>
    </row>
    <row r="43" spans="1:43" ht="32.15" customHeight="1" x14ac:dyDescent="0.3">
      <c r="A43" s="65" t="str">
        <f t="shared" ref="A43:AG43" si="22">IF(A19="","",A19)</f>
        <v>(8)</v>
      </c>
      <c r="B43" s="66"/>
      <c r="C43" s="66"/>
      <c r="D43" t="str">
        <f t="shared" si="10"/>
        <v/>
      </c>
      <c r="E43" s="62">
        <f t="shared" ca="1" si="10"/>
        <v>17</v>
      </c>
      <c r="F43" s="62" t="str">
        <f t="shared" si="10"/>
        <v/>
      </c>
      <c r="G43" s="64" t="str">
        <f t="shared" si="22"/>
        <v>＋</v>
      </c>
      <c r="H43" s="64"/>
      <c r="I43" s="62">
        <f t="shared" ca="1" si="22"/>
        <v>50</v>
      </c>
      <c r="J43" s="62" t="s">
        <v>5</v>
      </c>
      <c r="K43" t="s">
        <v>5</v>
      </c>
      <c r="M43" s="67">
        <f ca="1">E43+I43</f>
        <v>67</v>
      </c>
      <c r="N43" s="67"/>
      <c r="O43" t="str">
        <f t="shared" si="22"/>
        <v/>
      </c>
      <c r="P43" t="str">
        <f t="shared" si="22"/>
        <v/>
      </c>
      <c r="Q43" t="str">
        <f t="shared" si="22"/>
        <v/>
      </c>
      <c r="R43" t="str">
        <f t="shared" si="22"/>
        <v/>
      </c>
      <c r="S43" t="str">
        <f t="shared" si="22"/>
        <v/>
      </c>
      <c r="T43" t="str">
        <f t="shared" si="22"/>
        <v/>
      </c>
      <c r="U43" t="str">
        <f t="shared" si="22"/>
        <v/>
      </c>
      <c r="V43" t="str">
        <f t="shared" si="22"/>
        <v/>
      </c>
      <c r="W43" t="str">
        <f t="shared" si="22"/>
        <v/>
      </c>
      <c r="X43" t="str">
        <f t="shared" si="22"/>
        <v/>
      </c>
      <c r="Y43" t="str">
        <f t="shared" si="22"/>
        <v/>
      </c>
      <c r="Z43" t="str">
        <f t="shared" si="22"/>
        <v/>
      </c>
      <c r="AA43" t="str">
        <f t="shared" si="22"/>
        <v/>
      </c>
      <c r="AB43" t="str">
        <f t="shared" si="22"/>
        <v/>
      </c>
      <c r="AC43" t="str">
        <f t="shared" si="22"/>
        <v/>
      </c>
      <c r="AD43" t="str">
        <f t="shared" si="22"/>
        <v/>
      </c>
      <c r="AE43" t="str">
        <f t="shared" si="22"/>
        <v/>
      </c>
      <c r="AF43" t="str">
        <f t="shared" si="22"/>
        <v/>
      </c>
      <c r="AG43" t="str">
        <f t="shared" si="22"/>
        <v/>
      </c>
      <c r="AI43" s="20">
        <f t="shared" ca="1" si="0"/>
        <v>1.7485751890799928E-2</v>
      </c>
      <c r="AJ43" s="20">
        <f t="shared" ca="1" si="1"/>
        <v>285</v>
      </c>
      <c r="AK43" s="20">
        <v>23</v>
      </c>
      <c r="AL43" s="20">
        <v>9</v>
      </c>
      <c r="AN43" s="20">
        <f t="shared" ca="1" si="2"/>
        <v>0.88912792244831673</v>
      </c>
      <c r="AO43" s="20">
        <f t="shared" ca="1" si="3"/>
        <v>34</v>
      </c>
      <c r="AP43" s="20">
        <v>16</v>
      </c>
      <c r="AQ43" s="20">
        <f t="shared" si="4"/>
        <v>50</v>
      </c>
    </row>
    <row r="44" spans="1:43" ht="32.15" customHeight="1" x14ac:dyDescent="0.3">
      <c r="A44" s="20">
        <f t="shared" ref="A44:AG44" si="23">IF(A20="","",A20)</f>
        <v>8</v>
      </c>
      <c r="D44" t="str">
        <f t="shared" si="10"/>
        <v/>
      </c>
      <c r="E44" t="str">
        <f t="shared" si="10"/>
        <v/>
      </c>
      <c r="F44" t="str">
        <f t="shared" si="10"/>
        <v/>
      </c>
      <c r="G44" t="str">
        <f t="shared" si="23"/>
        <v/>
      </c>
      <c r="I44" t="str">
        <f t="shared" si="23"/>
        <v/>
      </c>
      <c r="J44" t="str">
        <f t="shared" si="23"/>
        <v/>
      </c>
      <c r="K44" t="str">
        <f t="shared" si="23"/>
        <v/>
      </c>
      <c r="L44" t="str">
        <f t="shared" si="23"/>
        <v/>
      </c>
      <c r="M44" t="str">
        <f t="shared" si="23"/>
        <v/>
      </c>
      <c r="N44" t="str">
        <f t="shared" si="23"/>
        <v/>
      </c>
      <c r="O44" t="str">
        <f t="shared" si="23"/>
        <v/>
      </c>
      <c r="P44" t="str">
        <f t="shared" si="23"/>
        <v/>
      </c>
      <c r="Q44" t="str">
        <f t="shared" si="23"/>
        <v/>
      </c>
      <c r="R44" t="str">
        <f t="shared" si="23"/>
        <v/>
      </c>
      <c r="S44" t="str">
        <f t="shared" si="23"/>
        <v/>
      </c>
      <c r="T44" t="str">
        <f t="shared" si="23"/>
        <v/>
      </c>
      <c r="U44" t="str">
        <f t="shared" si="23"/>
        <v/>
      </c>
      <c r="V44" t="str">
        <f t="shared" si="23"/>
        <v/>
      </c>
      <c r="W44" t="str">
        <f t="shared" si="23"/>
        <v/>
      </c>
      <c r="X44" t="str">
        <f t="shared" si="23"/>
        <v/>
      </c>
      <c r="Y44" t="str">
        <f t="shared" si="23"/>
        <v/>
      </c>
      <c r="Z44" t="str">
        <f t="shared" si="23"/>
        <v/>
      </c>
      <c r="AA44" t="str">
        <f t="shared" si="23"/>
        <v/>
      </c>
      <c r="AB44" t="str">
        <f t="shared" si="23"/>
        <v/>
      </c>
      <c r="AC44" t="str">
        <f t="shared" si="23"/>
        <v/>
      </c>
      <c r="AD44" t="str">
        <f t="shared" si="23"/>
        <v/>
      </c>
      <c r="AE44" t="str">
        <f t="shared" si="23"/>
        <v/>
      </c>
      <c r="AF44" t="str">
        <f t="shared" si="23"/>
        <v/>
      </c>
      <c r="AG44" t="str">
        <f t="shared" si="23"/>
        <v/>
      </c>
      <c r="AI44" s="20">
        <f t="shared" ca="1" si="0"/>
        <v>0.67973508428932172</v>
      </c>
      <c r="AJ44" s="20">
        <f t="shared" ca="1" si="1"/>
        <v>94</v>
      </c>
      <c r="AK44" s="20">
        <v>24</v>
      </c>
      <c r="AL44" s="20">
        <v>7</v>
      </c>
      <c r="AN44" s="20">
        <f t="shared" ca="1" si="2"/>
        <v>0.24898124868193505</v>
      </c>
      <c r="AO44" s="20">
        <f t="shared" ca="1" si="3"/>
        <v>178</v>
      </c>
      <c r="AP44" s="20">
        <v>16</v>
      </c>
      <c r="AQ44" s="20">
        <f t="shared" si="4"/>
        <v>60</v>
      </c>
    </row>
    <row r="45" spans="1:43" ht="32.15" customHeight="1" x14ac:dyDescent="0.3">
      <c r="A45" s="65" t="str">
        <f t="shared" ref="A45:AG45" si="24">IF(A21="","",A21)</f>
        <v>(9)</v>
      </c>
      <c r="B45" s="66"/>
      <c r="C45" s="66"/>
      <c r="D45" t="str">
        <f t="shared" si="10"/>
        <v/>
      </c>
      <c r="E45" s="62">
        <f t="shared" ca="1" si="10"/>
        <v>52</v>
      </c>
      <c r="F45" s="62" t="str">
        <f t="shared" si="10"/>
        <v/>
      </c>
      <c r="G45" s="64" t="str">
        <f t="shared" si="24"/>
        <v>＋</v>
      </c>
      <c r="H45" s="64"/>
      <c r="I45" s="62">
        <f t="shared" ca="1" si="24"/>
        <v>10</v>
      </c>
      <c r="J45" s="62" t="s">
        <v>5</v>
      </c>
      <c r="K45" t="s">
        <v>5</v>
      </c>
      <c r="M45" s="67">
        <f ca="1">E45+I45</f>
        <v>62</v>
      </c>
      <c r="N45" s="67"/>
      <c r="O45" t="str">
        <f t="shared" si="24"/>
        <v/>
      </c>
      <c r="P45" t="str">
        <f t="shared" si="24"/>
        <v/>
      </c>
      <c r="Q45" t="str">
        <f t="shared" si="24"/>
        <v/>
      </c>
      <c r="R45" t="str">
        <f t="shared" si="24"/>
        <v/>
      </c>
      <c r="S45" t="str">
        <f t="shared" si="24"/>
        <v/>
      </c>
      <c r="T45" t="str">
        <f t="shared" si="24"/>
        <v/>
      </c>
      <c r="U45" t="str">
        <f t="shared" si="24"/>
        <v/>
      </c>
      <c r="V45" t="str">
        <f t="shared" si="24"/>
        <v/>
      </c>
      <c r="W45" t="str">
        <f t="shared" si="24"/>
        <v/>
      </c>
      <c r="X45" t="str">
        <f t="shared" si="24"/>
        <v/>
      </c>
      <c r="Y45" t="str">
        <f t="shared" si="24"/>
        <v/>
      </c>
      <c r="Z45" t="str">
        <f t="shared" si="24"/>
        <v/>
      </c>
      <c r="AA45" t="str">
        <f t="shared" si="24"/>
        <v/>
      </c>
      <c r="AB45" t="str">
        <f t="shared" si="24"/>
        <v/>
      </c>
      <c r="AC45" t="str">
        <f t="shared" si="24"/>
        <v/>
      </c>
      <c r="AD45" t="str">
        <f t="shared" si="24"/>
        <v/>
      </c>
      <c r="AE45" t="str">
        <f t="shared" si="24"/>
        <v/>
      </c>
      <c r="AF45" t="str">
        <f t="shared" si="24"/>
        <v/>
      </c>
      <c r="AG45" t="str">
        <f t="shared" si="24"/>
        <v/>
      </c>
      <c r="AI45" s="20">
        <f t="shared" ca="1" si="0"/>
        <v>0.79392582984434823</v>
      </c>
      <c r="AJ45" s="20">
        <f t="shared" ca="1" si="1"/>
        <v>61</v>
      </c>
      <c r="AK45" s="20">
        <v>24</v>
      </c>
      <c r="AL45" s="20">
        <v>8</v>
      </c>
      <c r="AN45" s="20">
        <f t="shared" ca="1" si="2"/>
        <v>0.91906117377728169</v>
      </c>
      <c r="AO45" s="20">
        <f t="shared" ca="1" si="3"/>
        <v>23</v>
      </c>
      <c r="AP45" s="20">
        <v>16</v>
      </c>
      <c r="AQ45" s="20">
        <f t="shared" si="4"/>
        <v>70</v>
      </c>
    </row>
    <row r="46" spans="1:43" ht="32.15" customHeight="1" x14ac:dyDescent="0.3">
      <c r="A46" s="20">
        <f t="shared" ref="A46:AG46" si="25">IF(A22="","",A22)</f>
        <v>9</v>
      </c>
      <c r="D46" t="str">
        <f t="shared" si="10"/>
        <v/>
      </c>
      <c r="E46" t="str">
        <f t="shared" si="10"/>
        <v/>
      </c>
      <c r="F46" t="str">
        <f t="shared" si="10"/>
        <v/>
      </c>
      <c r="G46" t="str">
        <f t="shared" si="25"/>
        <v/>
      </c>
      <c r="I46" t="str">
        <f t="shared" si="25"/>
        <v/>
      </c>
      <c r="J46" t="str">
        <f t="shared" si="25"/>
        <v/>
      </c>
      <c r="K46" t="str">
        <f t="shared" si="25"/>
        <v/>
      </c>
      <c r="L46" t="str">
        <f t="shared" si="25"/>
        <v/>
      </c>
      <c r="M46" t="str">
        <f t="shared" si="25"/>
        <v/>
      </c>
      <c r="N46" t="str">
        <f t="shared" si="25"/>
        <v/>
      </c>
      <c r="O46" t="str">
        <f t="shared" si="25"/>
        <v/>
      </c>
      <c r="P46" t="str">
        <f t="shared" si="25"/>
        <v/>
      </c>
      <c r="Q46" t="str">
        <f t="shared" si="25"/>
        <v/>
      </c>
      <c r="R46" t="str">
        <f t="shared" si="25"/>
        <v/>
      </c>
      <c r="S46" t="str">
        <f t="shared" si="25"/>
        <v/>
      </c>
      <c r="T46" t="str">
        <f t="shared" si="25"/>
        <v/>
      </c>
      <c r="U46" t="str">
        <f t="shared" si="25"/>
        <v/>
      </c>
      <c r="V46" t="str">
        <f t="shared" si="25"/>
        <v/>
      </c>
      <c r="W46" t="str">
        <f t="shared" si="25"/>
        <v/>
      </c>
      <c r="X46" t="str">
        <f t="shared" si="25"/>
        <v/>
      </c>
      <c r="Y46" t="str">
        <f t="shared" si="25"/>
        <v/>
      </c>
      <c r="Z46" t="str">
        <f t="shared" si="25"/>
        <v/>
      </c>
      <c r="AA46" t="str">
        <f t="shared" si="25"/>
        <v/>
      </c>
      <c r="AB46" t="str">
        <f t="shared" si="25"/>
        <v/>
      </c>
      <c r="AC46" t="str">
        <f t="shared" si="25"/>
        <v/>
      </c>
      <c r="AD46" t="str">
        <f t="shared" si="25"/>
        <v/>
      </c>
      <c r="AE46" t="str">
        <f t="shared" si="25"/>
        <v/>
      </c>
      <c r="AF46" t="str">
        <f t="shared" si="25"/>
        <v/>
      </c>
      <c r="AG46" t="str">
        <f t="shared" si="25"/>
        <v/>
      </c>
      <c r="AI46" s="20">
        <f t="shared" ca="1" si="0"/>
        <v>0.51845369834415611</v>
      </c>
      <c r="AJ46" s="20">
        <f t="shared" ca="1" si="1"/>
        <v>137</v>
      </c>
      <c r="AK46" s="20">
        <v>24</v>
      </c>
      <c r="AL46" s="20">
        <v>9</v>
      </c>
      <c r="AN46" s="20">
        <f t="shared" ca="1" si="2"/>
        <v>0.86179142214706772</v>
      </c>
      <c r="AO46" s="20">
        <f t="shared" ca="1" si="3"/>
        <v>39</v>
      </c>
      <c r="AP46" s="20">
        <v>16</v>
      </c>
      <c r="AQ46" s="20">
        <f t="shared" si="4"/>
        <v>80</v>
      </c>
    </row>
    <row r="47" spans="1:43" ht="32.15" customHeight="1" x14ac:dyDescent="0.3">
      <c r="A47" s="65" t="str">
        <f t="shared" ref="A47:AG47" si="26">IF(A23="","",A23)</f>
        <v>(10)</v>
      </c>
      <c r="B47" s="66"/>
      <c r="C47" s="66"/>
      <c r="D47" t="str">
        <f t="shared" si="10"/>
        <v/>
      </c>
      <c r="E47" s="62">
        <f t="shared" ca="1" si="10"/>
        <v>68</v>
      </c>
      <c r="F47" s="62" t="str">
        <f t="shared" si="10"/>
        <v/>
      </c>
      <c r="G47" s="64" t="str">
        <f t="shared" si="26"/>
        <v>＋</v>
      </c>
      <c r="H47" s="64"/>
      <c r="I47" s="62">
        <f t="shared" ca="1" si="26"/>
        <v>30</v>
      </c>
      <c r="J47" s="62" t="s">
        <v>5</v>
      </c>
      <c r="K47" t="s">
        <v>5</v>
      </c>
      <c r="M47" s="67">
        <f ca="1">E47+I47</f>
        <v>98</v>
      </c>
      <c r="N47" s="67"/>
      <c r="O47" t="str">
        <f t="shared" si="26"/>
        <v/>
      </c>
      <c r="P47" t="str">
        <f t="shared" si="26"/>
        <v/>
      </c>
      <c r="Q47" t="str">
        <f t="shared" si="26"/>
        <v/>
      </c>
      <c r="R47" t="str">
        <f t="shared" si="26"/>
        <v/>
      </c>
      <c r="S47" t="str">
        <f t="shared" si="26"/>
        <v/>
      </c>
      <c r="T47" t="str">
        <f t="shared" si="26"/>
        <v/>
      </c>
      <c r="U47" t="str">
        <f t="shared" si="26"/>
        <v/>
      </c>
      <c r="V47" t="str">
        <f t="shared" si="26"/>
        <v/>
      </c>
      <c r="W47" t="str">
        <f t="shared" si="26"/>
        <v/>
      </c>
      <c r="X47" t="str">
        <f t="shared" si="26"/>
        <v/>
      </c>
      <c r="Y47" t="str">
        <f t="shared" si="26"/>
        <v/>
      </c>
      <c r="Z47" t="str">
        <f t="shared" si="26"/>
        <v/>
      </c>
      <c r="AA47" t="str">
        <f t="shared" si="26"/>
        <v/>
      </c>
      <c r="AB47" t="str">
        <f t="shared" si="26"/>
        <v/>
      </c>
      <c r="AC47" t="str">
        <f t="shared" si="26"/>
        <v/>
      </c>
      <c r="AD47" t="str">
        <f t="shared" si="26"/>
        <v/>
      </c>
      <c r="AE47" t="str">
        <f t="shared" si="26"/>
        <v/>
      </c>
      <c r="AF47" t="str">
        <f t="shared" si="26"/>
        <v/>
      </c>
      <c r="AG47" t="str">
        <f t="shared" si="26"/>
        <v/>
      </c>
      <c r="AI47" s="20">
        <f t="shared" ca="1" si="0"/>
        <v>0.90460862404849152</v>
      </c>
      <c r="AJ47" s="20">
        <f t="shared" ca="1" si="1"/>
        <v>30</v>
      </c>
      <c r="AK47" s="20">
        <v>25</v>
      </c>
      <c r="AL47" s="20">
        <v>6</v>
      </c>
      <c r="AN47" s="20">
        <f t="shared" ca="1" si="2"/>
        <v>5.7780802782632423E-2</v>
      </c>
      <c r="AO47" s="20">
        <f t="shared" ca="1" si="3"/>
        <v>224</v>
      </c>
      <c r="AP47" s="20">
        <v>17</v>
      </c>
      <c r="AQ47" s="20">
        <v>20</v>
      </c>
    </row>
    <row r="48" spans="1:43" ht="32.15" customHeight="1" x14ac:dyDescent="0.3">
      <c r="A48" s="20">
        <f t="shared" ref="A48:AG48" si="27">IF(A24="","",A24)</f>
        <v>10</v>
      </c>
      <c r="B48" t="str">
        <f t="shared" si="27"/>
        <v/>
      </c>
      <c r="C48" t="str">
        <f t="shared" si="27"/>
        <v/>
      </c>
      <c r="D48" t="str">
        <f t="shared" si="27"/>
        <v/>
      </c>
      <c r="E48" t="str">
        <f t="shared" si="27"/>
        <v/>
      </c>
      <c r="F48" t="str">
        <f t="shared" si="27"/>
        <v/>
      </c>
      <c r="G48" t="str">
        <f t="shared" si="27"/>
        <v/>
      </c>
      <c r="H48" t="str">
        <f t="shared" si="27"/>
        <v/>
      </c>
      <c r="I48" t="str">
        <f t="shared" si="27"/>
        <v/>
      </c>
      <c r="J48" t="str">
        <f t="shared" si="27"/>
        <v/>
      </c>
      <c r="K48" t="str">
        <f t="shared" si="27"/>
        <v/>
      </c>
      <c r="L48" t="str">
        <f t="shared" si="27"/>
        <v/>
      </c>
      <c r="M48" t="str">
        <f t="shared" si="27"/>
        <v/>
      </c>
      <c r="N48" t="str">
        <f t="shared" si="27"/>
        <v/>
      </c>
      <c r="O48" t="str">
        <f t="shared" si="27"/>
        <v/>
      </c>
      <c r="P48" t="str">
        <f t="shared" si="27"/>
        <v/>
      </c>
      <c r="Q48" t="str">
        <f t="shared" si="27"/>
        <v/>
      </c>
      <c r="R48" t="str">
        <f t="shared" si="27"/>
        <v/>
      </c>
      <c r="S48" t="str">
        <f t="shared" si="27"/>
        <v/>
      </c>
      <c r="T48" t="str">
        <f t="shared" si="27"/>
        <v/>
      </c>
      <c r="U48" t="str">
        <f t="shared" si="27"/>
        <v/>
      </c>
      <c r="V48" t="str">
        <f t="shared" si="27"/>
        <v/>
      </c>
      <c r="W48" t="str">
        <f t="shared" si="27"/>
        <v/>
      </c>
      <c r="X48" t="str">
        <f t="shared" si="27"/>
        <v/>
      </c>
      <c r="Y48" t="str">
        <f t="shared" si="27"/>
        <v/>
      </c>
      <c r="Z48" t="str">
        <f t="shared" si="27"/>
        <v/>
      </c>
      <c r="AA48" t="str">
        <f t="shared" si="27"/>
        <v/>
      </c>
      <c r="AB48" t="str">
        <f t="shared" si="27"/>
        <v/>
      </c>
      <c r="AC48" t="str">
        <f t="shared" si="27"/>
        <v/>
      </c>
      <c r="AD48" t="str">
        <f t="shared" si="27"/>
        <v/>
      </c>
      <c r="AE48" t="str">
        <f t="shared" si="27"/>
        <v/>
      </c>
      <c r="AF48" t="str">
        <f t="shared" si="27"/>
        <v/>
      </c>
      <c r="AG48" t="str">
        <f t="shared" si="27"/>
        <v/>
      </c>
      <c r="AI48" s="20">
        <f t="shared" ca="1" si="0"/>
        <v>0.4969384400873863</v>
      </c>
      <c r="AJ48" s="20">
        <f t="shared" ca="1" si="1"/>
        <v>147</v>
      </c>
      <c r="AK48" s="20">
        <v>25</v>
      </c>
      <c r="AL48" s="20">
        <v>7</v>
      </c>
      <c r="AN48" s="20">
        <f t="shared" ca="1" si="2"/>
        <v>0.50326631448525483</v>
      </c>
      <c r="AO48" s="20">
        <f t="shared" ca="1" si="3"/>
        <v>117</v>
      </c>
      <c r="AP48" s="20">
        <v>17</v>
      </c>
      <c r="AQ48" s="20">
        <f t="shared" si="4"/>
        <v>30</v>
      </c>
    </row>
    <row r="49" spans="35:43" ht="25" customHeight="1" x14ac:dyDescent="0.3">
      <c r="AI49" s="20">
        <f t="shared" ca="1" si="0"/>
        <v>0.5176875195189401</v>
      </c>
      <c r="AJ49" s="20">
        <f t="shared" ca="1" si="1"/>
        <v>138</v>
      </c>
      <c r="AK49" s="20">
        <v>25</v>
      </c>
      <c r="AL49" s="20">
        <v>8</v>
      </c>
      <c r="AN49" s="20">
        <f t="shared" ca="1" si="2"/>
        <v>0.50421573525516805</v>
      </c>
      <c r="AO49" s="20">
        <f t="shared" ca="1" si="3"/>
        <v>116</v>
      </c>
      <c r="AP49" s="20">
        <v>17</v>
      </c>
      <c r="AQ49" s="20">
        <f t="shared" si="4"/>
        <v>40</v>
      </c>
    </row>
    <row r="50" spans="35:43" ht="25" customHeight="1" x14ac:dyDescent="0.3">
      <c r="AI50" s="20">
        <f t="shared" ca="1" si="0"/>
        <v>0.19641032816024628</v>
      </c>
      <c r="AJ50" s="20">
        <f t="shared" ca="1" si="1"/>
        <v>238</v>
      </c>
      <c r="AK50" s="20">
        <v>25</v>
      </c>
      <c r="AL50" s="20">
        <v>9</v>
      </c>
      <c r="AN50" s="20">
        <f t="shared" ca="1" si="2"/>
        <v>0.96247633555749623</v>
      </c>
      <c r="AO50" s="20">
        <f t="shared" ca="1" si="3"/>
        <v>8</v>
      </c>
      <c r="AP50" s="20">
        <v>17</v>
      </c>
      <c r="AQ50" s="20">
        <f t="shared" si="4"/>
        <v>50</v>
      </c>
    </row>
    <row r="51" spans="35:43" ht="25" customHeight="1" x14ac:dyDescent="0.3">
      <c r="AI51" s="20">
        <f t="shared" ca="1" si="0"/>
        <v>0.19267330840342556</v>
      </c>
      <c r="AJ51" s="20">
        <f t="shared" ca="1" si="1"/>
        <v>242</v>
      </c>
      <c r="AK51" s="20">
        <v>26</v>
      </c>
      <c r="AL51" s="20">
        <v>5</v>
      </c>
      <c r="AN51" s="20">
        <f t="shared" ca="1" si="2"/>
        <v>0.35559542188407967</v>
      </c>
      <c r="AO51" s="20">
        <f t="shared" ca="1" si="3"/>
        <v>156</v>
      </c>
      <c r="AP51" s="20">
        <v>17</v>
      </c>
      <c r="AQ51" s="20">
        <f t="shared" si="4"/>
        <v>60</v>
      </c>
    </row>
    <row r="52" spans="35:43" ht="25" customHeight="1" x14ac:dyDescent="0.3">
      <c r="AI52" s="20">
        <f t="shared" ca="1" si="0"/>
        <v>0.64597955759045511</v>
      </c>
      <c r="AJ52" s="20">
        <f t="shared" ca="1" si="1"/>
        <v>103</v>
      </c>
      <c r="AK52" s="20">
        <v>26</v>
      </c>
      <c r="AL52" s="20">
        <v>6</v>
      </c>
      <c r="AN52" s="20">
        <f t="shared" ca="1" si="2"/>
        <v>0.66153275190581506</v>
      </c>
      <c r="AO52" s="20">
        <f t="shared" ca="1" si="3"/>
        <v>76</v>
      </c>
      <c r="AP52" s="20">
        <v>17</v>
      </c>
      <c r="AQ52" s="20">
        <f t="shared" si="4"/>
        <v>70</v>
      </c>
    </row>
    <row r="53" spans="35:43" ht="25" customHeight="1" x14ac:dyDescent="0.3">
      <c r="AI53" s="20">
        <f t="shared" ca="1" si="0"/>
        <v>0.12942185925187932</v>
      </c>
      <c r="AJ53" s="20">
        <f t="shared" ca="1" si="1"/>
        <v>262</v>
      </c>
      <c r="AK53" s="20">
        <v>26</v>
      </c>
      <c r="AL53" s="20">
        <v>7</v>
      </c>
      <c r="AN53" s="20">
        <f t="shared" ca="1" si="2"/>
        <v>0.80828572497756102</v>
      </c>
      <c r="AO53" s="20">
        <f t="shared" ca="1" si="3"/>
        <v>50</v>
      </c>
      <c r="AP53" s="20">
        <v>17</v>
      </c>
      <c r="AQ53" s="20">
        <f t="shared" si="4"/>
        <v>80</v>
      </c>
    </row>
    <row r="54" spans="35:43" ht="25" customHeight="1" x14ac:dyDescent="0.3">
      <c r="AI54" s="20">
        <f t="shared" ca="1" si="0"/>
        <v>0.22610530023959441</v>
      </c>
      <c r="AJ54" s="20">
        <f t="shared" ca="1" si="1"/>
        <v>229</v>
      </c>
      <c r="AK54" s="20">
        <v>26</v>
      </c>
      <c r="AL54" s="20">
        <v>8</v>
      </c>
      <c r="AN54" s="20">
        <f t="shared" ca="1" si="2"/>
        <v>1.3104090872550822E-2</v>
      </c>
      <c r="AO54" s="20">
        <f t="shared" ca="1" si="3"/>
        <v>233</v>
      </c>
      <c r="AP54" s="20">
        <v>18</v>
      </c>
      <c r="AQ54" s="20">
        <v>20</v>
      </c>
    </row>
    <row r="55" spans="35:43" ht="25" customHeight="1" x14ac:dyDescent="0.3">
      <c r="AI55" s="20">
        <f t="shared" ca="1" si="0"/>
        <v>0.21564049587945189</v>
      </c>
      <c r="AJ55" s="20">
        <f t="shared" ca="1" si="1"/>
        <v>233</v>
      </c>
      <c r="AK55" s="20">
        <v>26</v>
      </c>
      <c r="AL55" s="20">
        <v>9</v>
      </c>
      <c r="AN55" s="20">
        <f t="shared" ca="1" si="2"/>
        <v>0.47278400381328944</v>
      </c>
      <c r="AO55" s="20">
        <f t="shared" ca="1" si="3"/>
        <v>123</v>
      </c>
      <c r="AP55" s="20">
        <v>18</v>
      </c>
      <c r="AQ55" s="20">
        <f t="shared" si="4"/>
        <v>30</v>
      </c>
    </row>
    <row r="56" spans="35:43" ht="25" customHeight="1" x14ac:dyDescent="0.3">
      <c r="AI56" s="20">
        <f t="shared" ca="1" si="0"/>
        <v>0.46544218006701898</v>
      </c>
      <c r="AJ56" s="20">
        <f t="shared" ca="1" si="1"/>
        <v>163</v>
      </c>
      <c r="AK56" s="20">
        <v>27</v>
      </c>
      <c r="AL56" s="20">
        <v>4</v>
      </c>
      <c r="AN56" s="20">
        <f t="shared" ca="1" si="2"/>
        <v>0.9422744954237694</v>
      </c>
      <c r="AO56" s="20">
        <f t="shared" ca="1" si="3"/>
        <v>12</v>
      </c>
      <c r="AP56" s="20">
        <v>18</v>
      </c>
      <c r="AQ56" s="20">
        <f t="shared" si="4"/>
        <v>40</v>
      </c>
    </row>
    <row r="57" spans="35:43" ht="25" customHeight="1" x14ac:dyDescent="0.3">
      <c r="AI57" s="20">
        <f t="shared" ca="1" si="0"/>
        <v>0.53705166089855538</v>
      </c>
      <c r="AJ57" s="20">
        <f t="shared" ca="1" si="1"/>
        <v>132</v>
      </c>
      <c r="AK57" s="20">
        <v>27</v>
      </c>
      <c r="AL57" s="20">
        <v>5</v>
      </c>
      <c r="AN57" s="20">
        <f t="shared" ca="1" si="2"/>
        <v>0.84068864072794991</v>
      </c>
      <c r="AO57" s="20">
        <f t="shared" ca="1" si="3"/>
        <v>43</v>
      </c>
      <c r="AP57" s="20">
        <v>18</v>
      </c>
      <c r="AQ57" s="20">
        <f t="shared" si="4"/>
        <v>50</v>
      </c>
    </row>
    <row r="58" spans="35:43" ht="25" customHeight="1" x14ac:dyDescent="0.3">
      <c r="AI58" s="20">
        <f t="shared" ca="1" si="0"/>
        <v>0.48992233283758679</v>
      </c>
      <c r="AJ58" s="20">
        <f t="shared" ca="1" si="1"/>
        <v>150</v>
      </c>
      <c r="AK58" s="20">
        <v>27</v>
      </c>
      <c r="AL58" s="20">
        <v>6</v>
      </c>
      <c r="AN58" s="20">
        <f t="shared" ca="1" si="2"/>
        <v>0.39981528552565027</v>
      </c>
      <c r="AO58" s="20">
        <f t="shared" ca="1" si="3"/>
        <v>139</v>
      </c>
      <c r="AP58" s="20">
        <v>18</v>
      </c>
      <c r="AQ58" s="20">
        <f t="shared" si="4"/>
        <v>60</v>
      </c>
    </row>
    <row r="59" spans="35:43" ht="25" customHeight="1" x14ac:dyDescent="0.3">
      <c r="AI59" s="20">
        <f t="shared" ca="1" si="0"/>
        <v>0.39362118661618939</v>
      </c>
      <c r="AJ59" s="20">
        <f t="shared" ca="1" si="1"/>
        <v>175</v>
      </c>
      <c r="AK59" s="20">
        <v>27</v>
      </c>
      <c r="AL59" s="20">
        <v>7</v>
      </c>
      <c r="AN59" s="20">
        <f t="shared" ca="1" si="2"/>
        <v>0.84602532768955774</v>
      </c>
      <c r="AO59" s="20">
        <f t="shared" ca="1" si="3"/>
        <v>42</v>
      </c>
      <c r="AP59" s="20">
        <v>18</v>
      </c>
      <c r="AQ59" s="20">
        <f t="shared" si="4"/>
        <v>70</v>
      </c>
    </row>
    <row r="60" spans="35:43" ht="25" customHeight="1" x14ac:dyDescent="0.3">
      <c r="AI60" s="20">
        <f t="shared" ca="1" si="0"/>
        <v>0.71214872600436163</v>
      </c>
      <c r="AJ60" s="20">
        <f t="shared" ca="1" si="1"/>
        <v>83</v>
      </c>
      <c r="AK60" s="20">
        <v>27</v>
      </c>
      <c r="AL60" s="20">
        <v>8</v>
      </c>
      <c r="AN60" s="20">
        <f t="shared" ca="1" si="2"/>
        <v>0.38137765648090982</v>
      </c>
      <c r="AO60" s="20">
        <f t="shared" ca="1" si="3"/>
        <v>144</v>
      </c>
      <c r="AP60" s="20">
        <v>18</v>
      </c>
      <c r="AQ60" s="20">
        <f t="shared" si="4"/>
        <v>80</v>
      </c>
    </row>
    <row r="61" spans="35:43" ht="25" customHeight="1" x14ac:dyDescent="0.3">
      <c r="AI61" s="20">
        <f t="shared" ca="1" si="0"/>
        <v>0.26286261095480168</v>
      </c>
      <c r="AJ61" s="20">
        <f t="shared" ca="1" si="1"/>
        <v>218</v>
      </c>
      <c r="AK61" s="20">
        <v>27</v>
      </c>
      <c r="AL61" s="20">
        <v>9</v>
      </c>
      <c r="AN61" s="20">
        <f t="shared" ca="1" si="2"/>
        <v>0.17879441001009122</v>
      </c>
      <c r="AO61" s="20">
        <f t="shared" ca="1" si="3"/>
        <v>198</v>
      </c>
      <c r="AP61" s="20">
        <v>19</v>
      </c>
      <c r="AQ61" s="20">
        <v>20</v>
      </c>
    </row>
    <row r="62" spans="35:43" ht="25" customHeight="1" x14ac:dyDescent="0.3">
      <c r="AI62" s="20">
        <f t="shared" ca="1" si="0"/>
        <v>0.59713860692480392</v>
      </c>
      <c r="AJ62" s="20">
        <f t="shared" ca="1" si="1"/>
        <v>115</v>
      </c>
      <c r="AK62" s="20">
        <v>28</v>
      </c>
      <c r="AL62" s="20">
        <v>3</v>
      </c>
      <c r="AN62" s="20">
        <f t="shared" ca="1" si="2"/>
        <v>0.24137683537825028</v>
      </c>
      <c r="AO62" s="20">
        <f t="shared" ca="1" si="3"/>
        <v>183</v>
      </c>
      <c r="AP62" s="20">
        <v>19</v>
      </c>
      <c r="AQ62" s="20">
        <f t="shared" si="4"/>
        <v>30</v>
      </c>
    </row>
    <row r="63" spans="35:43" ht="25" customHeight="1" x14ac:dyDescent="0.3">
      <c r="AI63" s="20">
        <f t="shared" ca="1" si="0"/>
        <v>0.88529146851467055</v>
      </c>
      <c r="AJ63" s="20">
        <f t="shared" ca="1" si="1"/>
        <v>35</v>
      </c>
      <c r="AK63" s="20">
        <v>28</v>
      </c>
      <c r="AL63" s="20">
        <v>4</v>
      </c>
      <c r="AN63" s="20">
        <f t="shared" ca="1" si="2"/>
        <v>0.26757005255015698</v>
      </c>
      <c r="AO63" s="20">
        <f t="shared" ca="1" si="3"/>
        <v>174</v>
      </c>
      <c r="AP63" s="20">
        <v>19</v>
      </c>
      <c r="AQ63" s="20">
        <f t="shared" ref="AQ63:AQ102" si="28">AQ62+10</f>
        <v>40</v>
      </c>
    </row>
    <row r="64" spans="35:43" ht="25" customHeight="1" x14ac:dyDescent="0.3">
      <c r="AI64" s="20">
        <f t="shared" ca="1" si="0"/>
        <v>0.56077997617304143</v>
      </c>
      <c r="AJ64" s="20">
        <f t="shared" ca="1" si="1"/>
        <v>121</v>
      </c>
      <c r="AK64" s="20">
        <v>28</v>
      </c>
      <c r="AL64" s="20">
        <v>5</v>
      </c>
      <c r="AN64" s="20">
        <f t="shared" ca="1" si="2"/>
        <v>0.91509110813138506</v>
      </c>
      <c r="AO64" s="20">
        <f t="shared" ca="1" si="3"/>
        <v>25</v>
      </c>
      <c r="AP64" s="20">
        <v>19</v>
      </c>
      <c r="AQ64" s="20">
        <f t="shared" si="28"/>
        <v>50</v>
      </c>
    </row>
    <row r="65" spans="35:43" ht="25" customHeight="1" x14ac:dyDescent="0.3">
      <c r="AI65" s="20">
        <f t="shared" ca="1" si="0"/>
        <v>0.59350295584406221</v>
      </c>
      <c r="AJ65" s="20">
        <f t="shared" ca="1" si="1"/>
        <v>116</v>
      </c>
      <c r="AK65" s="20">
        <v>28</v>
      </c>
      <c r="AL65" s="20">
        <v>6</v>
      </c>
      <c r="AN65" s="20">
        <f t="shared" ca="1" si="2"/>
        <v>0.59640894857434512</v>
      </c>
      <c r="AO65" s="20">
        <f t="shared" ca="1" si="3"/>
        <v>99</v>
      </c>
      <c r="AP65" s="20">
        <v>19</v>
      </c>
      <c r="AQ65" s="20">
        <f t="shared" si="28"/>
        <v>60</v>
      </c>
    </row>
    <row r="66" spans="35:43" ht="25" customHeight="1" x14ac:dyDescent="0.3">
      <c r="AI66" s="20">
        <f t="shared" ca="1" si="0"/>
        <v>0.4163857414163934</v>
      </c>
      <c r="AJ66" s="20">
        <f t="shared" ca="1" si="1"/>
        <v>171</v>
      </c>
      <c r="AK66" s="20">
        <v>28</v>
      </c>
      <c r="AL66" s="20">
        <v>7</v>
      </c>
      <c r="AN66" s="20">
        <f t="shared" ca="1" si="2"/>
        <v>0.98045806209402331</v>
      </c>
      <c r="AO66" s="20">
        <f t="shared" ca="1" si="3"/>
        <v>4</v>
      </c>
      <c r="AP66" s="20">
        <v>19</v>
      </c>
      <c r="AQ66" s="20">
        <f t="shared" si="28"/>
        <v>70</v>
      </c>
    </row>
    <row r="67" spans="35:43" ht="25" customHeight="1" x14ac:dyDescent="0.3">
      <c r="AI67" s="20">
        <f t="shared" ca="1" si="0"/>
        <v>0.25230742232261205</v>
      </c>
      <c r="AJ67" s="20">
        <f t="shared" ca="1" si="1"/>
        <v>221</v>
      </c>
      <c r="AK67" s="20">
        <v>28</v>
      </c>
      <c r="AL67" s="20">
        <v>8</v>
      </c>
      <c r="AN67" s="20">
        <f t="shared" ca="1" si="2"/>
        <v>0.18342810261880926</v>
      </c>
      <c r="AO67" s="20">
        <f t="shared" ca="1" si="3"/>
        <v>195</v>
      </c>
      <c r="AP67" s="20">
        <v>19</v>
      </c>
      <c r="AQ67" s="20">
        <f t="shared" si="28"/>
        <v>80</v>
      </c>
    </row>
    <row r="68" spans="35:43" ht="25" customHeight="1" x14ac:dyDescent="0.3">
      <c r="AI68" s="20">
        <f t="shared" ca="1" si="0"/>
        <v>0.24496879675990368</v>
      </c>
      <c r="AJ68" s="20">
        <f t="shared" ca="1" si="1"/>
        <v>224</v>
      </c>
      <c r="AK68" s="20">
        <v>28</v>
      </c>
      <c r="AL68" s="20">
        <v>9</v>
      </c>
      <c r="AN68" s="20">
        <f t="shared" ca="1" si="2"/>
        <v>0.99367835753808931</v>
      </c>
      <c r="AO68" s="20">
        <f t="shared" ca="1" si="3"/>
        <v>1</v>
      </c>
      <c r="AP68" s="20">
        <v>21</v>
      </c>
      <c r="AQ68" s="20">
        <v>30</v>
      </c>
    </row>
    <row r="69" spans="35:43" ht="25" customHeight="1" x14ac:dyDescent="0.3">
      <c r="AI69" s="20">
        <f t="shared" ca="1" si="0"/>
        <v>0.45955923091204698</v>
      </c>
      <c r="AJ69" s="20">
        <f t="shared" ca="1" si="1"/>
        <v>164</v>
      </c>
      <c r="AK69" s="20">
        <v>29</v>
      </c>
      <c r="AL69" s="20">
        <v>2</v>
      </c>
      <c r="AN69" s="20">
        <f t="shared" ca="1" si="2"/>
        <v>7.5121478796117414E-2</v>
      </c>
      <c r="AO69" s="20">
        <f t="shared" ca="1" si="3"/>
        <v>219</v>
      </c>
      <c r="AP69" s="20">
        <v>21</v>
      </c>
      <c r="AQ69" s="20">
        <f t="shared" si="28"/>
        <v>40</v>
      </c>
    </row>
    <row r="70" spans="35:43" ht="25" customHeight="1" x14ac:dyDescent="0.3">
      <c r="AI70" s="20">
        <f t="shared" ref="AI70:AI133" ca="1" si="29">RAND()</f>
        <v>0.87242281300330016</v>
      </c>
      <c r="AJ70" s="20">
        <f t="shared" ref="AJ70:AJ133" ca="1" si="30">RANK(AI70,$AI$5:$AI$292)</f>
        <v>40</v>
      </c>
      <c r="AK70" s="20">
        <v>29</v>
      </c>
      <c r="AL70" s="20">
        <v>3</v>
      </c>
      <c r="AN70" s="20">
        <f t="shared" ref="AN70:AN133" ca="1" si="31">RAND()</f>
        <v>0.626179999129853</v>
      </c>
      <c r="AO70" s="20">
        <f t="shared" ref="AO70:AO133" ca="1" si="32">RANK(AN70,$AN$5:$AN$238)</f>
        <v>88</v>
      </c>
      <c r="AP70" s="20">
        <v>21</v>
      </c>
      <c r="AQ70" s="20">
        <f t="shared" si="28"/>
        <v>50</v>
      </c>
    </row>
    <row r="71" spans="35:43" ht="25" customHeight="1" x14ac:dyDescent="0.3">
      <c r="AI71" s="20">
        <f t="shared" ca="1" si="29"/>
        <v>0.74708251651425406</v>
      </c>
      <c r="AJ71" s="20">
        <f t="shared" ca="1" si="30"/>
        <v>73</v>
      </c>
      <c r="AK71" s="20">
        <v>29</v>
      </c>
      <c r="AL71" s="20">
        <v>4</v>
      </c>
      <c r="AN71" s="20">
        <f t="shared" ca="1" si="31"/>
        <v>0.43642446903316701</v>
      </c>
      <c r="AO71" s="20">
        <f t="shared" ca="1" si="32"/>
        <v>134</v>
      </c>
      <c r="AP71" s="20">
        <v>21</v>
      </c>
      <c r="AQ71" s="20">
        <f t="shared" si="28"/>
        <v>60</v>
      </c>
    </row>
    <row r="72" spans="35:43" ht="25" customHeight="1" x14ac:dyDescent="0.3">
      <c r="AI72" s="20">
        <f t="shared" ca="1" si="29"/>
        <v>0.37117526987234362</v>
      </c>
      <c r="AJ72" s="20">
        <f t="shared" ca="1" si="30"/>
        <v>179</v>
      </c>
      <c r="AK72" s="20">
        <v>29</v>
      </c>
      <c r="AL72" s="20">
        <v>5</v>
      </c>
      <c r="AN72" s="20">
        <f t="shared" ca="1" si="31"/>
        <v>5.5703227648763121E-2</v>
      </c>
      <c r="AO72" s="20">
        <f t="shared" ca="1" si="32"/>
        <v>225</v>
      </c>
      <c r="AP72" s="20">
        <v>21</v>
      </c>
      <c r="AQ72" s="20">
        <f t="shared" si="28"/>
        <v>70</v>
      </c>
    </row>
    <row r="73" spans="35:43" ht="25" customHeight="1" x14ac:dyDescent="0.3">
      <c r="AI73" s="20">
        <f t="shared" ca="1" si="29"/>
        <v>0.21910634990405842</v>
      </c>
      <c r="AJ73" s="20">
        <f t="shared" ca="1" si="30"/>
        <v>231</v>
      </c>
      <c r="AK73" s="20">
        <v>29</v>
      </c>
      <c r="AL73" s="20">
        <v>6</v>
      </c>
      <c r="AN73" s="20">
        <f t="shared" ca="1" si="31"/>
        <v>0.4531807925236444</v>
      </c>
      <c r="AO73" s="20">
        <f t="shared" ca="1" si="32"/>
        <v>130</v>
      </c>
      <c r="AP73" s="20">
        <v>22</v>
      </c>
      <c r="AQ73" s="20">
        <v>30</v>
      </c>
    </row>
    <row r="74" spans="35:43" ht="25" customHeight="1" x14ac:dyDescent="0.3">
      <c r="AI74" s="20">
        <f t="shared" ca="1" si="29"/>
        <v>0.28887172694235053</v>
      </c>
      <c r="AJ74" s="20">
        <f t="shared" ca="1" si="30"/>
        <v>210</v>
      </c>
      <c r="AK74" s="20">
        <v>29</v>
      </c>
      <c r="AL74" s="20">
        <v>7</v>
      </c>
      <c r="AN74" s="20">
        <f t="shared" ca="1" si="31"/>
        <v>0.70839732217282658</v>
      </c>
      <c r="AO74" s="20">
        <f t="shared" ca="1" si="32"/>
        <v>68</v>
      </c>
      <c r="AP74" s="20">
        <v>22</v>
      </c>
      <c r="AQ74" s="20">
        <f t="shared" si="28"/>
        <v>40</v>
      </c>
    </row>
    <row r="75" spans="35:43" ht="25" customHeight="1" x14ac:dyDescent="0.3">
      <c r="AI75" s="20">
        <f t="shared" ca="1" si="29"/>
        <v>0.18563758071857217</v>
      </c>
      <c r="AJ75" s="20">
        <f t="shared" ca="1" si="30"/>
        <v>247</v>
      </c>
      <c r="AK75" s="20">
        <v>29</v>
      </c>
      <c r="AL75" s="20">
        <v>8</v>
      </c>
      <c r="AN75" s="20">
        <f t="shared" ca="1" si="31"/>
        <v>0.43920664512291652</v>
      </c>
      <c r="AO75" s="20">
        <f t="shared" ca="1" si="32"/>
        <v>133</v>
      </c>
      <c r="AP75" s="20">
        <v>22</v>
      </c>
      <c r="AQ75" s="20">
        <f t="shared" si="28"/>
        <v>50</v>
      </c>
    </row>
    <row r="76" spans="35:43" ht="25" customHeight="1" x14ac:dyDescent="0.3">
      <c r="AI76" s="20">
        <f t="shared" ca="1" si="29"/>
        <v>0.19511225152129097</v>
      </c>
      <c r="AJ76" s="20">
        <f t="shared" ca="1" si="30"/>
        <v>240</v>
      </c>
      <c r="AK76" s="20">
        <v>29</v>
      </c>
      <c r="AL76" s="20">
        <v>9</v>
      </c>
      <c r="AN76" s="20">
        <f t="shared" ca="1" si="31"/>
        <v>0.98701286907441255</v>
      </c>
      <c r="AO76" s="20">
        <f t="shared" ca="1" si="32"/>
        <v>3</v>
      </c>
      <c r="AP76" s="20">
        <v>22</v>
      </c>
      <c r="AQ76" s="20">
        <f t="shared" si="28"/>
        <v>60</v>
      </c>
    </row>
    <row r="77" spans="35:43" ht="25" customHeight="1" x14ac:dyDescent="0.3">
      <c r="AI77" s="20">
        <f t="shared" ca="1" si="29"/>
        <v>0.65542908166363578</v>
      </c>
      <c r="AJ77" s="20">
        <f t="shared" ca="1" si="30"/>
        <v>100</v>
      </c>
      <c r="AK77" s="20">
        <v>32</v>
      </c>
      <c r="AL77" s="20">
        <v>9</v>
      </c>
      <c r="AN77" s="20">
        <f t="shared" ca="1" si="31"/>
        <v>0.46212213589630524</v>
      </c>
      <c r="AO77" s="20">
        <f t="shared" ca="1" si="32"/>
        <v>125</v>
      </c>
      <c r="AP77" s="20">
        <v>22</v>
      </c>
      <c r="AQ77" s="20">
        <f t="shared" si="28"/>
        <v>70</v>
      </c>
    </row>
    <row r="78" spans="35:43" ht="25" customHeight="1" x14ac:dyDescent="0.3">
      <c r="AI78" s="20">
        <f t="shared" ca="1" si="29"/>
        <v>0.56610169998528737</v>
      </c>
      <c r="AJ78" s="20">
        <f t="shared" ca="1" si="30"/>
        <v>120</v>
      </c>
      <c r="AK78" s="20">
        <v>33</v>
      </c>
      <c r="AL78" s="20">
        <v>8</v>
      </c>
      <c r="AN78" s="20">
        <f t="shared" ca="1" si="31"/>
        <v>0.27554610729188789</v>
      </c>
      <c r="AO78" s="20">
        <f t="shared" ca="1" si="32"/>
        <v>172</v>
      </c>
      <c r="AP78" s="20">
        <v>23</v>
      </c>
      <c r="AQ78" s="20">
        <v>30</v>
      </c>
    </row>
    <row r="79" spans="35:43" ht="25" customHeight="1" x14ac:dyDescent="0.3">
      <c r="AI79" s="20">
        <f t="shared" ca="1" si="29"/>
        <v>0.60915507731387686</v>
      </c>
      <c r="AJ79" s="20">
        <f t="shared" ca="1" si="30"/>
        <v>112</v>
      </c>
      <c r="AK79" s="20">
        <v>33</v>
      </c>
      <c r="AL79" s="20">
        <v>9</v>
      </c>
      <c r="AN79" s="20">
        <f t="shared" ca="1" si="31"/>
        <v>0.19246409512377782</v>
      </c>
      <c r="AO79" s="20">
        <f t="shared" ca="1" si="32"/>
        <v>193</v>
      </c>
      <c r="AP79" s="20">
        <v>23</v>
      </c>
      <c r="AQ79" s="20">
        <f t="shared" si="28"/>
        <v>40</v>
      </c>
    </row>
    <row r="80" spans="35:43" ht="25" customHeight="1" x14ac:dyDescent="0.3">
      <c r="AI80" s="20">
        <f t="shared" ca="1" si="29"/>
        <v>0.73275291960012068</v>
      </c>
      <c r="AJ80" s="20">
        <f t="shared" ca="1" si="30"/>
        <v>76</v>
      </c>
      <c r="AK80" s="20">
        <v>34</v>
      </c>
      <c r="AL80" s="20">
        <v>7</v>
      </c>
      <c r="AN80" s="20">
        <f t="shared" ca="1" si="31"/>
        <v>0.14472177130624764</v>
      </c>
      <c r="AO80" s="20">
        <f t="shared" ca="1" si="32"/>
        <v>204</v>
      </c>
      <c r="AP80" s="20">
        <v>23</v>
      </c>
      <c r="AQ80" s="20">
        <f t="shared" si="28"/>
        <v>50</v>
      </c>
    </row>
    <row r="81" spans="35:43" ht="25" customHeight="1" x14ac:dyDescent="0.3">
      <c r="AI81" s="20">
        <f t="shared" ca="1" si="29"/>
        <v>0.48665354109747849</v>
      </c>
      <c r="AJ81" s="20">
        <f t="shared" ca="1" si="30"/>
        <v>152</v>
      </c>
      <c r="AK81" s="20">
        <v>34</v>
      </c>
      <c r="AL81" s="20">
        <v>8</v>
      </c>
      <c r="AN81" s="20">
        <f t="shared" ca="1" si="31"/>
        <v>0.9287390463451769</v>
      </c>
      <c r="AO81" s="20">
        <f t="shared" ca="1" si="32"/>
        <v>18</v>
      </c>
      <c r="AP81" s="20">
        <v>23</v>
      </c>
      <c r="AQ81" s="20">
        <f t="shared" si="28"/>
        <v>60</v>
      </c>
    </row>
    <row r="82" spans="35:43" ht="25" customHeight="1" x14ac:dyDescent="0.3">
      <c r="AI82" s="20">
        <f t="shared" ca="1" si="29"/>
        <v>0.64457337087015609</v>
      </c>
      <c r="AJ82" s="20">
        <f t="shared" ca="1" si="30"/>
        <v>104</v>
      </c>
      <c r="AK82" s="20">
        <v>34</v>
      </c>
      <c r="AL82" s="20">
        <v>9</v>
      </c>
      <c r="AN82" s="20">
        <f t="shared" ca="1" si="31"/>
        <v>0.58311111648159819</v>
      </c>
      <c r="AO82" s="20">
        <f t="shared" ca="1" si="32"/>
        <v>101</v>
      </c>
      <c r="AP82" s="20">
        <v>23</v>
      </c>
      <c r="AQ82" s="20">
        <f t="shared" si="28"/>
        <v>70</v>
      </c>
    </row>
    <row r="83" spans="35:43" ht="25" customHeight="1" x14ac:dyDescent="0.3">
      <c r="AI83" s="20">
        <f t="shared" ca="1" si="29"/>
        <v>0.33456062713951362</v>
      </c>
      <c r="AJ83" s="20">
        <f t="shared" ca="1" si="30"/>
        <v>193</v>
      </c>
      <c r="AK83" s="20">
        <v>35</v>
      </c>
      <c r="AL83" s="20">
        <v>6</v>
      </c>
      <c r="AN83" s="20">
        <f t="shared" ca="1" si="31"/>
        <v>0.60407136360138336</v>
      </c>
      <c r="AO83" s="20">
        <f t="shared" ca="1" si="32"/>
        <v>94</v>
      </c>
      <c r="AP83" s="20">
        <v>24</v>
      </c>
      <c r="AQ83" s="20">
        <v>30</v>
      </c>
    </row>
    <row r="84" spans="35:43" ht="25" customHeight="1" x14ac:dyDescent="0.3">
      <c r="AI84" s="20">
        <f t="shared" ca="1" si="29"/>
        <v>0.53362271016274232</v>
      </c>
      <c r="AJ84" s="20">
        <f t="shared" ca="1" si="30"/>
        <v>134</v>
      </c>
      <c r="AK84" s="20">
        <v>35</v>
      </c>
      <c r="AL84" s="20">
        <v>7</v>
      </c>
      <c r="AN84" s="20">
        <f t="shared" ca="1" si="31"/>
        <v>0.92079951151776995</v>
      </c>
      <c r="AO84" s="20">
        <f t="shared" ca="1" si="32"/>
        <v>20</v>
      </c>
      <c r="AP84" s="20">
        <v>24</v>
      </c>
      <c r="AQ84" s="20">
        <f t="shared" si="28"/>
        <v>40</v>
      </c>
    </row>
    <row r="85" spans="35:43" ht="25" customHeight="1" x14ac:dyDescent="0.3">
      <c r="AI85" s="20">
        <f t="shared" ca="1" si="29"/>
        <v>0.68218322712032309</v>
      </c>
      <c r="AJ85" s="20">
        <f t="shared" ca="1" si="30"/>
        <v>93</v>
      </c>
      <c r="AK85" s="20">
        <v>35</v>
      </c>
      <c r="AL85" s="20">
        <v>8</v>
      </c>
      <c r="AN85" s="20">
        <f t="shared" ca="1" si="31"/>
        <v>0.35944905278941386</v>
      </c>
      <c r="AO85" s="20">
        <f t="shared" ca="1" si="32"/>
        <v>153</v>
      </c>
      <c r="AP85" s="20">
        <v>24</v>
      </c>
      <c r="AQ85" s="20">
        <f t="shared" si="28"/>
        <v>50</v>
      </c>
    </row>
    <row r="86" spans="35:43" ht="25" customHeight="1" x14ac:dyDescent="0.3">
      <c r="AI86" s="20">
        <f t="shared" ca="1" si="29"/>
        <v>0.84328537581637608</v>
      </c>
      <c r="AJ86" s="20">
        <f t="shared" ca="1" si="30"/>
        <v>44</v>
      </c>
      <c r="AK86" s="20">
        <v>35</v>
      </c>
      <c r="AL86" s="20">
        <v>9</v>
      </c>
      <c r="AN86" s="20">
        <f t="shared" ca="1" si="31"/>
        <v>0.46127394776431951</v>
      </c>
      <c r="AO86" s="20">
        <f t="shared" ca="1" si="32"/>
        <v>127</v>
      </c>
      <c r="AP86" s="20">
        <v>24</v>
      </c>
      <c r="AQ86" s="20">
        <f t="shared" si="28"/>
        <v>60</v>
      </c>
    </row>
    <row r="87" spans="35:43" ht="25" customHeight="1" x14ac:dyDescent="0.3">
      <c r="AI87" s="20">
        <f t="shared" ca="1" si="29"/>
        <v>0.17932778807289329</v>
      </c>
      <c r="AJ87" s="20">
        <f t="shared" ca="1" si="30"/>
        <v>249</v>
      </c>
      <c r="AK87" s="20">
        <v>36</v>
      </c>
      <c r="AL87" s="20">
        <v>5</v>
      </c>
      <c r="AN87" s="20">
        <f t="shared" ca="1" si="31"/>
        <v>0.63280552381229616</v>
      </c>
      <c r="AO87" s="20">
        <f t="shared" ca="1" si="32"/>
        <v>84</v>
      </c>
      <c r="AP87" s="20">
        <v>24</v>
      </c>
      <c r="AQ87" s="20">
        <f t="shared" si="28"/>
        <v>70</v>
      </c>
    </row>
    <row r="88" spans="35:43" ht="25" customHeight="1" x14ac:dyDescent="0.3">
      <c r="AI88" s="20">
        <f t="shared" ca="1" si="29"/>
        <v>0.18705743672411335</v>
      </c>
      <c r="AJ88" s="20">
        <f t="shared" ca="1" si="30"/>
        <v>245</v>
      </c>
      <c r="AK88" s="20">
        <v>36</v>
      </c>
      <c r="AL88" s="20">
        <v>6</v>
      </c>
      <c r="AN88" s="20">
        <f t="shared" ca="1" si="31"/>
        <v>0.23040962179810753</v>
      </c>
      <c r="AO88" s="20">
        <f t="shared" ca="1" si="32"/>
        <v>188</v>
      </c>
      <c r="AP88" s="20">
        <v>25</v>
      </c>
      <c r="AQ88" s="20">
        <v>30</v>
      </c>
    </row>
    <row r="89" spans="35:43" ht="25" customHeight="1" x14ac:dyDescent="0.3">
      <c r="AI89" s="20">
        <f t="shared" ca="1" si="29"/>
        <v>0.21596705274294725</v>
      </c>
      <c r="AJ89" s="20">
        <f t="shared" ca="1" si="30"/>
        <v>232</v>
      </c>
      <c r="AK89" s="20">
        <v>36</v>
      </c>
      <c r="AL89" s="20">
        <v>7</v>
      </c>
      <c r="AN89" s="20">
        <f t="shared" ca="1" si="31"/>
        <v>0.1904544752248587</v>
      </c>
      <c r="AO89" s="20">
        <f t="shared" ca="1" si="32"/>
        <v>194</v>
      </c>
      <c r="AP89" s="20">
        <v>25</v>
      </c>
      <c r="AQ89" s="20">
        <f t="shared" si="28"/>
        <v>40</v>
      </c>
    </row>
    <row r="90" spans="35:43" ht="25" customHeight="1" x14ac:dyDescent="0.3">
      <c r="AI90" s="20">
        <f t="shared" ca="1" si="29"/>
        <v>0.15439783768087945</v>
      </c>
      <c r="AJ90" s="20">
        <f t="shared" ca="1" si="30"/>
        <v>256</v>
      </c>
      <c r="AK90" s="20">
        <v>36</v>
      </c>
      <c r="AL90" s="20">
        <v>8</v>
      </c>
      <c r="AN90" s="20">
        <f t="shared" ca="1" si="31"/>
        <v>0.36697052211623393</v>
      </c>
      <c r="AO90" s="20">
        <f t="shared" ca="1" si="32"/>
        <v>151</v>
      </c>
      <c r="AP90" s="20">
        <v>25</v>
      </c>
      <c r="AQ90" s="20">
        <f t="shared" si="28"/>
        <v>50</v>
      </c>
    </row>
    <row r="91" spans="35:43" ht="25" customHeight="1" x14ac:dyDescent="0.3">
      <c r="AI91" s="20">
        <f t="shared" ca="1" si="29"/>
        <v>0.34151504427633439</v>
      </c>
      <c r="AJ91" s="20">
        <f t="shared" ca="1" si="30"/>
        <v>191</v>
      </c>
      <c r="AK91" s="20">
        <v>36</v>
      </c>
      <c r="AL91" s="20">
        <v>9</v>
      </c>
      <c r="AN91" s="20">
        <f t="shared" ca="1" si="31"/>
        <v>0.41528445007476145</v>
      </c>
      <c r="AO91" s="20">
        <f t="shared" ca="1" si="32"/>
        <v>137</v>
      </c>
      <c r="AP91" s="20">
        <v>25</v>
      </c>
      <c r="AQ91" s="20">
        <f t="shared" si="28"/>
        <v>60</v>
      </c>
    </row>
    <row r="92" spans="35:43" ht="25" customHeight="1" x14ac:dyDescent="0.3">
      <c r="AI92" s="20">
        <f t="shared" ca="1" si="29"/>
        <v>0.13447368907190715</v>
      </c>
      <c r="AJ92" s="20">
        <f t="shared" ca="1" si="30"/>
        <v>261</v>
      </c>
      <c r="AK92" s="20">
        <v>37</v>
      </c>
      <c r="AL92" s="20">
        <v>4</v>
      </c>
      <c r="AN92" s="20">
        <f t="shared" ca="1" si="31"/>
        <v>6.8274190255543932E-2</v>
      </c>
      <c r="AO92" s="20">
        <f t="shared" ca="1" si="32"/>
        <v>222</v>
      </c>
      <c r="AP92" s="20">
        <v>25</v>
      </c>
      <c r="AQ92" s="20">
        <f t="shared" si="28"/>
        <v>70</v>
      </c>
    </row>
    <row r="93" spans="35:43" ht="25" customHeight="1" x14ac:dyDescent="0.3">
      <c r="AI93" s="20">
        <f t="shared" ca="1" si="29"/>
        <v>0.47100555894309082</v>
      </c>
      <c r="AJ93" s="20">
        <f t="shared" ca="1" si="30"/>
        <v>160</v>
      </c>
      <c r="AK93" s="20">
        <v>37</v>
      </c>
      <c r="AL93" s="20">
        <v>5</v>
      </c>
      <c r="AN93" s="20">
        <f t="shared" ca="1" si="31"/>
        <v>0.35589185794388656</v>
      </c>
      <c r="AO93" s="20">
        <f t="shared" ca="1" si="32"/>
        <v>155</v>
      </c>
      <c r="AP93" s="20">
        <v>26</v>
      </c>
      <c r="AQ93" s="20">
        <v>30</v>
      </c>
    </row>
    <row r="94" spans="35:43" ht="25" customHeight="1" x14ac:dyDescent="0.3">
      <c r="AI94" s="20">
        <f t="shared" ca="1" si="29"/>
        <v>0.47050255049709044</v>
      </c>
      <c r="AJ94" s="20">
        <f t="shared" ca="1" si="30"/>
        <v>161</v>
      </c>
      <c r="AK94" s="20">
        <v>37</v>
      </c>
      <c r="AL94" s="20">
        <v>6</v>
      </c>
      <c r="AN94" s="20">
        <f t="shared" ca="1" si="31"/>
        <v>0.91495386570544657</v>
      </c>
      <c r="AO94" s="20">
        <f t="shared" ca="1" si="32"/>
        <v>26</v>
      </c>
      <c r="AP94" s="20">
        <v>26</v>
      </c>
      <c r="AQ94" s="20">
        <f t="shared" si="28"/>
        <v>40</v>
      </c>
    </row>
    <row r="95" spans="35:43" ht="25" customHeight="1" x14ac:dyDescent="0.3">
      <c r="AI95" s="20">
        <f t="shared" ca="1" si="29"/>
        <v>0.43088129437186862</v>
      </c>
      <c r="AJ95" s="20">
        <f t="shared" ca="1" si="30"/>
        <v>170</v>
      </c>
      <c r="AK95" s="20">
        <v>37</v>
      </c>
      <c r="AL95" s="20">
        <v>7</v>
      </c>
      <c r="AN95" s="20">
        <f t="shared" ca="1" si="31"/>
        <v>0.24708471038684299</v>
      </c>
      <c r="AO95" s="20">
        <f t="shared" ca="1" si="32"/>
        <v>180</v>
      </c>
      <c r="AP95" s="20">
        <v>26</v>
      </c>
      <c r="AQ95" s="20">
        <f t="shared" si="28"/>
        <v>50</v>
      </c>
    </row>
    <row r="96" spans="35:43" ht="25" customHeight="1" x14ac:dyDescent="0.3">
      <c r="AI96" s="20">
        <f t="shared" ca="1" si="29"/>
        <v>0.64349555442859807</v>
      </c>
      <c r="AJ96" s="20">
        <f t="shared" ca="1" si="30"/>
        <v>105</v>
      </c>
      <c r="AK96" s="20">
        <v>37</v>
      </c>
      <c r="AL96" s="20">
        <v>8</v>
      </c>
      <c r="AN96" s="20">
        <f t="shared" ca="1" si="31"/>
        <v>0.84620642057619944</v>
      </c>
      <c r="AO96" s="20">
        <f t="shared" ca="1" si="32"/>
        <v>41</v>
      </c>
      <c r="AP96" s="20">
        <v>26</v>
      </c>
      <c r="AQ96" s="20">
        <f t="shared" si="28"/>
        <v>60</v>
      </c>
    </row>
    <row r="97" spans="35:43" ht="25" customHeight="1" x14ac:dyDescent="0.3">
      <c r="AI97" s="20">
        <f t="shared" ca="1" si="29"/>
        <v>0.88414510674188385</v>
      </c>
      <c r="AJ97" s="20">
        <f t="shared" ca="1" si="30"/>
        <v>36</v>
      </c>
      <c r="AK97" s="20">
        <v>37</v>
      </c>
      <c r="AL97" s="20">
        <v>9</v>
      </c>
      <c r="AN97" s="20">
        <f t="shared" ca="1" si="31"/>
        <v>2.4778186272141678E-2</v>
      </c>
      <c r="AO97" s="20">
        <f t="shared" ca="1" si="32"/>
        <v>231</v>
      </c>
      <c r="AP97" s="20">
        <v>26</v>
      </c>
      <c r="AQ97" s="20">
        <f t="shared" si="28"/>
        <v>70</v>
      </c>
    </row>
    <row r="98" spans="35:43" ht="25" customHeight="1" x14ac:dyDescent="0.3">
      <c r="AI98" s="20">
        <f t="shared" ca="1" si="29"/>
        <v>0.40521662467738462</v>
      </c>
      <c r="AJ98" s="20">
        <f t="shared" ca="1" si="30"/>
        <v>173</v>
      </c>
      <c r="AK98" s="20">
        <v>38</v>
      </c>
      <c r="AL98" s="20">
        <v>3</v>
      </c>
      <c r="AN98" s="20">
        <f t="shared" ca="1" si="31"/>
        <v>0.27774014025846128</v>
      </c>
      <c r="AO98" s="20">
        <f t="shared" ca="1" si="32"/>
        <v>171</v>
      </c>
      <c r="AP98" s="20">
        <v>27</v>
      </c>
      <c r="AQ98" s="20">
        <v>30</v>
      </c>
    </row>
    <row r="99" spans="35:43" ht="25" customHeight="1" x14ac:dyDescent="0.3">
      <c r="AI99" s="20">
        <f t="shared" ca="1" si="29"/>
        <v>0.54193075690206793</v>
      </c>
      <c r="AJ99" s="20">
        <f t="shared" ca="1" si="30"/>
        <v>128</v>
      </c>
      <c r="AK99" s="20">
        <v>38</v>
      </c>
      <c r="AL99" s="20">
        <v>4</v>
      </c>
      <c r="AN99" s="20">
        <f t="shared" ca="1" si="31"/>
        <v>0.23334446882593884</v>
      </c>
      <c r="AO99" s="20">
        <f t="shared" ca="1" si="32"/>
        <v>185</v>
      </c>
      <c r="AP99" s="20">
        <v>27</v>
      </c>
      <c r="AQ99" s="20">
        <f t="shared" si="28"/>
        <v>40</v>
      </c>
    </row>
    <row r="100" spans="35:43" ht="25" customHeight="1" x14ac:dyDescent="0.3">
      <c r="AI100" s="20">
        <f t="shared" ca="1" si="29"/>
        <v>0.99536158967350541</v>
      </c>
      <c r="AJ100" s="20">
        <f t="shared" ca="1" si="30"/>
        <v>4</v>
      </c>
      <c r="AK100" s="20">
        <v>38</v>
      </c>
      <c r="AL100" s="20">
        <v>5</v>
      </c>
      <c r="AN100" s="20">
        <f t="shared" ca="1" si="31"/>
        <v>4.8221960500534733E-2</v>
      </c>
      <c r="AO100" s="20">
        <f t="shared" ca="1" si="32"/>
        <v>226</v>
      </c>
      <c r="AP100" s="20">
        <v>27</v>
      </c>
      <c r="AQ100" s="20">
        <f t="shared" si="28"/>
        <v>50</v>
      </c>
    </row>
    <row r="101" spans="35:43" ht="25" customHeight="1" x14ac:dyDescent="0.3">
      <c r="AI101" s="20">
        <f t="shared" ca="1" si="29"/>
        <v>0.93543829850826465</v>
      </c>
      <c r="AJ101" s="20">
        <f t="shared" ca="1" si="30"/>
        <v>20</v>
      </c>
      <c r="AK101" s="20">
        <v>38</v>
      </c>
      <c r="AL101" s="20">
        <v>6</v>
      </c>
      <c r="AN101" s="20">
        <f t="shared" ca="1" si="31"/>
        <v>0.6398881832404868</v>
      </c>
      <c r="AO101" s="20">
        <f t="shared" ca="1" si="32"/>
        <v>83</v>
      </c>
      <c r="AP101" s="20">
        <v>27</v>
      </c>
      <c r="AQ101" s="20">
        <f t="shared" si="28"/>
        <v>60</v>
      </c>
    </row>
    <row r="102" spans="35:43" ht="25" customHeight="1" x14ac:dyDescent="0.3">
      <c r="AI102" s="20">
        <f t="shared" ca="1" si="29"/>
        <v>0.29470218823351524</v>
      </c>
      <c r="AJ102" s="20">
        <f t="shared" ca="1" si="30"/>
        <v>206</v>
      </c>
      <c r="AK102" s="20">
        <v>38</v>
      </c>
      <c r="AL102" s="20">
        <v>7</v>
      </c>
      <c r="AN102" s="20">
        <f t="shared" ca="1" si="31"/>
        <v>0.7033977052263678</v>
      </c>
      <c r="AO102" s="20">
        <f t="shared" ca="1" si="32"/>
        <v>69</v>
      </c>
      <c r="AP102" s="20">
        <v>27</v>
      </c>
      <c r="AQ102" s="20">
        <f t="shared" si="28"/>
        <v>70</v>
      </c>
    </row>
    <row r="103" spans="35:43" ht="25" customHeight="1" x14ac:dyDescent="0.3">
      <c r="AI103" s="20">
        <f t="shared" ca="1" si="29"/>
        <v>0.850732510743062</v>
      </c>
      <c r="AJ103" s="20">
        <f t="shared" ca="1" si="30"/>
        <v>42</v>
      </c>
      <c r="AK103" s="20">
        <v>38</v>
      </c>
      <c r="AL103" s="20">
        <v>8</v>
      </c>
      <c r="AN103" s="20">
        <f t="shared" ca="1" si="31"/>
        <v>0.53265946068639136</v>
      </c>
      <c r="AO103" s="20">
        <f t="shared" ca="1" si="32"/>
        <v>109</v>
      </c>
      <c r="AP103" s="20">
        <v>28</v>
      </c>
      <c r="AQ103" s="20">
        <v>30</v>
      </c>
    </row>
    <row r="104" spans="35:43" ht="25" customHeight="1" x14ac:dyDescent="0.3">
      <c r="AI104" s="20">
        <f t="shared" ca="1" si="29"/>
        <v>0.95292383172945339</v>
      </c>
      <c r="AJ104" s="20">
        <f t="shared" ca="1" si="30"/>
        <v>15</v>
      </c>
      <c r="AK104" s="20">
        <v>38</v>
      </c>
      <c r="AL104" s="20">
        <v>9</v>
      </c>
      <c r="AN104" s="20">
        <f t="shared" ca="1" si="31"/>
        <v>0.44616540063516752</v>
      </c>
      <c r="AO104" s="20">
        <f t="shared" ca="1" si="32"/>
        <v>131</v>
      </c>
      <c r="AP104" s="20">
        <v>28</v>
      </c>
      <c r="AQ104" s="20">
        <f>AQ103+10</f>
        <v>40</v>
      </c>
    </row>
    <row r="105" spans="35:43" ht="25" customHeight="1" x14ac:dyDescent="0.3">
      <c r="AI105" s="20">
        <f t="shared" ca="1" si="29"/>
        <v>0.19548442149340817</v>
      </c>
      <c r="AJ105" s="20">
        <f t="shared" ca="1" si="30"/>
        <v>239</v>
      </c>
      <c r="AK105" s="20">
        <v>39</v>
      </c>
      <c r="AL105" s="20">
        <v>2</v>
      </c>
      <c r="AN105" s="20">
        <f t="shared" ca="1" si="31"/>
        <v>0.83798602447514858</v>
      </c>
      <c r="AO105" s="20">
        <f t="shared" ca="1" si="32"/>
        <v>44</v>
      </c>
      <c r="AP105" s="20">
        <v>28</v>
      </c>
      <c r="AQ105" s="20">
        <f t="shared" ref="AQ105:AQ112" si="33">AQ104+10</f>
        <v>50</v>
      </c>
    </row>
    <row r="106" spans="35:43" ht="25" customHeight="1" x14ac:dyDescent="0.3">
      <c r="AI106" s="20">
        <f t="shared" ca="1" si="29"/>
        <v>0.68970417928537342</v>
      </c>
      <c r="AJ106" s="20">
        <f t="shared" ca="1" si="30"/>
        <v>91</v>
      </c>
      <c r="AK106" s="20">
        <v>39</v>
      </c>
      <c r="AL106" s="20">
        <v>3</v>
      </c>
      <c r="AN106" s="20">
        <f t="shared" ca="1" si="31"/>
        <v>0.75933858121699449</v>
      </c>
      <c r="AO106" s="20">
        <f t="shared" ca="1" si="32"/>
        <v>57</v>
      </c>
      <c r="AP106" s="20">
        <v>28</v>
      </c>
      <c r="AQ106" s="20">
        <f t="shared" si="33"/>
        <v>60</v>
      </c>
    </row>
    <row r="107" spans="35:43" ht="25" customHeight="1" x14ac:dyDescent="0.3">
      <c r="AI107" s="20">
        <f t="shared" ca="1" si="29"/>
        <v>0.50155975458120294</v>
      </c>
      <c r="AJ107" s="20">
        <f t="shared" ca="1" si="30"/>
        <v>143</v>
      </c>
      <c r="AK107" s="20">
        <v>39</v>
      </c>
      <c r="AL107" s="20">
        <v>4</v>
      </c>
      <c r="AN107" s="20">
        <f t="shared" ca="1" si="31"/>
        <v>0.81983264413616552</v>
      </c>
      <c r="AO107" s="20">
        <f t="shared" ca="1" si="32"/>
        <v>47</v>
      </c>
      <c r="AP107" s="20">
        <v>28</v>
      </c>
      <c r="AQ107" s="20">
        <f t="shared" si="33"/>
        <v>70</v>
      </c>
    </row>
    <row r="108" spans="35:43" ht="25" customHeight="1" x14ac:dyDescent="0.3">
      <c r="AI108" s="20">
        <f t="shared" ca="1" si="29"/>
        <v>0.35410588547448885</v>
      </c>
      <c r="AJ108" s="20">
        <f t="shared" ca="1" si="30"/>
        <v>184</v>
      </c>
      <c r="AK108" s="20">
        <v>39</v>
      </c>
      <c r="AL108" s="20">
        <v>5</v>
      </c>
      <c r="AN108" s="20">
        <f t="shared" ca="1" si="31"/>
        <v>0.60109349118966815</v>
      </c>
      <c r="AO108" s="20">
        <f t="shared" ca="1" si="32"/>
        <v>96</v>
      </c>
      <c r="AP108" s="20">
        <v>29</v>
      </c>
      <c r="AQ108" s="20">
        <v>30</v>
      </c>
    </row>
    <row r="109" spans="35:43" ht="25" customHeight="1" x14ac:dyDescent="0.3">
      <c r="AI109" s="20">
        <f t="shared" ca="1" si="29"/>
        <v>0.54005697745569159</v>
      </c>
      <c r="AJ109" s="20">
        <f t="shared" ca="1" si="30"/>
        <v>130</v>
      </c>
      <c r="AK109" s="20">
        <v>39</v>
      </c>
      <c r="AL109" s="20">
        <v>6</v>
      </c>
      <c r="AN109" s="20">
        <f t="shared" ca="1" si="31"/>
        <v>0.92993512593749839</v>
      </c>
      <c r="AO109" s="20">
        <f t="shared" ca="1" si="32"/>
        <v>15</v>
      </c>
      <c r="AP109" s="20">
        <v>29</v>
      </c>
      <c r="AQ109" s="20">
        <f t="shared" si="33"/>
        <v>40</v>
      </c>
    </row>
    <row r="110" spans="35:43" ht="25" customHeight="1" x14ac:dyDescent="0.3">
      <c r="AI110" s="20">
        <f t="shared" ca="1" si="29"/>
        <v>5.7548221911612019E-2</v>
      </c>
      <c r="AJ110" s="20">
        <f t="shared" ca="1" si="30"/>
        <v>276</v>
      </c>
      <c r="AK110" s="20">
        <v>39</v>
      </c>
      <c r="AL110" s="20">
        <v>7</v>
      </c>
      <c r="AN110" s="20">
        <f t="shared" ca="1" si="31"/>
        <v>5.9017865310818984E-2</v>
      </c>
      <c r="AO110" s="20">
        <f t="shared" ca="1" si="32"/>
        <v>223</v>
      </c>
      <c r="AP110" s="20">
        <v>29</v>
      </c>
      <c r="AQ110" s="20">
        <f t="shared" si="33"/>
        <v>50</v>
      </c>
    </row>
    <row r="111" spans="35:43" ht="25" customHeight="1" x14ac:dyDescent="0.3">
      <c r="AI111" s="20">
        <f t="shared" ca="1" si="29"/>
        <v>0.90113237212648356</v>
      </c>
      <c r="AJ111" s="20">
        <f t="shared" ca="1" si="30"/>
        <v>31</v>
      </c>
      <c r="AK111" s="20">
        <v>39</v>
      </c>
      <c r="AL111" s="20">
        <v>8</v>
      </c>
      <c r="AN111" s="20">
        <f t="shared" ca="1" si="31"/>
        <v>0.6661830540231426</v>
      </c>
      <c r="AO111" s="20">
        <f t="shared" ca="1" si="32"/>
        <v>74</v>
      </c>
      <c r="AP111" s="20">
        <v>29</v>
      </c>
      <c r="AQ111" s="20">
        <f t="shared" si="33"/>
        <v>60</v>
      </c>
    </row>
    <row r="112" spans="35:43" ht="25" customHeight="1" x14ac:dyDescent="0.3">
      <c r="AI112" s="20">
        <f t="shared" ca="1" si="29"/>
        <v>0.55290712622336513</v>
      </c>
      <c r="AJ112" s="20">
        <f t="shared" ca="1" si="30"/>
        <v>125</v>
      </c>
      <c r="AK112" s="20">
        <v>39</v>
      </c>
      <c r="AL112" s="20">
        <v>9</v>
      </c>
      <c r="AN112" s="20">
        <f t="shared" ca="1" si="31"/>
        <v>0.59164224894899076</v>
      </c>
      <c r="AO112" s="20">
        <f t="shared" ca="1" si="32"/>
        <v>100</v>
      </c>
      <c r="AP112" s="20">
        <v>29</v>
      </c>
      <c r="AQ112" s="20">
        <f t="shared" si="33"/>
        <v>70</v>
      </c>
    </row>
    <row r="113" spans="35:43" ht="25" customHeight="1" x14ac:dyDescent="0.3">
      <c r="AI113" s="20">
        <f t="shared" ca="1" si="29"/>
        <v>0.75394333488975296</v>
      </c>
      <c r="AJ113" s="20">
        <f t="shared" ca="1" si="30"/>
        <v>72</v>
      </c>
      <c r="AK113" s="20">
        <v>42</v>
      </c>
      <c r="AL113" s="20">
        <v>9</v>
      </c>
      <c r="AN113" s="20">
        <f t="shared" ca="1" si="31"/>
        <v>0.1623042852302331</v>
      </c>
      <c r="AO113" s="20">
        <f t="shared" ca="1" si="32"/>
        <v>202</v>
      </c>
      <c r="AP113" s="20">
        <v>31</v>
      </c>
      <c r="AQ113" s="20">
        <v>40</v>
      </c>
    </row>
    <row r="114" spans="35:43" ht="25" customHeight="1" x14ac:dyDescent="0.3">
      <c r="AI114" s="20">
        <f t="shared" ca="1" si="29"/>
        <v>0.5842928374378441</v>
      </c>
      <c r="AJ114" s="20">
        <f t="shared" ca="1" si="30"/>
        <v>117</v>
      </c>
      <c r="AK114" s="20">
        <v>43</v>
      </c>
      <c r="AL114" s="20">
        <v>8</v>
      </c>
      <c r="AN114" s="20">
        <f t="shared" ca="1" si="31"/>
        <v>0.42047896988516198</v>
      </c>
      <c r="AO114" s="20">
        <f t="shared" ca="1" si="32"/>
        <v>136</v>
      </c>
      <c r="AP114" s="20">
        <v>31</v>
      </c>
      <c r="AQ114" s="20">
        <f>AQ113+10</f>
        <v>50</v>
      </c>
    </row>
    <row r="115" spans="35:43" ht="25" customHeight="1" x14ac:dyDescent="0.3">
      <c r="AI115" s="20">
        <f t="shared" ca="1" si="29"/>
        <v>0.3991985084559817</v>
      </c>
      <c r="AJ115" s="20">
        <f t="shared" ca="1" si="30"/>
        <v>174</v>
      </c>
      <c r="AK115" s="20">
        <v>43</v>
      </c>
      <c r="AL115" s="20">
        <v>9</v>
      </c>
      <c r="AN115" s="20">
        <f t="shared" ca="1" si="31"/>
        <v>8.6141158113544392E-2</v>
      </c>
      <c r="AO115" s="20">
        <f t="shared" ca="1" si="32"/>
        <v>218</v>
      </c>
      <c r="AP115" s="20">
        <v>31</v>
      </c>
      <c r="AQ115" s="20">
        <f>AQ114+10</f>
        <v>60</v>
      </c>
    </row>
    <row r="116" spans="35:43" ht="25" customHeight="1" x14ac:dyDescent="0.3">
      <c r="AI116" s="20">
        <f t="shared" ca="1" si="29"/>
        <v>0.79400803300674527</v>
      </c>
      <c r="AJ116" s="20">
        <f t="shared" ca="1" si="30"/>
        <v>60</v>
      </c>
      <c r="AK116" s="20">
        <v>44</v>
      </c>
      <c r="AL116" s="20">
        <v>7</v>
      </c>
      <c r="AN116" s="20">
        <f t="shared" ca="1" si="31"/>
        <v>9.4605735119356771E-2</v>
      </c>
      <c r="AO116" s="20">
        <f t="shared" ca="1" si="32"/>
        <v>215</v>
      </c>
      <c r="AP116" s="20">
        <v>32</v>
      </c>
      <c r="AQ116" s="20">
        <v>40</v>
      </c>
    </row>
    <row r="117" spans="35:43" ht="25" customHeight="1" x14ac:dyDescent="0.3">
      <c r="AI117" s="20">
        <f t="shared" ca="1" si="29"/>
        <v>0.97410094844208905</v>
      </c>
      <c r="AJ117" s="20">
        <f t="shared" ca="1" si="30"/>
        <v>9</v>
      </c>
      <c r="AK117" s="20">
        <v>44</v>
      </c>
      <c r="AL117" s="20">
        <v>8</v>
      </c>
      <c r="AN117" s="20">
        <f t="shared" ca="1" si="31"/>
        <v>0.83441010814210537</v>
      </c>
      <c r="AO117" s="20">
        <f t="shared" ca="1" si="32"/>
        <v>45</v>
      </c>
      <c r="AP117" s="20">
        <v>32</v>
      </c>
      <c r="AQ117" s="20">
        <f>AQ116+10</f>
        <v>50</v>
      </c>
    </row>
    <row r="118" spans="35:43" ht="25" customHeight="1" x14ac:dyDescent="0.3">
      <c r="AI118" s="20">
        <f t="shared" ca="1" si="29"/>
        <v>0.80019463461908125</v>
      </c>
      <c r="AJ118" s="20">
        <f t="shared" ca="1" si="30"/>
        <v>55</v>
      </c>
      <c r="AK118" s="20">
        <v>44</v>
      </c>
      <c r="AL118" s="20">
        <v>9</v>
      </c>
      <c r="AN118" s="20">
        <f t="shared" ca="1" si="31"/>
        <v>0.72713169298422031</v>
      </c>
      <c r="AO118" s="20">
        <f t="shared" ca="1" si="32"/>
        <v>64</v>
      </c>
      <c r="AP118" s="20">
        <v>32</v>
      </c>
      <c r="AQ118" s="20">
        <f>AQ117+10</f>
        <v>60</v>
      </c>
    </row>
    <row r="119" spans="35:43" ht="25" customHeight="1" x14ac:dyDescent="0.3">
      <c r="AI119" s="20">
        <f t="shared" ca="1" si="29"/>
        <v>0.32508204174860844</v>
      </c>
      <c r="AJ119" s="20">
        <f t="shared" ca="1" si="30"/>
        <v>197</v>
      </c>
      <c r="AK119" s="20">
        <v>45</v>
      </c>
      <c r="AL119" s="20">
        <v>6</v>
      </c>
      <c r="AN119" s="20">
        <f t="shared" ca="1" si="31"/>
        <v>0.34528974653423805</v>
      </c>
      <c r="AO119" s="20">
        <f t="shared" ca="1" si="32"/>
        <v>158</v>
      </c>
      <c r="AP119" s="20">
        <v>33</v>
      </c>
      <c r="AQ119" s="20">
        <v>40</v>
      </c>
    </row>
    <row r="120" spans="35:43" ht="25" customHeight="1" x14ac:dyDescent="0.3">
      <c r="AI120" s="20">
        <f t="shared" ca="1" si="29"/>
        <v>0.99997052550036747</v>
      </c>
      <c r="AJ120" s="20">
        <f t="shared" ca="1" si="30"/>
        <v>1</v>
      </c>
      <c r="AK120" s="20">
        <v>45</v>
      </c>
      <c r="AL120" s="20">
        <v>7</v>
      </c>
      <c r="AN120" s="20">
        <f t="shared" ca="1" si="31"/>
        <v>0.65479526234442964</v>
      </c>
      <c r="AO120" s="20">
        <f t="shared" ca="1" si="32"/>
        <v>79</v>
      </c>
      <c r="AP120" s="20">
        <v>33</v>
      </c>
      <c r="AQ120" s="20">
        <f>AQ119+10</f>
        <v>50</v>
      </c>
    </row>
    <row r="121" spans="35:43" ht="25" customHeight="1" x14ac:dyDescent="0.3">
      <c r="AI121" s="20">
        <f t="shared" ca="1" si="29"/>
        <v>0.52330432563156015</v>
      </c>
      <c r="AJ121" s="20">
        <f t="shared" ca="1" si="30"/>
        <v>136</v>
      </c>
      <c r="AK121" s="20">
        <v>45</v>
      </c>
      <c r="AL121" s="20">
        <v>8</v>
      </c>
      <c r="AN121" s="20">
        <f t="shared" ca="1" si="31"/>
        <v>0.23695692720346007</v>
      </c>
      <c r="AO121" s="20">
        <f t="shared" ca="1" si="32"/>
        <v>184</v>
      </c>
      <c r="AP121" s="20">
        <v>33</v>
      </c>
      <c r="AQ121" s="20">
        <f>AQ120+10</f>
        <v>60</v>
      </c>
    </row>
    <row r="122" spans="35:43" ht="25" customHeight="1" x14ac:dyDescent="0.3">
      <c r="AI122" s="20">
        <f t="shared" ca="1" si="29"/>
        <v>0.63306569070845164</v>
      </c>
      <c r="AJ122" s="20">
        <f t="shared" ca="1" si="30"/>
        <v>106</v>
      </c>
      <c r="AK122" s="20">
        <v>45</v>
      </c>
      <c r="AL122" s="20">
        <v>9</v>
      </c>
      <c r="AN122" s="20">
        <f t="shared" ca="1" si="31"/>
        <v>0.16814246159143154</v>
      </c>
      <c r="AO122" s="20">
        <f t="shared" ca="1" si="32"/>
        <v>200</v>
      </c>
      <c r="AP122" s="20">
        <v>34</v>
      </c>
      <c r="AQ122" s="20">
        <v>40</v>
      </c>
    </row>
    <row r="123" spans="35:43" ht="25" customHeight="1" x14ac:dyDescent="0.3">
      <c r="AI123" s="20">
        <f t="shared" ca="1" si="29"/>
        <v>0.81746521073849576</v>
      </c>
      <c r="AJ123" s="20">
        <f t="shared" ca="1" si="30"/>
        <v>48</v>
      </c>
      <c r="AK123" s="20">
        <v>46</v>
      </c>
      <c r="AL123" s="20">
        <v>5</v>
      </c>
      <c r="AN123" s="20">
        <f t="shared" ca="1" si="31"/>
        <v>0.55630232039931438</v>
      </c>
      <c r="AO123" s="20">
        <f t="shared" ca="1" si="32"/>
        <v>105</v>
      </c>
      <c r="AP123" s="20">
        <v>34</v>
      </c>
      <c r="AQ123" s="20">
        <f>AQ122+10</f>
        <v>50</v>
      </c>
    </row>
    <row r="124" spans="35:43" ht="25" customHeight="1" x14ac:dyDescent="0.3">
      <c r="AI124" s="20">
        <f t="shared" ca="1" si="29"/>
        <v>0.80873107027818036</v>
      </c>
      <c r="AJ124" s="20">
        <f t="shared" ca="1" si="30"/>
        <v>51</v>
      </c>
      <c r="AK124" s="20">
        <v>46</v>
      </c>
      <c r="AL124" s="20">
        <v>6</v>
      </c>
      <c r="AN124" s="20">
        <f t="shared" ca="1" si="31"/>
        <v>0.62684964321236902</v>
      </c>
      <c r="AO124" s="20">
        <f t="shared" ca="1" si="32"/>
        <v>87</v>
      </c>
      <c r="AP124" s="20">
        <v>34</v>
      </c>
      <c r="AQ124" s="20">
        <f>AQ123+10</f>
        <v>60</v>
      </c>
    </row>
    <row r="125" spans="35:43" ht="25" customHeight="1" x14ac:dyDescent="0.3">
      <c r="AI125" s="20">
        <f t="shared" ca="1" si="29"/>
        <v>0.67378861714838612</v>
      </c>
      <c r="AJ125" s="20">
        <f t="shared" ca="1" si="30"/>
        <v>95</v>
      </c>
      <c r="AK125" s="20">
        <v>46</v>
      </c>
      <c r="AL125" s="20">
        <v>7</v>
      </c>
      <c r="AN125" s="20">
        <f t="shared" ca="1" si="31"/>
        <v>0.57109614461594516</v>
      </c>
      <c r="AO125" s="20">
        <f t="shared" ca="1" si="32"/>
        <v>103</v>
      </c>
      <c r="AP125" s="20">
        <v>35</v>
      </c>
      <c r="AQ125" s="20">
        <v>40</v>
      </c>
    </row>
    <row r="126" spans="35:43" ht="25" customHeight="1" x14ac:dyDescent="0.3">
      <c r="AI126" s="20">
        <f t="shared" ca="1" si="29"/>
        <v>0.20048402836035784</v>
      </c>
      <c r="AJ126" s="20">
        <f t="shared" ca="1" si="30"/>
        <v>237</v>
      </c>
      <c r="AK126" s="20">
        <v>46</v>
      </c>
      <c r="AL126" s="20">
        <v>8</v>
      </c>
      <c r="AN126" s="20">
        <f t="shared" ca="1" si="31"/>
        <v>0.92882133078685458</v>
      </c>
      <c r="AO126" s="20">
        <f t="shared" ca="1" si="32"/>
        <v>17</v>
      </c>
      <c r="AP126" s="20">
        <v>35</v>
      </c>
      <c r="AQ126" s="20">
        <f>AQ125+10</f>
        <v>50</v>
      </c>
    </row>
    <row r="127" spans="35:43" ht="25" customHeight="1" x14ac:dyDescent="0.3">
      <c r="AI127" s="20">
        <f t="shared" ca="1" si="29"/>
        <v>0.71555695114766016</v>
      </c>
      <c r="AJ127" s="20">
        <f t="shared" ca="1" si="30"/>
        <v>81</v>
      </c>
      <c r="AK127" s="20">
        <v>46</v>
      </c>
      <c r="AL127" s="20">
        <v>9</v>
      </c>
      <c r="AN127" s="20">
        <f t="shared" ca="1" si="31"/>
        <v>0.46004537563356485</v>
      </c>
      <c r="AO127" s="20">
        <f t="shared" ca="1" si="32"/>
        <v>128</v>
      </c>
      <c r="AP127" s="20">
        <v>35</v>
      </c>
      <c r="AQ127" s="20">
        <f>AQ126+10</f>
        <v>60</v>
      </c>
    </row>
    <row r="128" spans="35:43" ht="25" customHeight="1" x14ac:dyDescent="0.3">
      <c r="AI128" s="20">
        <f t="shared" ca="1" si="29"/>
        <v>0.45099689829954626</v>
      </c>
      <c r="AJ128" s="20">
        <f t="shared" ca="1" si="30"/>
        <v>166</v>
      </c>
      <c r="AK128" s="20">
        <v>47</v>
      </c>
      <c r="AL128" s="20">
        <v>4</v>
      </c>
      <c r="AN128" s="20">
        <f t="shared" ca="1" si="31"/>
        <v>9.3933213540491667E-2</v>
      </c>
      <c r="AO128" s="20">
        <f t="shared" ca="1" si="32"/>
        <v>216</v>
      </c>
      <c r="AP128" s="20">
        <v>36</v>
      </c>
      <c r="AQ128" s="20">
        <v>40</v>
      </c>
    </row>
    <row r="129" spans="35:43" ht="25" customHeight="1" x14ac:dyDescent="0.3">
      <c r="AI129" s="20">
        <f t="shared" ca="1" si="29"/>
        <v>7.3267910755003718E-2</v>
      </c>
      <c r="AJ129" s="20">
        <f t="shared" ca="1" si="30"/>
        <v>270</v>
      </c>
      <c r="AK129" s="20">
        <v>47</v>
      </c>
      <c r="AL129" s="20">
        <v>5</v>
      </c>
      <c r="AN129" s="20">
        <f t="shared" ca="1" si="31"/>
        <v>0.11364409044869905</v>
      </c>
      <c r="AO129" s="20">
        <f t="shared" ca="1" si="32"/>
        <v>213</v>
      </c>
      <c r="AP129" s="20">
        <v>36</v>
      </c>
      <c r="AQ129" s="20">
        <f>AQ128+10</f>
        <v>50</v>
      </c>
    </row>
    <row r="130" spans="35:43" ht="25" customHeight="1" x14ac:dyDescent="0.3">
      <c r="AI130" s="20">
        <f t="shared" ca="1" si="29"/>
        <v>0.96397129819909499</v>
      </c>
      <c r="AJ130" s="20">
        <f t="shared" ca="1" si="30"/>
        <v>12</v>
      </c>
      <c r="AK130" s="20">
        <v>47</v>
      </c>
      <c r="AL130" s="20">
        <v>6</v>
      </c>
      <c r="AN130" s="20">
        <f t="shared" ca="1" si="31"/>
        <v>0.93486759264584451</v>
      </c>
      <c r="AO130" s="20">
        <f t="shared" ca="1" si="32"/>
        <v>14</v>
      </c>
      <c r="AP130" s="20">
        <v>36</v>
      </c>
      <c r="AQ130" s="20">
        <f>AQ129+10</f>
        <v>60</v>
      </c>
    </row>
    <row r="131" spans="35:43" ht="25" customHeight="1" x14ac:dyDescent="0.3">
      <c r="AI131" s="20">
        <f t="shared" ca="1" si="29"/>
        <v>0.62240352860850989</v>
      </c>
      <c r="AJ131" s="20">
        <f t="shared" ca="1" si="30"/>
        <v>108</v>
      </c>
      <c r="AK131" s="20">
        <v>47</v>
      </c>
      <c r="AL131" s="20">
        <v>7</v>
      </c>
      <c r="AN131" s="20">
        <f t="shared" ca="1" si="31"/>
        <v>0.67567630830408532</v>
      </c>
      <c r="AO131" s="20">
        <f t="shared" ca="1" si="32"/>
        <v>72</v>
      </c>
      <c r="AP131" s="20">
        <v>37</v>
      </c>
      <c r="AQ131" s="20">
        <v>40</v>
      </c>
    </row>
    <row r="132" spans="35:43" ht="25" customHeight="1" x14ac:dyDescent="0.3">
      <c r="AI132" s="20">
        <f t="shared" ca="1" si="29"/>
        <v>0.19274233690715825</v>
      </c>
      <c r="AJ132" s="20">
        <f t="shared" ca="1" si="30"/>
        <v>241</v>
      </c>
      <c r="AK132" s="20">
        <v>47</v>
      </c>
      <c r="AL132" s="20">
        <v>8</v>
      </c>
      <c r="AN132" s="20">
        <f t="shared" ca="1" si="31"/>
        <v>0.12464222361868227</v>
      </c>
      <c r="AO132" s="20">
        <f t="shared" ca="1" si="32"/>
        <v>208</v>
      </c>
      <c r="AP132" s="20">
        <v>37</v>
      </c>
      <c r="AQ132" s="20">
        <f>AQ131+10</f>
        <v>50</v>
      </c>
    </row>
    <row r="133" spans="35:43" ht="25" customHeight="1" x14ac:dyDescent="0.3">
      <c r="AI133" s="20">
        <f t="shared" ca="1" si="29"/>
        <v>0.84227981623689041</v>
      </c>
      <c r="AJ133" s="20">
        <f t="shared" ca="1" si="30"/>
        <v>45</v>
      </c>
      <c r="AK133" s="20">
        <v>47</v>
      </c>
      <c r="AL133" s="20">
        <v>9</v>
      </c>
      <c r="AN133" s="20">
        <f t="shared" ca="1" si="31"/>
        <v>0.39111186338398152</v>
      </c>
      <c r="AO133" s="20">
        <f t="shared" ca="1" si="32"/>
        <v>140</v>
      </c>
      <c r="AP133" s="20">
        <v>37</v>
      </c>
      <c r="AQ133" s="20">
        <f>AQ132+10</f>
        <v>60</v>
      </c>
    </row>
    <row r="134" spans="35:43" ht="25" customHeight="1" x14ac:dyDescent="0.3">
      <c r="AI134" s="20">
        <f t="shared" ref="AI134:AI197" ca="1" si="34">RAND()</f>
        <v>0.80286907988327982</v>
      </c>
      <c r="AJ134" s="20">
        <f t="shared" ref="AJ134:AJ197" ca="1" si="35">RANK(AI134,$AI$5:$AI$292)</f>
        <v>53</v>
      </c>
      <c r="AK134" s="20">
        <v>48</v>
      </c>
      <c r="AL134" s="20">
        <v>3</v>
      </c>
      <c r="AN134" s="20">
        <f t="shared" ref="AN134:AN197" ca="1" si="36">RAND()</f>
        <v>0.71840362508422062</v>
      </c>
      <c r="AO134" s="20">
        <f t="shared" ref="AO134:AO197" ca="1" si="37">RANK(AN134,$AN$5:$AN$238)</f>
        <v>66</v>
      </c>
      <c r="AP134" s="20">
        <v>38</v>
      </c>
      <c r="AQ134" s="20">
        <v>40</v>
      </c>
    </row>
    <row r="135" spans="35:43" ht="25" customHeight="1" x14ac:dyDescent="0.3">
      <c r="AI135" s="20">
        <f t="shared" ca="1" si="34"/>
        <v>0.76434284647833062</v>
      </c>
      <c r="AJ135" s="20">
        <f t="shared" ca="1" si="35"/>
        <v>67</v>
      </c>
      <c r="AK135" s="20">
        <v>48</v>
      </c>
      <c r="AL135" s="20">
        <v>4</v>
      </c>
      <c r="AN135" s="20">
        <f t="shared" ca="1" si="36"/>
        <v>0.21945999288612472</v>
      </c>
      <c r="AO135" s="20">
        <f t="shared" ca="1" si="37"/>
        <v>190</v>
      </c>
      <c r="AP135" s="20">
        <v>38</v>
      </c>
      <c r="AQ135" s="20">
        <f>AQ134+10</f>
        <v>50</v>
      </c>
    </row>
    <row r="136" spans="35:43" ht="25" customHeight="1" x14ac:dyDescent="0.3">
      <c r="AI136" s="20">
        <f t="shared" ca="1" si="34"/>
        <v>0.84142776443131162</v>
      </c>
      <c r="AJ136" s="20">
        <f t="shared" ca="1" si="35"/>
        <v>47</v>
      </c>
      <c r="AK136" s="20">
        <v>48</v>
      </c>
      <c r="AL136" s="20">
        <v>5</v>
      </c>
      <c r="AN136" s="20">
        <f t="shared" ca="1" si="36"/>
        <v>0.93622932205654952</v>
      </c>
      <c r="AO136" s="20">
        <f t="shared" ca="1" si="37"/>
        <v>13</v>
      </c>
      <c r="AP136" s="20">
        <v>38</v>
      </c>
      <c r="AQ136" s="20">
        <f>AQ135+10</f>
        <v>60</v>
      </c>
    </row>
    <row r="137" spans="35:43" ht="25" customHeight="1" x14ac:dyDescent="0.3">
      <c r="AI137" s="20">
        <f t="shared" ca="1" si="34"/>
        <v>0.53464308864857746</v>
      </c>
      <c r="AJ137" s="20">
        <f t="shared" ca="1" si="35"/>
        <v>133</v>
      </c>
      <c r="AK137" s="20">
        <v>48</v>
      </c>
      <c r="AL137" s="20">
        <v>6</v>
      </c>
      <c r="AN137" s="20">
        <f t="shared" ca="1" si="36"/>
        <v>0.35059318608243306</v>
      </c>
      <c r="AO137" s="20">
        <f t="shared" ca="1" si="37"/>
        <v>157</v>
      </c>
      <c r="AP137" s="20">
        <v>39</v>
      </c>
      <c r="AQ137" s="20">
        <v>40</v>
      </c>
    </row>
    <row r="138" spans="35:43" ht="25" customHeight="1" x14ac:dyDescent="0.3">
      <c r="AI138" s="20">
        <f t="shared" ca="1" si="34"/>
        <v>0.9141528045663383</v>
      </c>
      <c r="AJ138" s="20">
        <f t="shared" ca="1" si="35"/>
        <v>28</v>
      </c>
      <c r="AK138" s="20">
        <v>48</v>
      </c>
      <c r="AL138" s="20">
        <v>7</v>
      </c>
      <c r="AN138" s="20">
        <f t="shared" ca="1" si="36"/>
        <v>0.52353718766720048</v>
      </c>
      <c r="AO138" s="20">
        <f t="shared" ca="1" si="37"/>
        <v>112</v>
      </c>
      <c r="AP138" s="20">
        <v>39</v>
      </c>
      <c r="AQ138" s="20">
        <f>AQ137+10</f>
        <v>50</v>
      </c>
    </row>
    <row r="139" spans="35:43" ht="25" customHeight="1" x14ac:dyDescent="0.3">
      <c r="AI139" s="20">
        <f t="shared" ca="1" si="34"/>
        <v>0.26025560453510777</v>
      </c>
      <c r="AJ139" s="20">
        <f t="shared" ca="1" si="35"/>
        <v>219</v>
      </c>
      <c r="AK139" s="20">
        <v>48</v>
      </c>
      <c r="AL139" s="20">
        <v>8</v>
      </c>
      <c r="AN139" s="20">
        <f t="shared" ca="1" si="36"/>
        <v>0.1508142645281072</v>
      </c>
      <c r="AO139" s="20">
        <f t="shared" ca="1" si="37"/>
        <v>203</v>
      </c>
      <c r="AP139" s="20">
        <v>39</v>
      </c>
      <c r="AQ139" s="20">
        <f>AQ138+10</f>
        <v>60</v>
      </c>
    </row>
    <row r="140" spans="35:43" ht="25" customHeight="1" x14ac:dyDescent="0.3">
      <c r="AI140" s="20">
        <f t="shared" ca="1" si="34"/>
        <v>2.2733367513725011E-2</v>
      </c>
      <c r="AJ140" s="20">
        <f t="shared" ca="1" si="35"/>
        <v>283</v>
      </c>
      <c r="AK140" s="20">
        <v>48</v>
      </c>
      <c r="AL140" s="20">
        <v>9</v>
      </c>
      <c r="AN140" s="20">
        <f t="shared" ca="1" si="36"/>
        <v>0.62831748812844002</v>
      </c>
      <c r="AO140" s="20">
        <f t="shared" ca="1" si="37"/>
        <v>86</v>
      </c>
      <c r="AP140" s="20">
        <v>41</v>
      </c>
      <c r="AQ140" s="20">
        <v>50</v>
      </c>
    </row>
    <row r="141" spans="35:43" ht="25" customHeight="1" x14ac:dyDescent="0.3">
      <c r="AI141" s="20">
        <f t="shared" ca="1" si="34"/>
        <v>0.7771631642230552</v>
      </c>
      <c r="AJ141" s="20">
        <f t="shared" ca="1" si="35"/>
        <v>64</v>
      </c>
      <c r="AK141" s="20">
        <v>49</v>
      </c>
      <c r="AL141" s="20">
        <v>2</v>
      </c>
      <c r="AN141" s="20">
        <f t="shared" ca="1" si="36"/>
        <v>0.60523166834227748</v>
      </c>
      <c r="AO141" s="20">
        <f t="shared" ca="1" si="37"/>
        <v>93</v>
      </c>
      <c r="AP141" s="20">
        <v>42</v>
      </c>
      <c r="AQ141" s="20">
        <v>50</v>
      </c>
    </row>
    <row r="142" spans="35:43" ht="25" customHeight="1" x14ac:dyDescent="0.3">
      <c r="AI142" s="20">
        <f t="shared" ca="1" si="34"/>
        <v>0.2494986087375074</v>
      </c>
      <c r="AJ142" s="20">
        <f t="shared" ca="1" si="35"/>
        <v>222</v>
      </c>
      <c r="AK142" s="20">
        <v>49</v>
      </c>
      <c r="AL142" s="20">
        <v>3</v>
      </c>
      <c r="AN142" s="20">
        <f t="shared" ca="1" si="36"/>
        <v>0.20416839484693317</v>
      </c>
      <c r="AO142" s="20">
        <f t="shared" ca="1" si="37"/>
        <v>192</v>
      </c>
      <c r="AP142" s="20">
        <v>43</v>
      </c>
      <c r="AQ142" s="20">
        <v>50</v>
      </c>
    </row>
    <row r="143" spans="35:43" ht="25" customHeight="1" x14ac:dyDescent="0.3">
      <c r="AI143" s="20">
        <f t="shared" ca="1" si="34"/>
        <v>0.48465297595854295</v>
      </c>
      <c r="AJ143" s="20">
        <f t="shared" ca="1" si="35"/>
        <v>153</v>
      </c>
      <c r="AK143" s="20">
        <v>49</v>
      </c>
      <c r="AL143" s="20">
        <v>4</v>
      </c>
      <c r="AN143" s="20">
        <f t="shared" ca="1" si="36"/>
        <v>0.24312958446424915</v>
      </c>
      <c r="AO143" s="20">
        <f t="shared" ca="1" si="37"/>
        <v>182</v>
      </c>
      <c r="AP143" s="20">
        <v>44</v>
      </c>
      <c r="AQ143" s="20">
        <v>50</v>
      </c>
    </row>
    <row r="144" spans="35:43" ht="25" customHeight="1" x14ac:dyDescent="0.3">
      <c r="AI144" s="20">
        <f t="shared" ca="1" si="34"/>
        <v>0.70903013427677719</v>
      </c>
      <c r="AJ144" s="20">
        <f t="shared" ca="1" si="35"/>
        <v>84</v>
      </c>
      <c r="AK144" s="20">
        <v>49</v>
      </c>
      <c r="AL144" s="20">
        <v>5</v>
      </c>
      <c r="AN144" s="20">
        <f t="shared" ca="1" si="36"/>
        <v>0.5061687965329944</v>
      </c>
      <c r="AO144" s="20">
        <f t="shared" ca="1" si="37"/>
        <v>115</v>
      </c>
      <c r="AP144" s="20">
        <v>45</v>
      </c>
      <c r="AQ144" s="20">
        <v>50</v>
      </c>
    </row>
    <row r="145" spans="35:43" ht="25" customHeight="1" x14ac:dyDescent="0.3">
      <c r="AI145" s="20">
        <f t="shared" ca="1" si="34"/>
        <v>0.67260569377404067</v>
      </c>
      <c r="AJ145" s="20">
        <f t="shared" ca="1" si="35"/>
        <v>96</v>
      </c>
      <c r="AK145" s="20">
        <v>49</v>
      </c>
      <c r="AL145" s="20">
        <v>6</v>
      </c>
      <c r="AN145" s="20">
        <f t="shared" ca="1" si="36"/>
        <v>0.3003617617550236</v>
      </c>
      <c r="AO145" s="20">
        <f t="shared" ca="1" si="37"/>
        <v>166</v>
      </c>
      <c r="AP145" s="20">
        <v>46</v>
      </c>
      <c r="AQ145" s="20">
        <v>50</v>
      </c>
    </row>
    <row r="146" spans="35:43" ht="25" customHeight="1" x14ac:dyDescent="0.3">
      <c r="AI146" s="20">
        <f t="shared" ca="1" si="34"/>
        <v>0.55307769910938653</v>
      </c>
      <c r="AJ146" s="20">
        <f t="shared" ca="1" si="35"/>
        <v>124</v>
      </c>
      <c r="AK146" s="20">
        <v>49</v>
      </c>
      <c r="AL146" s="20">
        <v>7</v>
      </c>
      <c r="AN146" s="20">
        <f t="shared" ca="1" si="36"/>
        <v>0.37918196391335013</v>
      </c>
      <c r="AO146" s="20">
        <f t="shared" ca="1" si="37"/>
        <v>145</v>
      </c>
      <c r="AP146" s="20">
        <v>47</v>
      </c>
      <c r="AQ146" s="20">
        <v>50</v>
      </c>
    </row>
    <row r="147" spans="35:43" ht="25" customHeight="1" x14ac:dyDescent="0.3">
      <c r="AI147" s="20">
        <f t="shared" ca="1" si="34"/>
        <v>0.30215561721634165</v>
      </c>
      <c r="AJ147" s="20">
        <f t="shared" ca="1" si="35"/>
        <v>203</v>
      </c>
      <c r="AK147" s="20">
        <v>49</v>
      </c>
      <c r="AL147" s="20">
        <v>8</v>
      </c>
      <c r="AN147" s="20">
        <f t="shared" ca="1" si="36"/>
        <v>0.60255318081986642</v>
      </c>
      <c r="AO147" s="20">
        <f t="shared" ca="1" si="37"/>
        <v>95</v>
      </c>
      <c r="AP147" s="20">
        <v>48</v>
      </c>
      <c r="AQ147" s="20">
        <v>50</v>
      </c>
    </row>
    <row r="148" spans="35:43" ht="25" customHeight="1" x14ac:dyDescent="0.3">
      <c r="AI148" s="20">
        <f t="shared" ca="1" si="34"/>
        <v>0.86525322324557374</v>
      </c>
      <c r="AJ148" s="20">
        <f t="shared" ca="1" si="35"/>
        <v>41</v>
      </c>
      <c r="AK148" s="20">
        <v>49</v>
      </c>
      <c r="AL148" s="20">
        <v>9</v>
      </c>
      <c r="AN148" s="20">
        <f t="shared" ca="1" si="36"/>
        <v>0.25769552250296368</v>
      </c>
      <c r="AO148" s="20">
        <f t="shared" ca="1" si="37"/>
        <v>176</v>
      </c>
      <c r="AP148" s="20">
        <v>49</v>
      </c>
      <c r="AQ148" s="20">
        <v>50</v>
      </c>
    </row>
    <row r="149" spans="35:43" ht="25" customHeight="1" x14ac:dyDescent="0.3">
      <c r="AI149" s="20">
        <f t="shared" ca="1" si="34"/>
        <v>0.16706811692849</v>
      </c>
      <c r="AJ149" s="20">
        <f t="shared" ca="1" si="35"/>
        <v>252</v>
      </c>
      <c r="AK149" s="20">
        <v>52</v>
      </c>
      <c r="AL149" s="20">
        <v>9</v>
      </c>
      <c r="AN149" s="20">
        <f t="shared" ca="1" si="36"/>
        <v>0.3074727968382247</v>
      </c>
      <c r="AO149" s="20">
        <f t="shared" ca="1" si="37"/>
        <v>164</v>
      </c>
      <c r="AP149" s="20">
        <v>51</v>
      </c>
      <c r="AQ149" s="20">
        <v>40</v>
      </c>
    </row>
    <row r="150" spans="35:43" ht="25" customHeight="1" x14ac:dyDescent="0.3">
      <c r="AI150" s="20">
        <f t="shared" ca="1" si="34"/>
        <v>0.54658180062016537</v>
      </c>
      <c r="AJ150" s="20">
        <f t="shared" ca="1" si="35"/>
        <v>126</v>
      </c>
      <c r="AK150" s="20">
        <v>53</v>
      </c>
      <c r="AL150" s="20">
        <v>8</v>
      </c>
      <c r="AN150" s="20">
        <f t="shared" ca="1" si="36"/>
        <v>0.75113068500403402</v>
      </c>
      <c r="AO150" s="20">
        <f t="shared" ca="1" si="37"/>
        <v>58</v>
      </c>
      <c r="AP150" s="20">
        <v>51</v>
      </c>
      <c r="AQ150" s="20">
        <f>AQ149-10</f>
        <v>30</v>
      </c>
    </row>
    <row r="151" spans="35:43" ht="25" customHeight="1" x14ac:dyDescent="0.3">
      <c r="AI151" s="20">
        <f t="shared" ca="1" si="34"/>
        <v>0.49802282743291426</v>
      </c>
      <c r="AJ151" s="20">
        <f t="shared" ca="1" si="35"/>
        <v>145</v>
      </c>
      <c r="AK151" s="20">
        <v>53</v>
      </c>
      <c r="AL151" s="20">
        <v>9</v>
      </c>
      <c r="AN151" s="20">
        <f t="shared" ca="1" si="36"/>
        <v>0.11596604532868771</v>
      </c>
      <c r="AO151" s="20">
        <f t="shared" ca="1" si="37"/>
        <v>212</v>
      </c>
      <c r="AP151" s="20">
        <v>51</v>
      </c>
      <c r="AQ151" s="20">
        <f t="shared" ref="AQ151:AQ164" si="38">AQ150-10</f>
        <v>20</v>
      </c>
    </row>
    <row r="152" spans="35:43" ht="25" customHeight="1" x14ac:dyDescent="0.3">
      <c r="AI152" s="20">
        <f t="shared" ca="1" si="34"/>
        <v>0.25422530258467702</v>
      </c>
      <c r="AJ152" s="20">
        <f t="shared" ca="1" si="35"/>
        <v>220</v>
      </c>
      <c r="AK152" s="20">
        <v>54</v>
      </c>
      <c r="AL152" s="20">
        <v>7</v>
      </c>
      <c r="AN152" s="20">
        <f t="shared" ca="1" si="36"/>
        <v>0.47662212483803645</v>
      </c>
      <c r="AO152" s="20">
        <f t="shared" ca="1" si="37"/>
        <v>122</v>
      </c>
      <c r="AP152" s="20">
        <v>51</v>
      </c>
      <c r="AQ152" s="20">
        <f t="shared" si="38"/>
        <v>10</v>
      </c>
    </row>
    <row r="153" spans="35:43" ht="25" customHeight="1" x14ac:dyDescent="0.3">
      <c r="AI153" s="20">
        <f t="shared" ca="1" si="34"/>
        <v>0.70280931723946538</v>
      </c>
      <c r="AJ153" s="20">
        <f t="shared" ca="1" si="35"/>
        <v>86</v>
      </c>
      <c r="AK153" s="20">
        <v>54</v>
      </c>
      <c r="AL153" s="20">
        <v>8</v>
      </c>
      <c r="AN153" s="20">
        <f t="shared" ca="1" si="36"/>
        <v>0.73399056068260327</v>
      </c>
      <c r="AO153" s="20">
        <f t="shared" ca="1" si="37"/>
        <v>63</v>
      </c>
      <c r="AP153" s="20">
        <v>52</v>
      </c>
      <c r="AQ153" s="20">
        <v>40</v>
      </c>
    </row>
    <row r="154" spans="35:43" ht="25" customHeight="1" x14ac:dyDescent="0.3">
      <c r="AI154" s="20">
        <f t="shared" ca="1" si="34"/>
        <v>0.38568353033610281</v>
      </c>
      <c r="AJ154" s="20">
        <f t="shared" ca="1" si="35"/>
        <v>176</v>
      </c>
      <c r="AK154" s="20">
        <v>54</v>
      </c>
      <c r="AL154" s="20">
        <v>9</v>
      </c>
      <c r="AN154" s="20">
        <f t="shared" ca="1" si="36"/>
        <v>0.86977351472385289</v>
      </c>
      <c r="AO154" s="20">
        <f t="shared" ca="1" si="37"/>
        <v>38</v>
      </c>
      <c r="AP154" s="20">
        <v>52</v>
      </c>
      <c r="AQ154" s="20">
        <f t="shared" si="38"/>
        <v>30</v>
      </c>
    </row>
    <row r="155" spans="35:43" ht="25" customHeight="1" x14ac:dyDescent="0.3">
      <c r="AI155" s="20">
        <f t="shared" ca="1" si="34"/>
        <v>0.84795943846263089</v>
      </c>
      <c r="AJ155" s="20">
        <f t="shared" ca="1" si="35"/>
        <v>43</v>
      </c>
      <c r="AK155" s="20">
        <v>55</v>
      </c>
      <c r="AL155" s="20">
        <v>6</v>
      </c>
      <c r="AN155" s="20">
        <f t="shared" ca="1" si="36"/>
        <v>0.4961285462394166</v>
      </c>
      <c r="AO155" s="20">
        <f t="shared" ca="1" si="37"/>
        <v>118</v>
      </c>
      <c r="AP155" s="20">
        <v>52</v>
      </c>
      <c r="AQ155" s="20">
        <f t="shared" si="38"/>
        <v>20</v>
      </c>
    </row>
    <row r="156" spans="35:43" ht="25" customHeight="1" x14ac:dyDescent="0.3">
      <c r="AI156" s="20">
        <f t="shared" ca="1" si="34"/>
        <v>0.6958577617656414</v>
      </c>
      <c r="AJ156" s="20">
        <f t="shared" ca="1" si="35"/>
        <v>89</v>
      </c>
      <c r="AK156" s="20">
        <v>55</v>
      </c>
      <c r="AL156" s="20">
        <v>7</v>
      </c>
      <c r="AN156" s="20">
        <f t="shared" ca="1" si="36"/>
        <v>0.96154922925296182</v>
      </c>
      <c r="AO156" s="20">
        <f t="shared" ca="1" si="37"/>
        <v>9</v>
      </c>
      <c r="AP156" s="20">
        <v>52</v>
      </c>
      <c r="AQ156" s="20">
        <f t="shared" si="38"/>
        <v>10</v>
      </c>
    </row>
    <row r="157" spans="35:43" ht="25" customHeight="1" x14ac:dyDescent="0.3">
      <c r="AI157" s="20">
        <f t="shared" ca="1" si="34"/>
        <v>0.5390057865849619</v>
      </c>
      <c r="AJ157" s="20">
        <f t="shared" ca="1" si="35"/>
        <v>131</v>
      </c>
      <c r="AK157" s="20">
        <v>55</v>
      </c>
      <c r="AL157" s="20">
        <v>8</v>
      </c>
      <c r="AN157" s="20">
        <f t="shared" ca="1" si="36"/>
        <v>0.66015190534477941</v>
      </c>
      <c r="AO157" s="20">
        <f t="shared" ca="1" si="37"/>
        <v>77</v>
      </c>
      <c r="AP157" s="20">
        <v>53</v>
      </c>
      <c r="AQ157" s="20">
        <v>40</v>
      </c>
    </row>
    <row r="158" spans="35:43" ht="25" customHeight="1" x14ac:dyDescent="0.3">
      <c r="AI158" s="20">
        <f t="shared" ca="1" si="34"/>
        <v>0.91416376272893785</v>
      </c>
      <c r="AJ158" s="20">
        <f t="shared" ca="1" si="35"/>
        <v>27</v>
      </c>
      <c r="AK158" s="20">
        <v>55</v>
      </c>
      <c r="AL158" s="20">
        <v>9</v>
      </c>
      <c r="AN158" s="20">
        <f t="shared" ca="1" si="36"/>
        <v>0.45375616061524415</v>
      </c>
      <c r="AO158" s="20">
        <f t="shared" ca="1" si="37"/>
        <v>129</v>
      </c>
      <c r="AP158" s="20">
        <v>53</v>
      </c>
      <c r="AQ158" s="20">
        <f t="shared" si="38"/>
        <v>30</v>
      </c>
    </row>
    <row r="159" spans="35:43" ht="25" customHeight="1" x14ac:dyDescent="0.3">
      <c r="AI159" s="20">
        <f t="shared" ca="1" si="34"/>
        <v>0.69282417688419751</v>
      </c>
      <c r="AJ159" s="20">
        <f t="shared" ca="1" si="35"/>
        <v>90</v>
      </c>
      <c r="AK159" s="20">
        <v>56</v>
      </c>
      <c r="AL159" s="20">
        <v>5</v>
      </c>
      <c r="AN159" s="20">
        <f t="shared" ca="1" si="36"/>
        <v>0.37712379176557642</v>
      </c>
      <c r="AO159" s="20">
        <f t="shared" ca="1" si="37"/>
        <v>147</v>
      </c>
      <c r="AP159" s="20">
        <v>53</v>
      </c>
      <c r="AQ159" s="20">
        <f t="shared" si="38"/>
        <v>20</v>
      </c>
    </row>
    <row r="160" spans="35:43" ht="25" customHeight="1" x14ac:dyDescent="0.3">
      <c r="AI160" s="20">
        <f t="shared" ca="1" si="34"/>
        <v>0.76649521913877716</v>
      </c>
      <c r="AJ160" s="20">
        <f t="shared" ca="1" si="35"/>
        <v>66</v>
      </c>
      <c r="AK160" s="20">
        <v>56</v>
      </c>
      <c r="AL160" s="20">
        <v>6</v>
      </c>
      <c r="AN160" s="20">
        <f t="shared" ca="1" si="36"/>
        <v>0.47981062395460283</v>
      </c>
      <c r="AO160" s="20">
        <f t="shared" ca="1" si="37"/>
        <v>121</v>
      </c>
      <c r="AP160" s="20">
        <v>53</v>
      </c>
      <c r="AQ160" s="20">
        <f t="shared" si="38"/>
        <v>10</v>
      </c>
    </row>
    <row r="161" spans="35:43" ht="25" customHeight="1" x14ac:dyDescent="0.3">
      <c r="AI161" s="20">
        <f t="shared" ca="1" si="34"/>
        <v>0.4831131231301603</v>
      </c>
      <c r="AJ161" s="20">
        <f t="shared" ca="1" si="35"/>
        <v>157</v>
      </c>
      <c r="AK161" s="20">
        <v>56</v>
      </c>
      <c r="AL161" s="20">
        <v>7</v>
      </c>
      <c r="AN161" s="20">
        <f t="shared" ca="1" si="36"/>
        <v>0.83208193858992918</v>
      </c>
      <c r="AO161" s="20">
        <f t="shared" ca="1" si="37"/>
        <v>46</v>
      </c>
      <c r="AP161" s="20">
        <v>54</v>
      </c>
      <c r="AQ161" s="20">
        <v>40</v>
      </c>
    </row>
    <row r="162" spans="35:43" ht="25" customHeight="1" x14ac:dyDescent="0.3">
      <c r="AI162" s="20">
        <f t="shared" ca="1" si="34"/>
        <v>6.6710951203474145E-2</v>
      </c>
      <c r="AJ162" s="20">
        <f t="shared" ca="1" si="35"/>
        <v>273</v>
      </c>
      <c r="AK162" s="20">
        <v>56</v>
      </c>
      <c r="AL162" s="20">
        <v>8</v>
      </c>
      <c r="AN162" s="20">
        <f t="shared" ca="1" si="36"/>
        <v>0.12164103918955371</v>
      </c>
      <c r="AO162" s="20">
        <f t="shared" ca="1" si="37"/>
        <v>209</v>
      </c>
      <c r="AP162" s="20">
        <v>54</v>
      </c>
      <c r="AQ162" s="20">
        <f t="shared" si="38"/>
        <v>30</v>
      </c>
    </row>
    <row r="163" spans="35:43" ht="25" customHeight="1" x14ac:dyDescent="0.3">
      <c r="AI163" s="20">
        <f t="shared" ca="1" si="34"/>
        <v>4.5159727933398175E-3</v>
      </c>
      <c r="AJ163" s="20">
        <f t="shared" ca="1" si="35"/>
        <v>287</v>
      </c>
      <c r="AK163" s="20">
        <v>56</v>
      </c>
      <c r="AL163" s="20">
        <v>9</v>
      </c>
      <c r="AN163" s="20">
        <f t="shared" ca="1" si="36"/>
        <v>0.87671787726412131</v>
      </c>
      <c r="AO163" s="20">
        <f t="shared" ca="1" si="37"/>
        <v>37</v>
      </c>
      <c r="AP163" s="20">
        <v>54</v>
      </c>
      <c r="AQ163" s="20">
        <f t="shared" si="38"/>
        <v>20</v>
      </c>
    </row>
    <row r="164" spans="35:43" ht="25" customHeight="1" x14ac:dyDescent="0.3">
      <c r="AI164" s="20">
        <f t="shared" ca="1" si="34"/>
        <v>0.99963218455257086</v>
      </c>
      <c r="AJ164" s="20">
        <f t="shared" ca="1" si="35"/>
        <v>2</v>
      </c>
      <c r="AK164" s="20">
        <v>57</v>
      </c>
      <c r="AL164" s="20">
        <v>4</v>
      </c>
      <c r="AN164" s="20">
        <f t="shared" ca="1" si="36"/>
        <v>0.72298047844938906</v>
      </c>
      <c r="AO164" s="20">
        <f t="shared" ca="1" si="37"/>
        <v>65</v>
      </c>
      <c r="AP164" s="20">
        <v>54</v>
      </c>
      <c r="AQ164" s="20">
        <f t="shared" si="38"/>
        <v>10</v>
      </c>
    </row>
    <row r="165" spans="35:43" ht="25" customHeight="1" x14ac:dyDescent="0.3">
      <c r="AI165" s="20">
        <f t="shared" ca="1" si="34"/>
        <v>0.24515319817214309</v>
      </c>
      <c r="AJ165" s="20">
        <f t="shared" ca="1" si="35"/>
        <v>223</v>
      </c>
      <c r="AK165" s="20">
        <v>57</v>
      </c>
      <c r="AL165" s="20">
        <v>5</v>
      </c>
      <c r="AN165" s="20">
        <f t="shared" ca="1" si="36"/>
        <v>0.38772098409091094</v>
      </c>
      <c r="AO165" s="20">
        <f t="shared" ca="1" si="37"/>
        <v>142</v>
      </c>
      <c r="AP165" s="20">
        <v>55</v>
      </c>
      <c r="AQ165" s="20">
        <v>40</v>
      </c>
    </row>
    <row r="166" spans="35:43" ht="25" customHeight="1" x14ac:dyDescent="0.3">
      <c r="AI166" s="20">
        <f t="shared" ca="1" si="34"/>
        <v>0.93566630024778341</v>
      </c>
      <c r="AJ166" s="20">
        <f t="shared" ca="1" si="35"/>
        <v>19</v>
      </c>
      <c r="AK166" s="20">
        <v>57</v>
      </c>
      <c r="AL166" s="20">
        <v>6</v>
      </c>
      <c r="AN166" s="20">
        <f t="shared" ca="1" si="36"/>
        <v>0.6416303493392137</v>
      </c>
      <c r="AO166" s="20">
        <f t="shared" ca="1" si="37"/>
        <v>82</v>
      </c>
      <c r="AP166" s="20">
        <v>55</v>
      </c>
      <c r="AQ166" s="20">
        <f>AQ165-10</f>
        <v>30</v>
      </c>
    </row>
    <row r="167" spans="35:43" ht="25" customHeight="1" x14ac:dyDescent="0.3">
      <c r="AI167" s="20">
        <f t="shared" ca="1" si="34"/>
        <v>0.16068560001437271</v>
      </c>
      <c r="AJ167" s="20">
        <f t="shared" ca="1" si="35"/>
        <v>253</v>
      </c>
      <c r="AK167" s="20">
        <v>57</v>
      </c>
      <c r="AL167" s="20">
        <v>7</v>
      </c>
      <c r="AN167" s="20">
        <f t="shared" ca="1" si="36"/>
        <v>0.64369143699969811</v>
      </c>
      <c r="AO167" s="20">
        <f t="shared" ca="1" si="37"/>
        <v>81</v>
      </c>
      <c r="AP167" s="20">
        <v>55</v>
      </c>
      <c r="AQ167" s="20">
        <f>AQ166-10</f>
        <v>20</v>
      </c>
    </row>
    <row r="168" spans="35:43" ht="25" customHeight="1" x14ac:dyDescent="0.3">
      <c r="AI168" s="20">
        <f t="shared" ca="1" si="34"/>
        <v>1.6440618007831143E-2</v>
      </c>
      <c r="AJ168" s="20">
        <f t="shared" ca="1" si="35"/>
        <v>286</v>
      </c>
      <c r="AK168" s="20">
        <v>57</v>
      </c>
      <c r="AL168" s="20">
        <v>8</v>
      </c>
      <c r="AN168" s="20">
        <f t="shared" ca="1" si="36"/>
        <v>0.33238918277851492</v>
      </c>
      <c r="AO168" s="20">
        <f t="shared" ca="1" si="37"/>
        <v>160</v>
      </c>
      <c r="AP168" s="20">
        <v>55</v>
      </c>
      <c r="AQ168" s="20">
        <f>AQ167-10</f>
        <v>10</v>
      </c>
    </row>
    <row r="169" spans="35:43" ht="25" customHeight="1" x14ac:dyDescent="0.3">
      <c r="AI169" s="20">
        <f t="shared" ca="1" si="34"/>
        <v>0.84219093098572206</v>
      </c>
      <c r="AJ169" s="20">
        <f t="shared" ca="1" si="35"/>
        <v>46</v>
      </c>
      <c r="AK169" s="20">
        <v>57</v>
      </c>
      <c r="AL169" s="20">
        <v>9</v>
      </c>
      <c r="AN169" s="20">
        <f t="shared" ca="1" si="36"/>
        <v>0.94874910309907823</v>
      </c>
      <c r="AO169" s="20">
        <f t="shared" ca="1" si="37"/>
        <v>11</v>
      </c>
      <c r="AP169" s="20">
        <v>56</v>
      </c>
      <c r="AQ169" s="20">
        <v>40</v>
      </c>
    </row>
    <row r="170" spans="35:43" ht="25" customHeight="1" x14ac:dyDescent="0.3">
      <c r="AI170" s="20">
        <f t="shared" ca="1" si="34"/>
        <v>0.3779796668080303</v>
      </c>
      <c r="AJ170" s="20">
        <f t="shared" ca="1" si="35"/>
        <v>177</v>
      </c>
      <c r="AK170" s="20">
        <v>58</v>
      </c>
      <c r="AL170" s="20">
        <v>3</v>
      </c>
      <c r="AN170" s="20">
        <f t="shared" ca="1" si="36"/>
        <v>0.52525647464646452</v>
      </c>
      <c r="AO170" s="20">
        <f t="shared" ca="1" si="37"/>
        <v>111</v>
      </c>
      <c r="AP170" s="20">
        <v>56</v>
      </c>
      <c r="AQ170" s="20">
        <f>AQ169-10</f>
        <v>30</v>
      </c>
    </row>
    <row r="171" spans="35:43" ht="25" customHeight="1" x14ac:dyDescent="0.3">
      <c r="AI171" s="20">
        <f t="shared" ca="1" si="34"/>
        <v>0.41083482487592748</v>
      </c>
      <c r="AJ171" s="20">
        <f t="shared" ca="1" si="35"/>
        <v>172</v>
      </c>
      <c r="AK171" s="20">
        <v>58</v>
      </c>
      <c r="AL171" s="20">
        <v>4</v>
      </c>
      <c r="AN171" s="20">
        <f t="shared" ca="1" si="36"/>
        <v>0.30899242215798595</v>
      </c>
      <c r="AO171" s="20">
        <f t="shared" ca="1" si="37"/>
        <v>163</v>
      </c>
      <c r="AP171" s="20">
        <v>56</v>
      </c>
      <c r="AQ171" s="20">
        <f>AQ170-10</f>
        <v>20</v>
      </c>
    </row>
    <row r="172" spans="35:43" ht="25" customHeight="1" x14ac:dyDescent="0.3">
      <c r="AI172" s="20">
        <f t="shared" ca="1" si="34"/>
        <v>0.3284929834100957</v>
      </c>
      <c r="AJ172" s="20">
        <f t="shared" ca="1" si="35"/>
        <v>196</v>
      </c>
      <c r="AK172" s="20">
        <v>58</v>
      </c>
      <c r="AL172" s="20">
        <v>5</v>
      </c>
      <c r="AN172" s="20">
        <f t="shared" ca="1" si="36"/>
        <v>0.76910899256256793</v>
      </c>
      <c r="AO172" s="20">
        <f t="shared" ca="1" si="37"/>
        <v>55</v>
      </c>
      <c r="AP172" s="20">
        <v>56</v>
      </c>
      <c r="AQ172" s="20">
        <f>AQ171-10</f>
        <v>10</v>
      </c>
    </row>
    <row r="173" spans="35:43" ht="25" customHeight="1" x14ac:dyDescent="0.3">
      <c r="AI173" s="20">
        <f t="shared" ca="1" si="34"/>
        <v>0.97294688060404699</v>
      </c>
      <c r="AJ173" s="20">
        <f t="shared" ca="1" si="35"/>
        <v>10</v>
      </c>
      <c r="AK173" s="20">
        <v>58</v>
      </c>
      <c r="AL173" s="20">
        <v>6</v>
      </c>
      <c r="AN173" s="20">
        <f t="shared" ca="1" si="36"/>
        <v>0.92977894488837975</v>
      </c>
      <c r="AO173" s="20">
        <f t="shared" ca="1" si="37"/>
        <v>16</v>
      </c>
      <c r="AP173" s="20">
        <v>57</v>
      </c>
      <c r="AQ173" s="20">
        <v>40</v>
      </c>
    </row>
    <row r="174" spans="35:43" ht="25" customHeight="1" x14ac:dyDescent="0.3">
      <c r="AI174" s="20">
        <f t="shared" ca="1" si="34"/>
        <v>0.73014979809485558</v>
      </c>
      <c r="AJ174" s="20">
        <f t="shared" ca="1" si="35"/>
        <v>77</v>
      </c>
      <c r="AK174" s="20">
        <v>58</v>
      </c>
      <c r="AL174" s="20">
        <v>7</v>
      </c>
      <c r="AN174" s="20">
        <f t="shared" ca="1" si="36"/>
        <v>0.28785106204008803</v>
      </c>
      <c r="AO174" s="20">
        <f t="shared" ca="1" si="37"/>
        <v>168</v>
      </c>
      <c r="AP174" s="20">
        <v>57</v>
      </c>
      <c r="AQ174" s="20">
        <f>AQ173-10</f>
        <v>30</v>
      </c>
    </row>
    <row r="175" spans="35:43" ht="25" customHeight="1" x14ac:dyDescent="0.3">
      <c r="AI175" s="20">
        <f t="shared" ca="1" si="34"/>
        <v>0.32961157724680867</v>
      </c>
      <c r="AJ175" s="20">
        <f t="shared" ca="1" si="35"/>
        <v>194</v>
      </c>
      <c r="AK175" s="20">
        <v>58</v>
      </c>
      <c r="AL175" s="20">
        <v>8</v>
      </c>
      <c r="AN175" s="20">
        <f t="shared" ca="1" si="36"/>
        <v>0.90370101043036988</v>
      </c>
      <c r="AO175" s="20">
        <f t="shared" ca="1" si="37"/>
        <v>29</v>
      </c>
      <c r="AP175" s="20">
        <v>57</v>
      </c>
      <c r="AQ175" s="20">
        <f>AQ174-10</f>
        <v>20</v>
      </c>
    </row>
    <row r="176" spans="35:43" ht="25" customHeight="1" x14ac:dyDescent="0.3">
      <c r="AI176" s="20">
        <f t="shared" ca="1" si="34"/>
        <v>0.11235393740478528</v>
      </c>
      <c r="AJ176" s="20">
        <f t="shared" ca="1" si="35"/>
        <v>265</v>
      </c>
      <c r="AK176" s="20">
        <v>58</v>
      </c>
      <c r="AL176" s="20">
        <v>9</v>
      </c>
      <c r="AN176" s="20">
        <f t="shared" ca="1" si="36"/>
        <v>0.67096175746499076</v>
      </c>
      <c r="AO176" s="20">
        <f t="shared" ca="1" si="37"/>
        <v>73</v>
      </c>
      <c r="AP176" s="20">
        <v>57</v>
      </c>
      <c r="AQ176" s="20">
        <f>AQ175-10</f>
        <v>10</v>
      </c>
    </row>
    <row r="177" spans="35:43" ht="25" customHeight="1" x14ac:dyDescent="0.3">
      <c r="AI177" s="20">
        <f t="shared" ca="1" si="34"/>
        <v>0.28499748330866392</v>
      </c>
      <c r="AJ177" s="20">
        <f t="shared" ca="1" si="35"/>
        <v>214</v>
      </c>
      <c r="AK177" s="20">
        <v>59</v>
      </c>
      <c r="AL177" s="20">
        <v>2</v>
      </c>
      <c r="AN177" s="20">
        <f t="shared" ca="1" si="36"/>
        <v>0.21209728370203673</v>
      </c>
      <c r="AO177" s="20">
        <f t="shared" ca="1" si="37"/>
        <v>191</v>
      </c>
      <c r="AP177" s="20">
        <v>58</v>
      </c>
      <c r="AQ177" s="20">
        <v>40</v>
      </c>
    </row>
    <row r="178" spans="35:43" ht="25" customHeight="1" x14ac:dyDescent="0.3">
      <c r="AI178" s="20">
        <f t="shared" ca="1" si="34"/>
        <v>0.37202662884222515</v>
      </c>
      <c r="AJ178" s="20">
        <f t="shared" ca="1" si="35"/>
        <v>178</v>
      </c>
      <c r="AK178" s="20">
        <v>59</v>
      </c>
      <c r="AL178" s="20">
        <v>3</v>
      </c>
      <c r="AN178" s="20">
        <f t="shared" ca="1" si="36"/>
        <v>0.68126062315381342</v>
      </c>
      <c r="AO178" s="20">
        <f t="shared" ca="1" si="37"/>
        <v>71</v>
      </c>
      <c r="AP178" s="20">
        <v>58</v>
      </c>
      <c r="AQ178" s="20">
        <f>AQ177-10</f>
        <v>30</v>
      </c>
    </row>
    <row r="179" spans="35:43" ht="25" customHeight="1" x14ac:dyDescent="0.3">
      <c r="AI179" s="20">
        <f t="shared" ca="1" si="34"/>
        <v>0.62465370008494348</v>
      </c>
      <c r="AJ179" s="20">
        <f t="shared" ca="1" si="35"/>
        <v>107</v>
      </c>
      <c r="AK179" s="20">
        <v>59</v>
      </c>
      <c r="AL179" s="20">
        <v>4</v>
      </c>
      <c r="AN179" s="20">
        <f t="shared" ca="1" si="36"/>
        <v>0.41154210421533755</v>
      </c>
      <c r="AO179" s="20">
        <f t="shared" ca="1" si="37"/>
        <v>138</v>
      </c>
      <c r="AP179" s="20">
        <v>58</v>
      </c>
      <c r="AQ179" s="20">
        <f>AQ178-10</f>
        <v>20</v>
      </c>
    </row>
    <row r="180" spans="35:43" ht="25" customHeight="1" x14ac:dyDescent="0.3">
      <c r="AI180" s="20">
        <f t="shared" ca="1" si="34"/>
        <v>0.18992233454857232</v>
      </c>
      <c r="AJ180" s="20">
        <f t="shared" ca="1" si="35"/>
        <v>244</v>
      </c>
      <c r="AK180" s="20">
        <v>59</v>
      </c>
      <c r="AL180" s="20">
        <v>5</v>
      </c>
      <c r="AN180" s="20">
        <f t="shared" ca="1" si="36"/>
        <v>0.18178872780829747</v>
      </c>
      <c r="AO180" s="20">
        <f t="shared" ca="1" si="37"/>
        <v>197</v>
      </c>
      <c r="AP180" s="20">
        <v>58</v>
      </c>
      <c r="AQ180" s="20">
        <f>AQ179-10</f>
        <v>10</v>
      </c>
    </row>
    <row r="181" spans="35:43" ht="25" customHeight="1" x14ac:dyDescent="0.3">
      <c r="AI181" s="20">
        <f t="shared" ca="1" si="34"/>
        <v>0.31631325589366277</v>
      </c>
      <c r="AJ181" s="20">
        <f t="shared" ca="1" si="35"/>
        <v>201</v>
      </c>
      <c r="AK181" s="20">
        <v>59</v>
      </c>
      <c r="AL181" s="20">
        <v>6</v>
      </c>
      <c r="AN181" s="20">
        <f t="shared" ca="1" si="36"/>
        <v>0.6446510857017036</v>
      </c>
      <c r="AO181" s="20">
        <f t="shared" ca="1" si="37"/>
        <v>80</v>
      </c>
      <c r="AP181" s="20">
        <v>59</v>
      </c>
      <c r="AQ181" s="20">
        <v>40</v>
      </c>
    </row>
    <row r="182" spans="35:43" ht="25" customHeight="1" x14ac:dyDescent="0.3">
      <c r="AI182" s="20">
        <f t="shared" ca="1" si="34"/>
        <v>0.7171077262839497</v>
      </c>
      <c r="AJ182" s="20">
        <f t="shared" ca="1" si="35"/>
        <v>79</v>
      </c>
      <c r="AK182" s="20">
        <v>59</v>
      </c>
      <c r="AL182" s="20">
        <v>7</v>
      </c>
      <c r="AN182" s="20">
        <f t="shared" ca="1" si="36"/>
        <v>0.51373434947096441</v>
      </c>
      <c r="AO182" s="20">
        <f t="shared" ca="1" si="37"/>
        <v>113</v>
      </c>
      <c r="AP182" s="20">
        <v>59</v>
      </c>
      <c r="AQ182" s="20">
        <f>AQ181-10</f>
        <v>30</v>
      </c>
    </row>
    <row r="183" spans="35:43" ht="25" customHeight="1" x14ac:dyDescent="0.3">
      <c r="AI183" s="20">
        <f t="shared" ca="1" si="34"/>
        <v>0.80293922089990544</v>
      </c>
      <c r="AJ183" s="20">
        <f t="shared" ca="1" si="35"/>
        <v>52</v>
      </c>
      <c r="AK183" s="20">
        <v>59</v>
      </c>
      <c r="AL183" s="20">
        <v>8</v>
      </c>
      <c r="AN183" s="20">
        <f t="shared" ca="1" si="36"/>
        <v>0.51084281643973173</v>
      </c>
      <c r="AO183" s="20">
        <f t="shared" ca="1" si="37"/>
        <v>114</v>
      </c>
      <c r="AP183" s="20">
        <v>59</v>
      </c>
      <c r="AQ183" s="20">
        <f>AQ182-10</f>
        <v>20</v>
      </c>
    </row>
    <row r="184" spans="35:43" ht="25" customHeight="1" x14ac:dyDescent="0.3">
      <c r="AI184" s="20">
        <f t="shared" ca="1" si="34"/>
        <v>0.50104043993687364</v>
      </c>
      <c r="AJ184" s="20">
        <f t="shared" ca="1" si="35"/>
        <v>144</v>
      </c>
      <c r="AK184" s="20">
        <v>59</v>
      </c>
      <c r="AL184" s="20">
        <v>9</v>
      </c>
      <c r="AN184" s="20">
        <f t="shared" ca="1" si="36"/>
        <v>0.48776364123036497</v>
      </c>
      <c r="AO184" s="20">
        <f t="shared" ca="1" si="37"/>
        <v>119</v>
      </c>
      <c r="AP184" s="20">
        <v>59</v>
      </c>
      <c r="AQ184" s="20">
        <f>AQ183-10</f>
        <v>10</v>
      </c>
    </row>
    <row r="185" spans="35:43" ht="25" customHeight="1" x14ac:dyDescent="0.3">
      <c r="AI185" s="20">
        <f t="shared" ca="1" si="34"/>
        <v>0.47256564115100941</v>
      </c>
      <c r="AJ185" s="20">
        <f t="shared" ca="1" si="35"/>
        <v>159</v>
      </c>
      <c r="AK185" s="20">
        <v>62</v>
      </c>
      <c r="AL185" s="20">
        <v>9</v>
      </c>
      <c r="AN185" s="20">
        <f t="shared" ca="1" si="36"/>
        <v>9.1684264545330407E-2</v>
      </c>
      <c r="AO185" s="20">
        <f t="shared" ca="1" si="37"/>
        <v>217</v>
      </c>
      <c r="AP185" s="20">
        <v>61</v>
      </c>
      <c r="AQ185" s="20">
        <v>30</v>
      </c>
    </row>
    <row r="186" spans="35:43" ht="25" customHeight="1" x14ac:dyDescent="0.3">
      <c r="AI186" s="20">
        <f t="shared" ca="1" si="34"/>
        <v>0.36667852226893416</v>
      </c>
      <c r="AJ186" s="20">
        <f t="shared" ca="1" si="35"/>
        <v>180</v>
      </c>
      <c r="AK186" s="20">
        <v>63</v>
      </c>
      <c r="AL186" s="20">
        <v>8</v>
      </c>
      <c r="AN186" s="20">
        <f t="shared" ca="1" si="36"/>
        <v>0.22492765939425685</v>
      </c>
      <c r="AO186" s="20">
        <f t="shared" ca="1" si="37"/>
        <v>189</v>
      </c>
      <c r="AP186" s="20">
        <v>61</v>
      </c>
      <c r="AQ186" s="20">
        <f>AQ185-10</f>
        <v>20</v>
      </c>
    </row>
    <row r="187" spans="35:43" ht="25" customHeight="1" x14ac:dyDescent="0.3">
      <c r="AI187" s="20">
        <f t="shared" ca="1" si="34"/>
        <v>0.18402649618183986</v>
      </c>
      <c r="AJ187" s="20">
        <f t="shared" ca="1" si="35"/>
        <v>248</v>
      </c>
      <c r="AK187" s="20">
        <v>63</v>
      </c>
      <c r="AL187" s="20">
        <v>9</v>
      </c>
      <c r="AN187" s="20">
        <f t="shared" ca="1" si="36"/>
        <v>0.73884830686393155</v>
      </c>
      <c r="AO187" s="20">
        <f t="shared" ca="1" si="37"/>
        <v>61</v>
      </c>
      <c r="AP187" s="20">
        <v>61</v>
      </c>
      <c r="AQ187" s="20">
        <f>AQ186-10</f>
        <v>10</v>
      </c>
    </row>
    <row r="188" spans="35:43" ht="25" customHeight="1" x14ac:dyDescent="0.3">
      <c r="AI188" s="20">
        <f t="shared" ca="1" si="34"/>
        <v>0.65977904855573954</v>
      </c>
      <c r="AJ188" s="20">
        <f t="shared" ca="1" si="35"/>
        <v>99</v>
      </c>
      <c r="AK188" s="20">
        <v>64</v>
      </c>
      <c r="AL188" s="20">
        <v>7</v>
      </c>
      <c r="AN188" s="20">
        <f t="shared" ca="1" si="36"/>
        <v>0.54713320448099356</v>
      </c>
      <c r="AO188" s="20">
        <f t="shared" ca="1" si="37"/>
        <v>107</v>
      </c>
      <c r="AP188" s="20">
        <v>62</v>
      </c>
      <c r="AQ188" s="20">
        <v>30</v>
      </c>
    </row>
    <row r="189" spans="35:43" ht="25" customHeight="1" x14ac:dyDescent="0.3">
      <c r="AI189" s="20">
        <f t="shared" ca="1" si="34"/>
        <v>0.91881495987676387</v>
      </c>
      <c r="AJ189" s="20">
        <f t="shared" ca="1" si="35"/>
        <v>25</v>
      </c>
      <c r="AK189" s="20">
        <v>64</v>
      </c>
      <c r="AL189" s="20">
        <v>8</v>
      </c>
      <c r="AN189" s="20">
        <f t="shared" ca="1" si="36"/>
        <v>4.5803466435200169E-2</v>
      </c>
      <c r="AO189" s="20">
        <f t="shared" ca="1" si="37"/>
        <v>227</v>
      </c>
      <c r="AP189" s="20">
        <v>62</v>
      </c>
      <c r="AQ189" s="20">
        <f>AQ188-10</f>
        <v>20</v>
      </c>
    </row>
    <row r="190" spans="35:43" ht="25" customHeight="1" x14ac:dyDescent="0.3">
      <c r="AI190" s="20">
        <f t="shared" ca="1" si="34"/>
        <v>0.72857389052823274</v>
      </c>
      <c r="AJ190" s="20">
        <f t="shared" ca="1" si="35"/>
        <v>78</v>
      </c>
      <c r="AK190" s="20">
        <v>64</v>
      </c>
      <c r="AL190" s="20">
        <v>9</v>
      </c>
      <c r="AN190" s="20">
        <f t="shared" ca="1" si="36"/>
        <v>0.42139339697336831</v>
      </c>
      <c r="AO190" s="20">
        <f t="shared" ca="1" si="37"/>
        <v>135</v>
      </c>
      <c r="AP190" s="20">
        <v>62</v>
      </c>
      <c r="AQ190" s="20">
        <f>AQ189-10</f>
        <v>10</v>
      </c>
    </row>
    <row r="191" spans="35:43" ht="25" customHeight="1" x14ac:dyDescent="0.3">
      <c r="AI191" s="20">
        <f t="shared" ca="1" si="34"/>
        <v>0.69705856111675568</v>
      </c>
      <c r="AJ191" s="20">
        <f t="shared" ca="1" si="35"/>
        <v>88</v>
      </c>
      <c r="AK191" s="20">
        <v>65</v>
      </c>
      <c r="AL191" s="20">
        <v>6</v>
      </c>
      <c r="AN191" s="20">
        <f t="shared" ca="1" si="36"/>
        <v>0.14131832826205082</v>
      </c>
      <c r="AO191" s="20">
        <f t="shared" ca="1" si="37"/>
        <v>205</v>
      </c>
      <c r="AP191" s="20">
        <v>63</v>
      </c>
      <c r="AQ191" s="20">
        <v>30</v>
      </c>
    </row>
    <row r="192" spans="35:43" ht="25" customHeight="1" x14ac:dyDescent="0.3">
      <c r="AI192" s="20">
        <f t="shared" ca="1" si="34"/>
        <v>0.10730281094251759</v>
      </c>
      <c r="AJ192" s="20">
        <f t="shared" ca="1" si="35"/>
        <v>267</v>
      </c>
      <c r="AK192" s="20">
        <v>65</v>
      </c>
      <c r="AL192" s="20">
        <v>7</v>
      </c>
      <c r="AN192" s="20">
        <f t="shared" ca="1" si="36"/>
        <v>0.13748812087609308</v>
      </c>
      <c r="AO192" s="20">
        <f t="shared" ca="1" si="37"/>
        <v>206</v>
      </c>
      <c r="AP192" s="20">
        <v>63</v>
      </c>
      <c r="AQ192" s="20">
        <f>AQ191-10</f>
        <v>20</v>
      </c>
    </row>
    <row r="193" spans="35:43" ht="25" customHeight="1" x14ac:dyDescent="0.3">
      <c r="AI193" s="20">
        <f t="shared" ca="1" si="34"/>
        <v>0.44196044035733817</v>
      </c>
      <c r="AJ193" s="20">
        <f t="shared" ca="1" si="35"/>
        <v>169</v>
      </c>
      <c r="AK193" s="20">
        <v>65</v>
      </c>
      <c r="AL193" s="20">
        <v>8</v>
      </c>
      <c r="AN193" s="20">
        <f t="shared" ca="1" si="36"/>
        <v>0.80276054315190826</v>
      </c>
      <c r="AO193" s="20">
        <f t="shared" ca="1" si="37"/>
        <v>53</v>
      </c>
      <c r="AP193" s="20">
        <v>63</v>
      </c>
      <c r="AQ193" s="20">
        <f>AQ192-10</f>
        <v>10</v>
      </c>
    </row>
    <row r="194" spans="35:43" ht="25" customHeight="1" x14ac:dyDescent="0.3">
      <c r="AI194" s="20">
        <f t="shared" ca="1" si="34"/>
        <v>0.91700542986316236</v>
      </c>
      <c r="AJ194" s="20">
        <f t="shared" ca="1" si="35"/>
        <v>26</v>
      </c>
      <c r="AK194" s="20">
        <v>65</v>
      </c>
      <c r="AL194" s="20">
        <v>9</v>
      </c>
      <c r="AN194" s="20">
        <f t="shared" ca="1" si="36"/>
        <v>0.4618999670902858</v>
      </c>
      <c r="AO194" s="20">
        <f t="shared" ca="1" si="37"/>
        <v>126</v>
      </c>
      <c r="AP194" s="20">
        <v>64</v>
      </c>
      <c r="AQ194" s="20">
        <v>30</v>
      </c>
    </row>
    <row r="195" spans="35:43" ht="25" customHeight="1" x14ac:dyDescent="0.3">
      <c r="AI195" s="20">
        <f t="shared" ca="1" si="34"/>
        <v>0.48349358987406521</v>
      </c>
      <c r="AJ195" s="20">
        <f t="shared" ca="1" si="35"/>
        <v>155</v>
      </c>
      <c r="AK195" s="20">
        <v>66</v>
      </c>
      <c r="AL195" s="20">
        <v>5</v>
      </c>
      <c r="AN195" s="20">
        <f t="shared" ca="1" si="36"/>
        <v>0.61698413486266468</v>
      </c>
      <c r="AO195" s="20">
        <f t="shared" ca="1" si="37"/>
        <v>89</v>
      </c>
      <c r="AP195" s="20">
        <v>64</v>
      </c>
      <c r="AQ195" s="20">
        <f>AQ194-10</f>
        <v>20</v>
      </c>
    </row>
    <row r="196" spans="35:43" ht="25" customHeight="1" x14ac:dyDescent="0.3">
      <c r="AI196" s="20">
        <f t="shared" ca="1" si="34"/>
        <v>0.17131528108732208</v>
      </c>
      <c r="AJ196" s="20">
        <f t="shared" ca="1" si="35"/>
        <v>250</v>
      </c>
      <c r="AK196" s="20">
        <v>66</v>
      </c>
      <c r="AL196" s="20">
        <v>6</v>
      </c>
      <c r="AN196" s="20">
        <f t="shared" ca="1" si="36"/>
        <v>0.97904762140787538</v>
      </c>
      <c r="AO196" s="20">
        <f t="shared" ca="1" si="37"/>
        <v>5</v>
      </c>
      <c r="AP196" s="20">
        <v>64</v>
      </c>
      <c r="AQ196" s="20">
        <f>AQ195-10</f>
        <v>10</v>
      </c>
    </row>
    <row r="197" spans="35:43" ht="25" customHeight="1" x14ac:dyDescent="0.3">
      <c r="AI197" s="20">
        <f t="shared" ca="1" si="34"/>
        <v>0.5797822071977351</v>
      </c>
      <c r="AJ197" s="20">
        <f t="shared" ca="1" si="35"/>
        <v>118</v>
      </c>
      <c r="AK197" s="20">
        <v>66</v>
      </c>
      <c r="AL197" s="20">
        <v>7</v>
      </c>
      <c r="AN197" s="20">
        <f t="shared" ca="1" si="36"/>
        <v>0.89540453110016727</v>
      </c>
      <c r="AO197" s="20">
        <f t="shared" ca="1" si="37"/>
        <v>30</v>
      </c>
      <c r="AP197" s="20">
        <v>65</v>
      </c>
      <c r="AQ197" s="20">
        <v>30</v>
      </c>
    </row>
    <row r="198" spans="35:43" ht="25" customHeight="1" x14ac:dyDescent="0.3">
      <c r="AI198" s="20">
        <f t="shared" ref="AI198:AI261" ca="1" si="39">RAND()</f>
        <v>0.79769448716989622</v>
      </c>
      <c r="AJ198" s="20">
        <f t="shared" ref="AJ198:AJ261" ca="1" si="40">RANK(AI198,$AI$5:$AI$292)</f>
        <v>56</v>
      </c>
      <c r="AK198" s="20">
        <v>66</v>
      </c>
      <c r="AL198" s="20">
        <v>8</v>
      </c>
      <c r="AN198" s="20">
        <f t="shared" ref="AN198:AN238" ca="1" si="41">RAND()</f>
        <v>0.74195326205091294</v>
      </c>
      <c r="AO198" s="20">
        <f t="shared" ref="AO198:AO238" ca="1" si="42">RANK(AN198,$AN$5:$AN$238)</f>
        <v>60</v>
      </c>
      <c r="AP198" s="20">
        <v>65</v>
      </c>
      <c r="AQ198" s="20">
        <f>AQ197-10</f>
        <v>20</v>
      </c>
    </row>
    <row r="199" spans="35:43" ht="25" customHeight="1" x14ac:dyDescent="0.3">
      <c r="AI199" s="20">
        <f t="shared" ca="1" si="39"/>
        <v>0.71625505190234562</v>
      </c>
      <c r="AJ199" s="20">
        <f t="shared" ca="1" si="40"/>
        <v>80</v>
      </c>
      <c r="AK199" s="20">
        <v>66</v>
      </c>
      <c r="AL199" s="20">
        <v>9</v>
      </c>
      <c r="AN199" s="20">
        <f t="shared" ca="1" si="41"/>
        <v>0.25754049533663592</v>
      </c>
      <c r="AO199" s="20">
        <f t="shared" ca="1" si="42"/>
        <v>177</v>
      </c>
      <c r="AP199" s="20">
        <v>65</v>
      </c>
      <c r="AQ199" s="20">
        <f>AQ198-10</f>
        <v>10</v>
      </c>
    </row>
    <row r="200" spans="35:43" ht="25" customHeight="1" x14ac:dyDescent="0.3">
      <c r="AI200" s="20">
        <f t="shared" ca="1" si="39"/>
        <v>0.48375129346156298</v>
      </c>
      <c r="AJ200" s="20">
        <f t="shared" ca="1" si="40"/>
        <v>154</v>
      </c>
      <c r="AK200" s="20">
        <v>67</v>
      </c>
      <c r="AL200" s="20">
        <v>4</v>
      </c>
      <c r="AN200" s="20">
        <f t="shared" ca="1" si="41"/>
        <v>0.89237853638464482</v>
      </c>
      <c r="AO200" s="20">
        <f t="shared" ca="1" si="42"/>
        <v>32</v>
      </c>
      <c r="AP200" s="20">
        <v>66</v>
      </c>
      <c r="AQ200" s="20">
        <v>30</v>
      </c>
    </row>
    <row r="201" spans="35:43" ht="25" customHeight="1" x14ac:dyDescent="0.3">
      <c r="AI201" s="20">
        <f t="shared" ca="1" si="39"/>
        <v>0.61253268180235021</v>
      </c>
      <c r="AJ201" s="20">
        <f t="shared" ca="1" si="40"/>
        <v>111</v>
      </c>
      <c r="AK201" s="20">
        <v>67</v>
      </c>
      <c r="AL201" s="20">
        <v>5</v>
      </c>
      <c r="AN201" s="20">
        <f t="shared" ca="1" si="41"/>
        <v>0.88483759832102959</v>
      </c>
      <c r="AO201" s="20">
        <f t="shared" ca="1" si="42"/>
        <v>36</v>
      </c>
      <c r="AP201" s="20">
        <v>66</v>
      </c>
      <c r="AQ201" s="20">
        <f>AQ200-10</f>
        <v>20</v>
      </c>
    </row>
    <row r="202" spans="35:43" ht="25" customHeight="1" x14ac:dyDescent="0.3">
      <c r="AI202" s="20">
        <f t="shared" ca="1" si="39"/>
        <v>0.70053031715830738</v>
      </c>
      <c r="AJ202" s="20">
        <f t="shared" ca="1" si="40"/>
        <v>87</v>
      </c>
      <c r="AK202" s="20">
        <v>67</v>
      </c>
      <c r="AL202" s="20">
        <v>6</v>
      </c>
      <c r="AN202" s="20">
        <f t="shared" ca="1" si="41"/>
        <v>0.79547212226281394</v>
      </c>
      <c r="AO202" s="20">
        <f t="shared" ca="1" si="42"/>
        <v>54</v>
      </c>
      <c r="AP202" s="20">
        <v>66</v>
      </c>
      <c r="AQ202" s="20">
        <f>AQ201-10</f>
        <v>10</v>
      </c>
    </row>
    <row r="203" spans="35:43" ht="25" customHeight="1" x14ac:dyDescent="0.3">
      <c r="AI203" s="20">
        <f t="shared" ca="1" si="39"/>
        <v>0.28955927901856693</v>
      </c>
      <c r="AJ203" s="20">
        <f t="shared" ca="1" si="40"/>
        <v>209</v>
      </c>
      <c r="AK203" s="20">
        <v>67</v>
      </c>
      <c r="AL203" s="20">
        <v>7</v>
      </c>
      <c r="AN203" s="20">
        <f t="shared" ca="1" si="41"/>
        <v>0.24360987599487338</v>
      </c>
      <c r="AO203" s="20">
        <f t="shared" ca="1" si="42"/>
        <v>181</v>
      </c>
      <c r="AP203" s="20">
        <v>67</v>
      </c>
      <c r="AQ203" s="20">
        <v>30</v>
      </c>
    </row>
    <row r="204" spans="35:43" ht="25" customHeight="1" x14ac:dyDescent="0.3">
      <c r="AI204" s="20">
        <f t="shared" ca="1" si="39"/>
        <v>0.35149321561250602</v>
      </c>
      <c r="AJ204" s="20">
        <f t="shared" ca="1" si="40"/>
        <v>185</v>
      </c>
      <c r="AK204" s="20">
        <v>67</v>
      </c>
      <c r="AL204" s="20">
        <v>8</v>
      </c>
      <c r="AN204" s="20">
        <f t="shared" ca="1" si="41"/>
        <v>0.65588194336565742</v>
      </c>
      <c r="AO204" s="20">
        <f t="shared" ca="1" si="42"/>
        <v>78</v>
      </c>
      <c r="AP204" s="20">
        <v>67</v>
      </c>
      <c r="AQ204" s="20">
        <f>AQ203-10</f>
        <v>20</v>
      </c>
    </row>
    <row r="205" spans="35:43" ht="25" customHeight="1" x14ac:dyDescent="0.3">
      <c r="AI205" s="20">
        <f t="shared" ca="1" si="39"/>
        <v>0.79661329767600597</v>
      </c>
      <c r="AJ205" s="20">
        <f t="shared" ca="1" si="40"/>
        <v>58</v>
      </c>
      <c r="AK205" s="20">
        <v>67</v>
      </c>
      <c r="AL205" s="20">
        <v>9</v>
      </c>
      <c r="AN205" s="20">
        <f t="shared" ca="1" si="41"/>
        <v>0.23310424027167032</v>
      </c>
      <c r="AO205" s="20">
        <f t="shared" ca="1" si="42"/>
        <v>186</v>
      </c>
      <c r="AP205" s="20">
        <v>67</v>
      </c>
      <c r="AQ205" s="20">
        <f>AQ204-10</f>
        <v>10</v>
      </c>
    </row>
    <row r="206" spans="35:43" ht="25" customHeight="1" x14ac:dyDescent="0.3">
      <c r="AI206" s="20">
        <f t="shared" ca="1" si="39"/>
        <v>0.88809114506065567</v>
      </c>
      <c r="AJ206" s="20">
        <f t="shared" ca="1" si="40"/>
        <v>33</v>
      </c>
      <c r="AK206" s="20">
        <v>68</v>
      </c>
      <c r="AL206" s="20">
        <v>3</v>
      </c>
      <c r="AN206" s="20">
        <f t="shared" ca="1" si="41"/>
        <v>0.95734076828806369</v>
      </c>
      <c r="AO206" s="20">
        <f t="shared" ca="1" si="42"/>
        <v>10</v>
      </c>
      <c r="AP206" s="20">
        <v>68</v>
      </c>
      <c r="AQ206" s="20">
        <v>30</v>
      </c>
    </row>
    <row r="207" spans="35:43" ht="25" customHeight="1" x14ac:dyDescent="0.3">
      <c r="AI207" s="20">
        <f t="shared" ca="1" si="39"/>
        <v>0.4515923980591815</v>
      </c>
      <c r="AJ207" s="20">
        <f t="shared" ca="1" si="40"/>
        <v>165</v>
      </c>
      <c r="AK207" s="20">
        <v>68</v>
      </c>
      <c r="AL207" s="20">
        <v>4</v>
      </c>
      <c r="AN207" s="20">
        <f t="shared" ca="1" si="41"/>
        <v>0.74405323036681981</v>
      </c>
      <c r="AO207" s="20">
        <f t="shared" ca="1" si="42"/>
        <v>59</v>
      </c>
      <c r="AP207" s="20">
        <v>68</v>
      </c>
      <c r="AQ207" s="20">
        <f>AQ206-10</f>
        <v>20</v>
      </c>
    </row>
    <row r="208" spans="35:43" ht="25" customHeight="1" x14ac:dyDescent="0.3">
      <c r="AI208" s="20">
        <f t="shared" ca="1" si="39"/>
        <v>0.74233721217583104</v>
      </c>
      <c r="AJ208" s="20">
        <f t="shared" ca="1" si="40"/>
        <v>75</v>
      </c>
      <c r="AK208" s="20">
        <v>68</v>
      </c>
      <c r="AL208" s="20">
        <v>5</v>
      </c>
      <c r="AN208" s="20">
        <f t="shared" ca="1" si="41"/>
        <v>0.24829626898130952</v>
      </c>
      <c r="AO208" s="20">
        <f t="shared" ca="1" si="42"/>
        <v>179</v>
      </c>
      <c r="AP208" s="20">
        <v>68</v>
      </c>
      <c r="AQ208" s="20">
        <f>AQ207-10</f>
        <v>10</v>
      </c>
    </row>
    <row r="209" spans="35:43" ht="25" customHeight="1" x14ac:dyDescent="0.3">
      <c r="AI209" s="20">
        <f t="shared" ca="1" si="39"/>
        <v>0.34510348785112588</v>
      </c>
      <c r="AJ209" s="20">
        <f t="shared" ca="1" si="40"/>
        <v>188</v>
      </c>
      <c r="AK209" s="20">
        <v>68</v>
      </c>
      <c r="AL209" s="20">
        <v>6</v>
      </c>
      <c r="AN209" s="20">
        <f t="shared" ca="1" si="41"/>
        <v>0.27285720354077381</v>
      </c>
      <c r="AO209" s="20">
        <f t="shared" ca="1" si="42"/>
        <v>173</v>
      </c>
      <c r="AP209" s="20">
        <v>69</v>
      </c>
      <c r="AQ209" s="20">
        <v>30</v>
      </c>
    </row>
    <row r="210" spans="35:43" ht="25" customHeight="1" x14ac:dyDescent="0.3">
      <c r="AI210" s="20">
        <f t="shared" ca="1" si="39"/>
        <v>0.8011892992361902</v>
      </c>
      <c r="AJ210" s="20">
        <f t="shared" ca="1" si="40"/>
        <v>54</v>
      </c>
      <c r="AK210" s="20">
        <v>68</v>
      </c>
      <c r="AL210" s="20">
        <v>7</v>
      </c>
      <c r="AN210" s="20">
        <f t="shared" ca="1" si="41"/>
        <v>0.28250375346150947</v>
      </c>
      <c r="AO210" s="20">
        <f t="shared" ca="1" si="42"/>
        <v>170</v>
      </c>
      <c r="AP210" s="20">
        <v>69</v>
      </c>
      <c r="AQ210" s="20">
        <f>AQ209-10</f>
        <v>20</v>
      </c>
    </row>
    <row r="211" spans="35:43" ht="25" customHeight="1" x14ac:dyDescent="0.3">
      <c r="AI211" s="20">
        <f t="shared" ca="1" si="39"/>
        <v>0.14461821298534994</v>
      </c>
      <c r="AJ211" s="20">
        <f t="shared" ca="1" si="40"/>
        <v>258</v>
      </c>
      <c r="AK211" s="20">
        <v>68</v>
      </c>
      <c r="AL211" s="20">
        <v>8</v>
      </c>
      <c r="AN211" s="20">
        <f t="shared" ca="1" si="41"/>
        <v>0.5981573321200454</v>
      </c>
      <c r="AO211" s="20">
        <f t="shared" ca="1" si="42"/>
        <v>98</v>
      </c>
      <c r="AP211" s="20">
        <v>69</v>
      </c>
      <c r="AQ211" s="20">
        <f>AQ210-10</f>
        <v>10</v>
      </c>
    </row>
    <row r="212" spans="35:43" ht="25" customHeight="1" x14ac:dyDescent="0.3">
      <c r="AI212" s="20">
        <f t="shared" ca="1" si="39"/>
        <v>0.49748098099849691</v>
      </c>
      <c r="AJ212" s="20">
        <f t="shared" ca="1" si="40"/>
        <v>146</v>
      </c>
      <c r="AK212" s="20">
        <v>68</v>
      </c>
      <c r="AL212" s="20">
        <v>9</v>
      </c>
      <c r="AN212" s="20">
        <f t="shared" ca="1" si="41"/>
        <v>0.35757284301694348</v>
      </c>
      <c r="AO212" s="20">
        <f t="shared" ca="1" si="42"/>
        <v>154</v>
      </c>
      <c r="AP212" s="20">
        <v>71</v>
      </c>
      <c r="AQ212" s="20">
        <v>20</v>
      </c>
    </row>
    <row r="213" spans="35:43" ht="25" customHeight="1" x14ac:dyDescent="0.3">
      <c r="AI213" s="20">
        <f t="shared" ca="1" si="39"/>
        <v>6.5180774694695631E-2</v>
      </c>
      <c r="AJ213" s="20">
        <f t="shared" ca="1" si="40"/>
        <v>274</v>
      </c>
      <c r="AK213" s="20">
        <v>69</v>
      </c>
      <c r="AL213" s="20">
        <v>2</v>
      </c>
      <c r="AN213" s="20">
        <f t="shared" ca="1" si="41"/>
        <v>0.52958220320965421</v>
      </c>
      <c r="AO213" s="20">
        <f t="shared" ca="1" si="42"/>
        <v>110</v>
      </c>
      <c r="AP213" s="20">
        <v>71</v>
      </c>
      <c r="AQ213" s="20">
        <f>AQ212-10</f>
        <v>10</v>
      </c>
    </row>
    <row r="214" spans="35:43" ht="25" customHeight="1" x14ac:dyDescent="0.3">
      <c r="AI214" s="20">
        <f t="shared" ca="1" si="39"/>
        <v>0.94976775303192096</v>
      </c>
      <c r="AJ214" s="20">
        <f t="shared" ca="1" si="40"/>
        <v>17</v>
      </c>
      <c r="AK214" s="20">
        <v>69</v>
      </c>
      <c r="AL214" s="20">
        <v>3</v>
      </c>
      <c r="AN214" s="20">
        <f t="shared" ca="1" si="41"/>
        <v>0.89114099152172899</v>
      </c>
      <c r="AO214" s="20">
        <f t="shared" ca="1" si="42"/>
        <v>33</v>
      </c>
      <c r="AP214" s="20">
        <v>72</v>
      </c>
      <c r="AQ214" s="20">
        <v>20</v>
      </c>
    </row>
    <row r="215" spans="35:43" ht="25" customHeight="1" x14ac:dyDescent="0.3">
      <c r="AI215" s="20">
        <f t="shared" ca="1" si="39"/>
        <v>0.8129242164909567</v>
      </c>
      <c r="AJ215" s="20">
        <f t="shared" ca="1" si="40"/>
        <v>50</v>
      </c>
      <c r="AK215" s="20">
        <v>69</v>
      </c>
      <c r="AL215" s="20">
        <v>4</v>
      </c>
      <c r="AN215" s="20">
        <f t="shared" ca="1" si="41"/>
        <v>0.23268637750967647</v>
      </c>
      <c r="AO215" s="20">
        <f t="shared" ca="1" si="42"/>
        <v>187</v>
      </c>
      <c r="AP215" s="20">
        <v>72</v>
      </c>
      <c r="AQ215" s="20">
        <f>AQ214-10</f>
        <v>10</v>
      </c>
    </row>
    <row r="216" spans="35:43" ht="25" customHeight="1" x14ac:dyDescent="0.3">
      <c r="AI216" s="20">
        <f t="shared" ca="1" si="39"/>
        <v>0.76026273149918622</v>
      </c>
      <c r="AJ216" s="20">
        <f t="shared" ca="1" si="40"/>
        <v>68</v>
      </c>
      <c r="AK216" s="20">
        <v>69</v>
      </c>
      <c r="AL216" s="20">
        <v>5</v>
      </c>
      <c r="AN216" s="20">
        <f t="shared" ca="1" si="41"/>
        <v>2.022328218499525E-2</v>
      </c>
      <c r="AO216" s="20">
        <f t="shared" ca="1" si="42"/>
        <v>232</v>
      </c>
      <c r="AP216" s="20">
        <v>73</v>
      </c>
      <c r="AQ216" s="20">
        <v>20</v>
      </c>
    </row>
    <row r="217" spans="35:43" ht="25" customHeight="1" x14ac:dyDescent="0.3">
      <c r="AI217" s="20">
        <f t="shared" ca="1" si="39"/>
        <v>0.93320198531517473</v>
      </c>
      <c r="AJ217" s="20">
        <f t="shared" ca="1" si="40"/>
        <v>22</v>
      </c>
      <c r="AK217" s="20">
        <v>69</v>
      </c>
      <c r="AL217" s="20">
        <v>6</v>
      </c>
      <c r="AN217" s="20">
        <f t="shared" ca="1" si="41"/>
        <v>0.29501643173091274</v>
      </c>
      <c r="AO217" s="20">
        <f t="shared" ca="1" si="42"/>
        <v>167</v>
      </c>
      <c r="AP217" s="20">
        <v>73</v>
      </c>
      <c r="AQ217" s="20">
        <f>AQ216-10</f>
        <v>10</v>
      </c>
    </row>
    <row r="218" spans="35:43" ht="25" customHeight="1" x14ac:dyDescent="0.3">
      <c r="AI218" s="20">
        <f t="shared" ca="1" si="39"/>
        <v>0.20268815843929855</v>
      </c>
      <c r="AJ218" s="20">
        <f t="shared" ca="1" si="40"/>
        <v>236</v>
      </c>
      <c r="AK218" s="20">
        <v>69</v>
      </c>
      <c r="AL218" s="20">
        <v>7</v>
      </c>
      <c r="AN218" s="20">
        <f t="shared" ca="1" si="41"/>
        <v>0.46561782429324428</v>
      </c>
      <c r="AO218" s="20">
        <f t="shared" ca="1" si="42"/>
        <v>124</v>
      </c>
      <c r="AP218" s="20">
        <v>74</v>
      </c>
      <c r="AQ218" s="20">
        <v>20</v>
      </c>
    </row>
    <row r="219" spans="35:43" ht="25" customHeight="1" x14ac:dyDescent="0.3">
      <c r="AI219" s="20">
        <f t="shared" ca="1" si="39"/>
        <v>0.93211190260772259</v>
      </c>
      <c r="AJ219" s="20">
        <f t="shared" ca="1" si="40"/>
        <v>23</v>
      </c>
      <c r="AK219" s="20">
        <v>69</v>
      </c>
      <c r="AL219" s="20">
        <v>8</v>
      </c>
      <c r="AN219" s="20">
        <f t="shared" ca="1" si="41"/>
        <v>0.80434716995931155</v>
      </c>
      <c r="AO219" s="20">
        <f t="shared" ca="1" si="42"/>
        <v>51</v>
      </c>
      <c r="AP219" s="20">
        <v>74</v>
      </c>
      <c r="AQ219" s="20">
        <f>AQ218-10</f>
        <v>10</v>
      </c>
    </row>
    <row r="220" spans="35:43" ht="25" customHeight="1" x14ac:dyDescent="0.3">
      <c r="AI220" s="20">
        <f t="shared" ca="1" si="39"/>
        <v>0.90909040763458426</v>
      </c>
      <c r="AJ220" s="20">
        <f t="shared" ca="1" si="40"/>
        <v>29</v>
      </c>
      <c r="AK220" s="20">
        <v>69</v>
      </c>
      <c r="AL220" s="20">
        <v>9</v>
      </c>
      <c r="AN220" s="20">
        <f t="shared" ca="1" si="41"/>
        <v>0.37143906699375184</v>
      </c>
      <c r="AO220" s="20">
        <f t="shared" ca="1" si="42"/>
        <v>149</v>
      </c>
      <c r="AP220" s="20">
        <v>75</v>
      </c>
      <c r="AQ220" s="20">
        <v>20</v>
      </c>
    </row>
    <row r="221" spans="35:43" ht="25" customHeight="1" x14ac:dyDescent="0.3">
      <c r="AI221" s="20">
        <f t="shared" ca="1" si="39"/>
        <v>0.97586531384856112</v>
      </c>
      <c r="AJ221" s="20">
        <f t="shared" ca="1" si="40"/>
        <v>8</v>
      </c>
      <c r="AK221" s="20">
        <v>72</v>
      </c>
      <c r="AL221" s="20">
        <v>9</v>
      </c>
      <c r="AN221" s="20">
        <f t="shared" ca="1" si="41"/>
        <v>0.97382905756156046</v>
      </c>
      <c r="AO221" s="20">
        <f t="shared" ca="1" si="42"/>
        <v>7</v>
      </c>
      <c r="AP221" s="20">
        <v>75</v>
      </c>
      <c r="AQ221" s="20">
        <f>AQ220-10</f>
        <v>10</v>
      </c>
    </row>
    <row r="222" spans="35:43" ht="25" customHeight="1" x14ac:dyDescent="0.3">
      <c r="AI222" s="20">
        <f t="shared" ca="1" si="39"/>
        <v>0.92977988918443266</v>
      </c>
      <c r="AJ222" s="20">
        <f t="shared" ca="1" si="40"/>
        <v>24</v>
      </c>
      <c r="AK222" s="20">
        <v>73</v>
      </c>
      <c r="AL222" s="20">
        <v>8</v>
      </c>
      <c r="AN222" s="20">
        <f t="shared" ca="1" si="41"/>
        <v>0.60764207420211958</v>
      </c>
      <c r="AO222" s="20">
        <f t="shared" ca="1" si="42"/>
        <v>91</v>
      </c>
      <c r="AP222" s="20">
        <v>76</v>
      </c>
      <c r="AQ222" s="20">
        <v>20</v>
      </c>
    </row>
    <row r="223" spans="35:43" ht="25" customHeight="1" x14ac:dyDescent="0.3">
      <c r="AI223" s="20">
        <f t="shared" ca="1" si="39"/>
        <v>0.54025359432006248</v>
      </c>
      <c r="AJ223" s="20">
        <f t="shared" ca="1" si="40"/>
        <v>129</v>
      </c>
      <c r="AK223" s="20">
        <v>73</v>
      </c>
      <c r="AL223" s="20">
        <v>9</v>
      </c>
      <c r="AN223" s="20">
        <f t="shared" ca="1" si="41"/>
        <v>0.36629748006122909</v>
      </c>
      <c r="AO223" s="20">
        <f t="shared" ca="1" si="42"/>
        <v>152</v>
      </c>
      <c r="AP223" s="20">
        <v>76</v>
      </c>
      <c r="AQ223" s="20">
        <f>AQ222-10</f>
        <v>10</v>
      </c>
    </row>
    <row r="224" spans="35:43" ht="25" customHeight="1" x14ac:dyDescent="0.3">
      <c r="AI224" s="20">
        <f t="shared" ca="1" si="39"/>
        <v>0.51332681202777664</v>
      </c>
      <c r="AJ224" s="20">
        <f t="shared" ca="1" si="40"/>
        <v>141</v>
      </c>
      <c r="AK224" s="20">
        <v>74</v>
      </c>
      <c r="AL224" s="20">
        <v>7</v>
      </c>
      <c r="AN224" s="20">
        <f t="shared" ca="1" si="41"/>
        <v>7.2555271641153718E-3</v>
      </c>
      <c r="AO224" s="20">
        <f t="shared" ca="1" si="42"/>
        <v>234</v>
      </c>
      <c r="AP224" s="20">
        <v>77</v>
      </c>
      <c r="AQ224" s="20">
        <v>20</v>
      </c>
    </row>
    <row r="225" spans="35:43" ht="25" customHeight="1" x14ac:dyDescent="0.3">
      <c r="AI225" s="20">
        <f t="shared" ca="1" si="39"/>
        <v>0.48957752274127042</v>
      </c>
      <c r="AJ225" s="20">
        <f t="shared" ca="1" si="40"/>
        <v>151</v>
      </c>
      <c r="AK225" s="20">
        <v>74</v>
      </c>
      <c r="AL225" s="20">
        <v>8</v>
      </c>
      <c r="AN225" s="20">
        <f t="shared" ca="1" si="41"/>
        <v>0.38955123586330542</v>
      </c>
      <c r="AO225" s="20">
        <f t="shared" ca="1" si="42"/>
        <v>141</v>
      </c>
      <c r="AP225" s="20">
        <v>77</v>
      </c>
      <c r="AQ225" s="20">
        <f>AQ224-10</f>
        <v>10</v>
      </c>
    </row>
    <row r="226" spans="35:43" ht="25" customHeight="1" x14ac:dyDescent="0.3">
      <c r="AI226" s="20">
        <f t="shared" ca="1" si="39"/>
        <v>0.16840945132864404</v>
      </c>
      <c r="AJ226" s="20">
        <f t="shared" ca="1" si="40"/>
        <v>251</v>
      </c>
      <c r="AK226" s="20">
        <v>74</v>
      </c>
      <c r="AL226" s="20">
        <v>9</v>
      </c>
      <c r="AN226" s="20">
        <f t="shared" ca="1" si="41"/>
        <v>3.7240782291693142E-2</v>
      </c>
      <c r="AO226" s="20">
        <f t="shared" ca="1" si="42"/>
        <v>228</v>
      </c>
      <c r="AP226" s="20">
        <v>78</v>
      </c>
      <c r="AQ226" s="20">
        <v>20</v>
      </c>
    </row>
    <row r="227" spans="35:43" ht="25" customHeight="1" x14ac:dyDescent="0.3">
      <c r="AI227" s="20">
        <f t="shared" ca="1" si="39"/>
        <v>0.22601820797476846</v>
      </c>
      <c r="AJ227" s="20">
        <f t="shared" ca="1" si="40"/>
        <v>230</v>
      </c>
      <c r="AK227" s="20">
        <v>75</v>
      </c>
      <c r="AL227" s="20">
        <v>6</v>
      </c>
      <c r="AN227" s="20">
        <f t="shared" ca="1" si="41"/>
        <v>0.90499534847662888</v>
      </c>
      <c r="AO227" s="20">
        <f t="shared" ca="1" si="42"/>
        <v>28</v>
      </c>
      <c r="AP227" s="20">
        <v>78</v>
      </c>
      <c r="AQ227" s="20">
        <f>AQ226-10</f>
        <v>10</v>
      </c>
    </row>
    <row r="228" spans="35:43" ht="25" customHeight="1" x14ac:dyDescent="0.3">
      <c r="AI228" s="20">
        <f t="shared" ca="1" si="39"/>
        <v>0.95846115080089023</v>
      </c>
      <c r="AJ228" s="20">
        <f t="shared" ca="1" si="40"/>
        <v>14</v>
      </c>
      <c r="AK228" s="20">
        <v>75</v>
      </c>
      <c r="AL228" s="20">
        <v>7</v>
      </c>
      <c r="AN228" s="20">
        <f t="shared" ca="1" si="41"/>
        <v>0.37844264875463485</v>
      </c>
      <c r="AO228" s="20">
        <f t="shared" ca="1" si="42"/>
        <v>146</v>
      </c>
      <c r="AP228" s="20">
        <v>79</v>
      </c>
      <c r="AQ228" s="20">
        <v>20</v>
      </c>
    </row>
    <row r="229" spans="35:43" ht="25" customHeight="1" x14ac:dyDescent="0.3">
      <c r="AI229" s="20">
        <f t="shared" ca="1" si="39"/>
        <v>0.76657426234375448</v>
      </c>
      <c r="AJ229" s="20">
        <f t="shared" ca="1" si="40"/>
        <v>65</v>
      </c>
      <c r="AK229" s="20">
        <v>75</v>
      </c>
      <c r="AL229" s="20">
        <v>8</v>
      </c>
      <c r="AN229" s="20">
        <f t="shared" ca="1" si="41"/>
        <v>0.73711152339786468</v>
      </c>
      <c r="AO229" s="20">
        <f t="shared" ca="1" si="42"/>
        <v>62</v>
      </c>
      <c r="AP229" s="20">
        <v>79</v>
      </c>
      <c r="AQ229" s="20">
        <v>20</v>
      </c>
    </row>
    <row r="230" spans="35:43" ht="25" customHeight="1" x14ac:dyDescent="0.3">
      <c r="AI230" s="20">
        <f t="shared" ca="1" si="39"/>
        <v>8.7229727320019546E-2</v>
      </c>
      <c r="AJ230" s="20">
        <f t="shared" ca="1" si="40"/>
        <v>268</v>
      </c>
      <c r="AK230" s="20">
        <v>75</v>
      </c>
      <c r="AL230" s="20">
        <v>9</v>
      </c>
      <c r="AN230" s="20">
        <f t="shared" ca="1" si="41"/>
        <v>0.59992151107046032</v>
      </c>
      <c r="AO230" s="20">
        <f t="shared" ca="1" si="42"/>
        <v>97</v>
      </c>
      <c r="AP230" s="20">
        <v>81</v>
      </c>
      <c r="AQ230" s="20">
        <v>10</v>
      </c>
    </row>
    <row r="231" spans="35:43" ht="25" customHeight="1" x14ac:dyDescent="0.3">
      <c r="AI231" s="20">
        <f t="shared" ca="1" si="39"/>
        <v>0.35813169302225056</v>
      </c>
      <c r="AJ231" s="20">
        <f t="shared" ca="1" si="40"/>
        <v>183</v>
      </c>
      <c r="AK231" s="20">
        <v>76</v>
      </c>
      <c r="AL231" s="20">
        <v>5</v>
      </c>
      <c r="AN231" s="20">
        <f t="shared" ca="1" si="41"/>
        <v>0.92071072592165992</v>
      </c>
      <c r="AO231" s="20">
        <f t="shared" ca="1" si="42"/>
        <v>21</v>
      </c>
      <c r="AP231" s="20">
        <v>82</v>
      </c>
      <c r="AQ231" s="20">
        <v>10</v>
      </c>
    </row>
    <row r="232" spans="35:43" ht="25" customHeight="1" x14ac:dyDescent="0.3">
      <c r="AI232" s="20">
        <f t="shared" ca="1" si="39"/>
        <v>0.49501977894140037</v>
      </c>
      <c r="AJ232" s="20">
        <f t="shared" ca="1" si="40"/>
        <v>148</v>
      </c>
      <c r="AK232" s="20">
        <v>76</v>
      </c>
      <c r="AL232" s="20">
        <v>6</v>
      </c>
      <c r="AN232" s="20">
        <f t="shared" ca="1" si="41"/>
        <v>0.91100294265173876</v>
      </c>
      <c r="AO232" s="20">
        <f t="shared" ca="1" si="42"/>
        <v>27</v>
      </c>
      <c r="AP232" s="20">
        <v>83</v>
      </c>
      <c r="AQ232" s="20">
        <v>10</v>
      </c>
    </row>
    <row r="233" spans="35:43" ht="25" customHeight="1" x14ac:dyDescent="0.3">
      <c r="AI233" s="20">
        <f t="shared" ca="1" si="39"/>
        <v>0.35060029471784482</v>
      </c>
      <c r="AJ233" s="20">
        <f t="shared" ca="1" si="40"/>
        <v>186</v>
      </c>
      <c r="AK233" s="20">
        <v>76</v>
      </c>
      <c r="AL233" s="20">
        <v>7</v>
      </c>
      <c r="AN233" s="20">
        <f t="shared" ca="1" si="41"/>
        <v>0.91999604581947181</v>
      </c>
      <c r="AO233" s="20">
        <f t="shared" ca="1" si="42"/>
        <v>22</v>
      </c>
      <c r="AP233" s="20">
        <v>84</v>
      </c>
      <c r="AQ233" s="20">
        <v>10</v>
      </c>
    </row>
    <row r="234" spans="35:43" ht="25" customHeight="1" x14ac:dyDescent="0.3">
      <c r="AI234" s="20">
        <f t="shared" ca="1" si="39"/>
        <v>0.19057238079990635</v>
      </c>
      <c r="AJ234" s="20">
        <f t="shared" ca="1" si="40"/>
        <v>243</v>
      </c>
      <c r="AK234" s="20">
        <v>76</v>
      </c>
      <c r="AL234" s="20">
        <v>8</v>
      </c>
      <c r="AN234" s="20">
        <f t="shared" ca="1" si="41"/>
        <v>0.71365609084754722</v>
      </c>
      <c r="AO234" s="20">
        <f t="shared" ca="1" si="42"/>
        <v>67</v>
      </c>
      <c r="AP234" s="20">
        <v>85</v>
      </c>
      <c r="AQ234" s="20">
        <v>10</v>
      </c>
    </row>
    <row r="235" spans="35:43" ht="25" customHeight="1" x14ac:dyDescent="0.3">
      <c r="AI235" s="20">
        <f t="shared" ca="1" si="39"/>
        <v>0.12793001553721417</v>
      </c>
      <c r="AJ235" s="20">
        <f t="shared" ca="1" si="40"/>
        <v>263</v>
      </c>
      <c r="AK235" s="20">
        <v>76</v>
      </c>
      <c r="AL235" s="20">
        <v>9</v>
      </c>
      <c r="AN235" s="20">
        <f t="shared" ca="1" si="41"/>
        <v>0.28549337993564483</v>
      </c>
      <c r="AO235" s="20">
        <f t="shared" ca="1" si="42"/>
        <v>169</v>
      </c>
      <c r="AP235" s="20">
        <v>86</v>
      </c>
      <c r="AQ235" s="20">
        <v>10</v>
      </c>
    </row>
    <row r="236" spans="35:43" ht="25" customHeight="1" x14ac:dyDescent="0.3">
      <c r="AI236" s="20">
        <f t="shared" ca="1" si="39"/>
        <v>0.44722893517158024</v>
      </c>
      <c r="AJ236" s="20">
        <f t="shared" ca="1" si="40"/>
        <v>168</v>
      </c>
      <c r="AK236" s="20">
        <v>77</v>
      </c>
      <c r="AL236" s="20">
        <v>4</v>
      </c>
      <c r="AN236" s="20">
        <f t="shared" ca="1" si="41"/>
        <v>0.85966690940064727</v>
      </c>
      <c r="AO236" s="20">
        <f t="shared" ca="1" si="42"/>
        <v>40</v>
      </c>
      <c r="AP236" s="20">
        <v>87</v>
      </c>
      <c r="AQ236" s="20">
        <v>10</v>
      </c>
    </row>
    <row r="237" spans="35:43" ht="25" customHeight="1" x14ac:dyDescent="0.3">
      <c r="AI237" s="20">
        <f t="shared" ca="1" si="39"/>
        <v>0.9529043953713997</v>
      </c>
      <c r="AJ237" s="20">
        <f t="shared" ca="1" si="40"/>
        <v>16</v>
      </c>
      <c r="AK237" s="20">
        <v>77</v>
      </c>
      <c r="AL237" s="20">
        <v>5</v>
      </c>
      <c r="AN237" s="20">
        <f t="shared" ca="1" si="41"/>
        <v>0.60535490707152839</v>
      </c>
      <c r="AO237" s="20">
        <f t="shared" ca="1" si="42"/>
        <v>92</v>
      </c>
      <c r="AP237" s="20">
        <v>88</v>
      </c>
      <c r="AQ237" s="20">
        <v>10</v>
      </c>
    </row>
    <row r="238" spans="35:43" ht="25" customHeight="1" x14ac:dyDescent="0.3">
      <c r="AI238" s="20">
        <f t="shared" ca="1" si="39"/>
        <v>0.12365079655725297</v>
      </c>
      <c r="AJ238" s="20">
        <f t="shared" ca="1" si="40"/>
        <v>264</v>
      </c>
      <c r="AK238" s="20">
        <v>77</v>
      </c>
      <c r="AL238" s="20">
        <v>6</v>
      </c>
      <c r="AN238" s="20">
        <f t="shared" ca="1" si="41"/>
        <v>0.26646067559525022</v>
      </c>
      <c r="AO238" s="20">
        <f t="shared" ca="1" si="42"/>
        <v>175</v>
      </c>
      <c r="AP238" s="20">
        <v>89</v>
      </c>
      <c r="AQ238" s="20">
        <v>10</v>
      </c>
    </row>
    <row r="239" spans="35:43" ht="25" customHeight="1" x14ac:dyDescent="0.3">
      <c r="AI239" s="20">
        <f t="shared" ca="1" si="39"/>
        <v>0.29500478344780545</v>
      </c>
      <c r="AJ239" s="20">
        <f t="shared" ca="1" si="40"/>
        <v>205</v>
      </c>
      <c r="AK239" s="20">
        <v>77</v>
      </c>
      <c r="AL239" s="20">
        <v>7</v>
      </c>
    </row>
    <row r="240" spans="35:43" ht="25" customHeight="1" x14ac:dyDescent="0.3">
      <c r="AI240" s="20">
        <f t="shared" ca="1" si="39"/>
        <v>0.75462356166880118</v>
      </c>
      <c r="AJ240" s="20">
        <f t="shared" ca="1" si="40"/>
        <v>71</v>
      </c>
      <c r="AK240" s="20">
        <v>77</v>
      </c>
      <c r="AL240" s="20">
        <v>8</v>
      </c>
    </row>
    <row r="241" spans="35:38" ht="25" customHeight="1" x14ac:dyDescent="0.3">
      <c r="AI241" s="20">
        <f t="shared" ca="1" si="39"/>
        <v>0.30551532238909129</v>
      </c>
      <c r="AJ241" s="20">
        <f t="shared" ca="1" si="40"/>
        <v>202</v>
      </c>
      <c r="AK241" s="20">
        <v>77</v>
      </c>
      <c r="AL241" s="20">
        <v>9</v>
      </c>
    </row>
    <row r="242" spans="35:38" ht="25" customHeight="1" x14ac:dyDescent="0.3">
      <c r="AI242" s="20">
        <f t="shared" ca="1" si="39"/>
        <v>0.45025496578451518</v>
      </c>
      <c r="AJ242" s="20">
        <f t="shared" ca="1" si="40"/>
        <v>167</v>
      </c>
      <c r="AK242" s="20">
        <v>78</v>
      </c>
      <c r="AL242" s="20">
        <v>3</v>
      </c>
    </row>
    <row r="243" spans="35:38" ht="25" customHeight="1" x14ac:dyDescent="0.3">
      <c r="AI243" s="20">
        <f t="shared" ca="1" si="39"/>
        <v>4.9877272124935534E-2</v>
      </c>
      <c r="AJ243" s="20">
        <f t="shared" ca="1" si="40"/>
        <v>279</v>
      </c>
      <c r="AK243" s="20">
        <v>78</v>
      </c>
      <c r="AL243" s="20">
        <v>4</v>
      </c>
    </row>
    <row r="244" spans="35:38" ht="25" customHeight="1" x14ac:dyDescent="0.3">
      <c r="AI244" s="20">
        <f t="shared" ca="1" si="39"/>
        <v>0.20404922955449389</v>
      </c>
      <c r="AJ244" s="20">
        <f t="shared" ca="1" si="40"/>
        <v>235</v>
      </c>
      <c r="AK244" s="20">
        <v>78</v>
      </c>
      <c r="AL244" s="20">
        <v>5</v>
      </c>
    </row>
    <row r="245" spans="35:38" ht="25" customHeight="1" x14ac:dyDescent="0.3">
      <c r="AI245" s="20">
        <f t="shared" ca="1" si="39"/>
        <v>0.96090617935084732</v>
      </c>
      <c r="AJ245" s="20">
        <f t="shared" ca="1" si="40"/>
        <v>13</v>
      </c>
      <c r="AK245" s="20">
        <v>78</v>
      </c>
      <c r="AL245" s="20">
        <v>6</v>
      </c>
    </row>
    <row r="246" spans="35:38" ht="25" customHeight="1" x14ac:dyDescent="0.3">
      <c r="AI246" s="20">
        <f t="shared" ca="1" si="39"/>
        <v>2.0564751742992993E-2</v>
      </c>
      <c r="AJ246" s="20">
        <f t="shared" ca="1" si="40"/>
        <v>284</v>
      </c>
      <c r="AK246" s="20">
        <v>78</v>
      </c>
      <c r="AL246" s="20">
        <v>7</v>
      </c>
    </row>
    <row r="247" spans="35:38" ht="25" customHeight="1" x14ac:dyDescent="0.3">
      <c r="AI247" s="20">
        <f t="shared" ca="1" si="39"/>
        <v>0.28838597525764387</v>
      </c>
      <c r="AJ247" s="20">
        <f t="shared" ca="1" si="40"/>
        <v>211</v>
      </c>
      <c r="AK247" s="20">
        <v>78</v>
      </c>
      <c r="AL247" s="20">
        <v>8</v>
      </c>
    </row>
    <row r="248" spans="35:38" ht="25" customHeight="1" x14ac:dyDescent="0.3">
      <c r="AI248" s="20">
        <f t="shared" ca="1" si="39"/>
        <v>0.21320171031317325</v>
      </c>
      <c r="AJ248" s="20">
        <f t="shared" ca="1" si="40"/>
        <v>234</v>
      </c>
      <c r="AK248" s="20">
        <v>78</v>
      </c>
      <c r="AL248" s="20">
        <v>9</v>
      </c>
    </row>
    <row r="249" spans="35:38" ht="25" customHeight="1" x14ac:dyDescent="0.3">
      <c r="AI249" s="20">
        <f t="shared" ca="1" si="39"/>
        <v>0.26474151912253341</v>
      </c>
      <c r="AJ249" s="20">
        <f t="shared" ca="1" si="40"/>
        <v>217</v>
      </c>
      <c r="AK249" s="20">
        <v>79</v>
      </c>
      <c r="AL249" s="20">
        <v>2</v>
      </c>
    </row>
    <row r="250" spans="35:38" ht="25" customHeight="1" x14ac:dyDescent="0.3">
      <c r="AI250" s="20">
        <f t="shared" ca="1" si="39"/>
        <v>0.61846183755437778</v>
      </c>
      <c r="AJ250" s="20">
        <f t="shared" ca="1" si="40"/>
        <v>110</v>
      </c>
      <c r="AK250" s="20">
        <v>79</v>
      </c>
      <c r="AL250" s="20">
        <v>3</v>
      </c>
    </row>
    <row r="251" spans="35:38" ht="25" customHeight="1" x14ac:dyDescent="0.3">
      <c r="AI251" s="20">
        <f t="shared" ca="1" si="39"/>
        <v>6.6793361803911933E-2</v>
      </c>
      <c r="AJ251" s="20">
        <f t="shared" ca="1" si="40"/>
        <v>272</v>
      </c>
      <c r="AK251" s="20">
        <v>79</v>
      </c>
      <c r="AL251" s="20">
        <v>4</v>
      </c>
    </row>
    <row r="252" spans="35:38" ht="25" customHeight="1" x14ac:dyDescent="0.3">
      <c r="AI252" s="20">
        <f t="shared" ca="1" si="39"/>
        <v>5.437949753163418E-2</v>
      </c>
      <c r="AJ252" s="20">
        <f t="shared" ca="1" si="40"/>
        <v>278</v>
      </c>
      <c r="AK252" s="20">
        <v>79</v>
      </c>
      <c r="AL252" s="20">
        <v>5</v>
      </c>
    </row>
    <row r="253" spans="35:38" ht="25" customHeight="1" x14ac:dyDescent="0.3">
      <c r="AI253" s="20">
        <f t="shared" ca="1" si="39"/>
        <v>0.24138908495129952</v>
      </c>
      <c r="AJ253" s="20">
        <f t="shared" ca="1" si="40"/>
        <v>225</v>
      </c>
      <c r="AK253" s="20">
        <v>79</v>
      </c>
      <c r="AL253" s="20">
        <v>6</v>
      </c>
    </row>
    <row r="254" spans="35:38" ht="25" customHeight="1" x14ac:dyDescent="0.3">
      <c r="AI254" s="20">
        <f t="shared" ca="1" si="39"/>
        <v>0.96544728687837911</v>
      </c>
      <c r="AJ254" s="20">
        <f t="shared" ca="1" si="40"/>
        <v>11</v>
      </c>
      <c r="AK254" s="20">
        <v>79</v>
      </c>
      <c r="AL254" s="20">
        <v>7</v>
      </c>
    </row>
    <row r="255" spans="35:38" ht="25" customHeight="1" x14ac:dyDescent="0.3">
      <c r="AI255" s="20">
        <f t="shared" ca="1" si="39"/>
        <v>0.48327879364942417</v>
      </c>
      <c r="AJ255" s="20">
        <f t="shared" ca="1" si="40"/>
        <v>156</v>
      </c>
      <c r="AK255" s="20">
        <v>79</v>
      </c>
      <c r="AL255" s="20">
        <v>8</v>
      </c>
    </row>
    <row r="256" spans="35:38" ht="25" customHeight="1" x14ac:dyDescent="0.3">
      <c r="AI256" s="20">
        <f t="shared" ca="1" si="39"/>
        <v>0.99142422867617785</v>
      </c>
      <c r="AJ256" s="20">
        <f t="shared" ca="1" si="40"/>
        <v>5</v>
      </c>
      <c r="AK256" s="20">
        <v>79</v>
      </c>
      <c r="AL256" s="20">
        <v>9</v>
      </c>
    </row>
    <row r="257" spans="35:38" ht="25" customHeight="1" x14ac:dyDescent="0.3">
      <c r="AI257" s="20">
        <f t="shared" ca="1" si="39"/>
        <v>0.23809062412574955</v>
      </c>
      <c r="AJ257" s="20">
        <f t="shared" ca="1" si="40"/>
        <v>227</v>
      </c>
      <c r="AK257" s="20">
        <v>82</v>
      </c>
      <c r="AL257" s="20">
        <v>9</v>
      </c>
    </row>
    <row r="258" spans="35:38" ht="25" customHeight="1" x14ac:dyDescent="0.3">
      <c r="AI258" s="20">
        <f t="shared" ca="1" si="39"/>
        <v>0.36265710371294979</v>
      </c>
      <c r="AJ258" s="20">
        <f t="shared" ca="1" si="40"/>
        <v>181</v>
      </c>
      <c r="AK258" s="20">
        <v>83</v>
      </c>
      <c r="AL258" s="20">
        <v>8</v>
      </c>
    </row>
    <row r="259" spans="35:38" ht="25" customHeight="1" x14ac:dyDescent="0.3">
      <c r="AI259" s="20">
        <f t="shared" ca="1" si="39"/>
        <v>0.60762252670695516</v>
      </c>
      <c r="AJ259" s="20">
        <f t="shared" ca="1" si="40"/>
        <v>113</v>
      </c>
      <c r="AK259" s="20">
        <v>83</v>
      </c>
      <c r="AL259" s="20">
        <v>9</v>
      </c>
    </row>
    <row r="260" spans="35:38" ht="25" customHeight="1" x14ac:dyDescent="0.3">
      <c r="AI260" s="20">
        <f t="shared" ca="1" si="39"/>
        <v>6.3432264619899925E-2</v>
      </c>
      <c r="AJ260" s="20">
        <f t="shared" ca="1" si="40"/>
        <v>275</v>
      </c>
      <c r="AK260" s="20">
        <v>84</v>
      </c>
      <c r="AL260" s="20">
        <v>7</v>
      </c>
    </row>
    <row r="261" spans="35:38" ht="25" customHeight="1" x14ac:dyDescent="0.3">
      <c r="AI261" s="20">
        <f t="shared" ca="1" si="39"/>
        <v>3.6026362204680029E-2</v>
      </c>
      <c r="AJ261" s="20">
        <f t="shared" ca="1" si="40"/>
        <v>282</v>
      </c>
      <c r="AK261" s="20">
        <v>84</v>
      </c>
      <c r="AL261" s="20">
        <v>8</v>
      </c>
    </row>
    <row r="262" spans="35:38" ht="25" customHeight="1" x14ac:dyDescent="0.3">
      <c r="AI262" s="20">
        <f t="shared" ref="AI262:AI292" ca="1" si="43">RAND()</f>
        <v>0.18699222759158562</v>
      </c>
      <c r="AJ262" s="20">
        <f t="shared" ref="AJ262:AJ292" ca="1" si="44">RANK(AI262,$AI$5:$AI$292)</f>
        <v>246</v>
      </c>
      <c r="AK262" s="20">
        <v>84</v>
      </c>
      <c r="AL262" s="20">
        <v>9</v>
      </c>
    </row>
    <row r="263" spans="35:38" ht="25" customHeight="1" x14ac:dyDescent="0.3">
      <c r="AI263" s="20">
        <f t="shared" ca="1" si="43"/>
        <v>0.49433026298551586</v>
      </c>
      <c r="AJ263" s="20">
        <f t="shared" ca="1" si="44"/>
        <v>149</v>
      </c>
      <c r="AK263" s="20">
        <v>85</v>
      </c>
      <c r="AL263" s="20">
        <v>6</v>
      </c>
    </row>
    <row r="264" spans="35:38" ht="25" customHeight="1" x14ac:dyDescent="0.3">
      <c r="AI264" s="20">
        <f t="shared" ca="1" si="43"/>
        <v>7.0175169632582413E-2</v>
      </c>
      <c r="AJ264" s="20">
        <f t="shared" ca="1" si="44"/>
        <v>271</v>
      </c>
      <c r="AK264" s="20">
        <v>85</v>
      </c>
      <c r="AL264" s="20">
        <v>7</v>
      </c>
    </row>
    <row r="265" spans="35:38" ht="25" customHeight="1" x14ac:dyDescent="0.3">
      <c r="AI265" s="20">
        <f t="shared" ca="1" si="43"/>
        <v>0.47823538533622112</v>
      </c>
      <c r="AJ265" s="20">
        <f t="shared" ca="1" si="44"/>
        <v>158</v>
      </c>
      <c r="AK265" s="20">
        <v>85</v>
      </c>
      <c r="AL265" s="20">
        <v>8</v>
      </c>
    </row>
    <row r="266" spans="35:38" ht="25" customHeight="1" x14ac:dyDescent="0.3">
      <c r="AI266" s="20">
        <f t="shared" ca="1" si="43"/>
        <v>0.51553802213723865</v>
      </c>
      <c r="AJ266" s="20">
        <f t="shared" ca="1" si="44"/>
        <v>140</v>
      </c>
      <c r="AK266" s="20">
        <v>85</v>
      </c>
      <c r="AL266" s="20">
        <v>9</v>
      </c>
    </row>
    <row r="267" spans="35:38" ht="25" customHeight="1" x14ac:dyDescent="0.3">
      <c r="AI267" s="20">
        <f t="shared" ca="1" si="43"/>
        <v>0.52744964050760634</v>
      </c>
      <c r="AJ267" s="20">
        <f t="shared" ca="1" si="44"/>
        <v>135</v>
      </c>
      <c r="AK267" s="20">
        <v>86</v>
      </c>
      <c r="AL267" s="20">
        <v>5</v>
      </c>
    </row>
    <row r="268" spans="35:38" ht="25" customHeight="1" x14ac:dyDescent="0.3">
      <c r="AI268" s="20">
        <f t="shared" ca="1" si="43"/>
        <v>0.68630338419759707</v>
      </c>
      <c r="AJ268" s="20">
        <f t="shared" ca="1" si="44"/>
        <v>92</v>
      </c>
      <c r="AK268" s="20">
        <v>86</v>
      </c>
      <c r="AL268" s="20">
        <v>6</v>
      </c>
    </row>
    <row r="269" spans="35:38" ht="25" customHeight="1" x14ac:dyDescent="0.3">
      <c r="AI269" s="20">
        <f t="shared" ca="1" si="43"/>
        <v>0.74573336829103265</v>
      </c>
      <c r="AJ269" s="20">
        <f t="shared" ca="1" si="44"/>
        <v>74</v>
      </c>
      <c r="AK269" s="20">
        <v>86</v>
      </c>
      <c r="AL269" s="20">
        <v>7</v>
      </c>
    </row>
    <row r="270" spans="35:38" ht="25" customHeight="1" x14ac:dyDescent="0.3">
      <c r="AI270" s="20">
        <f t="shared" ca="1" si="43"/>
        <v>0.79757769101533227</v>
      </c>
      <c r="AJ270" s="20">
        <f t="shared" ca="1" si="44"/>
        <v>57</v>
      </c>
      <c r="AK270" s="20">
        <v>86</v>
      </c>
      <c r="AL270" s="20">
        <v>8</v>
      </c>
    </row>
    <row r="271" spans="35:38" ht="25" customHeight="1" x14ac:dyDescent="0.3">
      <c r="AI271" s="20">
        <f t="shared" ca="1" si="43"/>
        <v>0.24024132732811021</v>
      </c>
      <c r="AJ271" s="20">
        <f t="shared" ca="1" si="44"/>
        <v>226</v>
      </c>
      <c r="AK271" s="20">
        <v>86</v>
      </c>
      <c r="AL271" s="20">
        <v>9</v>
      </c>
    </row>
    <row r="272" spans="35:38" ht="25" customHeight="1" x14ac:dyDescent="0.3">
      <c r="AI272" s="20">
        <f t="shared" ca="1" si="43"/>
        <v>0.79650710274836911</v>
      </c>
      <c r="AJ272" s="20">
        <f t="shared" ca="1" si="44"/>
        <v>59</v>
      </c>
      <c r="AK272" s="20">
        <v>87</v>
      </c>
      <c r="AL272" s="20">
        <v>4</v>
      </c>
    </row>
    <row r="273" spans="35:38" ht="25" customHeight="1" x14ac:dyDescent="0.3">
      <c r="AI273" s="20">
        <f t="shared" ca="1" si="43"/>
        <v>0.67049737053478453</v>
      </c>
      <c r="AJ273" s="20">
        <f t="shared" ca="1" si="44"/>
        <v>97</v>
      </c>
      <c r="AK273" s="20">
        <v>87</v>
      </c>
      <c r="AL273" s="20">
        <v>5</v>
      </c>
    </row>
    <row r="274" spans="35:38" ht="25" customHeight="1" x14ac:dyDescent="0.3">
      <c r="AI274" s="20">
        <f t="shared" ca="1" si="43"/>
        <v>0.98097319041187381</v>
      </c>
      <c r="AJ274" s="20">
        <f t="shared" ca="1" si="44"/>
        <v>6</v>
      </c>
      <c r="AK274" s="20">
        <v>87</v>
      </c>
      <c r="AL274" s="20">
        <v>6</v>
      </c>
    </row>
    <row r="275" spans="35:38" ht="25" customHeight="1" x14ac:dyDescent="0.3">
      <c r="AI275" s="20">
        <f t="shared" ca="1" si="43"/>
        <v>0.78354855215316199</v>
      </c>
      <c r="AJ275" s="20">
        <f t="shared" ca="1" si="44"/>
        <v>62</v>
      </c>
      <c r="AK275" s="20">
        <v>87</v>
      </c>
      <c r="AL275" s="20">
        <v>7</v>
      </c>
    </row>
    <row r="276" spans="35:38" ht="25" customHeight="1" x14ac:dyDescent="0.3">
      <c r="AI276" s="20">
        <f t="shared" ca="1" si="43"/>
        <v>0.31994895500311982</v>
      </c>
      <c r="AJ276" s="20">
        <f t="shared" ca="1" si="44"/>
        <v>199</v>
      </c>
      <c r="AK276" s="20">
        <v>87</v>
      </c>
      <c r="AL276" s="20">
        <v>8</v>
      </c>
    </row>
    <row r="277" spans="35:38" ht="25" customHeight="1" x14ac:dyDescent="0.3">
      <c r="AI277" s="20">
        <f t="shared" ca="1" si="43"/>
        <v>8.1776343734672907E-2</v>
      </c>
      <c r="AJ277" s="20">
        <f t="shared" ca="1" si="44"/>
        <v>269</v>
      </c>
      <c r="AK277" s="20">
        <v>87</v>
      </c>
      <c r="AL277" s="20">
        <v>9</v>
      </c>
    </row>
    <row r="278" spans="35:38" ht="25" customHeight="1" x14ac:dyDescent="0.3">
      <c r="AI278" s="20">
        <f t="shared" ca="1" si="43"/>
        <v>0.29161143875861117</v>
      </c>
      <c r="AJ278" s="20">
        <f t="shared" ca="1" si="44"/>
        <v>208</v>
      </c>
      <c r="AK278" s="20">
        <v>88</v>
      </c>
      <c r="AL278" s="20">
        <v>3</v>
      </c>
    </row>
    <row r="279" spans="35:38" ht="25" customHeight="1" x14ac:dyDescent="0.3">
      <c r="AI279" s="20">
        <f t="shared" ca="1" si="43"/>
        <v>0.87806063228041498</v>
      </c>
      <c r="AJ279" s="20">
        <f t="shared" ca="1" si="44"/>
        <v>37</v>
      </c>
      <c r="AK279" s="20">
        <v>88</v>
      </c>
      <c r="AL279" s="20">
        <v>4</v>
      </c>
    </row>
    <row r="280" spans="35:38" ht="25" customHeight="1" x14ac:dyDescent="0.3">
      <c r="AI280" s="20">
        <f t="shared" ca="1" si="43"/>
        <v>0.55659912015836244</v>
      </c>
      <c r="AJ280" s="20">
        <f t="shared" ca="1" si="44"/>
        <v>123</v>
      </c>
      <c r="AK280" s="20">
        <v>88</v>
      </c>
      <c r="AL280" s="20">
        <v>5</v>
      </c>
    </row>
    <row r="281" spans="35:38" ht="25" customHeight="1" x14ac:dyDescent="0.3">
      <c r="AI281" s="20">
        <f t="shared" ca="1" si="43"/>
        <v>0.32271389454888255</v>
      </c>
      <c r="AJ281" s="20">
        <f t="shared" ca="1" si="44"/>
        <v>198</v>
      </c>
      <c r="AK281" s="20">
        <v>88</v>
      </c>
      <c r="AL281" s="20">
        <v>6</v>
      </c>
    </row>
    <row r="282" spans="35:38" ht="25" customHeight="1" x14ac:dyDescent="0.3">
      <c r="AI282" s="20">
        <f t="shared" ca="1" si="43"/>
        <v>0.13582537683265916</v>
      </c>
      <c r="AJ282" s="20">
        <f t="shared" ca="1" si="44"/>
        <v>260</v>
      </c>
      <c r="AK282" s="20">
        <v>88</v>
      </c>
      <c r="AL282" s="20">
        <v>7</v>
      </c>
    </row>
    <row r="283" spans="35:38" ht="25" customHeight="1" x14ac:dyDescent="0.3">
      <c r="AI283" s="20">
        <f t="shared" ca="1" si="43"/>
        <v>3.6295379223411417E-2</v>
      </c>
      <c r="AJ283" s="20">
        <f t="shared" ca="1" si="44"/>
        <v>281</v>
      </c>
      <c r="AK283" s="20">
        <v>88</v>
      </c>
      <c r="AL283" s="20">
        <v>8</v>
      </c>
    </row>
    <row r="284" spans="35:38" ht="25" customHeight="1" x14ac:dyDescent="0.3">
      <c r="AI284" s="20">
        <f t="shared" ca="1" si="43"/>
        <v>0.87759308397862401</v>
      </c>
      <c r="AJ284" s="20">
        <f t="shared" ca="1" si="44"/>
        <v>38</v>
      </c>
      <c r="AK284" s="20">
        <v>88</v>
      </c>
      <c r="AL284" s="20">
        <v>9</v>
      </c>
    </row>
    <row r="285" spans="35:38" ht="25" customHeight="1" x14ac:dyDescent="0.3">
      <c r="AI285" s="20">
        <f t="shared" ca="1" si="43"/>
        <v>0.62142533949136169</v>
      </c>
      <c r="AJ285" s="20">
        <f t="shared" ca="1" si="44"/>
        <v>109</v>
      </c>
      <c r="AK285" s="20">
        <v>89</v>
      </c>
      <c r="AL285" s="20">
        <v>2</v>
      </c>
    </row>
    <row r="286" spans="35:38" ht="25" customHeight="1" x14ac:dyDescent="0.3">
      <c r="AI286" s="20">
        <f t="shared" ca="1" si="43"/>
        <v>0.34647072615532037</v>
      </c>
      <c r="AJ286" s="20">
        <f t="shared" ca="1" si="44"/>
        <v>187</v>
      </c>
      <c r="AK286" s="20">
        <v>89</v>
      </c>
      <c r="AL286" s="20">
        <v>3</v>
      </c>
    </row>
    <row r="287" spans="35:38" ht="25" customHeight="1" x14ac:dyDescent="0.3">
      <c r="AI287" s="20">
        <f t="shared" ca="1" si="43"/>
        <v>0.7039067522464092</v>
      </c>
      <c r="AJ287" s="20">
        <f t="shared" ca="1" si="44"/>
        <v>85</v>
      </c>
      <c r="AK287" s="20">
        <v>89</v>
      </c>
      <c r="AL287" s="20">
        <v>4</v>
      </c>
    </row>
    <row r="288" spans="35:38" ht="25" customHeight="1" x14ac:dyDescent="0.3">
      <c r="AI288" s="20">
        <f t="shared" ca="1" si="43"/>
        <v>0.34420261826821064</v>
      </c>
      <c r="AJ288" s="20">
        <f t="shared" ca="1" si="44"/>
        <v>190</v>
      </c>
      <c r="AK288" s="20">
        <v>89</v>
      </c>
      <c r="AL288" s="20">
        <v>5</v>
      </c>
    </row>
    <row r="289" spans="35:38" ht="25" customHeight="1" x14ac:dyDescent="0.3">
      <c r="AI289" s="20">
        <f t="shared" ca="1" si="43"/>
        <v>0.55690301188174729</v>
      </c>
      <c r="AJ289" s="20">
        <f t="shared" ca="1" si="44"/>
        <v>122</v>
      </c>
      <c r="AK289" s="20">
        <v>89</v>
      </c>
      <c r="AL289" s="20">
        <v>6</v>
      </c>
    </row>
    <row r="290" spans="35:38" ht="25" customHeight="1" x14ac:dyDescent="0.3">
      <c r="AI290" s="20">
        <f t="shared" ca="1" si="43"/>
        <v>0.28767252554286871</v>
      </c>
      <c r="AJ290" s="20">
        <f t="shared" ca="1" si="44"/>
        <v>212</v>
      </c>
      <c r="AK290" s="20">
        <v>89</v>
      </c>
      <c r="AL290" s="20">
        <v>7</v>
      </c>
    </row>
    <row r="291" spans="35:38" ht="25" customHeight="1" x14ac:dyDescent="0.3">
      <c r="AI291" s="20">
        <f t="shared" ca="1" si="43"/>
        <v>0.66234210312377895</v>
      </c>
      <c r="AJ291" s="20">
        <f t="shared" ca="1" si="44"/>
        <v>98</v>
      </c>
      <c r="AK291" s="20">
        <v>89</v>
      </c>
      <c r="AL291" s="20">
        <v>8</v>
      </c>
    </row>
    <row r="292" spans="35:38" ht="25" customHeight="1" x14ac:dyDescent="0.3">
      <c r="AI292" s="20">
        <f t="shared" ca="1" si="43"/>
        <v>0.33734112374308078</v>
      </c>
      <c r="AJ292" s="20">
        <f t="shared" ca="1" si="44"/>
        <v>192</v>
      </c>
      <c r="AK292" s="20">
        <v>89</v>
      </c>
      <c r="AL292" s="20">
        <v>9</v>
      </c>
    </row>
  </sheetData>
  <mergeCells count="78">
    <mergeCell ref="G35:H35"/>
    <mergeCell ref="L29:M29"/>
    <mergeCell ref="G39:H39"/>
    <mergeCell ref="G41:H41"/>
    <mergeCell ref="G37:H37"/>
    <mergeCell ref="L35:M35"/>
    <mergeCell ref="L37:M37"/>
    <mergeCell ref="L39:M39"/>
    <mergeCell ref="L41:M41"/>
    <mergeCell ref="AE1:AF1"/>
    <mergeCell ref="AE25:AF25"/>
    <mergeCell ref="G31:H31"/>
    <mergeCell ref="L31:M31"/>
    <mergeCell ref="L33:M33"/>
    <mergeCell ref="G5:H5"/>
    <mergeCell ref="G7:H7"/>
    <mergeCell ref="G9:H9"/>
    <mergeCell ref="G11:H11"/>
    <mergeCell ref="G33:H33"/>
    <mergeCell ref="G17:H17"/>
    <mergeCell ref="G19:H19"/>
    <mergeCell ref="I19:J19"/>
    <mergeCell ref="I21:J21"/>
    <mergeCell ref="I23:J23"/>
    <mergeCell ref="A5:C5"/>
    <mergeCell ref="A7:C7"/>
    <mergeCell ref="A9:C9"/>
    <mergeCell ref="A11:C11"/>
    <mergeCell ref="E5:F5"/>
    <mergeCell ref="E7:F7"/>
    <mergeCell ref="E9:F9"/>
    <mergeCell ref="E11:F11"/>
    <mergeCell ref="A13:C13"/>
    <mergeCell ref="A15:C15"/>
    <mergeCell ref="G13:H13"/>
    <mergeCell ref="G15:H15"/>
    <mergeCell ref="A31:C31"/>
    <mergeCell ref="E31:F31"/>
    <mergeCell ref="E13:F13"/>
    <mergeCell ref="E15:F15"/>
    <mergeCell ref="E17:F17"/>
    <mergeCell ref="G21:H21"/>
    <mergeCell ref="E19:F19"/>
    <mergeCell ref="A17:C17"/>
    <mergeCell ref="A19:C19"/>
    <mergeCell ref="A21:C21"/>
    <mergeCell ref="A23:C23"/>
    <mergeCell ref="E23:F23"/>
    <mergeCell ref="A29:C29"/>
    <mergeCell ref="E29:F29"/>
    <mergeCell ref="G23:H23"/>
    <mergeCell ref="G29:H29"/>
    <mergeCell ref="E21:F21"/>
    <mergeCell ref="A33:C33"/>
    <mergeCell ref="E33:F33"/>
    <mergeCell ref="A35:C35"/>
    <mergeCell ref="E35:F35"/>
    <mergeCell ref="A37:C37"/>
    <mergeCell ref="E37:F37"/>
    <mergeCell ref="A39:C39"/>
    <mergeCell ref="E39:F39"/>
    <mergeCell ref="A41:C41"/>
    <mergeCell ref="E41:F41"/>
    <mergeCell ref="A43:C43"/>
    <mergeCell ref="E43:F43"/>
    <mergeCell ref="M43:N43"/>
    <mergeCell ref="M45:N45"/>
    <mergeCell ref="M47:N47"/>
    <mergeCell ref="I43:J43"/>
    <mergeCell ref="A45:C45"/>
    <mergeCell ref="E45:F45"/>
    <mergeCell ref="I45:J45"/>
    <mergeCell ref="A47:C47"/>
    <mergeCell ref="E47:F47"/>
    <mergeCell ref="I47:J47"/>
    <mergeCell ref="G47:H47"/>
    <mergeCell ref="G43:H43"/>
    <mergeCell ref="G45:H45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&amp;L算数ドリル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76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40" width="8.75" style="20"/>
  </cols>
  <sheetData>
    <row r="1" spans="1:40" ht="25" customHeight="1" x14ac:dyDescent="0.3">
      <c r="D1" s="3" t="s">
        <v>85</v>
      </c>
      <c r="AE1" s="2" t="s">
        <v>0</v>
      </c>
      <c r="AF1" s="2"/>
      <c r="AG1" s="61"/>
      <c r="AH1" s="61"/>
    </row>
    <row r="2" spans="1:40" ht="25" customHeight="1" x14ac:dyDescent="0.3">
      <c r="D2" s="6"/>
    </row>
    <row r="3" spans="1:40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0" ht="25" customHeight="1" x14ac:dyDescent="0.3">
      <c r="Q4" s="7"/>
    </row>
    <row r="5" spans="1:40" ht="32.15" customHeight="1" x14ac:dyDescent="0.3">
      <c r="A5" s="1" t="s">
        <v>36</v>
      </c>
      <c r="D5" s="62">
        <f ca="1">VLOOKUP(A6,$AL$5:$AN$76,2,FALSE)</f>
        <v>90</v>
      </c>
      <c r="E5" s="62"/>
      <c r="F5" s="62" t="s">
        <v>9</v>
      </c>
      <c r="G5" s="62"/>
      <c r="H5">
        <f ca="1">VLOOKUP(A6,$AL$5:$AN$76,3,FALSE)</f>
        <v>9</v>
      </c>
      <c r="AK5" s="20">
        <f ca="1">RAND()</f>
        <v>0.56715547389540377</v>
      </c>
      <c r="AL5" s="20">
        <f ca="1">RANK(AK5,$AK$5:$AK$76)</f>
        <v>29</v>
      </c>
      <c r="AM5" s="20">
        <v>20</v>
      </c>
      <c r="AN5" s="20">
        <v>1</v>
      </c>
    </row>
    <row r="6" spans="1:40" ht="32.15" customHeight="1" x14ac:dyDescent="0.3">
      <c r="A6" s="20">
        <v>1</v>
      </c>
      <c r="AK6" s="20">
        <f t="shared" ref="AK6:AK69" ca="1" si="0">RAND()</f>
        <v>0.1667426883715839</v>
      </c>
      <c r="AL6" s="20">
        <f t="shared" ref="AL6:AL69" ca="1" si="1">RANK(AK6,$AK$5:$AK$76)</f>
        <v>59</v>
      </c>
      <c r="AM6" s="20">
        <v>20</v>
      </c>
      <c r="AN6" s="20">
        <v>2</v>
      </c>
    </row>
    <row r="7" spans="1:40" ht="32.15" customHeight="1" x14ac:dyDescent="0.3">
      <c r="A7" s="1" t="s">
        <v>32</v>
      </c>
      <c r="D7" s="62">
        <f ca="1">VLOOKUP(A8,$AL$5:$AN$76,2,FALSE)</f>
        <v>90</v>
      </c>
      <c r="E7" s="62"/>
      <c r="F7" s="62" t="s">
        <v>9</v>
      </c>
      <c r="G7" s="62"/>
      <c r="H7">
        <f ca="1">VLOOKUP(A8,$AL$5:$AN$76,3,FALSE)</f>
        <v>2</v>
      </c>
      <c r="AK7" s="20">
        <f t="shared" ca="1" si="0"/>
        <v>0.69229267121988125</v>
      </c>
      <c r="AL7" s="20">
        <f t="shared" ca="1" si="1"/>
        <v>20</v>
      </c>
      <c r="AM7" s="20">
        <v>20</v>
      </c>
      <c r="AN7" s="20">
        <v>3</v>
      </c>
    </row>
    <row r="8" spans="1:40" ht="32.15" customHeight="1" x14ac:dyDescent="0.3">
      <c r="A8" s="20">
        <v>2</v>
      </c>
      <c r="AK8" s="20">
        <f t="shared" ca="1" si="0"/>
        <v>0.89730106635687379</v>
      </c>
      <c r="AL8" s="20">
        <f t="shared" ca="1" si="1"/>
        <v>5</v>
      </c>
      <c r="AM8" s="20">
        <v>20</v>
      </c>
      <c r="AN8" s="20">
        <v>4</v>
      </c>
    </row>
    <row r="9" spans="1:40" ht="32.15" customHeight="1" x14ac:dyDescent="0.3">
      <c r="A9" s="1" t="s">
        <v>24</v>
      </c>
      <c r="D9" s="62">
        <f ca="1">VLOOKUP(A10,$AL$5:$AN$76,2,FALSE)</f>
        <v>40</v>
      </c>
      <c r="E9" s="62"/>
      <c r="F9" s="62" t="s">
        <v>9</v>
      </c>
      <c r="G9" s="62"/>
      <c r="H9">
        <f ca="1">VLOOKUP(A10,$AL$5:$AN$76,3,FALSE)</f>
        <v>5</v>
      </c>
      <c r="AK9" s="20">
        <f t="shared" ca="1" si="0"/>
        <v>0.33767789114768199</v>
      </c>
      <c r="AL9" s="20">
        <f t="shared" ca="1" si="1"/>
        <v>47</v>
      </c>
      <c r="AM9" s="20">
        <v>20</v>
      </c>
      <c r="AN9" s="20">
        <v>5</v>
      </c>
    </row>
    <row r="10" spans="1:40" ht="32.15" customHeight="1" x14ac:dyDescent="0.3">
      <c r="A10" s="20">
        <v>3</v>
      </c>
      <c r="AK10" s="20">
        <f t="shared" ca="1" si="0"/>
        <v>2.2170011875234374E-3</v>
      </c>
      <c r="AL10" s="20">
        <f t="shared" ca="1" si="1"/>
        <v>72</v>
      </c>
      <c r="AM10" s="20">
        <v>20</v>
      </c>
      <c r="AN10" s="20">
        <v>6</v>
      </c>
    </row>
    <row r="11" spans="1:40" ht="32.15" customHeight="1" x14ac:dyDescent="0.3">
      <c r="A11" s="1" t="s">
        <v>33</v>
      </c>
      <c r="D11" s="62">
        <f ca="1">VLOOKUP(A12,$AL$5:$AN$76,2,FALSE)</f>
        <v>30</v>
      </c>
      <c r="E11" s="62"/>
      <c r="F11" s="62" t="s">
        <v>9</v>
      </c>
      <c r="G11" s="62"/>
      <c r="H11">
        <f ca="1">VLOOKUP(A12,$AL$5:$AN$76,3,FALSE)</f>
        <v>9</v>
      </c>
      <c r="AK11" s="20">
        <f t="shared" ca="1" si="0"/>
        <v>0.6024342505845971</v>
      </c>
      <c r="AL11" s="20">
        <f t="shared" ca="1" si="1"/>
        <v>25</v>
      </c>
      <c r="AM11" s="20">
        <v>20</v>
      </c>
      <c r="AN11" s="20">
        <v>7</v>
      </c>
    </row>
    <row r="12" spans="1:40" ht="32.15" customHeight="1" x14ac:dyDescent="0.3">
      <c r="A12" s="20">
        <v>4</v>
      </c>
      <c r="AK12" s="20">
        <f t="shared" ca="1" si="0"/>
        <v>0.76019313374546682</v>
      </c>
      <c r="AL12" s="20">
        <f t="shared" ca="1" si="1"/>
        <v>14</v>
      </c>
      <c r="AM12" s="20">
        <v>20</v>
      </c>
      <c r="AN12" s="20">
        <v>8</v>
      </c>
    </row>
    <row r="13" spans="1:40" ht="32.15" customHeight="1" x14ac:dyDescent="0.3">
      <c r="A13" s="1" t="s">
        <v>28</v>
      </c>
      <c r="D13" s="62">
        <f ca="1">VLOOKUP(A14,$AL$5:$AN$76,2,FALSE)</f>
        <v>20</v>
      </c>
      <c r="E13" s="62"/>
      <c r="F13" s="62" t="s">
        <v>9</v>
      </c>
      <c r="G13" s="62"/>
      <c r="H13">
        <f ca="1">VLOOKUP(A14,$AL$5:$AN$76,3,FALSE)</f>
        <v>4</v>
      </c>
      <c r="AK13" s="20">
        <f t="shared" ca="1" si="0"/>
        <v>0.69509473781928255</v>
      </c>
      <c r="AL13" s="20">
        <f t="shared" ca="1" si="1"/>
        <v>19</v>
      </c>
      <c r="AM13" s="20">
        <v>20</v>
      </c>
      <c r="AN13" s="20">
        <v>9</v>
      </c>
    </row>
    <row r="14" spans="1:40" ht="32.15" customHeight="1" x14ac:dyDescent="0.3">
      <c r="A14" s="20">
        <v>5</v>
      </c>
      <c r="AK14" s="20">
        <f t="shared" ca="1" si="0"/>
        <v>0.26622703763957511</v>
      </c>
      <c r="AL14" s="20">
        <f t="shared" ca="1" si="1"/>
        <v>53</v>
      </c>
      <c r="AM14" s="20">
        <v>30</v>
      </c>
      <c r="AN14" s="20">
        <v>1</v>
      </c>
    </row>
    <row r="15" spans="1:40" ht="32.15" customHeight="1" x14ac:dyDescent="0.3">
      <c r="A15" s="1" t="s">
        <v>34</v>
      </c>
      <c r="D15" s="62">
        <f ca="1">VLOOKUP(A16,$AL$5:$AN$76,2,FALSE)</f>
        <v>80</v>
      </c>
      <c r="E15" s="62"/>
      <c r="F15" s="62" t="s">
        <v>9</v>
      </c>
      <c r="G15" s="62"/>
      <c r="H15">
        <f ca="1">VLOOKUP(A16,$AL$5:$AN$76,3,FALSE)</f>
        <v>1</v>
      </c>
      <c r="AK15" s="20">
        <f t="shared" ca="1" si="0"/>
        <v>0.15398246459115417</v>
      </c>
      <c r="AL15" s="20">
        <f t="shared" ca="1" si="1"/>
        <v>61</v>
      </c>
      <c r="AM15" s="20">
        <v>30</v>
      </c>
      <c r="AN15" s="20">
        <v>2</v>
      </c>
    </row>
    <row r="16" spans="1:40" ht="32.15" customHeight="1" x14ac:dyDescent="0.3">
      <c r="A16" s="20">
        <v>6</v>
      </c>
      <c r="AK16" s="20">
        <f t="shared" ca="1" si="0"/>
        <v>0.74576587406610151</v>
      </c>
      <c r="AL16" s="20">
        <f t="shared" ca="1" si="1"/>
        <v>16</v>
      </c>
      <c r="AM16" s="20">
        <v>30</v>
      </c>
      <c r="AN16" s="20">
        <v>3</v>
      </c>
    </row>
    <row r="17" spans="1:40" ht="32.15" customHeight="1" x14ac:dyDescent="0.3">
      <c r="A17" s="1" t="s">
        <v>62</v>
      </c>
      <c r="D17" s="62">
        <f ca="1">VLOOKUP(A18,$AL$5:$AN$76,2,FALSE)</f>
        <v>50</v>
      </c>
      <c r="E17" s="62"/>
      <c r="F17" s="62" t="s">
        <v>9</v>
      </c>
      <c r="G17" s="62"/>
      <c r="H17">
        <f ca="1">VLOOKUP(A18,$AL$5:$AN$76,3,FALSE)</f>
        <v>5</v>
      </c>
      <c r="AK17" s="20">
        <f t="shared" ca="1" si="0"/>
        <v>0.80276523297028013</v>
      </c>
      <c r="AL17" s="20">
        <f t="shared" ca="1" si="1"/>
        <v>11</v>
      </c>
      <c r="AM17" s="20">
        <v>30</v>
      </c>
      <c r="AN17" s="20">
        <v>4</v>
      </c>
    </row>
    <row r="18" spans="1:40" ht="32.15" customHeight="1" x14ac:dyDescent="0.3">
      <c r="A18" s="20">
        <v>7</v>
      </c>
      <c r="AK18" s="20">
        <f t="shared" ca="1" si="0"/>
        <v>0.34123775753244223</v>
      </c>
      <c r="AL18" s="20">
        <f t="shared" ca="1" si="1"/>
        <v>46</v>
      </c>
      <c r="AM18" s="20">
        <v>30</v>
      </c>
      <c r="AN18" s="20">
        <v>5</v>
      </c>
    </row>
    <row r="19" spans="1:40" ht="32.15" customHeight="1" x14ac:dyDescent="0.3">
      <c r="A19" s="1" t="s">
        <v>22</v>
      </c>
      <c r="D19" s="62">
        <f ca="1">VLOOKUP(A20,$AL$5:$AN$76,2,FALSE)</f>
        <v>70</v>
      </c>
      <c r="E19" s="62"/>
      <c r="F19" s="62" t="s">
        <v>9</v>
      </c>
      <c r="G19" s="62"/>
      <c r="H19">
        <f ca="1">VLOOKUP(A20,$AL$5:$AN$76,3,FALSE)</f>
        <v>2</v>
      </c>
      <c r="AK19" s="20">
        <f t="shared" ca="1" si="0"/>
        <v>1.6071882880071553E-2</v>
      </c>
      <c r="AL19" s="20">
        <f t="shared" ca="1" si="1"/>
        <v>69</v>
      </c>
      <c r="AM19" s="20">
        <v>30</v>
      </c>
      <c r="AN19" s="20">
        <v>6</v>
      </c>
    </row>
    <row r="20" spans="1:40" ht="32.15" customHeight="1" x14ac:dyDescent="0.3">
      <c r="A20" s="20">
        <v>8</v>
      </c>
      <c r="AK20" s="20">
        <f t="shared" ca="1" si="0"/>
        <v>0.84897601590916416</v>
      </c>
      <c r="AL20" s="20">
        <f t="shared" ca="1" si="1"/>
        <v>10</v>
      </c>
      <c r="AM20" s="20">
        <v>30</v>
      </c>
      <c r="AN20" s="20">
        <v>7</v>
      </c>
    </row>
    <row r="21" spans="1:40" ht="32.15" customHeight="1" x14ac:dyDescent="0.3">
      <c r="A21" s="1" t="s">
        <v>17</v>
      </c>
      <c r="D21" s="62">
        <f ca="1">VLOOKUP(A22,$AL$5:$AN$76,2,FALSE)</f>
        <v>70</v>
      </c>
      <c r="E21" s="62"/>
      <c r="F21" s="62" t="s">
        <v>9</v>
      </c>
      <c r="G21" s="62"/>
      <c r="H21">
        <f ca="1">VLOOKUP(A22,$AL$5:$AN$76,3,FALSE)</f>
        <v>3</v>
      </c>
      <c r="AK21" s="20">
        <f t="shared" ca="1" si="0"/>
        <v>0.31465658273760755</v>
      </c>
      <c r="AL21" s="20">
        <f t="shared" ca="1" si="1"/>
        <v>48</v>
      </c>
      <c r="AM21" s="20">
        <v>30</v>
      </c>
      <c r="AN21" s="20">
        <v>8</v>
      </c>
    </row>
    <row r="22" spans="1:40" ht="32.15" customHeight="1" x14ac:dyDescent="0.3">
      <c r="A22" s="20">
        <v>9</v>
      </c>
      <c r="AK22" s="20">
        <f t="shared" ca="1" si="0"/>
        <v>0.95412779885190835</v>
      </c>
      <c r="AL22" s="20">
        <f t="shared" ca="1" si="1"/>
        <v>4</v>
      </c>
      <c r="AM22" s="20">
        <v>30</v>
      </c>
      <c r="AN22" s="20">
        <v>9</v>
      </c>
    </row>
    <row r="23" spans="1:40" ht="32.15" customHeight="1" x14ac:dyDescent="0.3">
      <c r="A23" s="1" t="s">
        <v>18</v>
      </c>
      <c r="D23" s="62">
        <f ca="1">VLOOKUP(A24,$AL$5:$AN$76,2,FALSE)</f>
        <v>30</v>
      </c>
      <c r="E23" s="62"/>
      <c r="F23" s="62" t="s">
        <v>9</v>
      </c>
      <c r="G23" s="62"/>
      <c r="H23">
        <f ca="1">VLOOKUP(A24,$AL$5:$AN$76,3,FALSE)</f>
        <v>7</v>
      </c>
      <c r="AK23" s="20">
        <f t="shared" ca="1" si="0"/>
        <v>0.49195575156963167</v>
      </c>
      <c r="AL23" s="20">
        <f t="shared" ca="1" si="1"/>
        <v>33</v>
      </c>
      <c r="AM23" s="20">
        <v>40</v>
      </c>
      <c r="AN23" s="20">
        <v>1</v>
      </c>
    </row>
    <row r="24" spans="1:40" ht="32.15" customHeight="1" x14ac:dyDescent="0.3">
      <c r="A24" s="20">
        <v>10</v>
      </c>
      <c r="AK24" s="20">
        <f t="shared" ca="1" si="0"/>
        <v>3.7386228385918652E-2</v>
      </c>
      <c r="AL24" s="20">
        <f t="shared" ca="1" si="1"/>
        <v>67</v>
      </c>
      <c r="AM24" s="20">
        <v>40</v>
      </c>
      <c r="AN24" s="20">
        <v>2</v>
      </c>
    </row>
    <row r="25" spans="1:40" ht="25" customHeight="1" x14ac:dyDescent="0.3">
      <c r="D25" s="3" t="str">
        <f>IF(D1="","",D1)</f>
        <v>ひき算</v>
      </c>
      <c r="AE25" s="2" t="str">
        <f>IF(AE1="","",AE1)</f>
        <v>№</v>
      </c>
      <c r="AF25" s="2"/>
      <c r="AG25" s="61" t="str">
        <f>IF(AG1="","",AG1)</f>
        <v/>
      </c>
      <c r="AH25" s="61"/>
      <c r="AK25" s="20">
        <f t="shared" ca="1" si="0"/>
        <v>8.6724203221901552E-2</v>
      </c>
      <c r="AL25" s="20">
        <f t="shared" ca="1" si="1"/>
        <v>63</v>
      </c>
      <c r="AM25" s="20">
        <v>40</v>
      </c>
      <c r="AN25" s="20">
        <v>3</v>
      </c>
    </row>
    <row r="26" spans="1:40" ht="25" customHeight="1" x14ac:dyDescent="0.3">
      <c r="D26" s="3"/>
      <c r="AK26" s="20">
        <f t="shared" ca="1" si="0"/>
        <v>0.52293387651013457</v>
      </c>
      <c r="AL26" s="20">
        <f t="shared" ca="1" si="1"/>
        <v>30</v>
      </c>
      <c r="AM26" s="20">
        <v>40</v>
      </c>
      <c r="AN26" s="20">
        <v>4</v>
      </c>
    </row>
    <row r="27" spans="1:40" ht="25" customHeight="1" x14ac:dyDescent="0.3">
      <c r="E27" s="5" t="s">
        <v>2</v>
      </c>
      <c r="Q27" s="4" t="str">
        <f>IF(Q3="","",Q3)</f>
        <v>名前</v>
      </c>
      <c r="R27" s="2"/>
      <c r="S27" s="2"/>
      <c r="T27" s="2" t="str">
        <f>IF(T3="","",T3)</f>
        <v/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K27" s="20">
        <f t="shared" ca="1" si="0"/>
        <v>0.96570756336431118</v>
      </c>
      <c r="AL27" s="20">
        <f t="shared" ca="1" si="1"/>
        <v>3</v>
      </c>
      <c r="AM27" s="20">
        <v>40</v>
      </c>
      <c r="AN27" s="20">
        <v>5</v>
      </c>
    </row>
    <row r="28" spans="1:40" ht="25" customHeight="1" x14ac:dyDescent="0.3">
      <c r="E28" s="5"/>
      <c r="Q28" s="7"/>
      <c r="AK28" s="20">
        <f t="shared" ca="1" si="0"/>
        <v>0.76013716744375159</v>
      </c>
      <c r="AL28" s="20">
        <f t="shared" ca="1" si="1"/>
        <v>15</v>
      </c>
      <c r="AM28" s="20">
        <v>40</v>
      </c>
      <c r="AN28" s="20">
        <v>6</v>
      </c>
    </row>
    <row r="29" spans="1:40" ht="32.15" customHeight="1" x14ac:dyDescent="0.3">
      <c r="A29" s="1" t="str">
        <f t="shared" ref="A29:A48" si="2">IF(A5="","",A5)</f>
        <v>(1)</v>
      </c>
      <c r="C29" t="str">
        <f t="shared" ref="C29:AJ29" si="3">IF(C5="","",C5)</f>
        <v/>
      </c>
      <c r="D29" s="62">
        <f t="shared" ca="1" si="3"/>
        <v>90</v>
      </c>
      <c r="E29" s="62" t="str">
        <f t="shared" si="3"/>
        <v/>
      </c>
      <c r="F29" s="62" t="str">
        <f t="shared" si="3"/>
        <v>－</v>
      </c>
      <c r="G29" s="62"/>
      <c r="H29">
        <f t="shared" ca="1" si="3"/>
        <v>9</v>
      </c>
      <c r="I29" t="s">
        <v>5</v>
      </c>
      <c r="K29" s="68">
        <f ca="1">D29-H29</f>
        <v>81</v>
      </c>
      <c r="L29" s="68"/>
      <c r="M29" t="str">
        <f t="shared" si="3"/>
        <v/>
      </c>
      <c r="N29" t="str">
        <f t="shared" si="3"/>
        <v/>
      </c>
      <c r="O29" t="str">
        <f t="shared" si="3"/>
        <v/>
      </c>
      <c r="P29" t="str">
        <f t="shared" si="3"/>
        <v/>
      </c>
      <c r="Q29" t="str">
        <f t="shared" si="3"/>
        <v/>
      </c>
      <c r="R29" t="str">
        <f t="shared" si="3"/>
        <v/>
      </c>
      <c r="S29" t="str">
        <f t="shared" si="3"/>
        <v/>
      </c>
      <c r="T29" t="str">
        <f t="shared" si="3"/>
        <v/>
      </c>
      <c r="U29" t="str">
        <f t="shared" si="3"/>
        <v/>
      </c>
      <c r="V29" t="str">
        <f t="shared" si="3"/>
        <v/>
      </c>
      <c r="W29" t="str">
        <f t="shared" si="3"/>
        <v/>
      </c>
      <c r="X29" t="str">
        <f t="shared" si="3"/>
        <v/>
      </c>
      <c r="Y29" t="str">
        <f t="shared" si="3"/>
        <v/>
      </c>
      <c r="Z29" t="str">
        <f t="shared" si="3"/>
        <v/>
      </c>
      <c r="AA29" t="str">
        <f t="shared" si="3"/>
        <v/>
      </c>
      <c r="AB29" t="str">
        <f t="shared" si="3"/>
        <v/>
      </c>
      <c r="AC29" t="str">
        <f t="shared" si="3"/>
        <v/>
      </c>
      <c r="AD29" t="str">
        <f t="shared" si="3"/>
        <v/>
      </c>
      <c r="AE29" t="str">
        <f t="shared" si="3"/>
        <v/>
      </c>
      <c r="AF29" t="str">
        <f t="shared" si="3"/>
        <v/>
      </c>
      <c r="AG29" t="str">
        <f t="shared" si="3"/>
        <v/>
      </c>
      <c r="AH29" t="str">
        <f t="shared" si="3"/>
        <v/>
      </c>
      <c r="AI29" t="str">
        <f t="shared" si="3"/>
        <v/>
      </c>
      <c r="AJ29" t="str">
        <f t="shared" si="3"/>
        <v/>
      </c>
      <c r="AK29" s="20">
        <f t="shared" ca="1" si="0"/>
        <v>0.46210036107910402</v>
      </c>
      <c r="AL29" s="20">
        <f t="shared" ca="1" si="1"/>
        <v>39</v>
      </c>
      <c r="AM29" s="20">
        <v>40</v>
      </c>
      <c r="AN29" s="20">
        <v>7</v>
      </c>
    </row>
    <row r="30" spans="1:40" ht="32.15" customHeight="1" x14ac:dyDescent="0.3">
      <c r="A30" s="20">
        <f t="shared" si="2"/>
        <v>1</v>
      </c>
      <c r="C30" t="str">
        <f t="shared" ref="C30:F46" si="4">IF(C6="","",C6)</f>
        <v/>
      </c>
      <c r="D30" t="str">
        <f t="shared" si="4"/>
        <v/>
      </c>
      <c r="E30" t="str">
        <f t="shared" si="4"/>
        <v/>
      </c>
      <c r="F30" t="str">
        <f t="shared" si="4"/>
        <v/>
      </c>
      <c r="H30" t="str">
        <f t="shared" ref="H30:P30" si="5">IF(H6="","",H6)</f>
        <v/>
      </c>
      <c r="I30" t="str">
        <f t="shared" si="5"/>
        <v/>
      </c>
      <c r="J30" t="str">
        <f t="shared" si="5"/>
        <v/>
      </c>
      <c r="K30" t="str">
        <f t="shared" si="5"/>
        <v/>
      </c>
      <c r="L30" t="str">
        <f t="shared" si="5"/>
        <v/>
      </c>
      <c r="M30" t="str">
        <f t="shared" si="5"/>
        <v/>
      </c>
      <c r="N30" t="str">
        <f t="shared" si="5"/>
        <v/>
      </c>
      <c r="O30" t="str">
        <f t="shared" si="5"/>
        <v/>
      </c>
      <c r="P30" t="str">
        <f t="shared" si="5"/>
        <v/>
      </c>
      <c r="Q30" t="str">
        <f t="shared" ref="Q30:AJ30" si="6">IF(Q6="","",Q6)</f>
        <v/>
      </c>
      <c r="R30" t="str">
        <f t="shared" si="6"/>
        <v/>
      </c>
      <c r="S30" t="str">
        <f t="shared" si="6"/>
        <v/>
      </c>
      <c r="T30" t="str">
        <f t="shared" si="6"/>
        <v/>
      </c>
      <c r="U30" t="str">
        <f t="shared" si="6"/>
        <v/>
      </c>
      <c r="V30" t="str">
        <f t="shared" si="6"/>
        <v/>
      </c>
      <c r="W30" t="str">
        <f t="shared" si="6"/>
        <v/>
      </c>
      <c r="X30" t="str">
        <f t="shared" si="6"/>
        <v/>
      </c>
      <c r="Y30" t="str">
        <f t="shared" si="6"/>
        <v/>
      </c>
      <c r="Z30" t="str">
        <f t="shared" si="6"/>
        <v/>
      </c>
      <c r="AA30" t="str">
        <f t="shared" si="6"/>
        <v/>
      </c>
      <c r="AB30" t="str">
        <f t="shared" si="6"/>
        <v/>
      </c>
      <c r="AC30" t="str">
        <f t="shared" si="6"/>
        <v/>
      </c>
      <c r="AD30" t="str">
        <f t="shared" si="6"/>
        <v/>
      </c>
      <c r="AE30" t="str">
        <f t="shared" si="6"/>
        <v/>
      </c>
      <c r="AF30" t="str">
        <f t="shared" si="6"/>
        <v/>
      </c>
      <c r="AG30" t="str">
        <f t="shared" si="6"/>
        <v/>
      </c>
      <c r="AH30" t="str">
        <f t="shared" si="6"/>
        <v/>
      </c>
      <c r="AI30" t="str">
        <f t="shared" si="6"/>
        <v/>
      </c>
      <c r="AJ30" t="str">
        <f t="shared" si="6"/>
        <v/>
      </c>
      <c r="AK30" s="20">
        <f t="shared" ca="1" si="0"/>
        <v>0.49032122970253988</v>
      </c>
      <c r="AL30" s="20">
        <f t="shared" ca="1" si="1"/>
        <v>34</v>
      </c>
      <c r="AM30" s="20">
        <v>40</v>
      </c>
      <c r="AN30" s="20">
        <v>8</v>
      </c>
    </row>
    <row r="31" spans="1:40" ht="32.15" customHeight="1" x14ac:dyDescent="0.3">
      <c r="A31" s="1" t="str">
        <f t="shared" si="2"/>
        <v>(2)</v>
      </c>
      <c r="C31" t="str">
        <f t="shared" si="4"/>
        <v/>
      </c>
      <c r="D31" s="62">
        <f t="shared" ca="1" si="4"/>
        <v>90</v>
      </c>
      <c r="E31" s="62" t="str">
        <f t="shared" si="4"/>
        <v/>
      </c>
      <c r="F31" s="62" t="str">
        <f t="shared" si="4"/>
        <v>－</v>
      </c>
      <c r="G31" s="62"/>
      <c r="H31">
        <f t="shared" ref="H31:H48" ca="1" si="7">IF(H7="","",H7)</f>
        <v>2</v>
      </c>
      <c r="I31" t="s">
        <v>5</v>
      </c>
      <c r="K31" s="68">
        <f ca="1">D31-H31</f>
        <v>88</v>
      </c>
      <c r="L31" s="68"/>
      <c r="M31" t="str">
        <f t="shared" ref="M31:P48" si="8">IF(M7="","",M7)</f>
        <v/>
      </c>
      <c r="N31" t="str">
        <f t="shared" si="8"/>
        <v/>
      </c>
      <c r="O31" t="str">
        <f t="shared" si="8"/>
        <v/>
      </c>
      <c r="P31" t="str">
        <f t="shared" si="8"/>
        <v/>
      </c>
      <c r="Q31" t="str">
        <f t="shared" ref="Q31:AJ31" si="9">IF(Q7="","",Q7)</f>
        <v/>
      </c>
      <c r="R31" t="str">
        <f t="shared" si="9"/>
        <v/>
      </c>
      <c r="S31" t="str">
        <f t="shared" si="9"/>
        <v/>
      </c>
      <c r="T31" t="str">
        <f t="shared" si="9"/>
        <v/>
      </c>
      <c r="U31" t="str">
        <f t="shared" si="9"/>
        <v/>
      </c>
      <c r="V31" t="str">
        <f t="shared" si="9"/>
        <v/>
      </c>
      <c r="W31" t="str">
        <f t="shared" si="9"/>
        <v/>
      </c>
      <c r="X31" t="str">
        <f t="shared" si="9"/>
        <v/>
      </c>
      <c r="Y31" t="str">
        <f t="shared" si="9"/>
        <v/>
      </c>
      <c r="Z31" t="str">
        <f t="shared" si="9"/>
        <v/>
      </c>
      <c r="AA31" t="str">
        <f t="shared" si="9"/>
        <v/>
      </c>
      <c r="AB31" t="str">
        <f t="shared" si="9"/>
        <v/>
      </c>
      <c r="AC31" t="str">
        <f t="shared" si="9"/>
        <v/>
      </c>
      <c r="AD31" t="str">
        <f t="shared" si="9"/>
        <v/>
      </c>
      <c r="AE31" t="str">
        <f t="shared" si="9"/>
        <v/>
      </c>
      <c r="AF31" t="str">
        <f t="shared" si="9"/>
        <v/>
      </c>
      <c r="AG31" t="str">
        <f t="shared" si="9"/>
        <v/>
      </c>
      <c r="AH31" t="str">
        <f t="shared" si="9"/>
        <v/>
      </c>
      <c r="AI31" t="str">
        <f t="shared" si="9"/>
        <v/>
      </c>
      <c r="AJ31" t="str">
        <f t="shared" si="9"/>
        <v/>
      </c>
      <c r="AK31" s="20">
        <f t="shared" ca="1" si="0"/>
        <v>0.31424452174744599</v>
      </c>
      <c r="AL31" s="20">
        <f t="shared" ca="1" si="1"/>
        <v>49</v>
      </c>
      <c r="AM31" s="20">
        <v>40</v>
      </c>
      <c r="AN31" s="20">
        <v>9</v>
      </c>
    </row>
    <row r="32" spans="1:40" ht="32.15" customHeight="1" x14ac:dyDescent="0.3">
      <c r="A32" s="20">
        <f t="shared" si="2"/>
        <v>2</v>
      </c>
      <c r="C32" t="str">
        <f t="shared" si="4"/>
        <v/>
      </c>
      <c r="D32" t="str">
        <f t="shared" si="4"/>
        <v/>
      </c>
      <c r="E32" t="str">
        <f t="shared" si="4"/>
        <v/>
      </c>
      <c r="F32" t="str">
        <f t="shared" si="4"/>
        <v/>
      </c>
      <c r="H32" t="str">
        <f t="shared" si="7"/>
        <v/>
      </c>
      <c r="I32" t="str">
        <f>IF(I8="","",I8)</f>
        <v/>
      </c>
      <c r="J32" t="str">
        <f>IF(J8="","",J8)</f>
        <v/>
      </c>
      <c r="K32" t="str">
        <f>IF(K8="","",K8)</f>
        <v/>
      </c>
      <c r="L32" t="str">
        <f>IF(L8="","",L8)</f>
        <v/>
      </c>
      <c r="M32" t="str">
        <f t="shared" si="8"/>
        <v/>
      </c>
      <c r="N32" t="str">
        <f t="shared" si="8"/>
        <v/>
      </c>
      <c r="O32" t="str">
        <f t="shared" si="8"/>
        <v/>
      </c>
      <c r="P32" t="str">
        <f t="shared" si="8"/>
        <v/>
      </c>
      <c r="Q32" t="str">
        <f t="shared" ref="Q32:AJ32" si="10">IF(Q8="","",Q8)</f>
        <v/>
      </c>
      <c r="R32" t="str">
        <f t="shared" si="10"/>
        <v/>
      </c>
      <c r="S32" t="str">
        <f t="shared" si="10"/>
        <v/>
      </c>
      <c r="T32" t="str">
        <f t="shared" si="10"/>
        <v/>
      </c>
      <c r="U32" t="str">
        <f t="shared" si="10"/>
        <v/>
      </c>
      <c r="V32" t="str">
        <f t="shared" si="10"/>
        <v/>
      </c>
      <c r="W32" t="str">
        <f t="shared" si="10"/>
        <v/>
      </c>
      <c r="X32" t="str">
        <f t="shared" si="10"/>
        <v/>
      </c>
      <c r="Y32" t="str">
        <f t="shared" si="10"/>
        <v/>
      </c>
      <c r="Z32" t="str">
        <f t="shared" si="10"/>
        <v/>
      </c>
      <c r="AA32" t="str">
        <f t="shared" si="10"/>
        <v/>
      </c>
      <c r="AB32" t="str">
        <f t="shared" si="10"/>
        <v/>
      </c>
      <c r="AC32" t="str">
        <f t="shared" si="10"/>
        <v/>
      </c>
      <c r="AD32" t="str">
        <f t="shared" si="10"/>
        <v/>
      </c>
      <c r="AE32" t="str">
        <f t="shared" si="10"/>
        <v/>
      </c>
      <c r="AF32" t="str">
        <f t="shared" si="10"/>
        <v/>
      </c>
      <c r="AG32" t="str">
        <f t="shared" si="10"/>
        <v/>
      </c>
      <c r="AH32" t="str">
        <f t="shared" si="10"/>
        <v/>
      </c>
      <c r="AI32" t="str">
        <f t="shared" si="10"/>
        <v/>
      </c>
      <c r="AJ32" t="str">
        <f t="shared" si="10"/>
        <v/>
      </c>
      <c r="AK32" s="20">
        <f t="shared" ca="1" si="0"/>
        <v>6.6179540843453677E-2</v>
      </c>
      <c r="AL32" s="20">
        <f t="shared" ca="1" si="1"/>
        <v>65</v>
      </c>
      <c r="AM32" s="20">
        <v>50</v>
      </c>
      <c r="AN32" s="20">
        <v>1</v>
      </c>
    </row>
    <row r="33" spans="1:40" ht="32.15" customHeight="1" x14ac:dyDescent="0.3">
      <c r="A33" s="1" t="str">
        <f t="shared" si="2"/>
        <v>(3)</v>
      </c>
      <c r="C33" t="str">
        <f t="shared" si="4"/>
        <v/>
      </c>
      <c r="D33" s="62">
        <f t="shared" ca="1" si="4"/>
        <v>40</v>
      </c>
      <c r="E33" s="62" t="str">
        <f t="shared" si="4"/>
        <v/>
      </c>
      <c r="F33" s="62" t="str">
        <f t="shared" si="4"/>
        <v>－</v>
      </c>
      <c r="G33" s="62"/>
      <c r="H33">
        <f t="shared" ca="1" si="7"/>
        <v>5</v>
      </c>
      <c r="I33" t="s">
        <v>5</v>
      </c>
      <c r="K33" s="68">
        <f ca="1">D33-H33</f>
        <v>35</v>
      </c>
      <c r="L33" s="68"/>
      <c r="M33" t="str">
        <f t="shared" si="8"/>
        <v/>
      </c>
      <c r="N33" t="str">
        <f t="shared" si="8"/>
        <v/>
      </c>
      <c r="O33" t="str">
        <f t="shared" si="8"/>
        <v/>
      </c>
      <c r="P33" t="str">
        <f t="shared" si="8"/>
        <v/>
      </c>
      <c r="Q33" t="str">
        <f t="shared" ref="Q33:AJ33" si="11">IF(Q9="","",Q9)</f>
        <v/>
      </c>
      <c r="R33" t="str">
        <f t="shared" si="11"/>
        <v/>
      </c>
      <c r="S33" t="str">
        <f t="shared" si="11"/>
        <v/>
      </c>
      <c r="T33" t="str">
        <f t="shared" si="11"/>
        <v/>
      </c>
      <c r="U33" t="str">
        <f t="shared" si="11"/>
        <v/>
      </c>
      <c r="V33" t="str">
        <f t="shared" si="11"/>
        <v/>
      </c>
      <c r="W33" t="str">
        <f t="shared" si="11"/>
        <v/>
      </c>
      <c r="X33" t="str">
        <f t="shared" si="11"/>
        <v/>
      </c>
      <c r="Y33" t="str">
        <f t="shared" si="11"/>
        <v/>
      </c>
      <c r="Z33" t="str">
        <f t="shared" si="11"/>
        <v/>
      </c>
      <c r="AA33" t="str">
        <f t="shared" si="11"/>
        <v/>
      </c>
      <c r="AB33" t="str">
        <f t="shared" si="11"/>
        <v/>
      </c>
      <c r="AC33" t="str">
        <f t="shared" si="11"/>
        <v/>
      </c>
      <c r="AD33" t="str">
        <f t="shared" si="11"/>
        <v/>
      </c>
      <c r="AE33" t="str">
        <f t="shared" si="11"/>
        <v/>
      </c>
      <c r="AF33" t="str">
        <f t="shared" si="11"/>
        <v/>
      </c>
      <c r="AG33" t="str">
        <f t="shared" si="11"/>
        <v/>
      </c>
      <c r="AH33" t="str">
        <f t="shared" si="11"/>
        <v/>
      </c>
      <c r="AI33" t="str">
        <f t="shared" si="11"/>
        <v/>
      </c>
      <c r="AJ33" t="str">
        <f t="shared" si="11"/>
        <v/>
      </c>
      <c r="AK33" s="20">
        <f t="shared" ca="1" si="0"/>
        <v>0.6840074367483101</v>
      </c>
      <c r="AL33" s="20">
        <f t="shared" ca="1" si="1"/>
        <v>21</v>
      </c>
      <c r="AM33" s="20">
        <v>50</v>
      </c>
      <c r="AN33" s="20">
        <v>2</v>
      </c>
    </row>
    <row r="34" spans="1:40" ht="32.15" customHeight="1" x14ac:dyDescent="0.3">
      <c r="A34" s="20">
        <f t="shared" si="2"/>
        <v>3</v>
      </c>
      <c r="C34" t="str">
        <f t="shared" si="4"/>
        <v/>
      </c>
      <c r="D34" t="str">
        <f t="shared" si="4"/>
        <v/>
      </c>
      <c r="E34" t="str">
        <f t="shared" si="4"/>
        <v/>
      </c>
      <c r="F34" t="str">
        <f t="shared" si="4"/>
        <v/>
      </c>
      <c r="H34" t="str">
        <f t="shared" si="7"/>
        <v/>
      </c>
      <c r="I34" t="str">
        <f>IF(I10="","",I10)</f>
        <v/>
      </c>
      <c r="J34" t="str">
        <f>IF(J10="","",J10)</f>
        <v/>
      </c>
      <c r="K34" t="str">
        <f>IF(K10="","",K10)</f>
        <v/>
      </c>
      <c r="L34" t="str">
        <f>IF(L10="","",L10)</f>
        <v/>
      </c>
      <c r="M34" t="str">
        <f t="shared" si="8"/>
        <v/>
      </c>
      <c r="N34" t="str">
        <f t="shared" si="8"/>
        <v/>
      </c>
      <c r="O34" t="str">
        <f t="shared" si="8"/>
        <v/>
      </c>
      <c r="P34" t="str">
        <f t="shared" si="8"/>
        <v/>
      </c>
      <c r="Q34" t="str">
        <f t="shared" ref="Q34:AJ34" si="12">IF(Q10="","",Q10)</f>
        <v/>
      </c>
      <c r="R34" t="str">
        <f t="shared" si="12"/>
        <v/>
      </c>
      <c r="S34" t="str">
        <f t="shared" si="12"/>
        <v/>
      </c>
      <c r="T34" t="str">
        <f t="shared" si="12"/>
        <v/>
      </c>
      <c r="U34" t="str">
        <f t="shared" si="12"/>
        <v/>
      </c>
      <c r="V34" t="str">
        <f t="shared" si="12"/>
        <v/>
      </c>
      <c r="W34" t="str">
        <f t="shared" si="12"/>
        <v/>
      </c>
      <c r="X34" t="str">
        <f t="shared" si="12"/>
        <v/>
      </c>
      <c r="Y34" t="str">
        <f t="shared" si="12"/>
        <v/>
      </c>
      <c r="Z34" t="str">
        <f t="shared" si="12"/>
        <v/>
      </c>
      <c r="AA34" t="str">
        <f t="shared" si="12"/>
        <v/>
      </c>
      <c r="AB34" t="str">
        <f t="shared" si="12"/>
        <v/>
      </c>
      <c r="AC34" t="str">
        <f t="shared" si="12"/>
        <v/>
      </c>
      <c r="AD34" t="str">
        <f t="shared" si="12"/>
        <v/>
      </c>
      <c r="AE34" t="str">
        <f t="shared" si="12"/>
        <v/>
      </c>
      <c r="AF34" t="str">
        <f t="shared" si="12"/>
        <v/>
      </c>
      <c r="AG34" t="str">
        <f t="shared" si="12"/>
        <v/>
      </c>
      <c r="AH34" t="str">
        <f t="shared" si="12"/>
        <v/>
      </c>
      <c r="AI34" t="str">
        <f t="shared" si="12"/>
        <v/>
      </c>
      <c r="AJ34" t="str">
        <f t="shared" si="12"/>
        <v/>
      </c>
      <c r="AK34" s="20">
        <f t="shared" ca="1" si="0"/>
        <v>0.68280500927276344</v>
      </c>
      <c r="AL34" s="20">
        <f t="shared" ca="1" si="1"/>
        <v>22</v>
      </c>
      <c r="AM34" s="20">
        <v>50</v>
      </c>
      <c r="AN34" s="20">
        <v>3</v>
      </c>
    </row>
    <row r="35" spans="1:40" ht="32.15" customHeight="1" x14ac:dyDescent="0.3">
      <c r="A35" s="1" t="str">
        <f t="shared" si="2"/>
        <v>(4)</v>
      </c>
      <c r="C35" t="str">
        <f t="shared" si="4"/>
        <v/>
      </c>
      <c r="D35" s="62">
        <f t="shared" ca="1" si="4"/>
        <v>30</v>
      </c>
      <c r="E35" s="62" t="str">
        <f t="shared" si="4"/>
        <v/>
      </c>
      <c r="F35" s="62" t="str">
        <f t="shared" si="4"/>
        <v>－</v>
      </c>
      <c r="G35" s="62"/>
      <c r="H35">
        <f t="shared" ca="1" si="7"/>
        <v>9</v>
      </c>
      <c r="I35" t="s">
        <v>5</v>
      </c>
      <c r="K35" s="68">
        <f ca="1">D35-H35</f>
        <v>21</v>
      </c>
      <c r="L35" s="68"/>
      <c r="M35" t="str">
        <f t="shared" si="8"/>
        <v/>
      </c>
      <c r="N35" t="str">
        <f t="shared" si="8"/>
        <v/>
      </c>
      <c r="O35" t="str">
        <f t="shared" si="8"/>
        <v/>
      </c>
      <c r="P35" t="str">
        <f t="shared" si="8"/>
        <v/>
      </c>
      <c r="Q35" t="str">
        <f t="shared" ref="Q35:AJ35" si="13">IF(Q11="","",Q11)</f>
        <v/>
      </c>
      <c r="R35" t="str">
        <f t="shared" si="13"/>
        <v/>
      </c>
      <c r="S35" t="str">
        <f t="shared" si="13"/>
        <v/>
      </c>
      <c r="T35" t="str">
        <f t="shared" si="13"/>
        <v/>
      </c>
      <c r="U35" t="str">
        <f t="shared" si="13"/>
        <v/>
      </c>
      <c r="V35" t="str">
        <f t="shared" si="13"/>
        <v/>
      </c>
      <c r="W35" t="str">
        <f t="shared" si="13"/>
        <v/>
      </c>
      <c r="X35" t="str">
        <f t="shared" si="13"/>
        <v/>
      </c>
      <c r="Y35" t="str">
        <f t="shared" si="13"/>
        <v/>
      </c>
      <c r="Z35" t="str">
        <f t="shared" si="13"/>
        <v/>
      </c>
      <c r="AA35" t="str">
        <f t="shared" si="13"/>
        <v/>
      </c>
      <c r="AB35" t="str">
        <f t="shared" si="13"/>
        <v/>
      </c>
      <c r="AC35" t="str">
        <f t="shared" si="13"/>
        <v/>
      </c>
      <c r="AD35" t="str">
        <f t="shared" si="13"/>
        <v/>
      </c>
      <c r="AE35" t="str">
        <f t="shared" si="13"/>
        <v/>
      </c>
      <c r="AF35" t="str">
        <f t="shared" si="13"/>
        <v/>
      </c>
      <c r="AG35" t="str">
        <f t="shared" si="13"/>
        <v/>
      </c>
      <c r="AH35" t="str">
        <f t="shared" si="13"/>
        <v/>
      </c>
      <c r="AI35" t="str">
        <f t="shared" si="13"/>
        <v/>
      </c>
      <c r="AJ35" t="str">
        <f t="shared" si="13"/>
        <v/>
      </c>
      <c r="AK35" s="20">
        <f t="shared" ca="1" si="0"/>
        <v>0.29008298078984507</v>
      </c>
      <c r="AL35" s="20">
        <f t="shared" ca="1" si="1"/>
        <v>50</v>
      </c>
      <c r="AM35" s="20">
        <v>50</v>
      </c>
      <c r="AN35" s="20">
        <v>4</v>
      </c>
    </row>
    <row r="36" spans="1:40" ht="32.15" customHeight="1" x14ac:dyDescent="0.3">
      <c r="A36" s="20">
        <f t="shared" si="2"/>
        <v>4</v>
      </c>
      <c r="C36" t="str">
        <f t="shared" si="4"/>
        <v/>
      </c>
      <c r="D36" t="str">
        <f t="shared" si="4"/>
        <v/>
      </c>
      <c r="E36" t="str">
        <f t="shared" si="4"/>
        <v/>
      </c>
      <c r="F36" t="str">
        <f t="shared" si="4"/>
        <v/>
      </c>
      <c r="H36" t="str">
        <f t="shared" si="7"/>
        <v/>
      </c>
      <c r="I36" t="str">
        <f>IF(I12="","",I12)</f>
        <v/>
      </c>
      <c r="J36" t="str">
        <f>IF(J12="","",J12)</f>
        <v/>
      </c>
      <c r="K36" t="str">
        <f>IF(K12="","",K12)</f>
        <v/>
      </c>
      <c r="L36" t="str">
        <f>IF(L12="","",L12)</f>
        <v/>
      </c>
      <c r="M36" t="str">
        <f t="shared" si="8"/>
        <v/>
      </c>
      <c r="N36" t="str">
        <f t="shared" si="8"/>
        <v/>
      </c>
      <c r="O36" t="str">
        <f t="shared" si="8"/>
        <v/>
      </c>
      <c r="P36" t="str">
        <f t="shared" si="8"/>
        <v/>
      </c>
      <c r="Q36" t="str">
        <f t="shared" ref="Q36:AJ36" si="14">IF(Q12="","",Q12)</f>
        <v/>
      </c>
      <c r="R36" t="str">
        <f t="shared" si="14"/>
        <v/>
      </c>
      <c r="S36" t="str">
        <f t="shared" si="14"/>
        <v/>
      </c>
      <c r="T36" t="str">
        <f t="shared" si="14"/>
        <v/>
      </c>
      <c r="U36" t="str">
        <f t="shared" si="14"/>
        <v/>
      </c>
      <c r="V36" t="str">
        <f t="shared" si="14"/>
        <v/>
      </c>
      <c r="W36" t="str">
        <f t="shared" si="14"/>
        <v/>
      </c>
      <c r="X36" t="str">
        <f t="shared" si="14"/>
        <v/>
      </c>
      <c r="Y36" t="str">
        <f t="shared" si="14"/>
        <v/>
      </c>
      <c r="Z36" t="str">
        <f t="shared" si="14"/>
        <v/>
      </c>
      <c r="AA36" t="str">
        <f t="shared" si="14"/>
        <v/>
      </c>
      <c r="AB36" t="str">
        <f t="shared" si="14"/>
        <v/>
      </c>
      <c r="AC36" t="str">
        <f t="shared" si="14"/>
        <v/>
      </c>
      <c r="AD36" t="str">
        <f t="shared" si="14"/>
        <v/>
      </c>
      <c r="AE36" t="str">
        <f t="shared" si="14"/>
        <v/>
      </c>
      <c r="AF36" t="str">
        <f t="shared" si="14"/>
        <v/>
      </c>
      <c r="AG36" t="str">
        <f t="shared" si="14"/>
        <v/>
      </c>
      <c r="AH36" t="str">
        <f t="shared" si="14"/>
        <v/>
      </c>
      <c r="AI36" t="str">
        <f t="shared" si="14"/>
        <v/>
      </c>
      <c r="AJ36" t="str">
        <f t="shared" si="14"/>
        <v/>
      </c>
      <c r="AK36" s="20">
        <f t="shared" ca="1" si="0"/>
        <v>0.87186380460068502</v>
      </c>
      <c r="AL36" s="20">
        <f t="shared" ca="1" si="1"/>
        <v>7</v>
      </c>
      <c r="AM36" s="20">
        <v>50</v>
      </c>
      <c r="AN36" s="20">
        <v>5</v>
      </c>
    </row>
    <row r="37" spans="1:40" ht="32.15" customHeight="1" x14ac:dyDescent="0.3">
      <c r="A37" s="1" t="str">
        <f t="shared" si="2"/>
        <v>(5)</v>
      </c>
      <c r="C37" t="str">
        <f t="shared" si="4"/>
        <v/>
      </c>
      <c r="D37" s="62">
        <f t="shared" ca="1" si="4"/>
        <v>20</v>
      </c>
      <c r="E37" s="62" t="str">
        <f t="shared" si="4"/>
        <v/>
      </c>
      <c r="F37" s="62" t="str">
        <f t="shared" si="4"/>
        <v>－</v>
      </c>
      <c r="G37" s="62"/>
      <c r="H37">
        <f t="shared" ca="1" si="7"/>
        <v>4</v>
      </c>
      <c r="I37" t="s">
        <v>5</v>
      </c>
      <c r="K37" s="68">
        <f ca="1">D37-H37</f>
        <v>16</v>
      </c>
      <c r="L37" s="68"/>
      <c r="M37" t="str">
        <f t="shared" si="8"/>
        <v/>
      </c>
      <c r="N37" t="str">
        <f t="shared" si="8"/>
        <v/>
      </c>
      <c r="O37" t="str">
        <f t="shared" si="8"/>
        <v/>
      </c>
      <c r="P37" t="str">
        <f t="shared" si="8"/>
        <v/>
      </c>
      <c r="Q37" t="str">
        <f t="shared" ref="Q37:AJ37" si="15">IF(Q13="","",Q13)</f>
        <v/>
      </c>
      <c r="R37" t="str">
        <f t="shared" si="15"/>
        <v/>
      </c>
      <c r="S37" t="str">
        <f t="shared" si="15"/>
        <v/>
      </c>
      <c r="T37" t="str">
        <f t="shared" si="15"/>
        <v/>
      </c>
      <c r="U37" t="str">
        <f t="shared" si="15"/>
        <v/>
      </c>
      <c r="V37" t="str">
        <f t="shared" si="15"/>
        <v/>
      </c>
      <c r="W37" t="str">
        <f t="shared" si="15"/>
        <v/>
      </c>
      <c r="X37" t="str">
        <f t="shared" si="15"/>
        <v/>
      </c>
      <c r="Y37" t="str">
        <f t="shared" si="15"/>
        <v/>
      </c>
      <c r="Z37" t="str">
        <f t="shared" si="15"/>
        <v/>
      </c>
      <c r="AA37" t="str">
        <f t="shared" si="15"/>
        <v/>
      </c>
      <c r="AB37" t="str">
        <f t="shared" si="15"/>
        <v/>
      </c>
      <c r="AC37" t="str">
        <f t="shared" si="15"/>
        <v/>
      </c>
      <c r="AD37" t="str">
        <f t="shared" si="15"/>
        <v/>
      </c>
      <c r="AE37" t="str">
        <f t="shared" si="15"/>
        <v/>
      </c>
      <c r="AF37" t="str">
        <f t="shared" si="15"/>
        <v/>
      </c>
      <c r="AG37" t="str">
        <f t="shared" si="15"/>
        <v/>
      </c>
      <c r="AH37" t="str">
        <f t="shared" si="15"/>
        <v/>
      </c>
      <c r="AI37" t="str">
        <f t="shared" si="15"/>
        <v/>
      </c>
      <c r="AJ37" t="str">
        <f t="shared" si="15"/>
        <v/>
      </c>
      <c r="AK37" s="20">
        <f t="shared" ca="1" si="0"/>
        <v>0.46476884062930557</v>
      </c>
      <c r="AL37" s="20">
        <f t="shared" ca="1" si="1"/>
        <v>37</v>
      </c>
      <c r="AM37" s="20">
        <v>50</v>
      </c>
      <c r="AN37" s="20">
        <v>6</v>
      </c>
    </row>
    <row r="38" spans="1:40" ht="32.15" customHeight="1" x14ac:dyDescent="0.3">
      <c r="A38" s="20">
        <f t="shared" si="2"/>
        <v>5</v>
      </c>
      <c r="C38" t="str">
        <f t="shared" si="4"/>
        <v/>
      </c>
      <c r="D38" t="str">
        <f t="shared" si="4"/>
        <v/>
      </c>
      <c r="E38" t="str">
        <f t="shared" si="4"/>
        <v/>
      </c>
      <c r="F38" t="str">
        <f t="shared" si="4"/>
        <v/>
      </c>
      <c r="H38" t="str">
        <f t="shared" si="7"/>
        <v/>
      </c>
      <c r="I38" t="str">
        <f>IF(I14="","",I14)</f>
        <v/>
      </c>
      <c r="J38" t="str">
        <f>IF(J14="","",J14)</f>
        <v/>
      </c>
      <c r="K38" t="str">
        <f>IF(K14="","",K14)</f>
        <v/>
      </c>
      <c r="L38" t="str">
        <f>IF(L14="","",L14)</f>
        <v/>
      </c>
      <c r="M38" t="str">
        <f t="shared" si="8"/>
        <v/>
      </c>
      <c r="N38" t="str">
        <f t="shared" si="8"/>
        <v/>
      </c>
      <c r="O38" t="str">
        <f t="shared" si="8"/>
        <v/>
      </c>
      <c r="P38" t="str">
        <f t="shared" si="8"/>
        <v/>
      </c>
      <c r="Q38" t="str">
        <f t="shared" ref="Q38:AJ38" si="16">IF(Q14="","",Q14)</f>
        <v/>
      </c>
      <c r="R38" t="str">
        <f t="shared" si="16"/>
        <v/>
      </c>
      <c r="S38" t="str">
        <f t="shared" si="16"/>
        <v/>
      </c>
      <c r="T38" t="str">
        <f t="shared" si="16"/>
        <v/>
      </c>
      <c r="U38" t="str">
        <f t="shared" si="16"/>
        <v/>
      </c>
      <c r="V38" t="str">
        <f t="shared" si="16"/>
        <v/>
      </c>
      <c r="W38" t="str">
        <f t="shared" si="16"/>
        <v/>
      </c>
      <c r="X38" t="str">
        <f t="shared" si="16"/>
        <v/>
      </c>
      <c r="Y38" t="str">
        <f t="shared" si="16"/>
        <v/>
      </c>
      <c r="Z38" t="str">
        <f t="shared" si="16"/>
        <v/>
      </c>
      <c r="AA38" t="str">
        <f t="shared" si="16"/>
        <v/>
      </c>
      <c r="AB38" t="str">
        <f t="shared" si="16"/>
        <v/>
      </c>
      <c r="AC38" t="str">
        <f t="shared" si="16"/>
        <v/>
      </c>
      <c r="AD38" t="str">
        <f t="shared" si="16"/>
        <v/>
      </c>
      <c r="AE38" t="str">
        <f t="shared" si="16"/>
        <v/>
      </c>
      <c r="AF38" t="str">
        <f t="shared" si="16"/>
        <v/>
      </c>
      <c r="AG38" t="str">
        <f t="shared" si="16"/>
        <v/>
      </c>
      <c r="AH38" t="str">
        <f t="shared" si="16"/>
        <v/>
      </c>
      <c r="AI38" t="str">
        <f t="shared" si="16"/>
        <v/>
      </c>
      <c r="AJ38" t="str">
        <f t="shared" si="16"/>
        <v/>
      </c>
      <c r="AK38" s="20">
        <f t="shared" ca="1" si="0"/>
        <v>0.23510434644989675</v>
      </c>
      <c r="AL38" s="20">
        <f t="shared" ca="1" si="1"/>
        <v>56</v>
      </c>
      <c r="AM38" s="20">
        <v>50</v>
      </c>
      <c r="AN38" s="20">
        <v>7</v>
      </c>
    </row>
    <row r="39" spans="1:40" ht="32.15" customHeight="1" x14ac:dyDescent="0.3">
      <c r="A39" s="1" t="str">
        <f t="shared" si="2"/>
        <v>(6)</v>
      </c>
      <c r="C39" t="str">
        <f t="shared" si="4"/>
        <v/>
      </c>
      <c r="D39" s="62">
        <f t="shared" ca="1" si="4"/>
        <v>80</v>
      </c>
      <c r="E39" s="62" t="str">
        <f t="shared" si="4"/>
        <v/>
      </c>
      <c r="F39" s="62" t="str">
        <f t="shared" si="4"/>
        <v>－</v>
      </c>
      <c r="G39" s="62"/>
      <c r="H39">
        <f t="shared" ca="1" si="7"/>
        <v>1</v>
      </c>
      <c r="I39" t="s">
        <v>5</v>
      </c>
      <c r="K39" s="68">
        <f ca="1">D39-H39</f>
        <v>79</v>
      </c>
      <c r="L39" s="68"/>
      <c r="M39" t="str">
        <f t="shared" si="8"/>
        <v/>
      </c>
      <c r="N39" t="str">
        <f t="shared" si="8"/>
        <v/>
      </c>
      <c r="O39" t="str">
        <f t="shared" si="8"/>
        <v/>
      </c>
      <c r="P39" t="str">
        <f t="shared" si="8"/>
        <v/>
      </c>
      <c r="Q39" t="str">
        <f t="shared" ref="Q39:AJ39" si="17">IF(Q15="","",Q15)</f>
        <v/>
      </c>
      <c r="R39" t="str">
        <f t="shared" si="17"/>
        <v/>
      </c>
      <c r="S39" t="str">
        <f t="shared" si="17"/>
        <v/>
      </c>
      <c r="T39" t="str">
        <f t="shared" si="17"/>
        <v/>
      </c>
      <c r="U39" t="str">
        <f t="shared" si="17"/>
        <v/>
      </c>
      <c r="V39" t="str">
        <f t="shared" si="17"/>
        <v/>
      </c>
      <c r="W39" t="str">
        <f t="shared" si="17"/>
        <v/>
      </c>
      <c r="X39" t="str">
        <f t="shared" si="17"/>
        <v/>
      </c>
      <c r="Y39" t="str">
        <f t="shared" si="17"/>
        <v/>
      </c>
      <c r="Z39" t="str">
        <f t="shared" si="17"/>
        <v/>
      </c>
      <c r="AA39" t="str">
        <f t="shared" si="17"/>
        <v/>
      </c>
      <c r="AB39" t="str">
        <f t="shared" si="17"/>
        <v/>
      </c>
      <c r="AC39" t="str">
        <f t="shared" si="17"/>
        <v/>
      </c>
      <c r="AD39" t="str">
        <f t="shared" si="17"/>
        <v/>
      </c>
      <c r="AE39" t="str">
        <f t="shared" si="17"/>
        <v/>
      </c>
      <c r="AF39" t="str">
        <f t="shared" si="17"/>
        <v/>
      </c>
      <c r="AG39" t="str">
        <f t="shared" si="17"/>
        <v/>
      </c>
      <c r="AH39" t="str">
        <f t="shared" si="17"/>
        <v/>
      </c>
      <c r="AI39" t="str">
        <f t="shared" si="17"/>
        <v/>
      </c>
      <c r="AJ39" t="str">
        <f t="shared" si="17"/>
        <v/>
      </c>
      <c r="AK39" s="20">
        <f t="shared" ca="1" si="0"/>
        <v>0.40248090832363037</v>
      </c>
      <c r="AL39" s="20">
        <f t="shared" ca="1" si="1"/>
        <v>43</v>
      </c>
      <c r="AM39" s="20">
        <v>50</v>
      </c>
      <c r="AN39" s="20">
        <v>8</v>
      </c>
    </row>
    <row r="40" spans="1:40" ht="32.15" customHeight="1" x14ac:dyDescent="0.3">
      <c r="A40" s="20">
        <f t="shared" si="2"/>
        <v>6</v>
      </c>
      <c r="C40" t="str">
        <f t="shared" si="4"/>
        <v/>
      </c>
      <c r="D40" t="str">
        <f t="shared" si="4"/>
        <v/>
      </c>
      <c r="E40" t="str">
        <f t="shared" si="4"/>
        <v/>
      </c>
      <c r="F40" t="str">
        <f t="shared" si="4"/>
        <v/>
      </c>
      <c r="H40" t="str">
        <f t="shared" si="7"/>
        <v/>
      </c>
      <c r="I40" t="str">
        <f>IF(I16="","",I16)</f>
        <v/>
      </c>
      <c r="J40" t="str">
        <f>IF(J16="","",J16)</f>
        <v/>
      </c>
      <c r="K40" t="str">
        <f>IF(K16="","",K16)</f>
        <v/>
      </c>
      <c r="L40" t="str">
        <f>IF(L16="","",L16)</f>
        <v/>
      </c>
      <c r="M40" t="str">
        <f t="shared" si="8"/>
        <v/>
      </c>
      <c r="N40" t="str">
        <f t="shared" si="8"/>
        <v/>
      </c>
      <c r="O40" t="str">
        <f t="shared" si="8"/>
        <v/>
      </c>
      <c r="P40" t="str">
        <f t="shared" si="8"/>
        <v/>
      </c>
      <c r="Q40" t="str">
        <f t="shared" ref="Q40:AJ40" si="18">IF(Q16="","",Q16)</f>
        <v/>
      </c>
      <c r="R40" t="str">
        <f t="shared" si="18"/>
        <v/>
      </c>
      <c r="S40" t="str">
        <f t="shared" si="18"/>
        <v/>
      </c>
      <c r="T40" t="str">
        <f t="shared" si="18"/>
        <v/>
      </c>
      <c r="U40" t="str">
        <f t="shared" si="18"/>
        <v/>
      </c>
      <c r="V40" t="str">
        <f t="shared" si="18"/>
        <v/>
      </c>
      <c r="W40" t="str">
        <f t="shared" si="18"/>
        <v/>
      </c>
      <c r="X40" t="str">
        <f t="shared" si="18"/>
        <v/>
      </c>
      <c r="Y40" t="str">
        <f t="shared" si="18"/>
        <v/>
      </c>
      <c r="Z40" t="str">
        <f t="shared" si="18"/>
        <v/>
      </c>
      <c r="AA40" t="str">
        <f t="shared" si="18"/>
        <v/>
      </c>
      <c r="AB40" t="str">
        <f t="shared" si="18"/>
        <v/>
      </c>
      <c r="AC40" t="str">
        <f t="shared" si="18"/>
        <v/>
      </c>
      <c r="AD40" t="str">
        <f t="shared" si="18"/>
        <v/>
      </c>
      <c r="AE40" t="str">
        <f t="shared" si="18"/>
        <v/>
      </c>
      <c r="AF40" t="str">
        <f t="shared" si="18"/>
        <v/>
      </c>
      <c r="AG40" t="str">
        <f t="shared" si="18"/>
        <v/>
      </c>
      <c r="AH40" t="str">
        <f t="shared" si="18"/>
        <v/>
      </c>
      <c r="AI40" t="str">
        <f t="shared" si="18"/>
        <v/>
      </c>
      <c r="AJ40" t="str">
        <f t="shared" si="18"/>
        <v/>
      </c>
      <c r="AK40" s="20">
        <f t="shared" ca="1" si="0"/>
        <v>0.1866747779826764</v>
      </c>
      <c r="AL40" s="20">
        <f t="shared" ca="1" si="1"/>
        <v>57</v>
      </c>
      <c r="AM40" s="20">
        <v>50</v>
      </c>
      <c r="AN40" s="20">
        <v>9</v>
      </c>
    </row>
    <row r="41" spans="1:40" ht="32.15" customHeight="1" x14ac:dyDescent="0.3">
      <c r="A41" s="1" t="str">
        <f t="shared" si="2"/>
        <v>(7)</v>
      </c>
      <c r="C41" t="str">
        <f t="shared" si="4"/>
        <v/>
      </c>
      <c r="D41" s="62">
        <f t="shared" ca="1" si="4"/>
        <v>50</v>
      </c>
      <c r="E41" s="62" t="str">
        <f t="shared" si="4"/>
        <v/>
      </c>
      <c r="F41" s="62" t="str">
        <f t="shared" si="4"/>
        <v>－</v>
      </c>
      <c r="G41" s="62"/>
      <c r="H41">
        <f t="shared" ca="1" si="7"/>
        <v>5</v>
      </c>
      <c r="I41" t="s">
        <v>5</v>
      </c>
      <c r="K41" s="68">
        <f ca="1">D41-H41</f>
        <v>45</v>
      </c>
      <c r="L41" s="68"/>
      <c r="M41" t="str">
        <f t="shared" si="8"/>
        <v/>
      </c>
      <c r="N41" t="str">
        <f t="shared" si="8"/>
        <v/>
      </c>
      <c r="O41" t="str">
        <f t="shared" si="8"/>
        <v/>
      </c>
      <c r="P41" t="str">
        <f t="shared" si="8"/>
        <v/>
      </c>
      <c r="Q41" t="str">
        <f t="shared" ref="Q41:AJ41" si="19">IF(Q17="","",Q17)</f>
        <v/>
      </c>
      <c r="R41" t="str">
        <f t="shared" si="19"/>
        <v/>
      </c>
      <c r="S41" t="str">
        <f t="shared" si="19"/>
        <v/>
      </c>
      <c r="T41" t="str">
        <f t="shared" si="19"/>
        <v/>
      </c>
      <c r="U41" t="str">
        <f t="shared" si="19"/>
        <v/>
      </c>
      <c r="V41" t="str">
        <f t="shared" si="19"/>
        <v/>
      </c>
      <c r="W41" t="str">
        <f t="shared" si="19"/>
        <v/>
      </c>
      <c r="X41" t="str">
        <f t="shared" si="19"/>
        <v/>
      </c>
      <c r="Y41" t="str">
        <f t="shared" si="19"/>
        <v/>
      </c>
      <c r="Z41" t="str">
        <f t="shared" si="19"/>
        <v/>
      </c>
      <c r="AA41" t="str">
        <f t="shared" si="19"/>
        <v/>
      </c>
      <c r="AB41" t="str">
        <f t="shared" si="19"/>
        <v/>
      </c>
      <c r="AC41" t="str">
        <f t="shared" si="19"/>
        <v/>
      </c>
      <c r="AD41" t="str">
        <f t="shared" si="19"/>
        <v/>
      </c>
      <c r="AE41" t="str">
        <f t="shared" si="19"/>
        <v/>
      </c>
      <c r="AF41" t="str">
        <f t="shared" si="19"/>
        <v/>
      </c>
      <c r="AG41" t="str">
        <f t="shared" si="19"/>
        <v/>
      </c>
      <c r="AH41" t="str">
        <f t="shared" si="19"/>
        <v/>
      </c>
      <c r="AI41" t="str">
        <f t="shared" si="19"/>
        <v/>
      </c>
      <c r="AJ41" t="str">
        <f t="shared" si="19"/>
        <v/>
      </c>
      <c r="AK41" s="20">
        <f t="shared" ca="1" si="0"/>
        <v>0.39551085863262703</v>
      </c>
      <c r="AL41" s="20">
        <f t="shared" ca="1" si="1"/>
        <v>44</v>
      </c>
      <c r="AM41" s="20">
        <v>60</v>
      </c>
      <c r="AN41" s="20">
        <v>1</v>
      </c>
    </row>
    <row r="42" spans="1:40" ht="32.15" customHeight="1" x14ac:dyDescent="0.3">
      <c r="A42" s="20">
        <f t="shared" si="2"/>
        <v>7</v>
      </c>
      <c r="C42" t="str">
        <f t="shared" si="4"/>
        <v/>
      </c>
      <c r="D42" t="str">
        <f t="shared" si="4"/>
        <v/>
      </c>
      <c r="E42" t="str">
        <f t="shared" si="4"/>
        <v/>
      </c>
      <c r="F42" t="str">
        <f t="shared" si="4"/>
        <v/>
      </c>
      <c r="H42" t="str">
        <f t="shared" si="7"/>
        <v/>
      </c>
      <c r="I42" t="str">
        <f>IF(I18="","",I18)</f>
        <v/>
      </c>
      <c r="J42" t="str">
        <f>IF(J18="","",J18)</f>
        <v/>
      </c>
      <c r="K42" t="str">
        <f>IF(K18="","",K18)</f>
        <v/>
      </c>
      <c r="L42" t="str">
        <f>IF(L18="","",L18)</f>
        <v/>
      </c>
      <c r="M42" t="str">
        <f t="shared" si="8"/>
        <v/>
      </c>
      <c r="N42" t="str">
        <f t="shared" si="8"/>
        <v/>
      </c>
      <c r="O42" t="str">
        <f t="shared" si="8"/>
        <v/>
      </c>
      <c r="P42" t="str">
        <f t="shared" si="8"/>
        <v/>
      </c>
      <c r="Q42" t="str">
        <f t="shared" ref="Q42:AJ42" si="20">IF(Q18="","",Q18)</f>
        <v/>
      </c>
      <c r="R42" t="str">
        <f t="shared" si="20"/>
        <v/>
      </c>
      <c r="S42" t="str">
        <f t="shared" si="20"/>
        <v/>
      </c>
      <c r="T42" t="str">
        <f t="shared" si="20"/>
        <v/>
      </c>
      <c r="U42" t="str">
        <f t="shared" si="20"/>
        <v/>
      </c>
      <c r="V42" t="str">
        <f t="shared" si="20"/>
        <v/>
      </c>
      <c r="W42" t="str">
        <f t="shared" si="20"/>
        <v/>
      </c>
      <c r="X42" t="str">
        <f t="shared" si="20"/>
        <v/>
      </c>
      <c r="Y42" t="str">
        <f t="shared" si="20"/>
        <v/>
      </c>
      <c r="Z42" t="str">
        <f t="shared" si="20"/>
        <v/>
      </c>
      <c r="AA42" t="str">
        <f t="shared" si="20"/>
        <v/>
      </c>
      <c r="AB42" t="str">
        <f t="shared" si="20"/>
        <v/>
      </c>
      <c r="AC42" t="str">
        <f t="shared" si="20"/>
        <v/>
      </c>
      <c r="AD42" t="str">
        <f t="shared" si="20"/>
        <v/>
      </c>
      <c r="AE42" t="str">
        <f t="shared" si="20"/>
        <v/>
      </c>
      <c r="AF42" t="str">
        <f t="shared" si="20"/>
        <v/>
      </c>
      <c r="AG42" t="str">
        <f t="shared" si="20"/>
        <v/>
      </c>
      <c r="AH42" t="str">
        <f t="shared" si="20"/>
        <v/>
      </c>
      <c r="AI42" t="str">
        <f t="shared" si="20"/>
        <v/>
      </c>
      <c r="AJ42" t="str">
        <f t="shared" si="20"/>
        <v/>
      </c>
      <c r="AK42" s="20">
        <f t="shared" ca="1" si="0"/>
        <v>0.24894582053872094</v>
      </c>
      <c r="AL42" s="20">
        <f t="shared" ca="1" si="1"/>
        <v>55</v>
      </c>
      <c r="AM42" s="20">
        <v>60</v>
      </c>
      <c r="AN42" s="20">
        <v>2</v>
      </c>
    </row>
    <row r="43" spans="1:40" ht="32.15" customHeight="1" x14ac:dyDescent="0.3">
      <c r="A43" s="1" t="str">
        <f t="shared" si="2"/>
        <v>(8)</v>
      </c>
      <c r="C43" t="str">
        <f t="shared" si="4"/>
        <v/>
      </c>
      <c r="D43" s="62">
        <f t="shared" ca="1" si="4"/>
        <v>70</v>
      </c>
      <c r="E43" s="62" t="str">
        <f t="shared" si="4"/>
        <v/>
      </c>
      <c r="F43" s="62" t="str">
        <f t="shared" si="4"/>
        <v>－</v>
      </c>
      <c r="G43" s="62"/>
      <c r="H43">
        <f t="shared" ca="1" si="7"/>
        <v>2</v>
      </c>
      <c r="I43" t="s">
        <v>5</v>
      </c>
      <c r="K43" s="68">
        <f ca="1">D43-H43</f>
        <v>68</v>
      </c>
      <c r="L43" s="68"/>
      <c r="M43" t="str">
        <f t="shared" si="8"/>
        <v/>
      </c>
      <c r="N43" t="str">
        <f t="shared" si="8"/>
        <v/>
      </c>
      <c r="O43" t="str">
        <f t="shared" si="8"/>
        <v/>
      </c>
      <c r="P43" t="str">
        <f t="shared" si="8"/>
        <v/>
      </c>
      <c r="Q43" t="str">
        <f t="shared" ref="Q43:AJ43" si="21">IF(Q19="","",Q19)</f>
        <v/>
      </c>
      <c r="R43" t="str">
        <f t="shared" si="21"/>
        <v/>
      </c>
      <c r="S43" t="str">
        <f t="shared" si="21"/>
        <v/>
      </c>
      <c r="T43" t="str">
        <f t="shared" si="21"/>
        <v/>
      </c>
      <c r="U43" t="str">
        <f t="shared" si="21"/>
        <v/>
      </c>
      <c r="V43" t="str">
        <f t="shared" si="21"/>
        <v/>
      </c>
      <c r="W43" t="str">
        <f t="shared" si="21"/>
        <v/>
      </c>
      <c r="X43" t="str">
        <f t="shared" si="21"/>
        <v/>
      </c>
      <c r="Y43" t="str">
        <f t="shared" si="21"/>
        <v/>
      </c>
      <c r="Z43" t="str">
        <f t="shared" si="21"/>
        <v/>
      </c>
      <c r="AA43" t="str">
        <f t="shared" si="21"/>
        <v/>
      </c>
      <c r="AB43" t="str">
        <f t="shared" si="21"/>
        <v/>
      </c>
      <c r="AC43" t="str">
        <f t="shared" si="21"/>
        <v/>
      </c>
      <c r="AD43" t="str">
        <f t="shared" si="21"/>
        <v/>
      </c>
      <c r="AE43" t="str">
        <f t="shared" si="21"/>
        <v/>
      </c>
      <c r="AF43" t="str">
        <f t="shared" si="21"/>
        <v/>
      </c>
      <c r="AG43" t="str">
        <f t="shared" si="21"/>
        <v/>
      </c>
      <c r="AH43" t="str">
        <f t="shared" si="21"/>
        <v/>
      </c>
      <c r="AI43" t="str">
        <f t="shared" si="21"/>
        <v/>
      </c>
      <c r="AJ43" t="str">
        <f t="shared" si="21"/>
        <v/>
      </c>
      <c r="AK43" s="20">
        <f t="shared" ca="1" si="0"/>
        <v>0.45967452119150032</v>
      </c>
      <c r="AL43" s="20">
        <f t="shared" ca="1" si="1"/>
        <v>41</v>
      </c>
      <c r="AM43" s="20">
        <v>60</v>
      </c>
      <c r="AN43" s="20">
        <v>3</v>
      </c>
    </row>
    <row r="44" spans="1:40" ht="32.15" customHeight="1" x14ac:dyDescent="0.3">
      <c r="A44" s="20">
        <f t="shared" si="2"/>
        <v>8</v>
      </c>
      <c r="C44" t="str">
        <f t="shared" si="4"/>
        <v/>
      </c>
      <c r="D44" t="str">
        <f t="shared" si="4"/>
        <v/>
      </c>
      <c r="E44" t="str">
        <f t="shared" si="4"/>
        <v/>
      </c>
      <c r="F44" t="str">
        <f t="shared" si="4"/>
        <v/>
      </c>
      <c r="H44" t="str">
        <f t="shared" si="7"/>
        <v/>
      </c>
      <c r="I44" t="str">
        <f>IF(I20="","",I20)</f>
        <v/>
      </c>
      <c r="J44" t="str">
        <f>IF(J20="","",J20)</f>
        <v/>
      </c>
      <c r="K44" t="str">
        <f>IF(K20="","",K20)</f>
        <v/>
      </c>
      <c r="L44" t="str">
        <f>IF(L20="","",L20)</f>
        <v/>
      </c>
      <c r="M44" t="str">
        <f t="shared" si="8"/>
        <v/>
      </c>
      <c r="N44" t="str">
        <f t="shared" si="8"/>
        <v/>
      </c>
      <c r="O44" t="str">
        <f t="shared" si="8"/>
        <v/>
      </c>
      <c r="P44" t="str">
        <f t="shared" si="8"/>
        <v/>
      </c>
      <c r="Q44" t="str">
        <f t="shared" ref="Q44:AJ44" si="22">IF(Q20="","",Q20)</f>
        <v/>
      </c>
      <c r="R44" t="str">
        <f t="shared" si="22"/>
        <v/>
      </c>
      <c r="S44" t="str">
        <f t="shared" si="22"/>
        <v/>
      </c>
      <c r="T44" t="str">
        <f t="shared" si="22"/>
        <v/>
      </c>
      <c r="U44" t="str">
        <f t="shared" si="22"/>
        <v/>
      </c>
      <c r="V44" t="str">
        <f t="shared" si="22"/>
        <v/>
      </c>
      <c r="W44" t="str">
        <f t="shared" si="22"/>
        <v/>
      </c>
      <c r="X44" t="str">
        <f t="shared" si="22"/>
        <v/>
      </c>
      <c r="Y44" t="str">
        <f t="shared" si="22"/>
        <v/>
      </c>
      <c r="Z44" t="str">
        <f t="shared" si="22"/>
        <v/>
      </c>
      <c r="AA44" t="str">
        <f t="shared" si="22"/>
        <v/>
      </c>
      <c r="AB44" t="str">
        <f t="shared" si="22"/>
        <v/>
      </c>
      <c r="AC44" t="str">
        <f t="shared" si="22"/>
        <v/>
      </c>
      <c r="AD44" t="str">
        <f t="shared" si="22"/>
        <v/>
      </c>
      <c r="AE44" t="str">
        <f t="shared" si="22"/>
        <v/>
      </c>
      <c r="AF44" t="str">
        <f t="shared" si="22"/>
        <v/>
      </c>
      <c r="AG44" t="str">
        <f t="shared" si="22"/>
        <v/>
      </c>
      <c r="AH44" t="str">
        <f t="shared" si="22"/>
        <v/>
      </c>
      <c r="AI44" t="str">
        <f t="shared" si="22"/>
        <v/>
      </c>
      <c r="AJ44" t="str">
        <f t="shared" si="22"/>
        <v/>
      </c>
      <c r="AK44" s="20">
        <f t="shared" ca="1" si="0"/>
        <v>0.27301737850530983</v>
      </c>
      <c r="AL44" s="20">
        <f t="shared" ca="1" si="1"/>
        <v>52</v>
      </c>
      <c r="AM44" s="20">
        <v>60</v>
      </c>
      <c r="AN44" s="20">
        <v>4</v>
      </c>
    </row>
    <row r="45" spans="1:40" ht="32.15" customHeight="1" x14ac:dyDescent="0.3">
      <c r="A45" s="1" t="str">
        <f t="shared" si="2"/>
        <v>(9)</v>
      </c>
      <c r="C45" t="str">
        <f t="shared" si="4"/>
        <v/>
      </c>
      <c r="D45" s="62">
        <f t="shared" ca="1" si="4"/>
        <v>70</v>
      </c>
      <c r="E45" s="62" t="str">
        <f t="shared" si="4"/>
        <v/>
      </c>
      <c r="F45" s="62" t="str">
        <f t="shared" si="4"/>
        <v>－</v>
      </c>
      <c r="G45" s="62"/>
      <c r="H45">
        <f t="shared" ca="1" si="7"/>
        <v>3</v>
      </c>
      <c r="I45" t="s">
        <v>5</v>
      </c>
      <c r="K45" s="68">
        <f ca="1">D45-H45</f>
        <v>67</v>
      </c>
      <c r="L45" s="68"/>
      <c r="M45" t="str">
        <f t="shared" si="8"/>
        <v/>
      </c>
      <c r="N45" t="str">
        <f t="shared" si="8"/>
        <v/>
      </c>
      <c r="O45" t="str">
        <f t="shared" si="8"/>
        <v/>
      </c>
      <c r="P45" t="str">
        <f t="shared" si="8"/>
        <v/>
      </c>
      <c r="Q45" t="str">
        <f t="shared" ref="Q45:AJ45" si="23">IF(Q21="","",Q21)</f>
        <v/>
      </c>
      <c r="R45" t="str">
        <f t="shared" si="23"/>
        <v/>
      </c>
      <c r="S45" t="str">
        <f t="shared" si="23"/>
        <v/>
      </c>
      <c r="T45" t="str">
        <f t="shared" si="23"/>
        <v/>
      </c>
      <c r="U45" t="str">
        <f t="shared" si="23"/>
        <v/>
      </c>
      <c r="V45" t="str">
        <f t="shared" si="23"/>
        <v/>
      </c>
      <c r="W45" t="str">
        <f t="shared" si="23"/>
        <v/>
      </c>
      <c r="X45" t="str">
        <f t="shared" si="23"/>
        <v/>
      </c>
      <c r="Y45" t="str">
        <f t="shared" si="23"/>
        <v/>
      </c>
      <c r="Z45" t="str">
        <f t="shared" si="23"/>
        <v/>
      </c>
      <c r="AA45" t="str">
        <f t="shared" si="23"/>
        <v/>
      </c>
      <c r="AB45" t="str">
        <f t="shared" si="23"/>
        <v/>
      </c>
      <c r="AC45" t="str">
        <f t="shared" si="23"/>
        <v/>
      </c>
      <c r="AD45" t="str">
        <f t="shared" si="23"/>
        <v/>
      </c>
      <c r="AE45" t="str">
        <f t="shared" si="23"/>
        <v/>
      </c>
      <c r="AF45" t="str">
        <f t="shared" si="23"/>
        <v/>
      </c>
      <c r="AG45" t="str">
        <f t="shared" si="23"/>
        <v/>
      </c>
      <c r="AH45" t="str">
        <f t="shared" si="23"/>
        <v/>
      </c>
      <c r="AI45" t="str">
        <f t="shared" si="23"/>
        <v/>
      </c>
      <c r="AJ45" t="str">
        <f t="shared" si="23"/>
        <v/>
      </c>
      <c r="AK45" s="20">
        <f t="shared" ca="1" si="0"/>
        <v>0.64839616403737188</v>
      </c>
      <c r="AL45" s="20">
        <f t="shared" ca="1" si="1"/>
        <v>23</v>
      </c>
      <c r="AM45" s="20">
        <v>60</v>
      </c>
      <c r="AN45" s="20">
        <v>5</v>
      </c>
    </row>
    <row r="46" spans="1:40" ht="32.15" customHeight="1" x14ac:dyDescent="0.3">
      <c r="A46" s="20">
        <f t="shared" si="2"/>
        <v>9</v>
      </c>
      <c r="C46" t="str">
        <f t="shared" si="4"/>
        <v/>
      </c>
      <c r="D46" t="str">
        <f t="shared" si="4"/>
        <v/>
      </c>
      <c r="E46" t="str">
        <f t="shared" si="4"/>
        <v/>
      </c>
      <c r="F46" t="str">
        <f t="shared" si="4"/>
        <v/>
      </c>
      <c r="H46" t="str">
        <f t="shared" si="7"/>
        <v/>
      </c>
      <c r="I46" t="str">
        <f>IF(I22="","",I22)</f>
        <v/>
      </c>
      <c r="J46" t="str">
        <f>IF(J22="","",J22)</f>
        <v/>
      </c>
      <c r="K46" t="str">
        <f>IF(K22="","",K22)</f>
        <v/>
      </c>
      <c r="L46" t="str">
        <f>IF(L22="","",L22)</f>
        <v/>
      </c>
      <c r="M46" t="str">
        <f t="shared" si="8"/>
        <v/>
      </c>
      <c r="N46" t="str">
        <f t="shared" si="8"/>
        <v/>
      </c>
      <c r="O46" t="str">
        <f t="shared" si="8"/>
        <v/>
      </c>
      <c r="P46" t="str">
        <f t="shared" si="8"/>
        <v/>
      </c>
      <c r="Q46" t="str">
        <f t="shared" ref="Q46:AJ46" si="24">IF(Q22="","",Q22)</f>
        <v/>
      </c>
      <c r="R46" t="str">
        <f t="shared" si="24"/>
        <v/>
      </c>
      <c r="S46" t="str">
        <f t="shared" si="24"/>
        <v/>
      </c>
      <c r="T46" t="str">
        <f t="shared" si="24"/>
        <v/>
      </c>
      <c r="U46" t="str">
        <f t="shared" si="24"/>
        <v/>
      </c>
      <c r="V46" t="str">
        <f t="shared" si="24"/>
        <v/>
      </c>
      <c r="W46" t="str">
        <f t="shared" si="24"/>
        <v/>
      </c>
      <c r="X46" t="str">
        <f t="shared" si="24"/>
        <v/>
      </c>
      <c r="Y46" t="str">
        <f t="shared" si="24"/>
        <v/>
      </c>
      <c r="Z46" t="str">
        <f t="shared" si="24"/>
        <v/>
      </c>
      <c r="AA46" t="str">
        <f t="shared" si="24"/>
        <v/>
      </c>
      <c r="AB46" t="str">
        <f t="shared" si="24"/>
        <v/>
      </c>
      <c r="AC46" t="str">
        <f t="shared" si="24"/>
        <v/>
      </c>
      <c r="AD46" t="str">
        <f t="shared" si="24"/>
        <v/>
      </c>
      <c r="AE46" t="str">
        <f t="shared" si="24"/>
        <v/>
      </c>
      <c r="AF46" t="str">
        <f t="shared" si="24"/>
        <v/>
      </c>
      <c r="AG46" t="str">
        <f t="shared" si="24"/>
        <v/>
      </c>
      <c r="AH46" t="str">
        <f t="shared" si="24"/>
        <v/>
      </c>
      <c r="AI46" t="str">
        <f t="shared" si="24"/>
        <v/>
      </c>
      <c r="AJ46" t="str">
        <f t="shared" si="24"/>
        <v/>
      </c>
      <c r="AK46" s="20">
        <f t="shared" ca="1" si="0"/>
        <v>0.58215473020068842</v>
      </c>
      <c r="AL46" s="20">
        <f t="shared" ca="1" si="1"/>
        <v>27</v>
      </c>
      <c r="AM46" s="20">
        <v>60</v>
      </c>
      <c r="AN46" s="20">
        <v>6</v>
      </c>
    </row>
    <row r="47" spans="1:40" ht="32.15" customHeight="1" x14ac:dyDescent="0.3">
      <c r="A47" s="1" t="str">
        <f t="shared" si="2"/>
        <v>(10)</v>
      </c>
      <c r="D47" s="62">
        <f t="shared" ref="D47:F48" ca="1" si="25">IF(D23="","",D23)</f>
        <v>30</v>
      </c>
      <c r="E47" s="62" t="str">
        <f t="shared" si="25"/>
        <v/>
      </c>
      <c r="F47" s="62" t="str">
        <f t="shared" si="25"/>
        <v>－</v>
      </c>
      <c r="G47" s="62"/>
      <c r="H47">
        <f t="shared" ca="1" si="7"/>
        <v>7</v>
      </c>
      <c r="I47" t="s">
        <v>5</v>
      </c>
      <c r="K47" s="68">
        <f ca="1">D47-H47</f>
        <v>23</v>
      </c>
      <c r="L47" s="68"/>
      <c r="M47" t="str">
        <f t="shared" si="8"/>
        <v/>
      </c>
      <c r="N47" t="str">
        <f t="shared" si="8"/>
        <v/>
      </c>
      <c r="O47" t="str">
        <f t="shared" si="8"/>
        <v/>
      </c>
      <c r="P47" t="str">
        <f t="shared" si="8"/>
        <v/>
      </c>
      <c r="Q47" t="str">
        <f t="shared" ref="Q47:AI47" si="26">IF(Q23="","",Q23)</f>
        <v/>
      </c>
      <c r="R47" t="str">
        <f t="shared" si="26"/>
        <v/>
      </c>
      <c r="S47" t="str">
        <f t="shared" si="26"/>
        <v/>
      </c>
      <c r="T47" t="str">
        <f t="shared" si="26"/>
        <v/>
      </c>
      <c r="U47" t="str">
        <f t="shared" si="26"/>
        <v/>
      </c>
      <c r="V47" t="str">
        <f t="shared" si="26"/>
        <v/>
      </c>
      <c r="W47" t="str">
        <f t="shared" si="26"/>
        <v/>
      </c>
      <c r="X47" t="str">
        <f t="shared" si="26"/>
        <v/>
      </c>
      <c r="Y47" t="str">
        <f t="shared" si="26"/>
        <v/>
      </c>
      <c r="Z47" t="str">
        <f t="shared" si="26"/>
        <v/>
      </c>
      <c r="AA47" t="str">
        <f t="shared" si="26"/>
        <v/>
      </c>
      <c r="AB47" t="str">
        <f t="shared" si="26"/>
        <v/>
      </c>
      <c r="AC47" t="str">
        <f t="shared" si="26"/>
        <v/>
      </c>
      <c r="AD47" t="str">
        <f t="shared" si="26"/>
        <v/>
      </c>
      <c r="AE47" t="str">
        <f t="shared" si="26"/>
        <v/>
      </c>
      <c r="AF47" t="str">
        <f t="shared" si="26"/>
        <v/>
      </c>
      <c r="AG47" t="str">
        <f t="shared" si="26"/>
        <v/>
      </c>
      <c r="AH47" t="str">
        <f t="shared" si="26"/>
        <v/>
      </c>
      <c r="AI47" t="str">
        <f t="shared" si="26"/>
        <v/>
      </c>
      <c r="AK47" s="20">
        <f t="shared" ca="1" si="0"/>
        <v>0.58399122825096406</v>
      </c>
      <c r="AL47" s="20">
        <f t="shared" ca="1" si="1"/>
        <v>26</v>
      </c>
      <c r="AM47" s="20">
        <v>60</v>
      </c>
      <c r="AN47" s="20">
        <v>7</v>
      </c>
    </row>
    <row r="48" spans="1:40" ht="32.15" customHeight="1" x14ac:dyDescent="0.3">
      <c r="A48" s="20">
        <f t="shared" si="2"/>
        <v>10</v>
      </c>
      <c r="B48" t="str">
        <f>IF(B24="","",B24)</f>
        <v/>
      </c>
      <c r="C48" t="str">
        <f>IF(C24="","",C24)</f>
        <v/>
      </c>
      <c r="D48" t="str">
        <f t="shared" si="25"/>
        <v/>
      </c>
      <c r="E48" t="str">
        <f t="shared" si="25"/>
        <v/>
      </c>
      <c r="F48" t="str">
        <f t="shared" si="25"/>
        <v/>
      </c>
      <c r="G48" t="str">
        <f>IF(G24="","",G24)</f>
        <v/>
      </c>
      <c r="H48" t="str">
        <f t="shared" si="7"/>
        <v/>
      </c>
      <c r="I48" t="str">
        <f>IF(I24="","",I24)</f>
        <v/>
      </c>
      <c r="J48" t="str">
        <f>IF(J24="","",J24)</f>
        <v/>
      </c>
      <c r="K48" t="str">
        <f>IF(K24="","",K24)</f>
        <v/>
      </c>
      <c r="L48" t="str">
        <f>IF(L24="","",L24)</f>
        <v/>
      </c>
      <c r="M48" t="str">
        <f t="shared" si="8"/>
        <v/>
      </c>
      <c r="N48" t="str">
        <f t="shared" si="8"/>
        <v/>
      </c>
      <c r="O48" t="str">
        <f t="shared" si="8"/>
        <v/>
      </c>
      <c r="P48" t="str">
        <f t="shared" si="8"/>
        <v/>
      </c>
      <c r="Q48" t="str">
        <f t="shared" ref="Q48:AJ48" si="27">IF(Q24="","",Q24)</f>
        <v/>
      </c>
      <c r="R48" t="str">
        <f t="shared" si="27"/>
        <v/>
      </c>
      <c r="S48" t="str">
        <f t="shared" si="27"/>
        <v/>
      </c>
      <c r="T48" t="str">
        <f t="shared" si="27"/>
        <v/>
      </c>
      <c r="U48" t="str">
        <f t="shared" si="27"/>
        <v/>
      </c>
      <c r="V48" t="str">
        <f t="shared" si="27"/>
        <v/>
      </c>
      <c r="W48" t="str">
        <f t="shared" si="27"/>
        <v/>
      </c>
      <c r="X48" t="str">
        <f t="shared" si="27"/>
        <v/>
      </c>
      <c r="Y48" t="str">
        <f t="shared" si="27"/>
        <v/>
      </c>
      <c r="Z48" t="str">
        <f t="shared" si="27"/>
        <v/>
      </c>
      <c r="AA48" t="str">
        <f t="shared" si="27"/>
        <v/>
      </c>
      <c r="AB48" t="str">
        <f t="shared" si="27"/>
        <v/>
      </c>
      <c r="AC48" t="str">
        <f t="shared" si="27"/>
        <v/>
      </c>
      <c r="AD48" t="str">
        <f t="shared" si="27"/>
        <v/>
      </c>
      <c r="AE48" t="str">
        <f t="shared" si="27"/>
        <v/>
      </c>
      <c r="AF48" t="str">
        <f t="shared" si="27"/>
        <v/>
      </c>
      <c r="AG48" t="str">
        <f t="shared" si="27"/>
        <v/>
      </c>
      <c r="AH48" t="str">
        <f t="shared" si="27"/>
        <v/>
      </c>
      <c r="AI48" t="str">
        <f t="shared" si="27"/>
        <v/>
      </c>
      <c r="AJ48" t="str">
        <f t="shared" si="27"/>
        <v/>
      </c>
      <c r="AK48" s="20">
        <f t="shared" ca="1" si="0"/>
        <v>0.50692249789907462</v>
      </c>
      <c r="AL48" s="20">
        <f t="shared" ca="1" si="1"/>
        <v>31</v>
      </c>
      <c r="AM48" s="20">
        <v>60</v>
      </c>
      <c r="AN48" s="20">
        <v>8</v>
      </c>
    </row>
    <row r="49" spans="37:40" ht="30" customHeight="1" x14ac:dyDescent="0.3">
      <c r="AK49" s="20">
        <f t="shared" ca="1" si="0"/>
        <v>0.6200699623492365</v>
      </c>
      <c r="AL49" s="20">
        <f t="shared" ca="1" si="1"/>
        <v>24</v>
      </c>
      <c r="AM49" s="20">
        <v>60</v>
      </c>
      <c r="AN49" s="20">
        <v>9</v>
      </c>
    </row>
    <row r="50" spans="37:40" ht="30" customHeight="1" x14ac:dyDescent="0.3">
      <c r="AK50" s="20">
        <f t="shared" ca="1" si="0"/>
        <v>0.41557630005297641</v>
      </c>
      <c r="AL50" s="20">
        <f t="shared" ca="1" si="1"/>
        <v>42</v>
      </c>
      <c r="AM50" s="20">
        <v>70</v>
      </c>
      <c r="AN50" s="20">
        <v>1</v>
      </c>
    </row>
    <row r="51" spans="37:40" ht="30" customHeight="1" x14ac:dyDescent="0.3">
      <c r="AK51" s="20">
        <f t="shared" ca="1" si="0"/>
        <v>0.85227358703063727</v>
      </c>
      <c r="AL51" s="20">
        <f t="shared" ca="1" si="1"/>
        <v>8</v>
      </c>
      <c r="AM51" s="20">
        <v>70</v>
      </c>
      <c r="AN51" s="20">
        <v>2</v>
      </c>
    </row>
    <row r="52" spans="37:40" ht="30" customHeight="1" x14ac:dyDescent="0.3">
      <c r="AK52" s="20">
        <f t="shared" ca="1" si="0"/>
        <v>0.85012581336168402</v>
      </c>
      <c r="AL52" s="20">
        <f t="shared" ca="1" si="1"/>
        <v>9</v>
      </c>
      <c r="AM52" s="20">
        <v>70</v>
      </c>
      <c r="AN52" s="20">
        <v>3</v>
      </c>
    </row>
    <row r="53" spans="37:40" ht="30" customHeight="1" x14ac:dyDescent="0.3">
      <c r="AK53" s="20">
        <f t="shared" ca="1" si="0"/>
        <v>0.36590174219038174</v>
      </c>
      <c r="AL53" s="20">
        <f t="shared" ca="1" si="1"/>
        <v>45</v>
      </c>
      <c r="AM53" s="20">
        <v>70</v>
      </c>
      <c r="AN53" s="20">
        <v>4</v>
      </c>
    </row>
    <row r="54" spans="37:40" ht="30" customHeight="1" x14ac:dyDescent="0.3">
      <c r="AK54" s="20">
        <f t="shared" ca="1" si="0"/>
        <v>0.69957337772002082</v>
      </c>
      <c r="AL54" s="20">
        <f t="shared" ca="1" si="1"/>
        <v>18</v>
      </c>
      <c r="AM54" s="20">
        <v>70</v>
      </c>
      <c r="AN54" s="20">
        <v>5</v>
      </c>
    </row>
    <row r="55" spans="37:40" ht="30" customHeight="1" x14ac:dyDescent="0.3">
      <c r="AK55" s="20">
        <f t="shared" ca="1" si="0"/>
        <v>0.49619913397389326</v>
      </c>
      <c r="AL55" s="20">
        <f t="shared" ca="1" si="1"/>
        <v>32</v>
      </c>
      <c r="AM55" s="20">
        <v>70</v>
      </c>
      <c r="AN55" s="20">
        <v>6</v>
      </c>
    </row>
    <row r="56" spans="37:40" ht="30" customHeight="1" x14ac:dyDescent="0.3">
      <c r="AK56" s="20">
        <f t="shared" ca="1" si="0"/>
        <v>0.57430519548883596</v>
      </c>
      <c r="AL56" s="20">
        <f t="shared" ca="1" si="1"/>
        <v>28</v>
      </c>
      <c r="AM56" s="20">
        <v>70</v>
      </c>
      <c r="AN56" s="20">
        <v>7</v>
      </c>
    </row>
    <row r="57" spans="37:40" ht="30" customHeight="1" x14ac:dyDescent="0.3">
      <c r="AK57" s="20">
        <f t="shared" ca="1" si="0"/>
        <v>0.78206475203925541</v>
      </c>
      <c r="AL57" s="20">
        <f t="shared" ca="1" si="1"/>
        <v>12</v>
      </c>
      <c r="AM57" s="20">
        <v>70</v>
      </c>
      <c r="AN57" s="20">
        <v>8</v>
      </c>
    </row>
    <row r="58" spans="37:40" ht="30" customHeight="1" x14ac:dyDescent="0.3">
      <c r="AK58" s="20">
        <f t="shared" ca="1" si="0"/>
        <v>7.0091845861676383E-2</v>
      </c>
      <c r="AL58" s="20">
        <f t="shared" ca="1" si="1"/>
        <v>64</v>
      </c>
      <c r="AM58" s="20">
        <v>70</v>
      </c>
      <c r="AN58" s="20">
        <v>9</v>
      </c>
    </row>
    <row r="59" spans="37:40" x14ac:dyDescent="0.3">
      <c r="AK59" s="20">
        <f t="shared" ca="1" si="0"/>
        <v>0.88946915293946405</v>
      </c>
      <c r="AL59" s="20">
        <f t="shared" ca="1" si="1"/>
        <v>6</v>
      </c>
      <c r="AM59" s="20">
        <v>80</v>
      </c>
      <c r="AN59" s="20">
        <v>1</v>
      </c>
    </row>
    <row r="60" spans="37:40" x14ac:dyDescent="0.3">
      <c r="AK60" s="20">
        <f t="shared" ca="1" si="0"/>
        <v>7.9631676532651019E-3</v>
      </c>
      <c r="AL60" s="20">
        <f t="shared" ca="1" si="1"/>
        <v>70</v>
      </c>
      <c r="AM60" s="20">
        <v>80</v>
      </c>
      <c r="AN60" s="20">
        <v>2</v>
      </c>
    </row>
    <row r="61" spans="37:40" x14ac:dyDescent="0.3">
      <c r="AK61" s="20">
        <f t="shared" ca="1" si="0"/>
        <v>2.0083542235447505E-2</v>
      </c>
      <c r="AL61" s="20">
        <f t="shared" ca="1" si="1"/>
        <v>68</v>
      </c>
      <c r="AM61" s="20">
        <v>80</v>
      </c>
      <c r="AN61" s="20">
        <v>3</v>
      </c>
    </row>
    <row r="62" spans="37:40" x14ac:dyDescent="0.3">
      <c r="AK62" s="20">
        <f t="shared" ca="1" si="0"/>
        <v>0.7798386382143021</v>
      </c>
      <c r="AL62" s="20">
        <f t="shared" ca="1" si="1"/>
        <v>13</v>
      </c>
      <c r="AM62" s="20">
        <v>80</v>
      </c>
      <c r="AN62" s="20">
        <v>4</v>
      </c>
    </row>
    <row r="63" spans="37:40" x14ac:dyDescent="0.3">
      <c r="AK63" s="20">
        <f t="shared" ca="1" si="0"/>
        <v>0.47938024062518303</v>
      </c>
      <c r="AL63" s="20">
        <f t="shared" ca="1" si="1"/>
        <v>35</v>
      </c>
      <c r="AM63" s="20">
        <v>80</v>
      </c>
      <c r="AN63" s="20">
        <v>5</v>
      </c>
    </row>
    <row r="64" spans="37:40" x14ac:dyDescent="0.3">
      <c r="AK64" s="20">
        <f t="shared" ca="1" si="0"/>
        <v>5.2840128549078158E-2</v>
      </c>
      <c r="AL64" s="20">
        <f t="shared" ca="1" si="1"/>
        <v>66</v>
      </c>
      <c r="AM64" s="20">
        <v>80</v>
      </c>
      <c r="AN64" s="20">
        <v>6</v>
      </c>
    </row>
    <row r="65" spans="37:40" x14ac:dyDescent="0.3">
      <c r="AK65" s="20">
        <f t="shared" ca="1" si="0"/>
        <v>0.28136592256318427</v>
      </c>
      <c r="AL65" s="20">
        <f t="shared" ca="1" si="1"/>
        <v>51</v>
      </c>
      <c r="AM65" s="20">
        <v>80</v>
      </c>
      <c r="AN65" s="20">
        <v>7</v>
      </c>
    </row>
    <row r="66" spans="37:40" x14ac:dyDescent="0.3">
      <c r="AK66" s="20">
        <f t="shared" ca="1" si="0"/>
        <v>0.46581689576828333</v>
      </c>
      <c r="AL66" s="20">
        <f t="shared" ca="1" si="1"/>
        <v>36</v>
      </c>
      <c r="AM66" s="20">
        <v>80</v>
      </c>
      <c r="AN66" s="20">
        <v>8</v>
      </c>
    </row>
    <row r="67" spans="37:40" x14ac:dyDescent="0.3">
      <c r="AK67" s="20">
        <f t="shared" ca="1" si="0"/>
        <v>0.46393187073719688</v>
      </c>
      <c r="AL67" s="20">
        <f t="shared" ca="1" si="1"/>
        <v>38</v>
      </c>
      <c r="AM67" s="20">
        <v>80</v>
      </c>
      <c r="AN67" s="20">
        <v>9</v>
      </c>
    </row>
    <row r="68" spans="37:40" x14ac:dyDescent="0.3">
      <c r="AK68" s="20">
        <f t="shared" ca="1" si="0"/>
        <v>0.45979163531397738</v>
      </c>
      <c r="AL68" s="20">
        <f t="shared" ca="1" si="1"/>
        <v>40</v>
      </c>
      <c r="AM68" s="20">
        <v>90</v>
      </c>
      <c r="AN68" s="20">
        <v>1</v>
      </c>
    </row>
    <row r="69" spans="37:40" x14ac:dyDescent="0.3">
      <c r="AK69" s="20">
        <f t="shared" ca="1" si="0"/>
        <v>0.98211009683206019</v>
      </c>
      <c r="AL69" s="20">
        <f t="shared" ca="1" si="1"/>
        <v>2</v>
      </c>
      <c r="AM69" s="20">
        <v>90</v>
      </c>
      <c r="AN69" s="20">
        <v>2</v>
      </c>
    </row>
    <row r="70" spans="37:40" x14ac:dyDescent="0.3">
      <c r="AK70" s="20">
        <f t="shared" ref="AK70:AK76" ca="1" si="28">RAND()</f>
        <v>0.15706510694583109</v>
      </c>
      <c r="AL70" s="20">
        <f t="shared" ref="AL70:AL76" ca="1" si="29">RANK(AK70,$AK$5:$AK$76)</f>
        <v>60</v>
      </c>
      <c r="AM70" s="20">
        <v>90</v>
      </c>
      <c r="AN70" s="20">
        <v>3</v>
      </c>
    </row>
    <row r="71" spans="37:40" x14ac:dyDescent="0.3">
      <c r="AK71" s="20">
        <f t="shared" ca="1" si="28"/>
        <v>0.71575218203411384</v>
      </c>
      <c r="AL71" s="20">
        <f t="shared" ca="1" si="29"/>
        <v>17</v>
      </c>
      <c r="AM71" s="20">
        <v>90</v>
      </c>
      <c r="AN71" s="20">
        <v>4</v>
      </c>
    </row>
    <row r="72" spans="37:40" x14ac:dyDescent="0.3">
      <c r="AK72" s="20">
        <f t="shared" ca="1" si="28"/>
        <v>0.11389901535771574</v>
      </c>
      <c r="AL72" s="20">
        <f t="shared" ca="1" si="29"/>
        <v>62</v>
      </c>
      <c r="AM72" s="20">
        <v>90</v>
      </c>
      <c r="AN72" s="20">
        <v>5</v>
      </c>
    </row>
    <row r="73" spans="37:40" x14ac:dyDescent="0.3">
      <c r="AK73" s="20">
        <f t="shared" ca="1" si="28"/>
        <v>0.1793349605709893</v>
      </c>
      <c r="AL73" s="20">
        <f t="shared" ca="1" si="29"/>
        <v>58</v>
      </c>
      <c r="AM73" s="20">
        <v>90</v>
      </c>
      <c r="AN73" s="20">
        <v>6</v>
      </c>
    </row>
    <row r="74" spans="37:40" x14ac:dyDescent="0.3">
      <c r="AK74" s="20">
        <f t="shared" ca="1" si="28"/>
        <v>0.25669928903557127</v>
      </c>
      <c r="AL74" s="20">
        <f t="shared" ca="1" si="29"/>
        <v>54</v>
      </c>
      <c r="AM74" s="20">
        <v>90</v>
      </c>
      <c r="AN74" s="20">
        <v>7</v>
      </c>
    </row>
    <row r="75" spans="37:40" x14ac:dyDescent="0.3">
      <c r="AK75" s="20">
        <f t="shared" ca="1" si="28"/>
        <v>5.8475280363787796E-3</v>
      </c>
      <c r="AL75" s="20">
        <f t="shared" ca="1" si="29"/>
        <v>71</v>
      </c>
      <c r="AM75" s="20">
        <v>90</v>
      </c>
      <c r="AN75" s="20">
        <v>8</v>
      </c>
    </row>
    <row r="76" spans="37:40" x14ac:dyDescent="0.3">
      <c r="AK76" s="20">
        <f t="shared" ca="1" si="28"/>
        <v>0.99397595050711318</v>
      </c>
      <c r="AL76" s="20">
        <f t="shared" ca="1" si="29"/>
        <v>1</v>
      </c>
      <c r="AM76" s="20">
        <v>90</v>
      </c>
      <c r="AN76" s="20">
        <v>9</v>
      </c>
    </row>
  </sheetData>
  <mergeCells count="52">
    <mergeCell ref="F47:G47"/>
    <mergeCell ref="F43:G43"/>
    <mergeCell ref="F45:G45"/>
    <mergeCell ref="F41:G41"/>
    <mergeCell ref="F21:G21"/>
    <mergeCell ref="F23:G23"/>
    <mergeCell ref="F29:G29"/>
    <mergeCell ref="F31:G31"/>
    <mergeCell ref="F33:G33"/>
    <mergeCell ref="F35:G35"/>
    <mergeCell ref="F37:G37"/>
    <mergeCell ref="F39:G39"/>
    <mergeCell ref="F5:G5"/>
    <mergeCell ref="F7:G7"/>
    <mergeCell ref="F9:G9"/>
    <mergeCell ref="F11:G11"/>
    <mergeCell ref="F13:G13"/>
    <mergeCell ref="F15:G15"/>
    <mergeCell ref="F17:G17"/>
    <mergeCell ref="F19:G19"/>
    <mergeCell ref="K33:L33"/>
    <mergeCell ref="K35:L35"/>
    <mergeCell ref="K37:L37"/>
    <mergeCell ref="K47:L47"/>
    <mergeCell ref="K39:L39"/>
    <mergeCell ref="K41:L41"/>
    <mergeCell ref="K43:L43"/>
    <mergeCell ref="K45:L45"/>
    <mergeCell ref="D31:E31"/>
    <mergeCell ref="K29:L29"/>
    <mergeCell ref="K31:L31"/>
    <mergeCell ref="AG1:AH1"/>
    <mergeCell ref="AG25:AH25"/>
    <mergeCell ref="D5:E5"/>
    <mergeCell ref="D7:E7"/>
    <mergeCell ref="D9:E9"/>
    <mergeCell ref="D11:E11"/>
    <mergeCell ref="D13:E13"/>
    <mergeCell ref="D15:E15"/>
    <mergeCell ref="D17:E17"/>
    <mergeCell ref="D19:E19"/>
    <mergeCell ref="D21:E21"/>
    <mergeCell ref="D23:E23"/>
    <mergeCell ref="D29:E29"/>
    <mergeCell ref="D45:E45"/>
    <mergeCell ref="D47:E47"/>
    <mergeCell ref="D33:E33"/>
    <mergeCell ref="D35:E35"/>
    <mergeCell ref="D37:E37"/>
    <mergeCell ref="D39:E39"/>
    <mergeCell ref="D41:E41"/>
    <mergeCell ref="D43:E43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400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45" width="8.75" style="20"/>
  </cols>
  <sheetData>
    <row r="1" spans="1:45" ht="25" customHeight="1" x14ac:dyDescent="0.3">
      <c r="D1" s="3" t="s">
        <v>85</v>
      </c>
      <c r="AE1" s="2" t="s">
        <v>6</v>
      </c>
      <c r="AF1" s="2"/>
      <c r="AG1" s="61"/>
      <c r="AH1" s="61"/>
    </row>
    <row r="2" spans="1:45" ht="25" customHeight="1" x14ac:dyDescent="0.3">
      <c r="D2" s="6"/>
    </row>
    <row r="3" spans="1:45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45" ht="25" customHeight="1" x14ac:dyDescent="0.3">
      <c r="Q4" s="7"/>
    </row>
    <row r="5" spans="1:45" ht="32.15" customHeight="1" x14ac:dyDescent="0.3">
      <c r="A5" s="1" t="s">
        <v>37</v>
      </c>
      <c r="E5" s="62">
        <f ca="1">VLOOKUP(A6,$AL$5:$AN$292,2,FALSE)</f>
        <v>73</v>
      </c>
      <c r="F5" s="62"/>
      <c r="G5" s="62" t="s">
        <v>39</v>
      </c>
      <c r="H5" s="62"/>
      <c r="I5">
        <f ca="1">VLOOKUP(A6,$AL$5:$AN$292,3,FALSE)</f>
        <v>6</v>
      </c>
      <c r="AK5" s="20">
        <f ca="1">RAND()</f>
        <v>0.42560041472939436</v>
      </c>
      <c r="AL5" s="20">
        <f ca="1">RANK(AK5,$AK$5:$AK$292)</f>
        <v>174</v>
      </c>
      <c r="AM5" s="20">
        <v>21</v>
      </c>
      <c r="AN5" s="20">
        <v>2</v>
      </c>
      <c r="AP5" s="20">
        <f ca="1">RAND()</f>
        <v>0.82059710025417099</v>
      </c>
      <c r="AQ5" s="20">
        <f ca="1">RANK(AP5,$AP$5:$AP$400)</f>
        <v>81</v>
      </c>
      <c r="AR5" s="20">
        <v>21</v>
      </c>
      <c r="AS5" s="20">
        <v>10</v>
      </c>
    </row>
    <row r="6" spans="1:45" ht="32.15" customHeight="1" x14ac:dyDescent="0.3">
      <c r="A6" s="20">
        <v>1</v>
      </c>
      <c r="AK6" s="20">
        <f t="shared" ref="AK6:AK69" ca="1" si="0">RAND()</f>
        <v>0.76304298196866416</v>
      </c>
      <c r="AL6" s="20">
        <f t="shared" ref="AL6:AL69" ca="1" si="1">RANK(AK6,$AK$5:$AK$292)</f>
        <v>65</v>
      </c>
      <c r="AM6" s="20">
        <v>21</v>
      </c>
      <c r="AN6" s="20">
        <f>AN5+1</f>
        <v>3</v>
      </c>
      <c r="AP6" s="20">
        <f t="shared" ref="AP6:AP69" ca="1" si="2">RAND()</f>
        <v>0.4560455917664703</v>
      </c>
      <c r="AQ6" s="20">
        <f t="shared" ref="AQ6:AQ69" ca="1" si="3">RANK(AP6,$AP$5:$AP$400)</f>
        <v>237</v>
      </c>
      <c r="AR6" s="20">
        <v>22</v>
      </c>
      <c r="AS6" s="20">
        <v>10</v>
      </c>
    </row>
    <row r="7" spans="1:45" ht="32.15" customHeight="1" x14ac:dyDescent="0.3">
      <c r="A7" s="1" t="s">
        <v>38</v>
      </c>
      <c r="E7" s="62">
        <f ca="1">VLOOKUP(A8,$AL$5:$AN$292,2,FALSE)</f>
        <v>47</v>
      </c>
      <c r="F7" s="62"/>
      <c r="G7" s="62" t="s">
        <v>9</v>
      </c>
      <c r="H7" s="62"/>
      <c r="I7">
        <f ca="1">VLOOKUP(A8,$AL$5:$AN$292,3,FALSE)</f>
        <v>9</v>
      </c>
      <c r="AK7" s="20">
        <f t="shared" ca="1" si="0"/>
        <v>0.34253134599392376</v>
      </c>
      <c r="AL7" s="20">
        <f t="shared" ca="1" si="1"/>
        <v>190</v>
      </c>
      <c r="AM7" s="20">
        <v>21</v>
      </c>
      <c r="AN7" s="20">
        <f t="shared" ref="AN7:AN39" si="4">AN6+1</f>
        <v>4</v>
      </c>
      <c r="AP7" s="20">
        <f t="shared" ca="1" si="2"/>
        <v>0.83994247929576893</v>
      </c>
      <c r="AQ7" s="20">
        <f t="shared" ca="1" si="3"/>
        <v>69</v>
      </c>
      <c r="AR7" s="20">
        <v>23</v>
      </c>
      <c r="AS7" s="20">
        <v>10</v>
      </c>
    </row>
    <row r="8" spans="1:45" ht="32.15" customHeight="1" x14ac:dyDescent="0.3">
      <c r="A8" s="20">
        <v>2</v>
      </c>
      <c r="AK8" s="20">
        <f t="shared" ca="1" si="0"/>
        <v>0.75613550771093641</v>
      </c>
      <c r="AL8" s="20">
        <f t="shared" ca="1" si="1"/>
        <v>70</v>
      </c>
      <c r="AM8" s="20">
        <v>21</v>
      </c>
      <c r="AN8" s="20">
        <f t="shared" si="4"/>
        <v>5</v>
      </c>
      <c r="AP8" s="20">
        <f t="shared" ca="1" si="2"/>
        <v>0.25290942416048401</v>
      </c>
      <c r="AQ8" s="20">
        <f t="shared" ca="1" si="3"/>
        <v>302</v>
      </c>
      <c r="AR8" s="20">
        <v>24</v>
      </c>
      <c r="AS8" s="20">
        <v>10</v>
      </c>
    </row>
    <row r="9" spans="1:45" ht="32.15" customHeight="1" x14ac:dyDescent="0.3">
      <c r="A9" s="1" t="s">
        <v>40</v>
      </c>
      <c r="E9" s="62">
        <f ca="1">VLOOKUP(A10,$AL$5:$AN$292,2,FALSE)</f>
        <v>65</v>
      </c>
      <c r="F9" s="62"/>
      <c r="G9" s="62" t="s">
        <v>9</v>
      </c>
      <c r="H9" s="62"/>
      <c r="I9">
        <f ca="1">VLOOKUP(A10,$AL$5:$AN$292,3,FALSE)</f>
        <v>9</v>
      </c>
      <c r="AK9" s="20">
        <f t="shared" ca="1" si="0"/>
        <v>0.82226785019035398</v>
      </c>
      <c r="AL9" s="20">
        <f t="shared" ca="1" si="1"/>
        <v>48</v>
      </c>
      <c r="AM9" s="20">
        <v>21</v>
      </c>
      <c r="AN9" s="20">
        <f t="shared" si="4"/>
        <v>6</v>
      </c>
      <c r="AP9" s="20">
        <f t="shared" ca="1" si="2"/>
        <v>0.96418381556681731</v>
      </c>
      <c r="AQ9" s="20">
        <f t="shared" ca="1" si="3"/>
        <v>19</v>
      </c>
      <c r="AR9" s="20">
        <v>25</v>
      </c>
      <c r="AS9" s="20">
        <v>10</v>
      </c>
    </row>
    <row r="10" spans="1:45" ht="32.15" customHeight="1" x14ac:dyDescent="0.3">
      <c r="A10" s="20">
        <v>3</v>
      </c>
      <c r="AK10" s="20">
        <f t="shared" ca="1" si="0"/>
        <v>0.73118025746553128</v>
      </c>
      <c r="AL10" s="20">
        <f t="shared" ca="1" si="1"/>
        <v>79</v>
      </c>
      <c r="AM10" s="20">
        <v>21</v>
      </c>
      <c r="AN10" s="20">
        <f t="shared" si="4"/>
        <v>7</v>
      </c>
      <c r="AP10" s="20">
        <f t="shared" ca="1" si="2"/>
        <v>0.22175173244942314</v>
      </c>
      <c r="AQ10" s="20">
        <f t="shared" ca="1" si="3"/>
        <v>308</v>
      </c>
      <c r="AR10" s="20">
        <v>26</v>
      </c>
      <c r="AS10" s="20">
        <v>10</v>
      </c>
    </row>
    <row r="11" spans="1:45" ht="32.15" customHeight="1" x14ac:dyDescent="0.3">
      <c r="A11" s="1" t="s">
        <v>41</v>
      </c>
      <c r="E11" s="62">
        <f ca="1">VLOOKUP(A12,$AL$5:$AN$292,2,FALSE)</f>
        <v>71</v>
      </c>
      <c r="F11" s="62"/>
      <c r="G11" s="62" t="s">
        <v>9</v>
      </c>
      <c r="H11" s="62"/>
      <c r="I11">
        <f ca="1">VLOOKUP(A12,$AL$5:$AN$292,3,FALSE)</f>
        <v>9</v>
      </c>
      <c r="AK11" s="20">
        <f t="shared" ca="1" si="0"/>
        <v>0.44209112688197338</v>
      </c>
      <c r="AL11" s="20">
        <f t="shared" ca="1" si="1"/>
        <v>169</v>
      </c>
      <c r="AM11" s="20">
        <v>21</v>
      </c>
      <c r="AN11" s="20">
        <f t="shared" si="4"/>
        <v>8</v>
      </c>
      <c r="AP11" s="20">
        <f t="shared" ca="1" si="2"/>
        <v>0.11162735949750369</v>
      </c>
      <c r="AQ11" s="20">
        <f t="shared" ca="1" si="3"/>
        <v>347</v>
      </c>
      <c r="AR11" s="20">
        <v>27</v>
      </c>
      <c r="AS11" s="20">
        <v>10</v>
      </c>
    </row>
    <row r="12" spans="1:45" ht="32.15" customHeight="1" x14ac:dyDescent="0.3">
      <c r="A12" s="20">
        <v>4</v>
      </c>
      <c r="AK12" s="20">
        <f t="shared" ca="1" si="0"/>
        <v>0.72735074336282557</v>
      </c>
      <c r="AL12" s="20">
        <f t="shared" ca="1" si="1"/>
        <v>80</v>
      </c>
      <c r="AM12" s="20">
        <v>21</v>
      </c>
      <c r="AN12" s="20">
        <f t="shared" si="4"/>
        <v>9</v>
      </c>
      <c r="AP12" s="20">
        <f t="shared" ca="1" si="2"/>
        <v>8.1779885079489079E-2</v>
      </c>
      <c r="AQ12" s="20">
        <f t="shared" ca="1" si="3"/>
        <v>357</v>
      </c>
      <c r="AR12" s="20">
        <v>28</v>
      </c>
      <c r="AS12" s="20">
        <v>10</v>
      </c>
    </row>
    <row r="13" spans="1:45" ht="32.15" customHeight="1" x14ac:dyDescent="0.3">
      <c r="A13" s="1" t="s">
        <v>42</v>
      </c>
      <c r="E13" s="62">
        <f ca="1">VLOOKUP(A14,$AL$5:$AN$292,2,FALSE)</f>
        <v>66</v>
      </c>
      <c r="F13" s="62"/>
      <c r="G13" s="62" t="s">
        <v>9</v>
      </c>
      <c r="H13" s="62"/>
      <c r="I13">
        <f ca="1">VLOOKUP(A14,$AL$5:$AN$292,3,FALSE)</f>
        <v>7</v>
      </c>
      <c r="AK13" s="20">
        <f t="shared" ca="1" si="0"/>
        <v>0.53458531985658908</v>
      </c>
      <c r="AL13" s="20">
        <f t="shared" ca="1" si="1"/>
        <v>138</v>
      </c>
      <c r="AM13" s="20">
        <v>22</v>
      </c>
      <c r="AN13" s="20">
        <v>3</v>
      </c>
      <c r="AP13" s="20">
        <f t="shared" ca="1" si="2"/>
        <v>0.80374174701007162</v>
      </c>
      <c r="AQ13" s="20">
        <f t="shared" ca="1" si="3"/>
        <v>94</v>
      </c>
      <c r="AR13" s="20">
        <v>29</v>
      </c>
      <c r="AS13" s="20">
        <v>10</v>
      </c>
    </row>
    <row r="14" spans="1:45" ht="32.15" customHeight="1" x14ac:dyDescent="0.3">
      <c r="A14" s="20">
        <v>5</v>
      </c>
      <c r="AK14" s="20">
        <f t="shared" ca="1" si="0"/>
        <v>0.4610924944660737</v>
      </c>
      <c r="AL14" s="20">
        <f t="shared" ca="1" si="1"/>
        <v>165</v>
      </c>
      <c r="AM14" s="20">
        <v>22</v>
      </c>
      <c r="AN14" s="20">
        <f t="shared" si="4"/>
        <v>4</v>
      </c>
      <c r="AP14" s="20">
        <f t="shared" ca="1" si="2"/>
        <v>0.23044143687961582</v>
      </c>
      <c r="AQ14" s="20">
        <f t="shared" ca="1" si="3"/>
        <v>305</v>
      </c>
      <c r="AR14" s="20">
        <v>31</v>
      </c>
      <c r="AS14" s="20">
        <v>10</v>
      </c>
    </row>
    <row r="15" spans="1:45" ht="32.15" customHeight="1" x14ac:dyDescent="0.3">
      <c r="A15" s="1" t="s">
        <v>43</v>
      </c>
      <c r="E15" s="62">
        <f ca="1">VLOOKUP(A16,$AL$5:$AN$292,2,FALSE)</f>
        <v>95</v>
      </c>
      <c r="F15" s="62"/>
      <c r="G15" s="62" t="s">
        <v>9</v>
      </c>
      <c r="H15" s="62"/>
      <c r="I15">
        <f ca="1">VLOOKUP(A16,$AL$5:$AN$292,3,FALSE)</f>
        <v>6</v>
      </c>
      <c r="AK15" s="20">
        <f t="shared" ca="1" si="0"/>
        <v>0.36167096206957949</v>
      </c>
      <c r="AL15" s="20">
        <f t="shared" ca="1" si="1"/>
        <v>185</v>
      </c>
      <c r="AM15" s="20">
        <v>22</v>
      </c>
      <c r="AN15" s="20">
        <f t="shared" si="4"/>
        <v>5</v>
      </c>
      <c r="AP15" s="20">
        <f t="shared" ca="1" si="2"/>
        <v>0.87382950454369723</v>
      </c>
      <c r="AQ15" s="20">
        <f t="shared" ca="1" si="3"/>
        <v>56</v>
      </c>
      <c r="AR15" s="20">
        <v>32</v>
      </c>
      <c r="AS15" s="20">
        <v>10</v>
      </c>
    </row>
    <row r="16" spans="1:45" ht="32.15" customHeight="1" x14ac:dyDescent="0.3">
      <c r="A16" s="20">
        <v>6</v>
      </c>
      <c r="AK16" s="20">
        <f t="shared" ca="1" si="0"/>
        <v>0.48166807647035803</v>
      </c>
      <c r="AL16" s="20">
        <f t="shared" ca="1" si="1"/>
        <v>162</v>
      </c>
      <c r="AM16" s="20">
        <v>22</v>
      </c>
      <c r="AN16" s="20">
        <f t="shared" si="4"/>
        <v>6</v>
      </c>
      <c r="AP16" s="20">
        <f t="shared" ca="1" si="2"/>
        <v>0.90296074801676751</v>
      </c>
      <c r="AQ16" s="20">
        <f t="shared" ca="1" si="3"/>
        <v>42</v>
      </c>
      <c r="AR16" s="20">
        <v>33</v>
      </c>
      <c r="AS16" s="20">
        <v>10</v>
      </c>
    </row>
    <row r="17" spans="1:45" ht="32.15" customHeight="1" x14ac:dyDescent="0.3">
      <c r="A17" s="1" t="s">
        <v>44</v>
      </c>
      <c r="E17" s="62">
        <f ca="1">VLOOKUP(A18,$AL$5:$AN$292,2,FALSE)</f>
        <v>84</v>
      </c>
      <c r="F17" s="62"/>
      <c r="G17" s="62" t="s">
        <v>9</v>
      </c>
      <c r="H17" s="62"/>
      <c r="I17">
        <f ca="1">VLOOKUP(A18,$AL$5:$AN$292,3,FALSE)</f>
        <v>7</v>
      </c>
      <c r="AK17" s="20">
        <f t="shared" ca="1" si="0"/>
        <v>0.18760805488589605</v>
      </c>
      <c r="AL17" s="20">
        <f t="shared" ca="1" si="1"/>
        <v>232</v>
      </c>
      <c r="AM17" s="20">
        <v>22</v>
      </c>
      <c r="AN17" s="20">
        <f t="shared" si="4"/>
        <v>7</v>
      </c>
      <c r="AP17" s="20">
        <f t="shared" ca="1" si="2"/>
        <v>7.7777872889876587E-2</v>
      </c>
      <c r="AQ17" s="20">
        <f t="shared" ca="1" si="3"/>
        <v>360</v>
      </c>
      <c r="AR17" s="20">
        <v>34</v>
      </c>
      <c r="AS17" s="20">
        <v>10</v>
      </c>
    </row>
    <row r="18" spans="1:45" ht="32.15" customHeight="1" x14ac:dyDescent="0.3">
      <c r="A18" s="20">
        <v>7</v>
      </c>
      <c r="AK18" s="20">
        <f t="shared" ca="1" si="0"/>
        <v>0.86101076509926455</v>
      </c>
      <c r="AL18" s="20">
        <f t="shared" ca="1" si="1"/>
        <v>35</v>
      </c>
      <c r="AM18" s="20">
        <v>22</v>
      </c>
      <c r="AN18" s="20">
        <f t="shared" si="4"/>
        <v>8</v>
      </c>
      <c r="AP18" s="20">
        <f t="shared" ca="1" si="2"/>
        <v>0.65830933391169899</v>
      </c>
      <c r="AQ18" s="20">
        <f t="shared" ca="1" si="3"/>
        <v>152</v>
      </c>
      <c r="AR18" s="20">
        <v>35</v>
      </c>
      <c r="AS18" s="20">
        <v>10</v>
      </c>
    </row>
    <row r="19" spans="1:45" ht="32.15" customHeight="1" x14ac:dyDescent="0.3">
      <c r="A19" s="1" t="s">
        <v>45</v>
      </c>
      <c r="E19" s="62">
        <f ca="1">VLOOKUP(A20,$AQ$5:$AS$400,2,FALSE)</f>
        <v>93</v>
      </c>
      <c r="F19" s="62"/>
      <c r="G19" s="62" t="s">
        <v>39</v>
      </c>
      <c r="H19" s="62"/>
      <c r="I19" s="62">
        <f ca="1">VLOOKUP(A20,$AQ$5:$AS$400,3,FALSE)</f>
        <v>50</v>
      </c>
      <c r="J19" s="62"/>
      <c r="AK19" s="20">
        <f t="shared" ca="1" si="0"/>
        <v>0.82224748918956247</v>
      </c>
      <c r="AL19" s="20">
        <f t="shared" ca="1" si="1"/>
        <v>49</v>
      </c>
      <c r="AM19" s="20">
        <v>22</v>
      </c>
      <c r="AN19" s="20">
        <f t="shared" si="4"/>
        <v>9</v>
      </c>
      <c r="AP19" s="20">
        <f t="shared" ca="1" si="2"/>
        <v>0.46414523648114114</v>
      </c>
      <c r="AQ19" s="20">
        <f t="shared" ca="1" si="3"/>
        <v>230</v>
      </c>
      <c r="AR19" s="20">
        <v>36</v>
      </c>
      <c r="AS19" s="20">
        <v>10</v>
      </c>
    </row>
    <row r="20" spans="1:45" ht="32.15" customHeight="1" x14ac:dyDescent="0.3">
      <c r="A20" s="20">
        <v>8</v>
      </c>
      <c r="AK20" s="20">
        <f t="shared" ca="1" si="0"/>
        <v>1.5814070049500195E-3</v>
      </c>
      <c r="AL20" s="20">
        <f t="shared" ca="1" si="1"/>
        <v>287</v>
      </c>
      <c r="AM20" s="20">
        <v>23</v>
      </c>
      <c r="AN20" s="20">
        <v>4</v>
      </c>
      <c r="AP20" s="20">
        <f t="shared" ca="1" si="2"/>
        <v>0.69689625170032898</v>
      </c>
      <c r="AQ20" s="20">
        <f t="shared" ca="1" si="3"/>
        <v>137</v>
      </c>
      <c r="AR20" s="20">
        <v>37</v>
      </c>
      <c r="AS20" s="20">
        <v>10</v>
      </c>
    </row>
    <row r="21" spans="1:45" ht="32.15" customHeight="1" x14ac:dyDescent="0.3">
      <c r="A21" s="1" t="s">
        <v>46</v>
      </c>
      <c r="E21" s="62">
        <f ca="1">VLOOKUP(A22,$AQ$5:$AS$400,2,FALSE)</f>
        <v>59</v>
      </c>
      <c r="F21" s="62"/>
      <c r="G21" s="62" t="s">
        <v>9</v>
      </c>
      <c r="H21" s="62"/>
      <c r="I21" s="62">
        <f ca="1">VLOOKUP(A22,$AQ$5:$AS$400,3,FALSE)</f>
        <v>50</v>
      </c>
      <c r="J21" s="62"/>
      <c r="AK21" s="20">
        <f t="shared" ca="1" si="0"/>
        <v>0.82230426779779253</v>
      </c>
      <c r="AL21" s="20">
        <f t="shared" ca="1" si="1"/>
        <v>47</v>
      </c>
      <c r="AM21" s="20">
        <v>23</v>
      </c>
      <c r="AN21" s="20">
        <f t="shared" si="4"/>
        <v>5</v>
      </c>
      <c r="AP21" s="20">
        <f t="shared" ca="1" si="2"/>
        <v>0.82113401599690672</v>
      </c>
      <c r="AQ21" s="20">
        <f t="shared" ca="1" si="3"/>
        <v>80</v>
      </c>
      <c r="AR21" s="20">
        <v>38</v>
      </c>
      <c r="AS21" s="20">
        <v>10</v>
      </c>
    </row>
    <row r="22" spans="1:45" ht="32.15" customHeight="1" x14ac:dyDescent="0.3">
      <c r="A22" s="20">
        <v>9</v>
      </c>
      <c r="AK22" s="20">
        <f t="shared" ca="1" si="0"/>
        <v>0.65248044088430845</v>
      </c>
      <c r="AL22" s="20">
        <f t="shared" ca="1" si="1"/>
        <v>105</v>
      </c>
      <c r="AM22" s="20">
        <v>23</v>
      </c>
      <c r="AN22" s="20">
        <f t="shared" si="4"/>
        <v>6</v>
      </c>
      <c r="AP22" s="20">
        <f t="shared" ca="1" si="2"/>
        <v>0.38287313117526134</v>
      </c>
      <c r="AQ22" s="20">
        <f t="shared" ca="1" si="3"/>
        <v>262</v>
      </c>
      <c r="AR22" s="20">
        <v>39</v>
      </c>
      <c r="AS22" s="20">
        <v>10</v>
      </c>
    </row>
    <row r="23" spans="1:45" ht="32.15" customHeight="1" x14ac:dyDescent="0.3">
      <c r="A23" s="1" t="s">
        <v>8</v>
      </c>
      <c r="E23" s="62">
        <f ca="1">VLOOKUP(A24,$AQ$5:$AS$400,2,FALSE)</f>
        <v>99</v>
      </c>
      <c r="F23" s="62"/>
      <c r="G23" s="62" t="s">
        <v>9</v>
      </c>
      <c r="H23" s="62"/>
      <c r="I23" s="62">
        <f ca="1">VLOOKUP(A24,$AQ$5:$AS$400,3,FALSE)</f>
        <v>30</v>
      </c>
      <c r="J23" s="62"/>
      <c r="AK23" s="20">
        <f t="shared" ca="1" si="0"/>
        <v>0.19361206515736451</v>
      </c>
      <c r="AL23" s="20">
        <f t="shared" ca="1" si="1"/>
        <v>231</v>
      </c>
      <c r="AM23" s="20">
        <v>23</v>
      </c>
      <c r="AN23" s="20">
        <f t="shared" si="4"/>
        <v>7</v>
      </c>
      <c r="AP23" s="20">
        <f t="shared" ca="1" si="2"/>
        <v>1.5601535763036245E-2</v>
      </c>
      <c r="AQ23" s="20">
        <f t="shared" ca="1" si="3"/>
        <v>387</v>
      </c>
      <c r="AR23" s="20">
        <v>41</v>
      </c>
      <c r="AS23" s="20">
        <v>10</v>
      </c>
    </row>
    <row r="24" spans="1:45" ht="32.15" customHeight="1" x14ac:dyDescent="0.3">
      <c r="A24" s="20">
        <v>10</v>
      </c>
      <c r="AK24" s="20">
        <f t="shared" ca="1" si="0"/>
        <v>0.13717664770637816</v>
      </c>
      <c r="AL24" s="20">
        <f t="shared" ca="1" si="1"/>
        <v>248</v>
      </c>
      <c r="AM24" s="20">
        <v>23</v>
      </c>
      <c r="AN24" s="20">
        <f t="shared" si="4"/>
        <v>8</v>
      </c>
      <c r="AP24" s="20">
        <f t="shared" ca="1" si="2"/>
        <v>0.21186812505706987</v>
      </c>
      <c r="AQ24" s="20">
        <f t="shared" ca="1" si="3"/>
        <v>311</v>
      </c>
      <c r="AR24" s="20">
        <v>42</v>
      </c>
      <c r="AS24" s="20">
        <v>10</v>
      </c>
    </row>
    <row r="25" spans="1:45" ht="25" customHeight="1" x14ac:dyDescent="0.3">
      <c r="D25" s="3" t="str">
        <f>IF(D1="","",D1)</f>
        <v>ひき算</v>
      </c>
      <c r="AE25" s="2" t="str">
        <f>IF(AE1="","",AE1)</f>
        <v>№</v>
      </c>
      <c r="AF25" s="2"/>
      <c r="AG25" s="61" t="str">
        <f>IF(AG1="","",AG1)</f>
        <v/>
      </c>
      <c r="AH25" s="61"/>
      <c r="AK25" s="20">
        <f t="shared" ca="1" si="0"/>
        <v>0.75529386315459479</v>
      </c>
      <c r="AL25" s="20">
        <f t="shared" ca="1" si="1"/>
        <v>71</v>
      </c>
      <c r="AM25" s="20">
        <v>23</v>
      </c>
      <c r="AN25" s="20">
        <f t="shared" si="4"/>
        <v>9</v>
      </c>
      <c r="AP25" s="20">
        <f t="shared" ca="1" si="2"/>
        <v>0.69940642617466797</v>
      </c>
      <c r="AQ25" s="20">
        <f t="shared" ca="1" si="3"/>
        <v>135</v>
      </c>
      <c r="AR25" s="20">
        <v>43</v>
      </c>
      <c r="AS25" s="20">
        <v>10</v>
      </c>
    </row>
    <row r="26" spans="1:45" ht="25" customHeight="1" x14ac:dyDescent="0.3">
      <c r="D26" s="3"/>
      <c r="AK26" s="20">
        <f t="shared" ca="1" si="0"/>
        <v>0.85986032018210645</v>
      </c>
      <c r="AL26" s="20">
        <f t="shared" ca="1" si="1"/>
        <v>37</v>
      </c>
      <c r="AM26" s="20">
        <v>24</v>
      </c>
      <c r="AN26" s="20">
        <v>5</v>
      </c>
      <c r="AP26" s="20">
        <f t="shared" ca="1" si="2"/>
        <v>0.11484801027842539</v>
      </c>
      <c r="AQ26" s="20">
        <f t="shared" ca="1" si="3"/>
        <v>343</v>
      </c>
      <c r="AR26" s="20">
        <v>44</v>
      </c>
      <c r="AS26" s="20">
        <v>10</v>
      </c>
    </row>
    <row r="27" spans="1:45" ht="25" customHeight="1" x14ac:dyDescent="0.3">
      <c r="E27" s="5" t="s">
        <v>2</v>
      </c>
      <c r="Q27" s="4" t="str">
        <f>IF(Q3="","",Q3)</f>
        <v>名前</v>
      </c>
      <c r="R27" s="2"/>
      <c r="S27" s="2"/>
      <c r="T27" s="2" t="str">
        <f>IF(T3="","",T3)</f>
        <v/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K27" s="20">
        <f t="shared" ca="1" si="0"/>
        <v>0.33781981241172232</v>
      </c>
      <c r="AL27" s="20">
        <f t="shared" ca="1" si="1"/>
        <v>192</v>
      </c>
      <c r="AM27" s="20">
        <v>24</v>
      </c>
      <c r="AN27" s="20">
        <f t="shared" si="4"/>
        <v>6</v>
      </c>
      <c r="AP27" s="20">
        <f t="shared" ca="1" si="2"/>
        <v>0.48129207652470485</v>
      </c>
      <c r="AQ27" s="20">
        <f t="shared" ca="1" si="3"/>
        <v>224</v>
      </c>
      <c r="AR27" s="20">
        <v>45</v>
      </c>
      <c r="AS27" s="20">
        <v>10</v>
      </c>
    </row>
    <row r="28" spans="1:45" ht="25" customHeight="1" x14ac:dyDescent="0.3">
      <c r="E28" s="5"/>
      <c r="Q28" s="7"/>
      <c r="AK28" s="20">
        <f t="shared" ca="1" si="0"/>
        <v>7.3656868860871416E-2</v>
      </c>
      <c r="AL28" s="20">
        <f t="shared" ca="1" si="1"/>
        <v>264</v>
      </c>
      <c r="AM28" s="20">
        <v>24</v>
      </c>
      <c r="AN28" s="20">
        <f t="shared" si="4"/>
        <v>7</v>
      </c>
      <c r="AP28" s="20">
        <f t="shared" ca="1" si="2"/>
        <v>1.5990754743382962E-2</v>
      </c>
      <c r="AQ28" s="20">
        <f t="shared" ca="1" si="3"/>
        <v>386</v>
      </c>
      <c r="AR28" s="20">
        <v>46</v>
      </c>
      <c r="AS28" s="20">
        <v>10</v>
      </c>
    </row>
    <row r="29" spans="1:45" ht="32.15" customHeight="1" x14ac:dyDescent="0.3">
      <c r="A29" s="1" t="str">
        <f t="shared" ref="A29:A48" si="5">IF(A5="","",A5)</f>
        <v>(1)</v>
      </c>
      <c r="C29" t="str">
        <f t="shared" ref="C29:I29" si="6">IF(C5="","",C5)</f>
        <v/>
      </c>
      <c r="D29" t="str">
        <f t="shared" si="6"/>
        <v/>
      </c>
      <c r="E29" s="62">
        <f t="shared" ca="1" si="6"/>
        <v>73</v>
      </c>
      <c r="F29" s="62" t="str">
        <f t="shared" si="6"/>
        <v/>
      </c>
      <c r="G29" s="62" t="str">
        <f t="shared" si="6"/>
        <v>－</v>
      </c>
      <c r="H29" s="62" t="str">
        <f t="shared" si="6"/>
        <v/>
      </c>
      <c r="I29">
        <f t="shared" ca="1" si="6"/>
        <v>6</v>
      </c>
      <c r="J29" t="s">
        <v>29</v>
      </c>
      <c r="L29" s="68">
        <f ca="1">E29-I29</f>
        <v>67</v>
      </c>
      <c r="M29" s="68"/>
      <c r="N29" t="str">
        <f>IF(N5="","",N5)</f>
        <v/>
      </c>
      <c r="O29" t="str">
        <f>IF(O5="","",O5)</f>
        <v/>
      </c>
      <c r="P29" t="str">
        <f>IF(P5="","",P5)</f>
        <v/>
      </c>
      <c r="Q29" t="str">
        <f>IF(Q5="","",Q5)</f>
        <v/>
      </c>
      <c r="R29" t="str">
        <f>IF(R5="","",R5)</f>
        <v/>
      </c>
      <c r="S29" t="str">
        <f t="shared" ref="S29:AI29" si="7">IF(S5="","",S5)</f>
        <v/>
      </c>
      <c r="T29" t="str">
        <f t="shared" si="7"/>
        <v/>
      </c>
      <c r="U29" t="str">
        <f t="shared" si="7"/>
        <v/>
      </c>
      <c r="V29" t="str">
        <f t="shared" si="7"/>
        <v/>
      </c>
      <c r="W29" t="str">
        <f t="shared" si="7"/>
        <v/>
      </c>
      <c r="X29" t="str">
        <f t="shared" si="7"/>
        <v/>
      </c>
      <c r="Y29" t="str">
        <f t="shared" si="7"/>
        <v/>
      </c>
      <c r="Z29" t="str">
        <f t="shared" si="7"/>
        <v/>
      </c>
      <c r="AA29" t="str">
        <f t="shared" si="7"/>
        <v/>
      </c>
      <c r="AB29" t="str">
        <f t="shared" si="7"/>
        <v/>
      </c>
      <c r="AC29" t="str">
        <f t="shared" si="7"/>
        <v/>
      </c>
      <c r="AD29" t="str">
        <f t="shared" si="7"/>
        <v/>
      </c>
      <c r="AE29" t="str">
        <f t="shared" si="7"/>
        <v/>
      </c>
      <c r="AF29" t="str">
        <f t="shared" si="7"/>
        <v/>
      </c>
      <c r="AG29" t="str">
        <f t="shared" si="7"/>
        <v/>
      </c>
      <c r="AH29" t="str">
        <f t="shared" si="7"/>
        <v/>
      </c>
      <c r="AI29" t="str">
        <f t="shared" si="7"/>
        <v/>
      </c>
      <c r="AK29" s="20">
        <f t="shared" ca="1" si="0"/>
        <v>0.71279260820708157</v>
      </c>
      <c r="AL29" s="20">
        <f t="shared" ca="1" si="1"/>
        <v>85</v>
      </c>
      <c r="AM29" s="20">
        <v>24</v>
      </c>
      <c r="AN29" s="20">
        <f t="shared" si="4"/>
        <v>8</v>
      </c>
      <c r="AP29" s="20">
        <f t="shared" ca="1" si="2"/>
        <v>0.32046580686122472</v>
      </c>
      <c r="AQ29" s="20">
        <f t="shared" ca="1" si="3"/>
        <v>285</v>
      </c>
      <c r="AR29" s="20">
        <v>47</v>
      </c>
      <c r="AS29" s="20">
        <v>10</v>
      </c>
    </row>
    <row r="30" spans="1:45" ht="32.15" customHeight="1" x14ac:dyDescent="0.3">
      <c r="A30" s="20">
        <f t="shared" si="5"/>
        <v>1</v>
      </c>
      <c r="C30" t="str">
        <f t="shared" ref="C30:AI30" si="8">IF(C6="","",C6)</f>
        <v/>
      </c>
      <c r="D30" t="str">
        <f t="shared" si="8"/>
        <v/>
      </c>
      <c r="E30" t="str">
        <f t="shared" si="8"/>
        <v/>
      </c>
      <c r="F30" t="str">
        <f t="shared" si="8"/>
        <v/>
      </c>
      <c r="G30" t="str">
        <f t="shared" si="8"/>
        <v/>
      </c>
      <c r="H30" t="str">
        <f t="shared" si="8"/>
        <v/>
      </c>
      <c r="I30" t="str">
        <f t="shared" si="8"/>
        <v/>
      </c>
      <c r="J30" t="str">
        <f t="shared" si="8"/>
        <v/>
      </c>
      <c r="K30" t="str">
        <f t="shared" si="8"/>
        <v/>
      </c>
      <c r="L30" t="str">
        <f t="shared" si="8"/>
        <v/>
      </c>
      <c r="M30" t="str">
        <f t="shared" si="8"/>
        <v/>
      </c>
      <c r="N30" t="str">
        <f t="shared" si="8"/>
        <v/>
      </c>
      <c r="O30" t="str">
        <f t="shared" si="8"/>
        <v/>
      </c>
      <c r="P30" t="str">
        <f t="shared" si="8"/>
        <v/>
      </c>
      <c r="Q30" t="str">
        <f t="shared" si="8"/>
        <v/>
      </c>
      <c r="R30" t="str">
        <f t="shared" si="8"/>
        <v/>
      </c>
      <c r="S30" t="str">
        <f t="shared" si="8"/>
        <v/>
      </c>
      <c r="T30" t="str">
        <f t="shared" si="8"/>
        <v/>
      </c>
      <c r="U30" t="str">
        <f t="shared" si="8"/>
        <v/>
      </c>
      <c r="V30" t="str">
        <f t="shared" si="8"/>
        <v/>
      </c>
      <c r="W30" t="str">
        <f t="shared" si="8"/>
        <v/>
      </c>
      <c r="X30" t="str">
        <f t="shared" si="8"/>
        <v/>
      </c>
      <c r="Y30" t="str">
        <f t="shared" si="8"/>
        <v/>
      </c>
      <c r="Z30" t="str">
        <f t="shared" si="8"/>
        <v/>
      </c>
      <c r="AA30" t="str">
        <f t="shared" si="8"/>
        <v/>
      </c>
      <c r="AB30" t="str">
        <f t="shared" si="8"/>
        <v/>
      </c>
      <c r="AC30" t="str">
        <f t="shared" si="8"/>
        <v/>
      </c>
      <c r="AD30" t="str">
        <f t="shared" si="8"/>
        <v/>
      </c>
      <c r="AE30" t="str">
        <f t="shared" si="8"/>
        <v/>
      </c>
      <c r="AF30" t="str">
        <f t="shared" si="8"/>
        <v/>
      </c>
      <c r="AG30" t="str">
        <f t="shared" si="8"/>
        <v/>
      </c>
      <c r="AH30" t="str">
        <f t="shared" si="8"/>
        <v/>
      </c>
      <c r="AI30" t="str">
        <f t="shared" si="8"/>
        <v/>
      </c>
      <c r="AK30" s="20">
        <f t="shared" ca="1" si="0"/>
        <v>0.7174659703960875</v>
      </c>
      <c r="AL30" s="20">
        <f t="shared" ca="1" si="1"/>
        <v>84</v>
      </c>
      <c r="AM30" s="20">
        <v>24</v>
      </c>
      <c r="AN30" s="20">
        <f t="shared" si="4"/>
        <v>9</v>
      </c>
      <c r="AP30" s="20">
        <f t="shared" ca="1" si="2"/>
        <v>4.5926188804792378E-3</v>
      </c>
      <c r="AQ30" s="20">
        <f t="shared" ca="1" si="3"/>
        <v>395</v>
      </c>
      <c r="AR30" s="20">
        <v>48</v>
      </c>
      <c r="AS30" s="20">
        <v>10</v>
      </c>
    </row>
    <row r="31" spans="1:45" ht="32.15" customHeight="1" x14ac:dyDescent="0.3">
      <c r="A31" s="1" t="str">
        <f t="shared" si="5"/>
        <v>(2)</v>
      </c>
      <c r="C31" t="str">
        <f t="shared" ref="C31:AI31" si="9">IF(C7="","",C7)</f>
        <v/>
      </c>
      <c r="D31" t="str">
        <f t="shared" si="9"/>
        <v/>
      </c>
      <c r="E31" s="62">
        <f t="shared" ca="1" si="9"/>
        <v>47</v>
      </c>
      <c r="F31" s="62" t="str">
        <f t="shared" si="9"/>
        <v/>
      </c>
      <c r="G31" s="62" t="str">
        <f t="shared" si="9"/>
        <v>－</v>
      </c>
      <c r="H31" s="62" t="str">
        <f t="shared" si="9"/>
        <v/>
      </c>
      <c r="I31">
        <f t="shared" ca="1" si="9"/>
        <v>9</v>
      </c>
      <c r="J31" t="s">
        <v>29</v>
      </c>
      <c r="L31" s="68">
        <f ca="1">E31-I31</f>
        <v>38</v>
      </c>
      <c r="M31" s="68"/>
      <c r="N31" t="str">
        <f t="shared" si="9"/>
        <v/>
      </c>
      <c r="O31" t="str">
        <f t="shared" si="9"/>
        <v/>
      </c>
      <c r="P31" t="str">
        <f t="shared" si="9"/>
        <v/>
      </c>
      <c r="Q31" t="str">
        <f t="shared" si="9"/>
        <v/>
      </c>
      <c r="R31" t="str">
        <f t="shared" si="9"/>
        <v/>
      </c>
      <c r="S31" t="str">
        <f t="shared" si="9"/>
        <v/>
      </c>
      <c r="T31" t="str">
        <f t="shared" si="9"/>
        <v/>
      </c>
      <c r="U31" t="str">
        <f t="shared" si="9"/>
        <v/>
      </c>
      <c r="V31" t="str">
        <f t="shared" si="9"/>
        <v/>
      </c>
      <c r="W31" t="str">
        <f t="shared" si="9"/>
        <v/>
      </c>
      <c r="X31" t="str">
        <f t="shared" si="9"/>
        <v/>
      </c>
      <c r="Y31" t="str">
        <f t="shared" si="9"/>
        <v/>
      </c>
      <c r="Z31" t="str">
        <f t="shared" si="9"/>
        <v/>
      </c>
      <c r="AA31" t="str">
        <f t="shared" si="9"/>
        <v/>
      </c>
      <c r="AB31" t="str">
        <f t="shared" si="9"/>
        <v/>
      </c>
      <c r="AC31" t="str">
        <f t="shared" si="9"/>
        <v/>
      </c>
      <c r="AD31" t="str">
        <f t="shared" si="9"/>
        <v/>
      </c>
      <c r="AE31" t="str">
        <f t="shared" si="9"/>
        <v/>
      </c>
      <c r="AF31" t="str">
        <f t="shared" si="9"/>
        <v/>
      </c>
      <c r="AG31" t="str">
        <f t="shared" si="9"/>
        <v/>
      </c>
      <c r="AH31" t="str">
        <f t="shared" si="9"/>
        <v/>
      </c>
      <c r="AI31" t="str">
        <f t="shared" si="9"/>
        <v/>
      </c>
      <c r="AK31" s="20">
        <f t="shared" ca="1" si="0"/>
        <v>5.0083501118438623E-2</v>
      </c>
      <c r="AL31" s="20">
        <f t="shared" ca="1" si="1"/>
        <v>274</v>
      </c>
      <c r="AM31" s="20">
        <v>25</v>
      </c>
      <c r="AN31" s="20">
        <v>6</v>
      </c>
      <c r="AP31" s="20">
        <f t="shared" ca="1" si="2"/>
        <v>0.45528916575973755</v>
      </c>
      <c r="AQ31" s="20">
        <f t="shared" ca="1" si="3"/>
        <v>238</v>
      </c>
      <c r="AR31" s="20">
        <v>49</v>
      </c>
      <c r="AS31" s="20">
        <v>10</v>
      </c>
    </row>
    <row r="32" spans="1:45" ht="32.15" customHeight="1" x14ac:dyDescent="0.3">
      <c r="A32" s="20">
        <f t="shared" si="5"/>
        <v>2</v>
      </c>
      <c r="C32" t="str">
        <f t="shared" ref="C32:AI32" si="10">IF(C8="","",C8)</f>
        <v/>
      </c>
      <c r="D32" t="str">
        <f t="shared" si="10"/>
        <v/>
      </c>
      <c r="E32" t="str">
        <f t="shared" si="10"/>
        <v/>
      </c>
      <c r="F32" t="str">
        <f t="shared" si="10"/>
        <v/>
      </c>
      <c r="G32" t="str">
        <f t="shared" si="10"/>
        <v/>
      </c>
      <c r="H32" t="str">
        <f t="shared" si="10"/>
        <v/>
      </c>
      <c r="I32" t="str">
        <f t="shared" si="10"/>
        <v/>
      </c>
      <c r="J32" t="str">
        <f t="shared" si="10"/>
        <v/>
      </c>
      <c r="K32" t="str">
        <f t="shared" si="10"/>
        <v/>
      </c>
      <c r="L32" t="str">
        <f t="shared" si="10"/>
        <v/>
      </c>
      <c r="M32" t="str">
        <f t="shared" si="10"/>
        <v/>
      </c>
      <c r="N32" t="str">
        <f t="shared" si="10"/>
        <v/>
      </c>
      <c r="O32" t="str">
        <f t="shared" si="10"/>
        <v/>
      </c>
      <c r="P32" t="str">
        <f t="shared" si="10"/>
        <v/>
      </c>
      <c r="Q32" t="str">
        <f t="shared" si="10"/>
        <v/>
      </c>
      <c r="R32" t="str">
        <f t="shared" si="10"/>
        <v/>
      </c>
      <c r="S32" t="str">
        <f t="shared" si="10"/>
        <v/>
      </c>
      <c r="T32" t="str">
        <f t="shared" si="10"/>
        <v/>
      </c>
      <c r="U32" t="str">
        <f t="shared" si="10"/>
        <v/>
      </c>
      <c r="V32" t="str">
        <f t="shared" si="10"/>
        <v/>
      </c>
      <c r="W32" t="str">
        <f t="shared" si="10"/>
        <v/>
      </c>
      <c r="X32" t="str">
        <f t="shared" si="10"/>
        <v/>
      </c>
      <c r="Y32" t="str">
        <f t="shared" si="10"/>
        <v/>
      </c>
      <c r="Z32" t="str">
        <f t="shared" si="10"/>
        <v/>
      </c>
      <c r="AA32" t="str">
        <f t="shared" si="10"/>
        <v/>
      </c>
      <c r="AB32" t="str">
        <f t="shared" si="10"/>
        <v/>
      </c>
      <c r="AC32" t="str">
        <f t="shared" si="10"/>
        <v/>
      </c>
      <c r="AD32" t="str">
        <f t="shared" si="10"/>
        <v/>
      </c>
      <c r="AE32" t="str">
        <f t="shared" si="10"/>
        <v/>
      </c>
      <c r="AF32" t="str">
        <f t="shared" si="10"/>
        <v/>
      </c>
      <c r="AG32" t="str">
        <f t="shared" si="10"/>
        <v/>
      </c>
      <c r="AH32" t="str">
        <f t="shared" si="10"/>
        <v/>
      </c>
      <c r="AI32" t="str">
        <f t="shared" si="10"/>
        <v/>
      </c>
      <c r="AK32" s="20">
        <f t="shared" ca="1" si="0"/>
        <v>9.2696495814991842E-2</v>
      </c>
      <c r="AL32" s="20">
        <f t="shared" ca="1" si="1"/>
        <v>260</v>
      </c>
      <c r="AM32" s="20">
        <v>25</v>
      </c>
      <c r="AN32" s="20">
        <f t="shared" si="4"/>
        <v>7</v>
      </c>
      <c r="AP32" s="20">
        <f t="shared" ca="1" si="2"/>
        <v>0.61229894202493718</v>
      </c>
      <c r="AQ32" s="20">
        <f t="shared" ca="1" si="3"/>
        <v>169</v>
      </c>
      <c r="AR32" s="20">
        <v>51</v>
      </c>
      <c r="AS32" s="20">
        <v>10</v>
      </c>
    </row>
    <row r="33" spans="1:45" ht="32.15" customHeight="1" x14ac:dyDescent="0.3">
      <c r="A33" s="1" t="str">
        <f t="shared" si="5"/>
        <v>(3)</v>
      </c>
      <c r="C33" t="str">
        <f t="shared" ref="C33:AI33" si="11">IF(C9="","",C9)</f>
        <v/>
      </c>
      <c r="D33" t="str">
        <f t="shared" si="11"/>
        <v/>
      </c>
      <c r="E33" s="62">
        <f t="shared" ca="1" si="11"/>
        <v>65</v>
      </c>
      <c r="F33" s="62" t="str">
        <f t="shared" si="11"/>
        <v/>
      </c>
      <c r="G33" s="62" t="str">
        <f t="shared" si="11"/>
        <v>－</v>
      </c>
      <c r="H33" s="62" t="str">
        <f t="shared" si="11"/>
        <v/>
      </c>
      <c r="I33">
        <f t="shared" ca="1" si="11"/>
        <v>9</v>
      </c>
      <c r="J33" t="s">
        <v>29</v>
      </c>
      <c r="L33" s="68">
        <f ca="1">E33-I33</f>
        <v>56</v>
      </c>
      <c r="M33" s="68"/>
      <c r="N33" t="str">
        <f t="shared" si="11"/>
        <v/>
      </c>
      <c r="O33" t="str">
        <f t="shared" si="11"/>
        <v/>
      </c>
      <c r="P33" t="str">
        <f t="shared" si="11"/>
        <v/>
      </c>
      <c r="Q33" t="str">
        <f t="shared" si="11"/>
        <v/>
      </c>
      <c r="R33" t="str">
        <f t="shared" si="11"/>
        <v/>
      </c>
      <c r="S33" t="str">
        <f t="shared" si="11"/>
        <v/>
      </c>
      <c r="T33" t="str">
        <f t="shared" si="11"/>
        <v/>
      </c>
      <c r="U33" t="str">
        <f t="shared" si="11"/>
        <v/>
      </c>
      <c r="V33" t="str">
        <f t="shared" si="11"/>
        <v/>
      </c>
      <c r="W33" t="str">
        <f t="shared" si="11"/>
        <v/>
      </c>
      <c r="X33" t="str">
        <f t="shared" si="11"/>
        <v/>
      </c>
      <c r="Y33" t="str">
        <f t="shared" si="11"/>
        <v/>
      </c>
      <c r="Z33" t="str">
        <f t="shared" si="11"/>
        <v/>
      </c>
      <c r="AA33" t="str">
        <f t="shared" si="11"/>
        <v/>
      </c>
      <c r="AB33" t="str">
        <f t="shared" si="11"/>
        <v/>
      </c>
      <c r="AC33" t="str">
        <f t="shared" si="11"/>
        <v/>
      </c>
      <c r="AD33" t="str">
        <f t="shared" si="11"/>
        <v/>
      </c>
      <c r="AE33" t="str">
        <f t="shared" si="11"/>
        <v/>
      </c>
      <c r="AF33" t="str">
        <f t="shared" si="11"/>
        <v/>
      </c>
      <c r="AG33" t="str">
        <f t="shared" si="11"/>
        <v/>
      </c>
      <c r="AH33" t="str">
        <f t="shared" si="11"/>
        <v/>
      </c>
      <c r="AI33" t="str">
        <f t="shared" si="11"/>
        <v/>
      </c>
      <c r="AK33" s="20">
        <f t="shared" ca="1" si="0"/>
        <v>0.71837630087484405</v>
      </c>
      <c r="AL33" s="20">
        <f t="shared" ca="1" si="1"/>
        <v>83</v>
      </c>
      <c r="AM33" s="20">
        <v>25</v>
      </c>
      <c r="AN33" s="20">
        <f t="shared" si="4"/>
        <v>8</v>
      </c>
      <c r="AP33" s="20">
        <f t="shared" ca="1" si="2"/>
        <v>0.97984040282342344</v>
      </c>
      <c r="AQ33" s="20">
        <f t="shared" ca="1" si="3"/>
        <v>11</v>
      </c>
      <c r="AR33" s="20">
        <v>52</v>
      </c>
      <c r="AS33" s="20">
        <v>10</v>
      </c>
    </row>
    <row r="34" spans="1:45" ht="32.15" customHeight="1" x14ac:dyDescent="0.3">
      <c r="A34" s="20">
        <f t="shared" si="5"/>
        <v>3</v>
      </c>
      <c r="C34" t="str">
        <f t="shared" ref="C34:AI34" si="12">IF(C10="","",C10)</f>
        <v/>
      </c>
      <c r="D34" t="str">
        <f t="shared" si="12"/>
        <v/>
      </c>
      <c r="E34" t="str">
        <f t="shared" si="12"/>
        <v/>
      </c>
      <c r="F34" t="str">
        <f t="shared" si="12"/>
        <v/>
      </c>
      <c r="G34" t="str">
        <f t="shared" si="12"/>
        <v/>
      </c>
      <c r="H34" t="str">
        <f t="shared" si="12"/>
        <v/>
      </c>
      <c r="I34" t="str">
        <f t="shared" si="12"/>
        <v/>
      </c>
      <c r="J34" t="str">
        <f t="shared" si="12"/>
        <v/>
      </c>
      <c r="K34" t="str">
        <f t="shared" si="12"/>
        <v/>
      </c>
      <c r="L34" t="str">
        <f t="shared" si="12"/>
        <v/>
      </c>
      <c r="M34" t="str">
        <f t="shared" si="12"/>
        <v/>
      </c>
      <c r="N34" t="str">
        <f t="shared" si="12"/>
        <v/>
      </c>
      <c r="O34" t="str">
        <f t="shared" si="12"/>
        <v/>
      </c>
      <c r="P34" t="str">
        <f t="shared" si="12"/>
        <v/>
      </c>
      <c r="Q34" t="str">
        <f t="shared" si="12"/>
        <v/>
      </c>
      <c r="R34" t="str">
        <f t="shared" si="12"/>
        <v/>
      </c>
      <c r="S34" t="str">
        <f t="shared" si="12"/>
        <v/>
      </c>
      <c r="T34" t="str">
        <f t="shared" si="12"/>
        <v/>
      </c>
      <c r="U34" t="str">
        <f t="shared" si="12"/>
        <v/>
      </c>
      <c r="V34" t="str">
        <f t="shared" si="12"/>
        <v/>
      </c>
      <c r="W34" t="str">
        <f t="shared" si="12"/>
        <v/>
      </c>
      <c r="X34" t="str">
        <f t="shared" si="12"/>
        <v/>
      </c>
      <c r="Y34" t="str">
        <f t="shared" si="12"/>
        <v/>
      </c>
      <c r="Z34" t="str">
        <f t="shared" si="12"/>
        <v/>
      </c>
      <c r="AA34" t="str">
        <f t="shared" si="12"/>
        <v/>
      </c>
      <c r="AB34" t="str">
        <f t="shared" si="12"/>
        <v/>
      </c>
      <c r="AC34" t="str">
        <f t="shared" si="12"/>
        <v/>
      </c>
      <c r="AD34" t="str">
        <f t="shared" si="12"/>
        <v/>
      </c>
      <c r="AE34" t="str">
        <f t="shared" si="12"/>
        <v/>
      </c>
      <c r="AF34" t="str">
        <f t="shared" si="12"/>
        <v/>
      </c>
      <c r="AG34" t="str">
        <f t="shared" si="12"/>
        <v/>
      </c>
      <c r="AH34" t="str">
        <f t="shared" si="12"/>
        <v/>
      </c>
      <c r="AI34" t="str">
        <f t="shared" si="12"/>
        <v/>
      </c>
      <c r="AK34" s="20">
        <f t="shared" ca="1" si="0"/>
        <v>0.19975720078704828</v>
      </c>
      <c r="AL34" s="20">
        <f t="shared" ca="1" si="1"/>
        <v>227</v>
      </c>
      <c r="AM34" s="20">
        <v>25</v>
      </c>
      <c r="AN34" s="20">
        <f t="shared" si="4"/>
        <v>9</v>
      </c>
      <c r="AP34" s="20">
        <f t="shared" ca="1" si="2"/>
        <v>0.1433111732766027</v>
      </c>
      <c r="AQ34" s="20">
        <f t="shared" ca="1" si="3"/>
        <v>334</v>
      </c>
      <c r="AR34" s="20">
        <v>53</v>
      </c>
      <c r="AS34" s="20">
        <v>10</v>
      </c>
    </row>
    <row r="35" spans="1:45" ht="32.15" customHeight="1" x14ac:dyDescent="0.3">
      <c r="A35" s="1" t="str">
        <f t="shared" si="5"/>
        <v>(4)</v>
      </c>
      <c r="C35" t="str">
        <f t="shared" ref="C35:AI35" si="13">IF(C11="","",C11)</f>
        <v/>
      </c>
      <c r="D35" t="str">
        <f t="shared" si="13"/>
        <v/>
      </c>
      <c r="E35" s="62">
        <f t="shared" ca="1" si="13"/>
        <v>71</v>
      </c>
      <c r="F35" s="62" t="str">
        <f t="shared" si="13"/>
        <v/>
      </c>
      <c r="G35" s="62" t="str">
        <f t="shared" si="13"/>
        <v>－</v>
      </c>
      <c r="H35" s="62" t="str">
        <f t="shared" si="13"/>
        <v/>
      </c>
      <c r="I35">
        <f t="shared" ca="1" si="13"/>
        <v>9</v>
      </c>
      <c r="J35" t="s">
        <v>29</v>
      </c>
      <c r="L35" s="68">
        <f ca="1">E35-I35</f>
        <v>62</v>
      </c>
      <c r="M35" s="68"/>
      <c r="N35" t="str">
        <f t="shared" si="13"/>
        <v/>
      </c>
      <c r="O35" t="str">
        <f t="shared" si="13"/>
        <v/>
      </c>
      <c r="P35" t="str">
        <f t="shared" si="13"/>
        <v/>
      </c>
      <c r="Q35" t="str">
        <f t="shared" si="13"/>
        <v/>
      </c>
      <c r="R35" t="str">
        <f t="shared" si="13"/>
        <v/>
      </c>
      <c r="S35" t="str">
        <f t="shared" si="13"/>
        <v/>
      </c>
      <c r="T35" t="str">
        <f t="shared" si="13"/>
        <v/>
      </c>
      <c r="U35" t="str">
        <f t="shared" si="13"/>
        <v/>
      </c>
      <c r="V35" t="str">
        <f t="shared" si="13"/>
        <v/>
      </c>
      <c r="W35" t="str">
        <f t="shared" si="13"/>
        <v/>
      </c>
      <c r="X35" t="str">
        <f t="shared" si="13"/>
        <v/>
      </c>
      <c r="Y35" t="str">
        <f t="shared" si="13"/>
        <v/>
      </c>
      <c r="Z35" t="str">
        <f t="shared" si="13"/>
        <v/>
      </c>
      <c r="AA35" t="str">
        <f t="shared" si="13"/>
        <v/>
      </c>
      <c r="AB35" t="str">
        <f t="shared" si="13"/>
        <v/>
      </c>
      <c r="AC35" t="str">
        <f t="shared" si="13"/>
        <v/>
      </c>
      <c r="AD35" t="str">
        <f t="shared" si="13"/>
        <v/>
      </c>
      <c r="AE35" t="str">
        <f t="shared" si="13"/>
        <v/>
      </c>
      <c r="AF35" t="str">
        <f t="shared" si="13"/>
        <v/>
      </c>
      <c r="AG35" t="str">
        <f t="shared" si="13"/>
        <v/>
      </c>
      <c r="AH35" t="str">
        <f t="shared" si="13"/>
        <v/>
      </c>
      <c r="AI35" t="str">
        <f t="shared" si="13"/>
        <v/>
      </c>
      <c r="AK35" s="20">
        <f t="shared" ca="1" si="0"/>
        <v>0.72025622189062966</v>
      </c>
      <c r="AL35" s="20">
        <f t="shared" ca="1" si="1"/>
        <v>82</v>
      </c>
      <c r="AM35" s="20">
        <v>26</v>
      </c>
      <c r="AN35" s="20">
        <v>7</v>
      </c>
      <c r="AP35" s="20">
        <f t="shared" ca="1" si="2"/>
        <v>0.97692216436597012</v>
      </c>
      <c r="AQ35" s="20">
        <f t="shared" ca="1" si="3"/>
        <v>12</v>
      </c>
      <c r="AR35" s="20">
        <v>54</v>
      </c>
      <c r="AS35" s="20">
        <v>10</v>
      </c>
    </row>
    <row r="36" spans="1:45" ht="32.15" customHeight="1" x14ac:dyDescent="0.3">
      <c r="A36" s="20">
        <f t="shared" si="5"/>
        <v>4</v>
      </c>
      <c r="C36" t="str">
        <f t="shared" ref="C36:AI36" si="14">IF(C12="","",C12)</f>
        <v/>
      </c>
      <c r="D36" t="str">
        <f t="shared" si="14"/>
        <v/>
      </c>
      <c r="E36" t="str">
        <f t="shared" si="14"/>
        <v/>
      </c>
      <c r="F36" t="str">
        <f t="shared" si="14"/>
        <v/>
      </c>
      <c r="G36" t="str">
        <f t="shared" si="14"/>
        <v/>
      </c>
      <c r="H36" t="str">
        <f t="shared" si="14"/>
        <v/>
      </c>
      <c r="I36" t="str">
        <f t="shared" si="14"/>
        <v/>
      </c>
      <c r="J36" t="str">
        <f t="shared" si="14"/>
        <v/>
      </c>
      <c r="K36" t="str">
        <f t="shared" si="14"/>
        <v/>
      </c>
      <c r="L36" t="str">
        <f t="shared" si="14"/>
        <v/>
      </c>
      <c r="M36" t="str">
        <f t="shared" si="14"/>
        <v/>
      </c>
      <c r="N36" t="str">
        <f t="shared" si="14"/>
        <v/>
      </c>
      <c r="O36" t="str">
        <f t="shared" si="14"/>
        <v/>
      </c>
      <c r="P36" t="str">
        <f t="shared" si="14"/>
        <v/>
      </c>
      <c r="Q36" t="str">
        <f t="shared" si="14"/>
        <v/>
      </c>
      <c r="R36" t="str">
        <f t="shared" si="14"/>
        <v/>
      </c>
      <c r="S36" t="str">
        <f t="shared" si="14"/>
        <v/>
      </c>
      <c r="T36" t="str">
        <f t="shared" si="14"/>
        <v/>
      </c>
      <c r="U36" t="str">
        <f t="shared" si="14"/>
        <v/>
      </c>
      <c r="V36" t="str">
        <f t="shared" si="14"/>
        <v/>
      </c>
      <c r="W36" t="str">
        <f t="shared" si="14"/>
        <v/>
      </c>
      <c r="X36" t="str">
        <f t="shared" si="14"/>
        <v/>
      </c>
      <c r="Y36" t="str">
        <f t="shared" si="14"/>
        <v/>
      </c>
      <c r="Z36" t="str">
        <f t="shared" si="14"/>
        <v/>
      </c>
      <c r="AA36" t="str">
        <f t="shared" si="14"/>
        <v/>
      </c>
      <c r="AB36" t="str">
        <f t="shared" si="14"/>
        <v/>
      </c>
      <c r="AC36" t="str">
        <f t="shared" si="14"/>
        <v/>
      </c>
      <c r="AD36" t="str">
        <f t="shared" si="14"/>
        <v/>
      </c>
      <c r="AE36" t="str">
        <f t="shared" si="14"/>
        <v/>
      </c>
      <c r="AF36" t="str">
        <f t="shared" si="14"/>
        <v/>
      </c>
      <c r="AG36" t="str">
        <f t="shared" si="14"/>
        <v/>
      </c>
      <c r="AH36" t="str">
        <f t="shared" si="14"/>
        <v/>
      </c>
      <c r="AI36" t="str">
        <f t="shared" si="14"/>
        <v/>
      </c>
      <c r="AK36" s="20">
        <f t="shared" ca="1" si="0"/>
        <v>0.30152150826463586</v>
      </c>
      <c r="AL36" s="20">
        <f t="shared" ca="1" si="1"/>
        <v>198</v>
      </c>
      <c r="AM36" s="20">
        <v>26</v>
      </c>
      <c r="AN36" s="20">
        <f t="shared" si="4"/>
        <v>8</v>
      </c>
      <c r="AP36" s="20">
        <f t="shared" ca="1" si="2"/>
        <v>0.53546764735193242</v>
      </c>
      <c r="AQ36" s="20">
        <f t="shared" ca="1" si="3"/>
        <v>197</v>
      </c>
      <c r="AR36" s="20">
        <v>55</v>
      </c>
      <c r="AS36" s="20">
        <v>10</v>
      </c>
    </row>
    <row r="37" spans="1:45" ht="32.15" customHeight="1" x14ac:dyDescent="0.3">
      <c r="A37" s="1" t="str">
        <f t="shared" si="5"/>
        <v>(5)</v>
      </c>
      <c r="C37" t="str">
        <f t="shared" ref="C37:AI37" si="15">IF(C13="","",C13)</f>
        <v/>
      </c>
      <c r="D37" t="str">
        <f t="shared" si="15"/>
        <v/>
      </c>
      <c r="E37" s="62">
        <f t="shared" ca="1" si="15"/>
        <v>66</v>
      </c>
      <c r="F37" s="62" t="str">
        <f t="shared" si="15"/>
        <v/>
      </c>
      <c r="G37" s="62" t="str">
        <f t="shared" si="15"/>
        <v>－</v>
      </c>
      <c r="H37" s="62" t="str">
        <f t="shared" si="15"/>
        <v/>
      </c>
      <c r="I37">
        <f t="shared" ca="1" si="15"/>
        <v>7</v>
      </c>
      <c r="J37" t="s">
        <v>29</v>
      </c>
      <c r="L37" s="68">
        <f ca="1">E37-I37</f>
        <v>59</v>
      </c>
      <c r="M37" s="68"/>
      <c r="N37" t="str">
        <f t="shared" si="15"/>
        <v/>
      </c>
      <c r="O37" t="str">
        <f t="shared" si="15"/>
        <v/>
      </c>
      <c r="P37" t="str">
        <f t="shared" si="15"/>
        <v/>
      </c>
      <c r="Q37" t="str">
        <f t="shared" si="15"/>
        <v/>
      </c>
      <c r="R37" t="str">
        <f t="shared" si="15"/>
        <v/>
      </c>
      <c r="S37" t="str">
        <f t="shared" si="15"/>
        <v/>
      </c>
      <c r="T37" t="str">
        <f t="shared" si="15"/>
        <v/>
      </c>
      <c r="U37" t="str">
        <f t="shared" si="15"/>
        <v/>
      </c>
      <c r="V37" t="str">
        <f t="shared" si="15"/>
        <v/>
      </c>
      <c r="W37" t="str">
        <f t="shared" si="15"/>
        <v/>
      </c>
      <c r="X37" t="str">
        <f t="shared" si="15"/>
        <v/>
      </c>
      <c r="Y37" t="str">
        <f t="shared" si="15"/>
        <v/>
      </c>
      <c r="Z37" t="str">
        <f t="shared" si="15"/>
        <v/>
      </c>
      <c r="AA37" t="str">
        <f t="shared" si="15"/>
        <v/>
      </c>
      <c r="AB37" t="str">
        <f t="shared" si="15"/>
        <v/>
      </c>
      <c r="AC37" t="str">
        <f t="shared" si="15"/>
        <v/>
      </c>
      <c r="AD37" t="str">
        <f t="shared" si="15"/>
        <v/>
      </c>
      <c r="AE37" t="str">
        <f t="shared" si="15"/>
        <v/>
      </c>
      <c r="AF37" t="str">
        <f t="shared" si="15"/>
        <v/>
      </c>
      <c r="AG37" t="str">
        <f t="shared" si="15"/>
        <v/>
      </c>
      <c r="AH37" t="str">
        <f t="shared" si="15"/>
        <v/>
      </c>
      <c r="AI37" t="str">
        <f t="shared" si="15"/>
        <v/>
      </c>
      <c r="AK37" s="20">
        <f t="shared" ca="1" si="0"/>
        <v>0.15556773365686194</v>
      </c>
      <c r="AL37" s="20">
        <f t="shared" ca="1" si="1"/>
        <v>241</v>
      </c>
      <c r="AM37" s="20">
        <v>26</v>
      </c>
      <c r="AN37" s="20">
        <f t="shared" si="4"/>
        <v>9</v>
      </c>
      <c r="AP37" s="20">
        <f t="shared" ca="1" si="2"/>
        <v>0.4604923938085439</v>
      </c>
      <c r="AQ37" s="20">
        <f t="shared" ca="1" si="3"/>
        <v>235</v>
      </c>
      <c r="AR37" s="20">
        <v>56</v>
      </c>
      <c r="AS37" s="20">
        <v>10</v>
      </c>
    </row>
    <row r="38" spans="1:45" ht="32.15" customHeight="1" x14ac:dyDescent="0.3">
      <c r="A38" s="20">
        <f t="shared" si="5"/>
        <v>5</v>
      </c>
      <c r="C38" t="str">
        <f t="shared" ref="C38:AI38" si="16">IF(C14="","",C14)</f>
        <v/>
      </c>
      <c r="D38" t="str">
        <f t="shared" si="16"/>
        <v/>
      </c>
      <c r="E38" t="str">
        <f t="shared" si="16"/>
        <v/>
      </c>
      <c r="F38" t="str">
        <f t="shared" si="16"/>
        <v/>
      </c>
      <c r="G38" t="str">
        <f t="shared" si="16"/>
        <v/>
      </c>
      <c r="H38" t="str">
        <f t="shared" si="16"/>
        <v/>
      </c>
      <c r="I38" t="str">
        <f t="shared" si="16"/>
        <v/>
      </c>
      <c r="J38" t="str">
        <f t="shared" si="16"/>
        <v/>
      </c>
      <c r="K38" t="str">
        <f t="shared" si="16"/>
        <v/>
      </c>
      <c r="L38" t="str">
        <f t="shared" si="16"/>
        <v/>
      </c>
      <c r="M38" t="str">
        <f t="shared" si="16"/>
        <v/>
      </c>
      <c r="N38" t="str">
        <f t="shared" si="16"/>
        <v/>
      </c>
      <c r="O38" t="str">
        <f t="shared" si="16"/>
        <v/>
      </c>
      <c r="P38" t="str">
        <f t="shared" si="16"/>
        <v/>
      </c>
      <c r="Q38" t="str">
        <f t="shared" si="16"/>
        <v/>
      </c>
      <c r="R38" t="str">
        <f t="shared" si="16"/>
        <v/>
      </c>
      <c r="S38" t="str">
        <f t="shared" si="16"/>
        <v/>
      </c>
      <c r="T38" t="str">
        <f t="shared" si="16"/>
        <v/>
      </c>
      <c r="U38" t="str">
        <f t="shared" si="16"/>
        <v/>
      </c>
      <c r="V38" t="str">
        <f t="shared" si="16"/>
        <v/>
      </c>
      <c r="W38" t="str">
        <f t="shared" si="16"/>
        <v/>
      </c>
      <c r="X38" t="str">
        <f t="shared" si="16"/>
        <v/>
      </c>
      <c r="Y38" t="str">
        <f t="shared" si="16"/>
        <v/>
      </c>
      <c r="Z38" t="str">
        <f t="shared" si="16"/>
        <v/>
      </c>
      <c r="AA38" t="str">
        <f t="shared" si="16"/>
        <v/>
      </c>
      <c r="AB38" t="str">
        <f t="shared" si="16"/>
        <v/>
      </c>
      <c r="AC38" t="str">
        <f t="shared" si="16"/>
        <v/>
      </c>
      <c r="AD38" t="str">
        <f t="shared" si="16"/>
        <v/>
      </c>
      <c r="AE38" t="str">
        <f t="shared" si="16"/>
        <v/>
      </c>
      <c r="AF38" t="str">
        <f t="shared" si="16"/>
        <v/>
      </c>
      <c r="AG38" t="str">
        <f t="shared" si="16"/>
        <v/>
      </c>
      <c r="AH38" t="str">
        <f t="shared" si="16"/>
        <v/>
      </c>
      <c r="AI38" t="str">
        <f t="shared" si="16"/>
        <v/>
      </c>
      <c r="AK38" s="20">
        <f t="shared" ca="1" si="0"/>
        <v>0.28739277491952109</v>
      </c>
      <c r="AL38" s="20">
        <f t="shared" ca="1" si="1"/>
        <v>200</v>
      </c>
      <c r="AM38" s="20">
        <v>27</v>
      </c>
      <c r="AN38" s="20">
        <v>8</v>
      </c>
      <c r="AP38" s="20">
        <f t="shared" ca="1" si="2"/>
        <v>1.1688263410288058E-2</v>
      </c>
      <c r="AQ38" s="20">
        <f t="shared" ca="1" si="3"/>
        <v>388</v>
      </c>
      <c r="AR38" s="20">
        <v>57</v>
      </c>
      <c r="AS38" s="20">
        <v>10</v>
      </c>
    </row>
    <row r="39" spans="1:45" ht="32.15" customHeight="1" x14ac:dyDescent="0.3">
      <c r="A39" s="1" t="str">
        <f t="shared" si="5"/>
        <v>(6)</v>
      </c>
      <c r="C39" t="str">
        <f t="shared" ref="C39:AI39" si="17">IF(C15="","",C15)</f>
        <v/>
      </c>
      <c r="D39" t="str">
        <f t="shared" si="17"/>
        <v/>
      </c>
      <c r="E39" s="62">
        <f t="shared" ca="1" si="17"/>
        <v>95</v>
      </c>
      <c r="F39" s="62" t="str">
        <f t="shared" si="17"/>
        <v/>
      </c>
      <c r="G39" s="62" t="str">
        <f t="shared" si="17"/>
        <v>－</v>
      </c>
      <c r="H39" s="62" t="str">
        <f t="shared" si="17"/>
        <v/>
      </c>
      <c r="I39">
        <f t="shared" ca="1" si="17"/>
        <v>6</v>
      </c>
      <c r="J39" t="s">
        <v>29</v>
      </c>
      <c r="L39" s="68">
        <f ca="1">E39-I39</f>
        <v>89</v>
      </c>
      <c r="M39" s="68"/>
      <c r="N39" t="str">
        <f t="shared" si="17"/>
        <v/>
      </c>
      <c r="O39" t="str">
        <f t="shared" si="17"/>
        <v/>
      </c>
      <c r="P39" t="str">
        <f t="shared" si="17"/>
        <v/>
      </c>
      <c r="Q39" t="str">
        <f t="shared" si="17"/>
        <v/>
      </c>
      <c r="R39" t="str">
        <f t="shared" si="17"/>
        <v/>
      </c>
      <c r="S39" t="str">
        <f t="shared" si="17"/>
        <v/>
      </c>
      <c r="T39" t="str">
        <f t="shared" si="17"/>
        <v/>
      </c>
      <c r="U39" t="str">
        <f t="shared" si="17"/>
        <v/>
      </c>
      <c r="V39" t="str">
        <f t="shared" si="17"/>
        <v/>
      </c>
      <c r="W39" t="str">
        <f t="shared" si="17"/>
        <v/>
      </c>
      <c r="X39" t="str">
        <f t="shared" si="17"/>
        <v/>
      </c>
      <c r="Y39" t="str">
        <f t="shared" si="17"/>
        <v/>
      </c>
      <c r="Z39" t="str">
        <f t="shared" si="17"/>
        <v/>
      </c>
      <c r="AA39" t="str">
        <f t="shared" si="17"/>
        <v/>
      </c>
      <c r="AB39" t="str">
        <f t="shared" si="17"/>
        <v/>
      </c>
      <c r="AC39" t="str">
        <f t="shared" si="17"/>
        <v/>
      </c>
      <c r="AD39" t="str">
        <f t="shared" si="17"/>
        <v/>
      </c>
      <c r="AE39" t="str">
        <f t="shared" si="17"/>
        <v/>
      </c>
      <c r="AF39" t="str">
        <f t="shared" si="17"/>
        <v/>
      </c>
      <c r="AG39" t="str">
        <f t="shared" si="17"/>
        <v/>
      </c>
      <c r="AH39" t="str">
        <f t="shared" si="17"/>
        <v/>
      </c>
      <c r="AI39" t="str">
        <f t="shared" si="17"/>
        <v/>
      </c>
      <c r="AK39" s="20">
        <f t="shared" ca="1" si="0"/>
        <v>0.87181204414323554</v>
      </c>
      <c r="AL39" s="20">
        <f t="shared" ca="1" si="1"/>
        <v>31</v>
      </c>
      <c r="AM39" s="20">
        <v>27</v>
      </c>
      <c r="AN39" s="20">
        <f t="shared" si="4"/>
        <v>9</v>
      </c>
      <c r="AP39" s="20">
        <f t="shared" ca="1" si="2"/>
        <v>0.49703625377748806</v>
      </c>
      <c r="AQ39" s="20">
        <f t="shared" ca="1" si="3"/>
        <v>218</v>
      </c>
      <c r="AR39" s="20">
        <v>58</v>
      </c>
      <c r="AS39" s="20">
        <v>10</v>
      </c>
    </row>
    <row r="40" spans="1:45" ht="32.15" customHeight="1" x14ac:dyDescent="0.3">
      <c r="A40" s="20">
        <f t="shared" si="5"/>
        <v>6</v>
      </c>
      <c r="C40" t="str">
        <f t="shared" ref="C40:AI40" si="18">IF(C16="","",C16)</f>
        <v/>
      </c>
      <c r="D40" t="str">
        <f t="shared" si="18"/>
        <v/>
      </c>
      <c r="E40" t="str">
        <f t="shared" si="18"/>
        <v/>
      </c>
      <c r="F40" t="str">
        <f t="shared" si="18"/>
        <v/>
      </c>
      <c r="G40" t="str">
        <f t="shared" si="18"/>
        <v/>
      </c>
      <c r="H40" t="str">
        <f t="shared" si="18"/>
        <v/>
      </c>
      <c r="I40" t="str">
        <f t="shared" si="18"/>
        <v/>
      </c>
      <c r="J40" t="str">
        <f t="shared" si="18"/>
        <v/>
      </c>
      <c r="K40" t="str">
        <f t="shared" si="18"/>
        <v/>
      </c>
      <c r="L40" t="str">
        <f t="shared" si="18"/>
        <v/>
      </c>
      <c r="M40" t="str">
        <f t="shared" si="18"/>
        <v/>
      </c>
      <c r="N40" t="str">
        <f t="shared" si="18"/>
        <v/>
      </c>
      <c r="O40" t="str">
        <f t="shared" si="18"/>
        <v/>
      </c>
      <c r="P40" t="str">
        <f t="shared" si="18"/>
        <v/>
      </c>
      <c r="Q40" t="str">
        <f t="shared" si="18"/>
        <v/>
      </c>
      <c r="R40" t="str">
        <f t="shared" si="18"/>
        <v/>
      </c>
      <c r="S40" t="str">
        <f t="shared" si="18"/>
        <v/>
      </c>
      <c r="T40" t="str">
        <f t="shared" si="18"/>
        <v/>
      </c>
      <c r="U40" t="str">
        <f t="shared" si="18"/>
        <v/>
      </c>
      <c r="V40" t="str">
        <f t="shared" si="18"/>
        <v/>
      </c>
      <c r="W40" t="str">
        <f t="shared" si="18"/>
        <v/>
      </c>
      <c r="X40" t="str">
        <f t="shared" si="18"/>
        <v/>
      </c>
      <c r="Y40" t="str">
        <f t="shared" si="18"/>
        <v/>
      </c>
      <c r="Z40" t="str">
        <f t="shared" si="18"/>
        <v/>
      </c>
      <c r="AA40" t="str">
        <f t="shared" si="18"/>
        <v/>
      </c>
      <c r="AB40" t="str">
        <f t="shared" si="18"/>
        <v/>
      </c>
      <c r="AC40" t="str">
        <f t="shared" si="18"/>
        <v/>
      </c>
      <c r="AD40" t="str">
        <f t="shared" si="18"/>
        <v/>
      </c>
      <c r="AE40" t="str">
        <f t="shared" si="18"/>
        <v/>
      </c>
      <c r="AF40" t="str">
        <f t="shared" si="18"/>
        <v/>
      </c>
      <c r="AG40" t="str">
        <f t="shared" si="18"/>
        <v/>
      </c>
      <c r="AH40" t="str">
        <f t="shared" si="18"/>
        <v/>
      </c>
      <c r="AI40" t="str">
        <f t="shared" si="18"/>
        <v/>
      </c>
      <c r="AK40" s="20">
        <f t="shared" ca="1" si="0"/>
        <v>9.292276001310884E-2</v>
      </c>
      <c r="AL40" s="20">
        <f t="shared" ca="1" si="1"/>
        <v>259</v>
      </c>
      <c r="AM40" s="20">
        <v>28</v>
      </c>
      <c r="AN40" s="20">
        <v>9</v>
      </c>
      <c r="AP40" s="20">
        <f t="shared" ca="1" si="2"/>
        <v>1.1131568466554276E-2</v>
      </c>
      <c r="AQ40" s="20">
        <f t="shared" ca="1" si="3"/>
        <v>389</v>
      </c>
      <c r="AR40" s="20">
        <v>59</v>
      </c>
      <c r="AS40" s="20">
        <v>10</v>
      </c>
    </row>
    <row r="41" spans="1:45" ht="32.15" customHeight="1" x14ac:dyDescent="0.3">
      <c r="A41" s="1" t="str">
        <f t="shared" si="5"/>
        <v>(7)</v>
      </c>
      <c r="C41" t="str">
        <f t="shared" ref="C41:AI41" si="19">IF(C17="","",C17)</f>
        <v/>
      </c>
      <c r="D41" t="str">
        <f t="shared" si="19"/>
        <v/>
      </c>
      <c r="E41" s="62">
        <f t="shared" ca="1" si="19"/>
        <v>84</v>
      </c>
      <c r="F41" s="62" t="str">
        <f t="shared" si="19"/>
        <v/>
      </c>
      <c r="G41" s="62" t="str">
        <f t="shared" si="19"/>
        <v>－</v>
      </c>
      <c r="H41" s="62" t="str">
        <f t="shared" si="19"/>
        <v/>
      </c>
      <c r="I41">
        <f t="shared" ca="1" si="19"/>
        <v>7</v>
      </c>
      <c r="J41" t="s">
        <v>29</v>
      </c>
      <c r="L41" s="68">
        <f ca="1">E41-I41</f>
        <v>77</v>
      </c>
      <c r="M41" s="68"/>
      <c r="N41" t="str">
        <f t="shared" si="19"/>
        <v/>
      </c>
      <c r="O41" t="str">
        <f t="shared" si="19"/>
        <v/>
      </c>
      <c r="P41" t="str">
        <f t="shared" si="19"/>
        <v/>
      </c>
      <c r="Q41" t="str">
        <f t="shared" si="19"/>
        <v/>
      </c>
      <c r="R41" t="str">
        <f t="shared" si="19"/>
        <v/>
      </c>
      <c r="S41" t="str">
        <f t="shared" si="19"/>
        <v/>
      </c>
      <c r="T41" t="str">
        <f t="shared" si="19"/>
        <v/>
      </c>
      <c r="U41" t="str">
        <f t="shared" si="19"/>
        <v/>
      </c>
      <c r="V41" t="str">
        <f t="shared" si="19"/>
        <v/>
      </c>
      <c r="W41" t="str">
        <f t="shared" si="19"/>
        <v/>
      </c>
      <c r="X41" t="str">
        <f t="shared" si="19"/>
        <v/>
      </c>
      <c r="Y41" t="str">
        <f t="shared" si="19"/>
        <v/>
      </c>
      <c r="Z41" t="str">
        <f t="shared" si="19"/>
        <v/>
      </c>
      <c r="AA41" t="str">
        <f t="shared" si="19"/>
        <v/>
      </c>
      <c r="AB41" t="str">
        <f t="shared" si="19"/>
        <v/>
      </c>
      <c r="AC41" t="str">
        <f t="shared" si="19"/>
        <v/>
      </c>
      <c r="AD41" t="str">
        <f t="shared" si="19"/>
        <v/>
      </c>
      <c r="AE41" t="str">
        <f t="shared" si="19"/>
        <v/>
      </c>
      <c r="AF41" t="str">
        <f t="shared" si="19"/>
        <v/>
      </c>
      <c r="AG41" t="str">
        <f t="shared" si="19"/>
        <v/>
      </c>
      <c r="AH41" t="str">
        <f t="shared" si="19"/>
        <v/>
      </c>
      <c r="AI41" t="str">
        <f t="shared" si="19"/>
        <v/>
      </c>
      <c r="AK41" s="20">
        <f t="shared" ca="1" si="0"/>
        <v>0.92809156650405178</v>
      </c>
      <c r="AL41" s="20">
        <f t="shared" ca="1" si="1"/>
        <v>15</v>
      </c>
      <c r="AM41" s="20">
        <v>31</v>
      </c>
      <c r="AN41" s="20">
        <v>2</v>
      </c>
      <c r="AP41" s="20">
        <f t="shared" ca="1" si="2"/>
        <v>0.80411836592088781</v>
      </c>
      <c r="AQ41" s="20">
        <f t="shared" ca="1" si="3"/>
        <v>93</v>
      </c>
      <c r="AR41" s="20">
        <v>61</v>
      </c>
      <c r="AS41" s="20">
        <v>10</v>
      </c>
    </row>
    <row r="42" spans="1:45" ht="32.15" customHeight="1" x14ac:dyDescent="0.3">
      <c r="A42" s="20">
        <f t="shared" si="5"/>
        <v>7</v>
      </c>
      <c r="C42" t="str">
        <f t="shared" ref="C42:AI42" si="20">IF(C18="","",C18)</f>
        <v/>
      </c>
      <c r="D42" t="str">
        <f t="shared" si="20"/>
        <v/>
      </c>
      <c r="E42" t="str">
        <f t="shared" si="20"/>
        <v/>
      </c>
      <c r="F42" t="str">
        <f t="shared" si="20"/>
        <v/>
      </c>
      <c r="G42" t="str">
        <f t="shared" si="20"/>
        <v/>
      </c>
      <c r="H42" t="str">
        <f t="shared" si="20"/>
        <v/>
      </c>
      <c r="I42" t="str">
        <f t="shared" si="20"/>
        <v/>
      </c>
      <c r="J42" t="str">
        <f t="shared" si="20"/>
        <v/>
      </c>
      <c r="K42" t="str">
        <f t="shared" si="20"/>
        <v/>
      </c>
      <c r="L42" t="str">
        <f t="shared" si="20"/>
        <v/>
      </c>
      <c r="M42" t="str">
        <f t="shared" si="20"/>
        <v/>
      </c>
      <c r="N42" t="str">
        <f t="shared" si="20"/>
        <v/>
      </c>
      <c r="O42" t="str">
        <f t="shared" si="20"/>
        <v/>
      </c>
      <c r="P42" t="str">
        <f t="shared" si="20"/>
        <v/>
      </c>
      <c r="Q42" t="str">
        <f t="shared" si="20"/>
        <v/>
      </c>
      <c r="R42" t="str">
        <f t="shared" si="20"/>
        <v/>
      </c>
      <c r="S42" t="str">
        <f t="shared" si="20"/>
        <v/>
      </c>
      <c r="T42" t="str">
        <f t="shared" si="20"/>
        <v/>
      </c>
      <c r="U42" t="str">
        <f t="shared" si="20"/>
        <v/>
      </c>
      <c r="V42" t="str">
        <f t="shared" si="20"/>
        <v/>
      </c>
      <c r="W42" t="str">
        <f t="shared" si="20"/>
        <v/>
      </c>
      <c r="X42" t="str">
        <f t="shared" si="20"/>
        <v/>
      </c>
      <c r="Y42" t="str">
        <f t="shared" si="20"/>
        <v/>
      </c>
      <c r="Z42" t="str">
        <f t="shared" si="20"/>
        <v/>
      </c>
      <c r="AA42" t="str">
        <f t="shared" si="20"/>
        <v/>
      </c>
      <c r="AB42" t="str">
        <f t="shared" si="20"/>
        <v/>
      </c>
      <c r="AC42" t="str">
        <f t="shared" si="20"/>
        <v/>
      </c>
      <c r="AD42" t="str">
        <f t="shared" si="20"/>
        <v/>
      </c>
      <c r="AE42" t="str">
        <f t="shared" si="20"/>
        <v/>
      </c>
      <c r="AF42" t="str">
        <f t="shared" si="20"/>
        <v/>
      </c>
      <c r="AG42" t="str">
        <f t="shared" si="20"/>
        <v/>
      </c>
      <c r="AH42" t="str">
        <f t="shared" si="20"/>
        <v/>
      </c>
      <c r="AI42" t="str">
        <f t="shared" si="20"/>
        <v/>
      </c>
      <c r="AK42" s="20">
        <f t="shared" ca="1" si="0"/>
        <v>6.507820721533264E-2</v>
      </c>
      <c r="AL42" s="20">
        <f t="shared" ca="1" si="1"/>
        <v>268</v>
      </c>
      <c r="AM42" s="20">
        <v>31</v>
      </c>
      <c r="AN42" s="20">
        <f t="shared" ref="AN42:AN48" si="21">AN41+1</f>
        <v>3</v>
      </c>
      <c r="AP42" s="20">
        <f t="shared" ca="1" si="2"/>
        <v>0.79130423439671904</v>
      </c>
      <c r="AQ42" s="20">
        <f t="shared" ca="1" si="3"/>
        <v>98</v>
      </c>
      <c r="AR42" s="20">
        <v>62</v>
      </c>
      <c r="AS42" s="20">
        <v>10</v>
      </c>
    </row>
    <row r="43" spans="1:45" ht="32.15" customHeight="1" x14ac:dyDescent="0.3">
      <c r="A43" s="1" t="str">
        <f t="shared" si="5"/>
        <v>(8)</v>
      </c>
      <c r="C43" t="str">
        <f t="shared" ref="C43:AI43" si="22">IF(C19="","",C19)</f>
        <v/>
      </c>
      <c r="D43" t="str">
        <f t="shared" si="22"/>
        <v/>
      </c>
      <c r="E43" s="62">
        <f t="shared" ca="1" si="22"/>
        <v>93</v>
      </c>
      <c r="F43" s="62" t="str">
        <f t="shared" si="22"/>
        <v/>
      </c>
      <c r="G43" s="62" t="str">
        <f t="shared" si="22"/>
        <v>－</v>
      </c>
      <c r="H43" s="62" t="str">
        <f t="shared" si="22"/>
        <v/>
      </c>
      <c r="I43" s="62">
        <f t="shared" ca="1" si="22"/>
        <v>50</v>
      </c>
      <c r="J43" s="62" t="s">
        <v>29</v>
      </c>
      <c r="K43" t="s">
        <v>5</v>
      </c>
      <c r="M43" s="68">
        <f ca="1">E43-I43</f>
        <v>43</v>
      </c>
      <c r="N43" s="68"/>
      <c r="O43" t="str">
        <f t="shared" si="22"/>
        <v/>
      </c>
      <c r="P43" t="str">
        <f t="shared" si="22"/>
        <v/>
      </c>
      <c r="Q43" t="str">
        <f t="shared" si="22"/>
        <v/>
      </c>
      <c r="R43" t="str">
        <f t="shared" si="22"/>
        <v/>
      </c>
      <c r="S43" t="str">
        <f t="shared" si="22"/>
        <v/>
      </c>
      <c r="T43" t="str">
        <f t="shared" si="22"/>
        <v/>
      </c>
      <c r="U43" t="str">
        <f t="shared" si="22"/>
        <v/>
      </c>
      <c r="V43" t="str">
        <f t="shared" si="22"/>
        <v/>
      </c>
      <c r="W43" t="str">
        <f t="shared" si="22"/>
        <v/>
      </c>
      <c r="X43" t="str">
        <f t="shared" si="22"/>
        <v/>
      </c>
      <c r="Y43" t="str">
        <f t="shared" si="22"/>
        <v/>
      </c>
      <c r="Z43" t="str">
        <f t="shared" si="22"/>
        <v/>
      </c>
      <c r="AA43" t="str">
        <f t="shared" si="22"/>
        <v/>
      </c>
      <c r="AB43" t="str">
        <f t="shared" si="22"/>
        <v/>
      </c>
      <c r="AC43" t="str">
        <f t="shared" si="22"/>
        <v/>
      </c>
      <c r="AD43" t="str">
        <f t="shared" si="22"/>
        <v/>
      </c>
      <c r="AE43" t="str">
        <f t="shared" si="22"/>
        <v/>
      </c>
      <c r="AF43" t="str">
        <f t="shared" si="22"/>
        <v/>
      </c>
      <c r="AG43" t="str">
        <f t="shared" si="22"/>
        <v/>
      </c>
      <c r="AH43" t="str">
        <f t="shared" si="22"/>
        <v/>
      </c>
      <c r="AI43" t="str">
        <f t="shared" si="22"/>
        <v/>
      </c>
      <c r="AK43" s="20">
        <f t="shared" ca="1" si="0"/>
        <v>0.67314722040077979</v>
      </c>
      <c r="AL43" s="20">
        <f t="shared" ca="1" si="1"/>
        <v>95</v>
      </c>
      <c r="AM43" s="20">
        <v>31</v>
      </c>
      <c r="AN43" s="20">
        <f t="shared" si="21"/>
        <v>4</v>
      </c>
      <c r="AP43" s="20">
        <f t="shared" ca="1" si="2"/>
        <v>9.5679457520188027E-2</v>
      </c>
      <c r="AQ43" s="20">
        <f t="shared" ca="1" si="3"/>
        <v>352</v>
      </c>
      <c r="AR43" s="20">
        <v>63</v>
      </c>
      <c r="AS43" s="20">
        <v>10</v>
      </c>
    </row>
    <row r="44" spans="1:45" ht="32.15" customHeight="1" x14ac:dyDescent="0.3">
      <c r="A44" s="20">
        <f t="shared" si="5"/>
        <v>8</v>
      </c>
      <c r="C44" t="str">
        <f t="shared" ref="C44:AI44" si="23">IF(C20="","",C20)</f>
        <v/>
      </c>
      <c r="D44" t="str">
        <f t="shared" si="23"/>
        <v/>
      </c>
      <c r="E44" t="str">
        <f t="shared" si="23"/>
        <v/>
      </c>
      <c r="F44" t="str">
        <f t="shared" si="23"/>
        <v/>
      </c>
      <c r="G44" t="str">
        <f t="shared" si="23"/>
        <v/>
      </c>
      <c r="H44" t="str">
        <f t="shared" si="23"/>
        <v/>
      </c>
      <c r="I44" t="str">
        <f t="shared" si="23"/>
        <v/>
      </c>
      <c r="J44" t="str">
        <f t="shared" si="23"/>
        <v/>
      </c>
      <c r="K44" t="str">
        <f t="shared" si="23"/>
        <v/>
      </c>
      <c r="L44" t="str">
        <f t="shared" si="23"/>
        <v/>
      </c>
      <c r="M44" t="str">
        <f t="shared" si="23"/>
        <v/>
      </c>
      <c r="N44" t="str">
        <f t="shared" si="23"/>
        <v/>
      </c>
      <c r="O44" t="str">
        <f t="shared" si="23"/>
        <v/>
      </c>
      <c r="P44" t="str">
        <f t="shared" si="23"/>
        <v/>
      </c>
      <c r="Q44" t="str">
        <f t="shared" si="23"/>
        <v/>
      </c>
      <c r="R44" t="str">
        <f t="shared" si="23"/>
        <v/>
      </c>
      <c r="S44" t="str">
        <f t="shared" si="23"/>
        <v/>
      </c>
      <c r="T44" t="str">
        <f t="shared" si="23"/>
        <v/>
      </c>
      <c r="U44" t="str">
        <f t="shared" si="23"/>
        <v/>
      </c>
      <c r="V44" t="str">
        <f t="shared" si="23"/>
        <v/>
      </c>
      <c r="W44" t="str">
        <f t="shared" si="23"/>
        <v/>
      </c>
      <c r="X44" t="str">
        <f t="shared" si="23"/>
        <v/>
      </c>
      <c r="Y44" t="str">
        <f t="shared" si="23"/>
        <v/>
      </c>
      <c r="Z44" t="str">
        <f t="shared" si="23"/>
        <v/>
      </c>
      <c r="AA44" t="str">
        <f t="shared" si="23"/>
        <v/>
      </c>
      <c r="AB44" t="str">
        <f t="shared" si="23"/>
        <v/>
      </c>
      <c r="AC44" t="str">
        <f t="shared" si="23"/>
        <v/>
      </c>
      <c r="AD44" t="str">
        <f t="shared" si="23"/>
        <v/>
      </c>
      <c r="AE44" t="str">
        <f t="shared" si="23"/>
        <v/>
      </c>
      <c r="AF44" t="str">
        <f t="shared" si="23"/>
        <v/>
      </c>
      <c r="AG44" t="str">
        <f t="shared" si="23"/>
        <v/>
      </c>
      <c r="AH44" t="str">
        <f t="shared" si="23"/>
        <v/>
      </c>
      <c r="AI44" t="str">
        <f t="shared" si="23"/>
        <v/>
      </c>
      <c r="AK44" s="20">
        <f t="shared" ca="1" si="0"/>
        <v>0.58322370797379164</v>
      </c>
      <c r="AL44" s="20">
        <f t="shared" ca="1" si="1"/>
        <v>121</v>
      </c>
      <c r="AM44" s="20">
        <v>31</v>
      </c>
      <c r="AN44" s="20">
        <f t="shared" si="21"/>
        <v>5</v>
      </c>
      <c r="AP44" s="20">
        <f t="shared" ca="1" si="2"/>
        <v>0.95618641636209467</v>
      </c>
      <c r="AQ44" s="20">
        <f t="shared" ca="1" si="3"/>
        <v>22</v>
      </c>
      <c r="AR44" s="20">
        <v>64</v>
      </c>
      <c r="AS44" s="20">
        <v>10</v>
      </c>
    </row>
    <row r="45" spans="1:45" ht="32.15" customHeight="1" x14ac:dyDescent="0.3">
      <c r="A45" s="1" t="str">
        <f t="shared" si="5"/>
        <v>(9)</v>
      </c>
      <c r="C45" t="str">
        <f t="shared" ref="C45:AI45" si="24">IF(C21="","",C21)</f>
        <v/>
      </c>
      <c r="D45" t="str">
        <f t="shared" si="24"/>
        <v/>
      </c>
      <c r="E45" s="62">
        <f t="shared" ca="1" si="24"/>
        <v>59</v>
      </c>
      <c r="F45" s="62" t="str">
        <f t="shared" si="24"/>
        <v/>
      </c>
      <c r="G45" s="62" t="str">
        <f t="shared" si="24"/>
        <v>－</v>
      </c>
      <c r="H45" s="62" t="str">
        <f t="shared" si="24"/>
        <v/>
      </c>
      <c r="I45" s="62">
        <f t="shared" ca="1" si="24"/>
        <v>50</v>
      </c>
      <c r="J45" s="62" t="s">
        <v>29</v>
      </c>
      <c r="K45" t="s">
        <v>5</v>
      </c>
      <c r="M45" s="68">
        <f ca="1">E45-I45</f>
        <v>9</v>
      </c>
      <c r="N45" s="68"/>
      <c r="O45" t="str">
        <f t="shared" si="24"/>
        <v/>
      </c>
      <c r="P45" t="str">
        <f t="shared" si="24"/>
        <v/>
      </c>
      <c r="Q45" t="str">
        <f t="shared" si="24"/>
        <v/>
      </c>
      <c r="R45" t="str">
        <f t="shared" si="24"/>
        <v/>
      </c>
      <c r="S45" t="str">
        <f t="shared" si="24"/>
        <v/>
      </c>
      <c r="T45" t="str">
        <f t="shared" si="24"/>
        <v/>
      </c>
      <c r="U45" t="str">
        <f t="shared" si="24"/>
        <v/>
      </c>
      <c r="V45" t="str">
        <f t="shared" si="24"/>
        <v/>
      </c>
      <c r="W45" t="str">
        <f t="shared" si="24"/>
        <v/>
      </c>
      <c r="X45" t="str">
        <f t="shared" si="24"/>
        <v/>
      </c>
      <c r="Y45" t="str">
        <f t="shared" si="24"/>
        <v/>
      </c>
      <c r="Z45" t="str">
        <f t="shared" si="24"/>
        <v/>
      </c>
      <c r="AA45" t="str">
        <f t="shared" si="24"/>
        <v/>
      </c>
      <c r="AB45" t="str">
        <f t="shared" si="24"/>
        <v/>
      </c>
      <c r="AC45" t="str">
        <f t="shared" si="24"/>
        <v/>
      </c>
      <c r="AD45" t="str">
        <f t="shared" si="24"/>
        <v/>
      </c>
      <c r="AE45" t="str">
        <f t="shared" si="24"/>
        <v/>
      </c>
      <c r="AF45" t="str">
        <f t="shared" si="24"/>
        <v/>
      </c>
      <c r="AG45" t="str">
        <f t="shared" si="24"/>
        <v/>
      </c>
      <c r="AH45" t="str">
        <f t="shared" si="24"/>
        <v/>
      </c>
      <c r="AI45" t="str">
        <f t="shared" si="24"/>
        <v/>
      </c>
      <c r="AK45" s="20">
        <f t="shared" ca="1" si="0"/>
        <v>0.11327191605295828</v>
      </c>
      <c r="AL45" s="20">
        <f t="shared" ca="1" si="1"/>
        <v>254</v>
      </c>
      <c r="AM45" s="20">
        <v>31</v>
      </c>
      <c r="AN45" s="20">
        <f t="shared" si="21"/>
        <v>6</v>
      </c>
      <c r="AP45" s="20">
        <f t="shared" ca="1" si="2"/>
        <v>0.77898287475372796</v>
      </c>
      <c r="AQ45" s="20">
        <f t="shared" ca="1" si="3"/>
        <v>105</v>
      </c>
      <c r="AR45" s="20">
        <v>65</v>
      </c>
      <c r="AS45" s="20">
        <v>10</v>
      </c>
    </row>
    <row r="46" spans="1:45" ht="32.15" customHeight="1" x14ac:dyDescent="0.3">
      <c r="A46" s="20">
        <f t="shared" si="5"/>
        <v>9</v>
      </c>
      <c r="C46" t="str">
        <f t="shared" ref="C46:AI46" si="25">IF(C22="","",C22)</f>
        <v/>
      </c>
      <c r="D46" t="str">
        <f t="shared" si="25"/>
        <v/>
      </c>
      <c r="E46" t="str">
        <f t="shared" si="25"/>
        <v/>
      </c>
      <c r="F46" t="str">
        <f t="shared" si="25"/>
        <v/>
      </c>
      <c r="G46" t="str">
        <f t="shared" si="25"/>
        <v/>
      </c>
      <c r="H46" t="str">
        <f t="shared" si="25"/>
        <v/>
      </c>
      <c r="I46" t="str">
        <f t="shared" si="25"/>
        <v/>
      </c>
      <c r="J46" t="str">
        <f t="shared" si="25"/>
        <v/>
      </c>
      <c r="K46" t="str">
        <f t="shared" si="25"/>
        <v/>
      </c>
      <c r="L46" t="str">
        <f t="shared" si="25"/>
        <v/>
      </c>
      <c r="M46" t="str">
        <f t="shared" si="25"/>
        <v/>
      </c>
      <c r="N46" t="str">
        <f t="shared" si="25"/>
        <v/>
      </c>
      <c r="O46" t="str">
        <f t="shared" si="25"/>
        <v/>
      </c>
      <c r="P46" t="str">
        <f t="shared" si="25"/>
        <v/>
      </c>
      <c r="Q46" t="str">
        <f t="shared" si="25"/>
        <v/>
      </c>
      <c r="R46" t="str">
        <f t="shared" si="25"/>
        <v/>
      </c>
      <c r="S46" t="str">
        <f t="shared" si="25"/>
        <v/>
      </c>
      <c r="T46" t="str">
        <f t="shared" si="25"/>
        <v/>
      </c>
      <c r="U46" t="str">
        <f t="shared" si="25"/>
        <v/>
      </c>
      <c r="V46" t="str">
        <f t="shared" si="25"/>
        <v/>
      </c>
      <c r="W46" t="str">
        <f t="shared" si="25"/>
        <v/>
      </c>
      <c r="X46" t="str">
        <f t="shared" si="25"/>
        <v/>
      </c>
      <c r="Y46" t="str">
        <f t="shared" si="25"/>
        <v/>
      </c>
      <c r="Z46" t="str">
        <f t="shared" si="25"/>
        <v/>
      </c>
      <c r="AA46" t="str">
        <f t="shared" si="25"/>
        <v/>
      </c>
      <c r="AB46" t="str">
        <f t="shared" si="25"/>
        <v/>
      </c>
      <c r="AC46" t="str">
        <f t="shared" si="25"/>
        <v/>
      </c>
      <c r="AD46" t="str">
        <f t="shared" si="25"/>
        <v/>
      </c>
      <c r="AE46" t="str">
        <f t="shared" si="25"/>
        <v/>
      </c>
      <c r="AF46" t="str">
        <f t="shared" si="25"/>
        <v/>
      </c>
      <c r="AG46" t="str">
        <f t="shared" si="25"/>
        <v/>
      </c>
      <c r="AH46" t="str">
        <f t="shared" si="25"/>
        <v/>
      </c>
      <c r="AI46" t="str">
        <f t="shared" si="25"/>
        <v/>
      </c>
      <c r="AK46" s="20">
        <f t="shared" ca="1" si="0"/>
        <v>0.77408241732535754</v>
      </c>
      <c r="AL46" s="20">
        <f t="shared" ca="1" si="1"/>
        <v>63</v>
      </c>
      <c r="AM46" s="20">
        <v>31</v>
      </c>
      <c r="AN46" s="20">
        <f t="shared" si="21"/>
        <v>7</v>
      </c>
      <c r="AP46" s="20">
        <f t="shared" ca="1" si="2"/>
        <v>0.54880564792173059</v>
      </c>
      <c r="AQ46" s="20">
        <f t="shared" ca="1" si="3"/>
        <v>191</v>
      </c>
      <c r="AR46" s="20">
        <v>66</v>
      </c>
      <c r="AS46" s="20">
        <v>10</v>
      </c>
    </row>
    <row r="47" spans="1:45" ht="32.15" customHeight="1" x14ac:dyDescent="0.3">
      <c r="A47" s="1" t="str">
        <f t="shared" si="5"/>
        <v>(10)</v>
      </c>
      <c r="D47" t="str">
        <f t="shared" ref="D47:AI47" si="26">IF(D23="","",D23)</f>
        <v/>
      </c>
      <c r="E47" s="62">
        <f t="shared" ca="1" si="26"/>
        <v>99</v>
      </c>
      <c r="F47" s="62" t="str">
        <f t="shared" si="26"/>
        <v/>
      </c>
      <c r="G47" s="62" t="str">
        <f t="shared" si="26"/>
        <v>－</v>
      </c>
      <c r="H47" s="62" t="str">
        <f t="shared" si="26"/>
        <v/>
      </c>
      <c r="I47" s="62">
        <f t="shared" ca="1" si="26"/>
        <v>30</v>
      </c>
      <c r="J47" s="62" t="s">
        <v>29</v>
      </c>
      <c r="K47" t="s">
        <v>5</v>
      </c>
      <c r="M47" s="68">
        <f ca="1">E47-I47</f>
        <v>69</v>
      </c>
      <c r="N47" s="68"/>
      <c r="O47" t="str">
        <f t="shared" si="26"/>
        <v/>
      </c>
      <c r="P47" t="str">
        <f t="shared" si="26"/>
        <v/>
      </c>
      <c r="Q47" t="str">
        <f t="shared" si="26"/>
        <v/>
      </c>
      <c r="R47" t="str">
        <f t="shared" si="26"/>
        <v/>
      </c>
      <c r="S47" t="str">
        <f t="shared" si="26"/>
        <v/>
      </c>
      <c r="T47" t="str">
        <f t="shared" si="26"/>
        <v/>
      </c>
      <c r="U47" t="str">
        <f t="shared" si="26"/>
        <v/>
      </c>
      <c r="V47" t="str">
        <f t="shared" si="26"/>
        <v/>
      </c>
      <c r="W47" t="str">
        <f t="shared" si="26"/>
        <v/>
      </c>
      <c r="X47" t="str">
        <f t="shared" si="26"/>
        <v/>
      </c>
      <c r="Y47" t="str">
        <f t="shared" si="26"/>
        <v/>
      </c>
      <c r="Z47" t="str">
        <f t="shared" si="26"/>
        <v/>
      </c>
      <c r="AA47" t="str">
        <f t="shared" si="26"/>
        <v/>
      </c>
      <c r="AB47" t="str">
        <f t="shared" si="26"/>
        <v/>
      </c>
      <c r="AC47" t="str">
        <f t="shared" si="26"/>
        <v/>
      </c>
      <c r="AD47" t="str">
        <f t="shared" si="26"/>
        <v/>
      </c>
      <c r="AE47" t="str">
        <f t="shared" si="26"/>
        <v/>
      </c>
      <c r="AF47" t="str">
        <f t="shared" si="26"/>
        <v/>
      </c>
      <c r="AG47" t="str">
        <f t="shared" si="26"/>
        <v/>
      </c>
      <c r="AH47" t="str">
        <f t="shared" si="26"/>
        <v/>
      </c>
      <c r="AI47" t="str">
        <f t="shared" si="26"/>
        <v/>
      </c>
      <c r="AK47" s="20">
        <f t="shared" ca="1" si="0"/>
        <v>0.79138022203196412</v>
      </c>
      <c r="AL47" s="20">
        <f t="shared" ca="1" si="1"/>
        <v>58</v>
      </c>
      <c r="AM47" s="20">
        <v>31</v>
      </c>
      <c r="AN47" s="20">
        <f t="shared" si="21"/>
        <v>8</v>
      </c>
      <c r="AP47" s="20">
        <f t="shared" ca="1" si="2"/>
        <v>0.71721289553517098</v>
      </c>
      <c r="AQ47" s="20">
        <f t="shared" ca="1" si="3"/>
        <v>131</v>
      </c>
      <c r="AR47" s="20">
        <v>67</v>
      </c>
      <c r="AS47" s="20">
        <v>10</v>
      </c>
    </row>
    <row r="48" spans="1:45" ht="32.15" customHeight="1" x14ac:dyDescent="0.3">
      <c r="A48" s="20">
        <f t="shared" si="5"/>
        <v>10</v>
      </c>
      <c r="B48" t="str">
        <f>IF(B24="","",B24)</f>
        <v/>
      </c>
      <c r="C48" t="str">
        <f t="shared" ref="C48:AI48" si="27">IF(C24="","",C24)</f>
        <v/>
      </c>
      <c r="D48" t="str">
        <f t="shared" si="27"/>
        <v/>
      </c>
      <c r="E48" t="str">
        <f t="shared" si="27"/>
        <v/>
      </c>
      <c r="F48" t="str">
        <f t="shared" si="27"/>
        <v/>
      </c>
      <c r="G48" t="str">
        <f t="shared" si="27"/>
        <v/>
      </c>
      <c r="H48" t="str">
        <f t="shared" si="27"/>
        <v/>
      </c>
      <c r="I48" t="str">
        <f t="shared" si="27"/>
        <v/>
      </c>
      <c r="J48" t="str">
        <f t="shared" si="27"/>
        <v/>
      </c>
      <c r="K48" t="str">
        <f t="shared" si="27"/>
        <v/>
      </c>
      <c r="L48" t="str">
        <f t="shared" si="27"/>
        <v/>
      </c>
      <c r="M48" t="str">
        <f t="shared" si="27"/>
        <v/>
      </c>
      <c r="N48" t="str">
        <f t="shared" si="27"/>
        <v/>
      </c>
      <c r="O48" t="str">
        <f t="shared" si="27"/>
        <v/>
      </c>
      <c r="P48" t="str">
        <f t="shared" si="27"/>
        <v/>
      </c>
      <c r="Q48" t="str">
        <f t="shared" si="27"/>
        <v/>
      </c>
      <c r="R48" t="str">
        <f t="shared" si="27"/>
        <v/>
      </c>
      <c r="S48" t="str">
        <f t="shared" si="27"/>
        <v/>
      </c>
      <c r="T48" t="str">
        <f t="shared" si="27"/>
        <v/>
      </c>
      <c r="U48" t="str">
        <f t="shared" si="27"/>
        <v/>
      </c>
      <c r="V48" t="str">
        <f t="shared" si="27"/>
        <v/>
      </c>
      <c r="W48" t="str">
        <f t="shared" si="27"/>
        <v/>
      </c>
      <c r="X48" t="str">
        <f t="shared" si="27"/>
        <v/>
      </c>
      <c r="Y48" t="str">
        <f t="shared" si="27"/>
        <v/>
      </c>
      <c r="Z48" t="str">
        <f t="shared" si="27"/>
        <v/>
      </c>
      <c r="AA48" t="str">
        <f t="shared" si="27"/>
        <v/>
      </c>
      <c r="AB48" t="str">
        <f t="shared" si="27"/>
        <v/>
      </c>
      <c r="AC48" t="str">
        <f t="shared" si="27"/>
        <v/>
      </c>
      <c r="AD48" t="str">
        <f t="shared" si="27"/>
        <v/>
      </c>
      <c r="AE48" t="str">
        <f t="shared" si="27"/>
        <v/>
      </c>
      <c r="AF48" t="str">
        <f t="shared" si="27"/>
        <v/>
      </c>
      <c r="AG48" t="str">
        <f t="shared" si="27"/>
        <v/>
      </c>
      <c r="AH48" t="str">
        <f t="shared" si="27"/>
        <v/>
      </c>
      <c r="AI48" t="str">
        <f t="shared" si="27"/>
        <v/>
      </c>
      <c r="AK48" s="20">
        <f t="shared" ca="1" si="0"/>
        <v>0.91719449275585241</v>
      </c>
      <c r="AL48" s="20">
        <f t="shared" ca="1" si="1"/>
        <v>22</v>
      </c>
      <c r="AM48" s="20">
        <v>31</v>
      </c>
      <c r="AN48" s="20">
        <f t="shared" si="21"/>
        <v>9</v>
      </c>
      <c r="AP48" s="20">
        <f t="shared" ca="1" si="2"/>
        <v>0.53482048442578212</v>
      </c>
      <c r="AQ48" s="20">
        <f t="shared" ca="1" si="3"/>
        <v>199</v>
      </c>
      <c r="AR48" s="20">
        <v>68</v>
      </c>
      <c r="AS48" s="20">
        <v>10</v>
      </c>
    </row>
    <row r="49" spans="37:45" ht="30" customHeight="1" x14ac:dyDescent="0.3">
      <c r="AK49" s="20">
        <f t="shared" ca="1" si="0"/>
        <v>0.22555679265332629</v>
      </c>
      <c r="AL49" s="20">
        <f t="shared" ca="1" si="1"/>
        <v>219</v>
      </c>
      <c r="AM49" s="20">
        <v>32</v>
      </c>
      <c r="AN49" s="20">
        <v>3</v>
      </c>
      <c r="AP49" s="20">
        <f t="shared" ca="1" si="2"/>
        <v>0.59298046460374465</v>
      </c>
      <c r="AQ49" s="20">
        <f t="shared" ca="1" si="3"/>
        <v>178</v>
      </c>
      <c r="AR49" s="20">
        <v>69</v>
      </c>
      <c r="AS49" s="20">
        <v>10</v>
      </c>
    </row>
    <row r="50" spans="37:45" ht="30" customHeight="1" x14ac:dyDescent="0.3">
      <c r="AK50" s="20">
        <f t="shared" ca="1" si="0"/>
        <v>0.91963949498277309</v>
      </c>
      <c r="AL50" s="20">
        <f t="shared" ca="1" si="1"/>
        <v>21</v>
      </c>
      <c r="AM50" s="20">
        <v>32</v>
      </c>
      <c r="AN50" s="20">
        <f t="shared" ref="AN50:AN55" si="28">AN49+1</f>
        <v>4</v>
      </c>
      <c r="AP50" s="20">
        <f t="shared" ca="1" si="2"/>
        <v>5.3787712947200306E-2</v>
      </c>
      <c r="AQ50" s="20">
        <f t="shared" ca="1" si="3"/>
        <v>369</v>
      </c>
      <c r="AR50" s="20">
        <v>71</v>
      </c>
      <c r="AS50" s="20">
        <v>10</v>
      </c>
    </row>
    <row r="51" spans="37:45" ht="30" customHeight="1" x14ac:dyDescent="0.3">
      <c r="AK51" s="20">
        <f t="shared" ca="1" si="0"/>
        <v>0.13388493053777029</v>
      </c>
      <c r="AL51" s="20">
        <f t="shared" ca="1" si="1"/>
        <v>250</v>
      </c>
      <c r="AM51" s="20">
        <v>32</v>
      </c>
      <c r="AN51" s="20">
        <f t="shared" si="28"/>
        <v>5</v>
      </c>
      <c r="AP51" s="20">
        <f t="shared" ca="1" si="2"/>
        <v>6.3054095989787395E-3</v>
      </c>
      <c r="AQ51" s="20">
        <f t="shared" ca="1" si="3"/>
        <v>392</v>
      </c>
      <c r="AR51" s="20">
        <v>72</v>
      </c>
      <c r="AS51" s="20">
        <v>10</v>
      </c>
    </row>
    <row r="52" spans="37:45" ht="30" customHeight="1" x14ac:dyDescent="0.3">
      <c r="AK52" s="20">
        <f t="shared" ca="1" si="0"/>
        <v>9.0340297359814414E-2</v>
      </c>
      <c r="AL52" s="20">
        <f t="shared" ca="1" si="1"/>
        <v>262</v>
      </c>
      <c r="AM52" s="20">
        <v>32</v>
      </c>
      <c r="AN52" s="20">
        <f t="shared" si="28"/>
        <v>6</v>
      </c>
      <c r="AP52" s="20">
        <f t="shared" ca="1" si="2"/>
        <v>0.53270573850697633</v>
      </c>
      <c r="AQ52" s="20">
        <f t="shared" ca="1" si="3"/>
        <v>200</v>
      </c>
      <c r="AR52" s="20">
        <v>73</v>
      </c>
      <c r="AS52" s="20">
        <v>10</v>
      </c>
    </row>
    <row r="53" spans="37:45" ht="30" customHeight="1" x14ac:dyDescent="0.3">
      <c r="AK53" s="20">
        <f t="shared" ca="1" si="0"/>
        <v>7.1815580599928763E-2</v>
      </c>
      <c r="AL53" s="20">
        <f t="shared" ca="1" si="1"/>
        <v>265</v>
      </c>
      <c r="AM53" s="20">
        <v>32</v>
      </c>
      <c r="AN53" s="20">
        <f t="shared" si="28"/>
        <v>7</v>
      </c>
      <c r="AP53" s="20">
        <f t="shared" ca="1" si="2"/>
        <v>0.96404327662895728</v>
      </c>
      <c r="AQ53" s="20">
        <f t="shared" ca="1" si="3"/>
        <v>20</v>
      </c>
      <c r="AR53" s="20">
        <v>74</v>
      </c>
      <c r="AS53" s="20">
        <v>10</v>
      </c>
    </row>
    <row r="54" spans="37:45" ht="30" customHeight="1" x14ac:dyDescent="0.3">
      <c r="AK54" s="20">
        <f t="shared" ca="1" si="0"/>
        <v>0.20967926011982929</v>
      </c>
      <c r="AL54" s="20">
        <f t="shared" ca="1" si="1"/>
        <v>225</v>
      </c>
      <c r="AM54" s="20">
        <v>32</v>
      </c>
      <c r="AN54" s="20">
        <f t="shared" si="28"/>
        <v>8</v>
      </c>
      <c r="AP54" s="20">
        <f t="shared" ca="1" si="2"/>
        <v>0.11556325040879334</v>
      </c>
      <c r="AQ54" s="20">
        <f t="shared" ca="1" si="3"/>
        <v>342</v>
      </c>
      <c r="AR54" s="20">
        <v>75</v>
      </c>
      <c r="AS54" s="20">
        <v>10</v>
      </c>
    </row>
    <row r="55" spans="37:45" ht="30" customHeight="1" x14ac:dyDescent="0.3">
      <c r="AK55" s="20">
        <f t="shared" ca="1" si="0"/>
        <v>0.15158072078762652</v>
      </c>
      <c r="AL55" s="20">
        <f t="shared" ca="1" si="1"/>
        <v>244</v>
      </c>
      <c r="AM55" s="20">
        <v>32</v>
      </c>
      <c r="AN55" s="20">
        <f t="shared" si="28"/>
        <v>9</v>
      </c>
      <c r="AP55" s="20">
        <f t="shared" ca="1" si="2"/>
        <v>0.98837759637342648</v>
      </c>
      <c r="AQ55" s="20">
        <f t="shared" ca="1" si="3"/>
        <v>4</v>
      </c>
      <c r="AR55" s="20">
        <v>76</v>
      </c>
      <c r="AS55" s="20">
        <v>10</v>
      </c>
    </row>
    <row r="56" spans="37:45" ht="30" customHeight="1" x14ac:dyDescent="0.3">
      <c r="AK56" s="20">
        <f t="shared" ca="1" si="0"/>
        <v>0.95136809824917068</v>
      </c>
      <c r="AL56" s="20">
        <f t="shared" ca="1" si="1"/>
        <v>12</v>
      </c>
      <c r="AM56" s="20">
        <v>33</v>
      </c>
      <c r="AN56" s="20">
        <v>4</v>
      </c>
      <c r="AP56" s="20">
        <f t="shared" ca="1" si="2"/>
        <v>0.13324312810108208</v>
      </c>
      <c r="AQ56" s="20">
        <f t="shared" ca="1" si="3"/>
        <v>336</v>
      </c>
      <c r="AR56" s="20">
        <v>77</v>
      </c>
      <c r="AS56" s="20">
        <v>10</v>
      </c>
    </row>
    <row r="57" spans="37:45" ht="30" customHeight="1" x14ac:dyDescent="0.3">
      <c r="AK57" s="20">
        <f t="shared" ca="1" si="0"/>
        <v>0.35532388178251095</v>
      </c>
      <c r="AL57" s="20">
        <f t="shared" ca="1" si="1"/>
        <v>187</v>
      </c>
      <c r="AM57" s="20">
        <v>33</v>
      </c>
      <c r="AN57" s="20">
        <f>AN56+1</f>
        <v>5</v>
      </c>
      <c r="AP57" s="20">
        <f t="shared" ca="1" si="2"/>
        <v>1.006494482251008E-2</v>
      </c>
      <c r="AQ57" s="20">
        <f t="shared" ca="1" si="3"/>
        <v>391</v>
      </c>
      <c r="AR57" s="20">
        <v>78</v>
      </c>
      <c r="AS57" s="20">
        <v>10</v>
      </c>
    </row>
    <row r="58" spans="37:45" ht="30" customHeight="1" x14ac:dyDescent="0.3">
      <c r="AK58" s="20">
        <f t="shared" ca="1" si="0"/>
        <v>0.61432251311235575</v>
      </c>
      <c r="AL58" s="20">
        <f t="shared" ca="1" si="1"/>
        <v>113</v>
      </c>
      <c r="AM58" s="20">
        <v>33</v>
      </c>
      <c r="AN58" s="20">
        <f>AN57+1</f>
        <v>6</v>
      </c>
      <c r="AP58" s="20">
        <f t="shared" ca="1" si="2"/>
        <v>0.29975241346167047</v>
      </c>
      <c r="AQ58" s="20">
        <f t="shared" ca="1" si="3"/>
        <v>290</v>
      </c>
      <c r="AR58" s="20">
        <v>79</v>
      </c>
      <c r="AS58" s="20">
        <v>10</v>
      </c>
    </row>
    <row r="59" spans="37:45" x14ac:dyDescent="0.3">
      <c r="AK59" s="20">
        <f t="shared" ca="1" si="0"/>
        <v>0.78968974443168916</v>
      </c>
      <c r="AL59" s="20">
        <f t="shared" ca="1" si="1"/>
        <v>60</v>
      </c>
      <c r="AM59" s="20">
        <v>33</v>
      </c>
      <c r="AN59" s="20">
        <f>AN58+1</f>
        <v>7</v>
      </c>
      <c r="AP59" s="20">
        <f t="shared" ca="1" si="2"/>
        <v>0.1045827486108335</v>
      </c>
      <c r="AQ59" s="20">
        <f t="shared" ca="1" si="3"/>
        <v>349</v>
      </c>
      <c r="AR59" s="20">
        <v>81</v>
      </c>
      <c r="AS59" s="20">
        <v>10</v>
      </c>
    </row>
    <row r="60" spans="37:45" x14ac:dyDescent="0.3">
      <c r="AK60" s="20">
        <f t="shared" ca="1" si="0"/>
        <v>0.49656898688530693</v>
      </c>
      <c r="AL60" s="20">
        <f t="shared" ca="1" si="1"/>
        <v>153</v>
      </c>
      <c r="AM60" s="20">
        <v>33</v>
      </c>
      <c r="AN60" s="20">
        <f>AN59+1</f>
        <v>8</v>
      </c>
      <c r="AP60" s="20">
        <f t="shared" ca="1" si="2"/>
        <v>0.3801896424806499</v>
      </c>
      <c r="AQ60" s="20">
        <f t="shared" ca="1" si="3"/>
        <v>263</v>
      </c>
      <c r="AR60" s="20">
        <v>82</v>
      </c>
      <c r="AS60" s="20">
        <v>10</v>
      </c>
    </row>
    <row r="61" spans="37:45" x14ac:dyDescent="0.3">
      <c r="AK61" s="20">
        <f t="shared" ca="1" si="0"/>
        <v>0.92580430968877958</v>
      </c>
      <c r="AL61" s="20">
        <f t="shared" ca="1" si="1"/>
        <v>16</v>
      </c>
      <c r="AM61" s="20">
        <v>33</v>
      </c>
      <c r="AN61" s="20">
        <f>AN60+1</f>
        <v>9</v>
      </c>
      <c r="AP61" s="20">
        <f t="shared" ca="1" si="2"/>
        <v>0.20019284692698502</v>
      </c>
      <c r="AQ61" s="20">
        <f t="shared" ca="1" si="3"/>
        <v>317</v>
      </c>
      <c r="AR61" s="20">
        <v>83</v>
      </c>
      <c r="AS61" s="20">
        <v>10</v>
      </c>
    </row>
    <row r="62" spans="37:45" x14ac:dyDescent="0.3">
      <c r="AK62" s="20">
        <f t="shared" ca="1" si="0"/>
        <v>0.55833658641151651</v>
      </c>
      <c r="AL62" s="20">
        <f t="shared" ca="1" si="1"/>
        <v>127</v>
      </c>
      <c r="AM62" s="20">
        <v>34</v>
      </c>
      <c r="AN62" s="20">
        <v>5</v>
      </c>
      <c r="AP62" s="20">
        <f t="shared" ca="1" si="2"/>
        <v>0.64956072321872249</v>
      </c>
      <c r="AQ62" s="20">
        <f t="shared" ca="1" si="3"/>
        <v>157</v>
      </c>
      <c r="AR62" s="20">
        <v>84</v>
      </c>
      <c r="AS62" s="20">
        <v>10</v>
      </c>
    </row>
    <row r="63" spans="37:45" x14ac:dyDescent="0.3">
      <c r="AK63" s="20">
        <f t="shared" ca="1" si="0"/>
        <v>0.90187344638965572</v>
      </c>
      <c r="AL63" s="20">
        <f t="shared" ca="1" si="1"/>
        <v>25</v>
      </c>
      <c r="AM63" s="20">
        <v>34</v>
      </c>
      <c r="AN63" s="20">
        <f>AN62+1</f>
        <v>6</v>
      </c>
      <c r="AP63" s="20">
        <f t="shared" ca="1" si="2"/>
        <v>0.52213061637791158</v>
      </c>
      <c r="AQ63" s="20">
        <f t="shared" ca="1" si="3"/>
        <v>204</v>
      </c>
      <c r="AR63" s="20">
        <v>85</v>
      </c>
      <c r="AS63" s="20">
        <v>10</v>
      </c>
    </row>
    <row r="64" spans="37:45" x14ac:dyDescent="0.3">
      <c r="AK64" s="20">
        <f t="shared" ca="1" si="0"/>
        <v>0.54723686911600677</v>
      </c>
      <c r="AL64" s="20">
        <f t="shared" ca="1" si="1"/>
        <v>131</v>
      </c>
      <c r="AM64" s="20">
        <v>34</v>
      </c>
      <c r="AN64" s="20">
        <f>AN63+1</f>
        <v>7</v>
      </c>
      <c r="AP64" s="20">
        <f t="shared" ca="1" si="2"/>
        <v>0.65573782201302522</v>
      </c>
      <c r="AQ64" s="20">
        <f t="shared" ca="1" si="3"/>
        <v>154</v>
      </c>
      <c r="AR64" s="20">
        <v>86</v>
      </c>
      <c r="AS64" s="20">
        <v>10</v>
      </c>
    </row>
    <row r="65" spans="37:45" x14ac:dyDescent="0.3">
      <c r="AK65" s="20">
        <f t="shared" ca="1" si="0"/>
        <v>0.54706179365812402</v>
      </c>
      <c r="AL65" s="20">
        <f t="shared" ca="1" si="1"/>
        <v>132</v>
      </c>
      <c r="AM65" s="20">
        <v>34</v>
      </c>
      <c r="AN65" s="20">
        <f>AN64+1</f>
        <v>8</v>
      </c>
      <c r="AP65" s="20">
        <f t="shared" ca="1" si="2"/>
        <v>0.52404789400132901</v>
      </c>
      <c r="AQ65" s="20">
        <f t="shared" ca="1" si="3"/>
        <v>203</v>
      </c>
      <c r="AR65" s="20">
        <v>87</v>
      </c>
      <c r="AS65" s="20">
        <v>10</v>
      </c>
    </row>
    <row r="66" spans="37:45" x14ac:dyDescent="0.3">
      <c r="AK66" s="20">
        <f t="shared" ca="1" si="0"/>
        <v>0.65735818957709213</v>
      </c>
      <c r="AL66" s="20">
        <f t="shared" ca="1" si="1"/>
        <v>103</v>
      </c>
      <c r="AM66" s="20">
        <v>34</v>
      </c>
      <c r="AN66" s="20">
        <f>AN65+1</f>
        <v>9</v>
      </c>
      <c r="AP66" s="20">
        <f t="shared" ca="1" si="2"/>
        <v>0.91053872262779656</v>
      </c>
      <c r="AQ66" s="20">
        <f t="shared" ca="1" si="3"/>
        <v>36</v>
      </c>
      <c r="AR66" s="20">
        <v>88</v>
      </c>
      <c r="AS66" s="20">
        <v>10</v>
      </c>
    </row>
    <row r="67" spans="37:45" x14ac:dyDescent="0.3">
      <c r="AK67" s="20">
        <f t="shared" ca="1" si="0"/>
        <v>0.84403465457110771</v>
      </c>
      <c r="AL67" s="20">
        <f t="shared" ca="1" si="1"/>
        <v>42</v>
      </c>
      <c r="AM67" s="20">
        <v>35</v>
      </c>
      <c r="AN67" s="20">
        <v>6</v>
      </c>
      <c r="AP67" s="20">
        <f t="shared" ca="1" si="2"/>
        <v>0.74217007571327498</v>
      </c>
      <c r="AQ67" s="20">
        <f t="shared" ca="1" si="3"/>
        <v>118</v>
      </c>
      <c r="AR67" s="20">
        <v>89</v>
      </c>
      <c r="AS67" s="20">
        <v>10</v>
      </c>
    </row>
    <row r="68" spans="37:45" x14ac:dyDescent="0.3">
      <c r="AK68" s="20">
        <f t="shared" ca="1" si="0"/>
        <v>0.65881497453542348</v>
      </c>
      <c r="AL68" s="20">
        <f t="shared" ca="1" si="1"/>
        <v>101</v>
      </c>
      <c r="AM68" s="20">
        <v>35</v>
      </c>
      <c r="AN68" s="20">
        <f>AN67+1</f>
        <v>7</v>
      </c>
      <c r="AP68" s="20">
        <f t="shared" ca="1" si="2"/>
        <v>0.77233536935662395</v>
      </c>
      <c r="AQ68" s="20">
        <f t="shared" ca="1" si="3"/>
        <v>108</v>
      </c>
      <c r="AR68" s="20">
        <v>91</v>
      </c>
      <c r="AS68" s="20">
        <v>10</v>
      </c>
    </row>
    <row r="69" spans="37:45" x14ac:dyDescent="0.3">
      <c r="AK69" s="20">
        <f t="shared" ca="1" si="0"/>
        <v>0.48713369446240096</v>
      </c>
      <c r="AL69" s="20">
        <f t="shared" ca="1" si="1"/>
        <v>159</v>
      </c>
      <c r="AM69" s="20">
        <v>35</v>
      </c>
      <c r="AN69" s="20">
        <f>AN68+1</f>
        <v>8</v>
      </c>
      <c r="AP69" s="20">
        <f t="shared" ca="1" si="2"/>
        <v>0.74505760892933781</v>
      </c>
      <c r="AQ69" s="20">
        <f t="shared" ca="1" si="3"/>
        <v>116</v>
      </c>
      <c r="AR69" s="20">
        <v>92</v>
      </c>
      <c r="AS69" s="20">
        <v>10</v>
      </c>
    </row>
    <row r="70" spans="37:45" x14ac:dyDescent="0.3">
      <c r="AK70" s="20">
        <f t="shared" ref="AK70:AK133" ca="1" si="29">RAND()</f>
        <v>0.66119714327579815</v>
      </c>
      <c r="AL70" s="20">
        <f t="shared" ref="AL70:AL133" ca="1" si="30">RANK(AK70,$AK$5:$AK$292)</f>
        <v>99</v>
      </c>
      <c r="AM70" s="20">
        <v>35</v>
      </c>
      <c r="AN70" s="20">
        <f>AN69+1</f>
        <v>9</v>
      </c>
      <c r="AP70" s="20">
        <f t="shared" ref="AP70:AP133" ca="1" si="31">RAND()</f>
        <v>0.16360904815982003</v>
      </c>
      <c r="AQ70" s="20">
        <f t="shared" ref="AQ70:AQ133" ca="1" si="32">RANK(AP70,$AP$5:$AP$400)</f>
        <v>329</v>
      </c>
      <c r="AR70" s="20">
        <v>93</v>
      </c>
      <c r="AS70" s="20">
        <v>10</v>
      </c>
    </row>
    <row r="71" spans="37:45" x14ac:dyDescent="0.3">
      <c r="AK71" s="20">
        <f t="shared" ca="1" si="29"/>
        <v>0.80995592503666547</v>
      </c>
      <c r="AL71" s="20">
        <f t="shared" ca="1" si="30"/>
        <v>53</v>
      </c>
      <c r="AM71" s="20">
        <v>36</v>
      </c>
      <c r="AN71" s="20">
        <v>7</v>
      </c>
      <c r="AP71" s="20">
        <f t="shared" ca="1" si="31"/>
        <v>0.52923778445343006</v>
      </c>
      <c r="AQ71" s="20">
        <f t="shared" ca="1" si="32"/>
        <v>202</v>
      </c>
      <c r="AR71" s="20">
        <v>94</v>
      </c>
      <c r="AS71" s="20">
        <v>10</v>
      </c>
    </row>
    <row r="72" spans="37:45" x14ac:dyDescent="0.3">
      <c r="AK72" s="20">
        <f t="shared" ca="1" si="29"/>
        <v>0.22288720660145878</v>
      </c>
      <c r="AL72" s="20">
        <f t="shared" ca="1" si="30"/>
        <v>220</v>
      </c>
      <c r="AM72" s="20">
        <v>36</v>
      </c>
      <c r="AN72" s="20">
        <f>AN71+1</f>
        <v>8</v>
      </c>
      <c r="AP72" s="20">
        <f t="shared" ca="1" si="31"/>
        <v>0.86204409565594953</v>
      </c>
      <c r="AQ72" s="20">
        <f t="shared" ca="1" si="32"/>
        <v>61</v>
      </c>
      <c r="AR72" s="20">
        <v>95</v>
      </c>
      <c r="AS72" s="20">
        <v>10</v>
      </c>
    </row>
    <row r="73" spans="37:45" x14ac:dyDescent="0.3">
      <c r="AK73" s="20">
        <f t="shared" ca="1" si="29"/>
        <v>0.48738388961822954</v>
      </c>
      <c r="AL73" s="20">
        <f t="shared" ca="1" si="30"/>
        <v>158</v>
      </c>
      <c r="AM73" s="20">
        <v>36</v>
      </c>
      <c r="AN73" s="20">
        <f>AN72+1</f>
        <v>9</v>
      </c>
      <c r="AP73" s="20">
        <f t="shared" ca="1" si="31"/>
        <v>4.0129322607953544E-2</v>
      </c>
      <c r="AQ73" s="20">
        <f t="shared" ca="1" si="32"/>
        <v>375</v>
      </c>
      <c r="AR73" s="20">
        <v>96</v>
      </c>
      <c r="AS73" s="20">
        <v>10</v>
      </c>
    </row>
    <row r="74" spans="37:45" x14ac:dyDescent="0.3">
      <c r="AK74" s="20">
        <f t="shared" ca="1" si="29"/>
        <v>0.79122343569371478</v>
      </c>
      <c r="AL74" s="20">
        <f t="shared" ca="1" si="30"/>
        <v>59</v>
      </c>
      <c r="AM74" s="20">
        <v>37</v>
      </c>
      <c r="AN74" s="20">
        <v>8</v>
      </c>
      <c r="AP74" s="20">
        <f t="shared" ca="1" si="31"/>
        <v>0.97310837273579676</v>
      </c>
      <c r="AQ74" s="20">
        <f t="shared" ca="1" si="32"/>
        <v>14</v>
      </c>
      <c r="AR74" s="20">
        <v>97</v>
      </c>
      <c r="AS74" s="20">
        <v>10</v>
      </c>
    </row>
    <row r="75" spans="37:45" x14ac:dyDescent="0.3">
      <c r="AK75" s="20">
        <f t="shared" ca="1" si="29"/>
        <v>3.5945547100495912E-2</v>
      </c>
      <c r="AL75" s="20">
        <f t="shared" ca="1" si="30"/>
        <v>277</v>
      </c>
      <c r="AM75" s="20">
        <v>37</v>
      </c>
      <c r="AN75" s="20">
        <f>AN74+1</f>
        <v>9</v>
      </c>
      <c r="AP75" s="20">
        <f t="shared" ca="1" si="31"/>
        <v>0.80418361933621452</v>
      </c>
      <c r="AQ75" s="20">
        <f t="shared" ca="1" si="32"/>
        <v>92</v>
      </c>
      <c r="AR75" s="20">
        <v>98</v>
      </c>
      <c r="AS75" s="20">
        <v>10</v>
      </c>
    </row>
    <row r="76" spans="37:45" x14ac:dyDescent="0.3">
      <c r="AK76" s="20">
        <f t="shared" ca="1" si="29"/>
        <v>0.28358357129970668</v>
      </c>
      <c r="AL76" s="20">
        <f t="shared" ca="1" si="30"/>
        <v>201</v>
      </c>
      <c r="AM76" s="20">
        <v>38</v>
      </c>
      <c r="AN76" s="20">
        <v>9</v>
      </c>
      <c r="AP76" s="20">
        <f t="shared" ca="1" si="31"/>
        <v>7.0800313865847841E-2</v>
      </c>
      <c r="AQ76" s="20">
        <f t="shared" ca="1" si="32"/>
        <v>361</v>
      </c>
      <c r="AR76" s="20">
        <v>99</v>
      </c>
      <c r="AS76" s="20">
        <v>10</v>
      </c>
    </row>
    <row r="77" spans="37:45" x14ac:dyDescent="0.3">
      <c r="AK77" s="20">
        <f t="shared" ca="1" si="29"/>
        <v>0.67012033132693505</v>
      </c>
      <c r="AL77" s="20">
        <f t="shared" ca="1" si="30"/>
        <v>97</v>
      </c>
      <c r="AM77" s="20">
        <v>41</v>
      </c>
      <c r="AN77" s="20">
        <v>2</v>
      </c>
      <c r="AP77" s="20">
        <f t="shared" ca="1" si="31"/>
        <v>0.59542336319882561</v>
      </c>
      <c r="AQ77" s="20">
        <f t="shared" ca="1" si="32"/>
        <v>177</v>
      </c>
      <c r="AR77" s="20">
        <v>21</v>
      </c>
      <c r="AS77" s="20">
        <v>20</v>
      </c>
    </row>
    <row r="78" spans="37:45" x14ac:dyDescent="0.3">
      <c r="AK78" s="20">
        <f t="shared" ca="1" si="29"/>
        <v>0.2338873791934819</v>
      </c>
      <c r="AL78" s="20">
        <f t="shared" ca="1" si="30"/>
        <v>214</v>
      </c>
      <c r="AM78" s="20">
        <v>41</v>
      </c>
      <c r="AN78" s="20">
        <f t="shared" ref="AN78:AN84" si="33">AN77+1</f>
        <v>3</v>
      </c>
      <c r="AP78" s="20">
        <f t="shared" ca="1" si="31"/>
        <v>0.71803588909407057</v>
      </c>
      <c r="AQ78" s="20">
        <f t="shared" ca="1" si="32"/>
        <v>130</v>
      </c>
      <c r="AR78" s="20">
        <v>22</v>
      </c>
      <c r="AS78" s="20">
        <v>20</v>
      </c>
    </row>
    <row r="79" spans="37:45" x14ac:dyDescent="0.3">
      <c r="AK79" s="20">
        <f t="shared" ca="1" si="29"/>
        <v>0.65280462272762385</v>
      </c>
      <c r="AL79" s="20">
        <f t="shared" ca="1" si="30"/>
        <v>104</v>
      </c>
      <c r="AM79" s="20">
        <v>41</v>
      </c>
      <c r="AN79" s="20">
        <f t="shared" si="33"/>
        <v>4</v>
      </c>
      <c r="AP79" s="20">
        <f t="shared" ca="1" si="31"/>
        <v>0.7891447510858296</v>
      </c>
      <c r="AQ79" s="20">
        <f t="shared" ca="1" si="32"/>
        <v>99</v>
      </c>
      <c r="AR79" s="20">
        <v>23</v>
      </c>
      <c r="AS79" s="20">
        <v>20</v>
      </c>
    </row>
    <row r="80" spans="37:45" x14ac:dyDescent="0.3">
      <c r="AK80" s="20">
        <f t="shared" ca="1" si="29"/>
        <v>0.75495137025374537</v>
      </c>
      <c r="AL80" s="20">
        <f t="shared" ca="1" si="30"/>
        <v>72</v>
      </c>
      <c r="AM80" s="20">
        <v>41</v>
      </c>
      <c r="AN80" s="20">
        <f t="shared" si="33"/>
        <v>5</v>
      </c>
      <c r="AP80" s="20">
        <f t="shared" ca="1" si="31"/>
        <v>0.83110601131673034</v>
      </c>
      <c r="AQ80" s="20">
        <f t="shared" ca="1" si="32"/>
        <v>72</v>
      </c>
      <c r="AR80" s="20">
        <v>24</v>
      </c>
      <c r="AS80" s="20">
        <v>20</v>
      </c>
    </row>
    <row r="81" spans="37:45" x14ac:dyDescent="0.3">
      <c r="AK81" s="20">
        <f t="shared" ca="1" si="29"/>
        <v>0.24448206748990675</v>
      </c>
      <c r="AL81" s="20">
        <f t="shared" ca="1" si="30"/>
        <v>211</v>
      </c>
      <c r="AM81" s="20">
        <v>41</v>
      </c>
      <c r="AN81" s="20">
        <f t="shared" si="33"/>
        <v>6</v>
      </c>
      <c r="AP81" s="20">
        <f t="shared" ca="1" si="31"/>
        <v>0.17407503992670259</v>
      </c>
      <c r="AQ81" s="20">
        <f t="shared" ca="1" si="32"/>
        <v>325</v>
      </c>
      <c r="AR81" s="20">
        <v>25</v>
      </c>
      <c r="AS81" s="20">
        <v>20</v>
      </c>
    </row>
    <row r="82" spans="37:45" x14ac:dyDescent="0.3">
      <c r="AK82" s="20">
        <f t="shared" ca="1" si="29"/>
        <v>0.22053604611583633</v>
      </c>
      <c r="AL82" s="20">
        <f t="shared" ca="1" si="30"/>
        <v>222</v>
      </c>
      <c r="AM82" s="20">
        <v>41</v>
      </c>
      <c r="AN82" s="20">
        <f t="shared" si="33"/>
        <v>7</v>
      </c>
      <c r="AP82" s="20">
        <f t="shared" ca="1" si="31"/>
        <v>8.305719550130175E-2</v>
      </c>
      <c r="AQ82" s="20">
        <f t="shared" ca="1" si="32"/>
        <v>356</v>
      </c>
      <c r="AR82" s="20">
        <v>26</v>
      </c>
      <c r="AS82" s="20">
        <v>20</v>
      </c>
    </row>
    <row r="83" spans="37:45" x14ac:dyDescent="0.3">
      <c r="AK83" s="20">
        <f t="shared" ca="1" si="29"/>
        <v>0.88005318717564285</v>
      </c>
      <c r="AL83" s="20">
        <f t="shared" ca="1" si="30"/>
        <v>29</v>
      </c>
      <c r="AM83" s="20">
        <v>41</v>
      </c>
      <c r="AN83" s="20">
        <f t="shared" si="33"/>
        <v>8</v>
      </c>
      <c r="AP83" s="20">
        <f t="shared" ca="1" si="31"/>
        <v>0.83499152888620476</v>
      </c>
      <c r="AQ83" s="20">
        <f t="shared" ca="1" si="32"/>
        <v>71</v>
      </c>
      <c r="AR83" s="20">
        <v>27</v>
      </c>
      <c r="AS83" s="20">
        <v>20</v>
      </c>
    </row>
    <row r="84" spans="37:45" x14ac:dyDescent="0.3">
      <c r="AK84" s="20">
        <f t="shared" ca="1" si="29"/>
        <v>0.81067236188883096</v>
      </c>
      <c r="AL84" s="20">
        <f t="shared" ca="1" si="30"/>
        <v>52</v>
      </c>
      <c r="AM84" s="20">
        <v>41</v>
      </c>
      <c r="AN84" s="20">
        <f t="shared" si="33"/>
        <v>9</v>
      </c>
      <c r="AP84" s="20">
        <f t="shared" ca="1" si="31"/>
        <v>0.89705730008559414</v>
      </c>
      <c r="AQ84" s="20">
        <f t="shared" ca="1" si="32"/>
        <v>45</v>
      </c>
      <c r="AR84" s="20">
        <v>28</v>
      </c>
      <c r="AS84" s="20">
        <v>20</v>
      </c>
    </row>
    <row r="85" spans="37:45" x14ac:dyDescent="0.3">
      <c r="AK85" s="20">
        <f t="shared" ca="1" si="29"/>
        <v>0.32746314695515422</v>
      </c>
      <c r="AL85" s="20">
        <f t="shared" ca="1" si="30"/>
        <v>193</v>
      </c>
      <c r="AM85" s="20">
        <v>42</v>
      </c>
      <c r="AN85" s="20">
        <v>3</v>
      </c>
      <c r="AP85" s="20">
        <f t="shared" ca="1" si="31"/>
        <v>0.7876241248878989</v>
      </c>
      <c r="AQ85" s="20">
        <f t="shared" ca="1" si="32"/>
        <v>100</v>
      </c>
      <c r="AR85" s="20">
        <v>29</v>
      </c>
      <c r="AS85" s="20">
        <v>20</v>
      </c>
    </row>
    <row r="86" spans="37:45" x14ac:dyDescent="0.3">
      <c r="AK86" s="20">
        <f t="shared" ca="1" si="29"/>
        <v>0.34947286510701725</v>
      </c>
      <c r="AL86" s="20">
        <f t="shared" ca="1" si="30"/>
        <v>188</v>
      </c>
      <c r="AM86" s="20">
        <v>42</v>
      </c>
      <c r="AN86" s="20">
        <f t="shared" ref="AN86:AN91" si="34">AN85+1</f>
        <v>4</v>
      </c>
      <c r="AP86" s="20">
        <f t="shared" ca="1" si="31"/>
        <v>0.49096805388989007</v>
      </c>
      <c r="AQ86" s="20">
        <f t="shared" ca="1" si="32"/>
        <v>221</v>
      </c>
      <c r="AR86" s="20">
        <v>31</v>
      </c>
      <c r="AS86" s="20">
        <v>20</v>
      </c>
    </row>
    <row r="87" spans="37:45" x14ac:dyDescent="0.3">
      <c r="AK87" s="20">
        <f t="shared" ca="1" si="29"/>
        <v>0.16830823039840404</v>
      </c>
      <c r="AL87" s="20">
        <f t="shared" ca="1" si="30"/>
        <v>236</v>
      </c>
      <c r="AM87" s="20">
        <v>42</v>
      </c>
      <c r="AN87" s="20">
        <f t="shared" si="34"/>
        <v>5</v>
      </c>
      <c r="AP87" s="20">
        <f t="shared" ca="1" si="31"/>
        <v>0.21892552801482668</v>
      </c>
      <c r="AQ87" s="20">
        <f t="shared" ca="1" si="32"/>
        <v>309</v>
      </c>
      <c r="AR87" s="20">
        <v>32</v>
      </c>
      <c r="AS87" s="20">
        <v>20</v>
      </c>
    </row>
    <row r="88" spans="37:45" x14ac:dyDescent="0.3">
      <c r="AK88" s="20">
        <f t="shared" ca="1" si="29"/>
        <v>0.64809345289986831</v>
      </c>
      <c r="AL88" s="20">
        <f t="shared" ca="1" si="30"/>
        <v>108</v>
      </c>
      <c r="AM88" s="20">
        <v>42</v>
      </c>
      <c r="AN88" s="20">
        <f t="shared" si="34"/>
        <v>6</v>
      </c>
      <c r="AP88" s="20">
        <f t="shared" ca="1" si="31"/>
        <v>0.28972111910405163</v>
      </c>
      <c r="AQ88" s="20">
        <f t="shared" ca="1" si="32"/>
        <v>295</v>
      </c>
      <c r="AR88" s="20">
        <v>33</v>
      </c>
      <c r="AS88" s="20">
        <v>20</v>
      </c>
    </row>
    <row r="89" spans="37:45" x14ac:dyDescent="0.3">
      <c r="AK89" s="20">
        <f t="shared" ca="1" si="29"/>
        <v>0.32100160658713306</v>
      </c>
      <c r="AL89" s="20">
        <f t="shared" ca="1" si="30"/>
        <v>195</v>
      </c>
      <c r="AM89" s="20">
        <v>42</v>
      </c>
      <c r="AN89" s="20">
        <f t="shared" si="34"/>
        <v>7</v>
      </c>
      <c r="AP89" s="20">
        <f t="shared" ca="1" si="31"/>
        <v>0.86074999626940796</v>
      </c>
      <c r="AQ89" s="20">
        <f t="shared" ca="1" si="32"/>
        <v>63</v>
      </c>
      <c r="AR89" s="20">
        <v>34</v>
      </c>
      <c r="AS89" s="20">
        <v>20</v>
      </c>
    </row>
    <row r="90" spans="37:45" x14ac:dyDescent="0.3">
      <c r="AK90" s="20">
        <f t="shared" ca="1" si="29"/>
        <v>0.70577841201611147</v>
      </c>
      <c r="AL90" s="20">
        <f t="shared" ca="1" si="30"/>
        <v>89</v>
      </c>
      <c r="AM90" s="20">
        <v>42</v>
      </c>
      <c r="AN90" s="20">
        <f t="shared" si="34"/>
        <v>8</v>
      </c>
      <c r="AP90" s="20">
        <f t="shared" ca="1" si="31"/>
        <v>0.96720794119627851</v>
      </c>
      <c r="AQ90" s="20">
        <f t="shared" ca="1" si="32"/>
        <v>17</v>
      </c>
      <c r="AR90" s="20">
        <v>35</v>
      </c>
      <c r="AS90" s="20">
        <v>20</v>
      </c>
    </row>
    <row r="91" spans="37:45" x14ac:dyDescent="0.3">
      <c r="AK91" s="20">
        <f t="shared" ca="1" si="29"/>
        <v>0.92431808787490632</v>
      </c>
      <c r="AL91" s="20">
        <f t="shared" ca="1" si="30"/>
        <v>18</v>
      </c>
      <c r="AM91" s="20">
        <v>42</v>
      </c>
      <c r="AN91" s="20">
        <f t="shared" si="34"/>
        <v>9</v>
      </c>
      <c r="AP91" s="20">
        <f t="shared" ca="1" si="31"/>
        <v>0.31114547927392222</v>
      </c>
      <c r="AQ91" s="20">
        <f t="shared" ca="1" si="32"/>
        <v>286</v>
      </c>
      <c r="AR91" s="20">
        <v>36</v>
      </c>
      <c r="AS91" s="20">
        <v>20</v>
      </c>
    </row>
    <row r="92" spans="37:45" x14ac:dyDescent="0.3">
      <c r="AK92" s="20">
        <f t="shared" ca="1" si="29"/>
        <v>0.69601602142705765</v>
      </c>
      <c r="AL92" s="20">
        <f t="shared" ca="1" si="30"/>
        <v>92</v>
      </c>
      <c r="AM92" s="20">
        <v>43</v>
      </c>
      <c r="AN92" s="20">
        <v>4</v>
      </c>
      <c r="AP92" s="20">
        <f t="shared" ca="1" si="31"/>
        <v>0.32945129102749893</v>
      </c>
      <c r="AQ92" s="20">
        <f t="shared" ca="1" si="32"/>
        <v>283</v>
      </c>
      <c r="AR92" s="20">
        <v>37</v>
      </c>
      <c r="AS92" s="20">
        <v>20</v>
      </c>
    </row>
    <row r="93" spans="37:45" x14ac:dyDescent="0.3">
      <c r="AK93" s="20">
        <f t="shared" ca="1" si="29"/>
        <v>0.48460200291958688</v>
      </c>
      <c r="AL93" s="20">
        <f t="shared" ca="1" si="30"/>
        <v>160</v>
      </c>
      <c r="AM93" s="20">
        <v>43</v>
      </c>
      <c r="AN93" s="20">
        <f>AN92+1</f>
        <v>5</v>
      </c>
      <c r="AP93" s="20">
        <f t="shared" ca="1" si="31"/>
        <v>0.1227972637651602</v>
      </c>
      <c r="AQ93" s="20">
        <f t="shared" ca="1" si="32"/>
        <v>339</v>
      </c>
      <c r="AR93" s="20">
        <v>38</v>
      </c>
      <c r="AS93" s="20">
        <v>20</v>
      </c>
    </row>
    <row r="94" spans="37:45" x14ac:dyDescent="0.3">
      <c r="AK94" s="20">
        <f t="shared" ca="1" si="29"/>
        <v>0.59234923315226762</v>
      </c>
      <c r="AL94" s="20">
        <f t="shared" ca="1" si="30"/>
        <v>118</v>
      </c>
      <c r="AM94" s="20">
        <v>43</v>
      </c>
      <c r="AN94" s="20">
        <f>AN93+1</f>
        <v>6</v>
      </c>
      <c r="AP94" s="20">
        <f t="shared" ca="1" si="31"/>
        <v>0.63779639959045864</v>
      </c>
      <c r="AQ94" s="20">
        <f t="shared" ca="1" si="32"/>
        <v>160</v>
      </c>
      <c r="AR94" s="20">
        <v>39</v>
      </c>
      <c r="AS94" s="20">
        <v>20</v>
      </c>
    </row>
    <row r="95" spans="37:45" x14ac:dyDescent="0.3">
      <c r="AK95" s="20">
        <f t="shared" ca="1" si="29"/>
        <v>0.55604211181199792</v>
      </c>
      <c r="AL95" s="20">
        <f t="shared" ca="1" si="30"/>
        <v>129</v>
      </c>
      <c r="AM95" s="20">
        <v>43</v>
      </c>
      <c r="AN95" s="20">
        <f>AN94+1</f>
        <v>7</v>
      </c>
      <c r="AP95" s="20">
        <f t="shared" ca="1" si="31"/>
        <v>0.68837266767394012</v>
      </c>
      <c r="AQ95" s="20">
        <f t="shared" ca="1" si="32"/>
        <v>142</v>
      </c>
      <c r="AR95" s="20">
        <v>41</v>
      </c>
      <c r="AS95" s="20">
        <v>20</v>
      </c>
    </row>
    <row r="96" spans="37:45" x14ac:dyDescent="0.3">
      <c r="AK96" s="20">
        <f t="shared" ca="1" si="29"/>
        <v>0.18627509794552011</v>
      </c>
      <c r="AL96" s="20">
        <f t="shared" ca="1" si="30"/>
        <v>234</v>
      </c>
      <c r="AM96" s="20">
        <v>43</v>
      </c>
      <c r="AN96" s="20">
        <f>AN95+1</f>
        <v>8</v>
      </c>
      <c r="AP96" s="20">
        <f t="shared" ca="1" si="31"/>
        <v>2.1951379006777016E-2</v>
      </c>
      <c r="AQ96" s="20">
        <f t="shared" ca="1" si="32"/>
        <v>383</v>
      </c>
      <c r="AR96" s="20">
        <v>42</v>
      </c>
      <c r="AS96" s="20">
        <v>20</v>
      </c>
    </row>
    <row r="97" spans="37:45" x14ac:dyDescent="0.3">
      <c r="AK97" s="20">
        <f t="shared" ca="1" si="29"/>
        <v>0.54437332211765477</v>
      </c>
      <c r="AL97" s="20">
        <f t="shared" ca="1" si="30"/>
        <v>133</v>
      </c>
      <c r="AM97" s="20">
        <v>43</v>
      </c>
      <c r="AN97" s="20">
        <f>AN96+1</f>
        <v>9</v>
      </c>
      <c r="AP97" s="20">
        <f t="shared" ca="1" si="31"/>
        <v>0.20211974477510353</v>
      </c>
      <c r="AQ97" s="20">
        <f t="shared" ca="1" si="32"/>
        <v>315</v>
      </c>
      <c r="AR97" s="20">
        <v>43</v>
      </c>
      <c r="AS97" s="20">
        <v>20</v>
      </c>
    </row>
    <row r="98" spans="37:45" x14ac:dyDescent="0.3">
      <c r="AK98" s="20">
        <f t="shared" ca="1" si="29"/>
        <v>0.86001049875810276</v>
      </c>
      <c r="AL98" s="20">
        <f t="shared" ca="1" si="30"/>
        <v>36</v>
      </c>
      <c r="AM98" s="20">
        <v>44</v>
      </c>
      <c r="AN98" s="20">
        <v>5</v>
      </c>
      <c r="AP98" s="20">
        <f t="shared" ca="1" si="31"/>
        <v>0.72396746629200781</v>
      </c>
      <c r="AQ98" s="20">
        <f t="shared" ca="1" si="32"/>
        <v>125</v>
      </c>
      <c r="AR98" s="20">
        <v>44</v>
      </c>
      <c r="AS98" s="20">
        <v>20</v>
      </c>
    </row>
    <row r="99" spans="37:45" x14ac:dyDescent="0.3">
      <c r="AK99" s="20">
        <f t="shared" ca="1" si="29"/>
        <v>0.91408803835905239</v>
      </c>
      <c r="AL99" s="20">
        <f t="shared" ca="1" si="30"/>
        <v>23</v>
      </c>
      <c r="AM99" s="20">
        <v>44</v>
      </c>
      <c r="AN99" s="20">
        <f>AN98+1</f>
        <v>6</v>
      </c>
      <c r="AP99" s="20">
        <f t="shared" ca="1" si="31"/>
        <v>0.59873011717259261</v>
      </c>
      <c r="AQ99" s="20">
        <f t="shared" ca="1" si="32"/>
        <v>174</v>
      </c>
      <c r="AR99" s="20">
        <v>45</v>
      </c>
      <c r="AS99" s="20">
        <v>20</v>
      </c>
    </row>
    <row r="100" spans="37:45" x14ac:dyDescent="0.3">
      <c r="AK100" s="20">
        <f t="shared" ca="1" si="29"/>
        <v>0.23334518746508393</v>
      </c>
      <c r="AL100" s="20">
        <f t="shared" ca="1" si="30"/>
        <v>215</v>
      </c>
      <c r="AM100" s="20">
        <v>44</v>
      </c>
      <c r="AN100" s="20">
        <f>AN99+1</f>
        <v>7</v>
      </c>
      <c r="AP100" s="20">
        <f t="shared" ca="1" si="31"/>
        <v>0.54986871693368489</v>
      </c>
      <c r="AQ100" s="20">
        <f t="shared" ca="1" si="32"/>
        <v>189</v>
      </c>
      <c r="AR100" s="20">
        <v>46</v>
      </c>
      <c r="AS100" s="20">
        <v>20</v>
      </c>
    </row>
    <row r="101" spans="37:45" x14ac:dyDescent="0.3">
      <c r="AK101" s="20">
        <f t="shared" ca="1" si="29"/>
        <v>1.9548680990807199E-2</v>
      </c>
      <c r="AL101" s="20">
        <f t="shared" ca="1" si="30"/>
        <v>283</v>
      </c>
      <c r="AM101" s="20">
        <v>44</v>
      </c>
      <c r="AN101" s="20">
        <f>AN100+1</f>
        <v>8</v>
      </c>
      <c r="AP101" s="20">
        <f t="shared" ca="1" si="31"/>
        <v>0.80268377706629301</v>
      </c>
      <c r="AQ101" s="20">
        <f t="shared" ca="1" si="32"/>
        <v>95</v>
      </c>
      <c r="AR101" s="20">
        <v>47</v>
      </c>
      <c r="AS101" s="20">
        <v>20</v>
      </c>
    </row>
    <row r="102" spans="37:45" x14ac:dyDescent="0.3">
      <c r="AK102" s="20">
        <f t="shared" ca="1" si="29"/>
        <v>0.49084636229882128</v>
      </c>
      <c r="AL102" s="20">
        <f t="shared" ca="1" si="30"/>
        <v>156</v>
      </c>
      <c r="AM102" s="20">
        <v>44</v>
      </c>
      <c r="AN102" s="20">
        <f>AN101+1</f>
        <v>9</v>
      </c>
      <c r="AP102" s="20">
        <f t="shared" ca="1" si="31"/>
        <v>0.57377455756102014</v>
      </c>
      <c r="AQ102" s="20">
        <f t="shared" ca="1" si="32"/>
        <v>184</v>
      </c>
      <c r="AR102" s="20">
        <v>48</v>
      </c>
      <c r="AS102" s="20">
        <v>20</v>
      </c>
    </row>
    <row r="103" spans="37:45" x14ac:dyDescent="0.3">
      <c r="AK103" s="20">
        <f t="shared" ca="1" si="29"/>
        <v>5.2947901966578503E-2</v>
      </c>
      <c r="AL103" s="20">
        <f t="shared" ca="1" si="30"/>
        <v>272</v>
      </c>
      <c r="AM103" s="20">
        <v>45</v>
      </c>
      <c r="AN103" s="20">
        <v>6</v>
      </c>
      <c r="AP103" s="20">
        <f t="shared" ca="1" si="31"/>
        <v>0.63805518788536142</v>
      </c>
      <c r="AQ103" s="20">
        <f t="shared" ca="1" si="32"/>
        <v>159</v>
      </c>
      <c r="AR103" s="20">
        <v>49</v>
      </c>
      <c r="AS103" s="20">
        <v>20</v>
      </c>
    </row>
    <row r="104" spans="37:45" x14ac:dyDescent="0.3">
      <c r="AK104" s="20">
        <f t="shared" ca="1" si="29"/>
        <v>4.1103150213864237E-2</v>
      </c>
      <c r="AL104" s="20">
        <f t="shared" ca="1" si="30"/>
        <v>275</v>
      </c>
      <c r="AM104" s="20">
        <v>45</v>
      </c>
      <c r="AN104" s="20">
        <f>AN103+1</f>
        <v>7</v>
      </c>
      <c r="AP104" s="20">
        <f t="shared" ca="1" si="31"/>
        <v>0.29965778949336874</v>
      </c>
      <c r="AQ104" s="20">
        <f t="shared" ca="1" si="32"/>
        <v>291</v>
      </c>
      <c r="AR104" s="20">
        <v>51</v>
      </c>
      <c r="AS104" s="20">
        <v>20</v>
      </c>
    </row>
    <row r="105" spans="37:45" x14ac:dyDescent="0.3">
      <c r="AK105" s="20">
        <f t="shared" ca="1" si="29"/>
        <v>0.76727420951898151</v>
      </c>
      <c r="AL105" s="20">
        <f t="shared" ca="1" si="30"/>
        <v>64</v>
      </c>
      <c r="AM105" s="20">
        <v>45</v>
      </c>
      <c r="AN105" s="20">
        <f>AN104+1</f>
        <v>8</v>
      </c>
      <c r="AP105" s="20">
        <f t="shared" ca="1" si="31"/>
        <v>0.26170831196344024</v>
      </c>
      <c r="AQ105" s="20">
        <f t="shared" ca="1" si="32"/>
        <v>299</v>
      </c>
      <c r="AR105" s="20">
        <v>52</v>
      </c>
      <c r="AS105" s="20">
        <v>20</v>
      </c>
    </row>
    <row r="106" spans="37:45" x14ac:dyDescent="0.3">
      <c r="AK106" s="20">
        <f t="shared" ca="1" si="29"/>
        <v>0.53906887171469797</v>
      </c>
      <c r="AL106" s="20">
        <f t="shared" ca="1" si="30"/>
        <v>137</v>
      </c>
      <c r="AM106" s="20">
        <v>45</v>
      </c>
      <c r="AN106" s="20">
        <f>AN105+1</f>
        <v>9</v>
      </c>
      <c r="AP106" s="20">
        <f t="shared" ca="1" si="31"/>
        <v>0.81865528999082704</v>
      </c>
      <c r="AQ106" s="20">
        <f t="shared" ca="1" si="32"/>
        <v>83</v>
      </c>
      <c r="AR106" s="20">
        <v>53</v>
      </c>
      <c r="AS106" s="20">
        <v>20</v>
      </c>
    </row>
    <row r="107" spans="37:45" x14ac:dyDescent="0.3">
      <c r="AK107" s="20">
        <f t="shared" ca="1" si="29"/>
        <v>0.29270661806504306</v>
      </c>
      <c r="AL107" s="20">
        <f t="shared" ca="1" si="30"/>
        <v>199</v>
      </c>
      <c r="AM107" s="20">
        <v>46</v>
      </c>
      <c r="AN107" s="20">
        <v>7</v>
      </c>
      <c r="AP107" s="20">
        <f t="shared" ca="1" si="31"/>
        <v>0.7299620580574504</v>
      </c>
      <c r="AQ107" s="20">
        <f t="shared" ca="1" si="32"/>
        <v>123</v>
      </c>
      <c r="AR107" s="20">
        <v>54</v>
      </c>
      <c r="AS107" s="20">
        <v>20</v>
      </c>
    </row>
    <row r="108" spans="37:45" x14ac:dyDescent="0.3">
      <c r="AK108" s="20">
        <f t="shared" ca="1" si="29"/>
        <v>0.41800400900359824</v>
      </c>
      <c r="AL108" s="20">
        <f t="shared" ca="1" si="30"/>
        <v>175</v>
      </c>
      <c r="AM108" s="20">
        <v>46</v>
      </c>
      <c r="AN108" s="20">
        <f>AN107+1</f>
        <v>8</v>
      </c>
      <c r="AP108" s="20">
        <f t="shared" ca="1" si="31"/>
        <v>0.7412170698971462</v>
      </c>
      <c r="AQ108" s="20">
        <f t="shared" ca="1" si="32"/>
        <v>119</v>
      </c>
      <c r="AR108" s="20">
        <v>55</v>
      </c>
      <c r="AS108" s="20">
        <v>20</v>
      </c>
    </row>
    <row r="109" spans="37:45" x14ac:dyDescent="0.3">
      <c r="AK109" s="20">
        <f t="shared" ca="1" si="29"/>
        <v>3.8225993960626536E-2</v>
      </c>
      <c r="AL109" s="20">
        <f t="shared" ca="1" si="30"/>
        <v>276</v>
      </c>
      <c r="AM109" s="20">
        <v>46</v>
      </c>
      <c r="AN109" s="20">
        <f>AN108+1</f>
        <v>9</v>
      </c>
      <c r="AP109" s="20">
        <f t="shared" ca="1" si="31"/>
        <v>0.33275457158258437</v>
      </c>
      <c r="AQ109" s="20">
        <f t="shared" ca="1" si="32"/>
        <v>282</v>
      </c>
      <c r="AR109" s="20">
        <v>56</v>
      </c>
      <c r="AS109" s="20">
        <v>20</v>
      </c>
    </row>
    <row r="110" spans="37:45" x14ac:dyDescent="0.3">
      <c r="AK110" s="20">
        <f t="shared" ca="1" si="29"/>
        <v>0.91293613079927449</v>
      </c>
      <c r="AL110" s="20">
        <f t="shared" ca="1" si="30"/>
        <v>24</v>
      </c>
      <c r="AM110" s="20">
        <v>47</v>
      </c>
      <c r="AN110" s="20">
        <v>8</v>
      </c>
      <c r="AP110" s="20">
        <f t="shared" ca="1" si="31"/>
        <v>0.38480054748282511</v>
      </c>
      <c r="AQ110" s="20">
        <f t="shared" ca="1" si="32"/>
        <v>261</v>
      </c>
      <c r="AR110" s="20">
        <v>57</v>
      </c>
      <c r="AS110" s="20">
        <v>20</v>
      </c>
    </row>
    <row r="111" spans="37:45" x14ac:dyDescent="0.3">
      <c r="AK111" s="20">
        <f t="shared" ca="1" si="29"/>
        <v>0.97865328418363751</v>
      </c>
      <c r="AL111" s="20">
        <f t="shared" ca="1" si="30"/>
        <v>2</v>
      </c>
      <c r="AM111" s="20">
        <v>47</v>
      </c>
      <c r="AN111" s="20">
        <f>AN110+1</f>
        <v>9</v>
      </c>
      <c r="AP111" s="20">
        <f t="shared" ca="1" si="31"/>
        <v>0.53044318638396304</v>
      </c>
      <c r="AQ111" s="20">
        <f t="shared" ca="1" si="32"/>
        <v>201</v>
      </c>
      <c r="AR111" s="20">
        <v>58</v>
      </c>
      <c r="AS111" s="20">
        <v>20</v>
      </c>
    </row>
    <row r="112" spans="37:45" x14ac:dyDescent="0.3">
      <c r="AK112" s="20">
        <f t="shared" ca="1" si="29"/>
        <v>0.9447209027297292</v>
      </c>
      <c r="AL112" s="20">
        <f t="shared" ca="1" si="30"/>
        <v>13</v>
      </c>
      <c r="AM112" s="20">
        <v>48</v>
      </c>
      <c r="AN112" s="20">
        <v>9</v>
      </c>
      <c r="AP112" s="20">
        <f t="shared" ca="1" si="31"/>
        <v>0.62556453426912795</v>
      </c>
      <c r="AQ112" s="20">
        <f t="shared" ca="1" si="32"/>
        <v>165</v>
      </c>
      <c r="AR112" s="20">
        <v>59</v>
      </c>
      <c r="AS112" s="20">
        <v>20</v>
      </c>
    </row>
    <row r="113" spans="37:45" x14ac:dyDescent="0.3">
      <c r="AK113" s="20">
        <f t="shared" ca="1" si="29"/>
        <v>0.50912058618374245</v>
      </c>
      <c r="AL113" s="20">
        <f t="shared" ca="1" si="30"/>
        <v>146</v>
      </c>
      <c r="AM113" s="20">
        <v>51</v>
      </c>
      <c r="AN113" s="20">
        <v>2</v>
      </c>
      <c r="AP113" s="20">
        <f t="shared" ca="1" si="31"/>
        <v>0.11700538542195327</v>
      </c>
      <c r="AQ113" s="20">
        <f t="shared" ca="1" si="32"/>
        <v>341</v>
      </c>
      <c r="AR113" s="20">
        <v>61</v>
      </c>
      <c r="AS113" s="20">
        <v>20</v>
      </c>
    </row>
    <row r="114" spans="37:45" x14ac:dyDescent="0.3">
      <c r="AK114" s="20">
        <f t="shared" ca="1" si="29"/>
        <v>0.73571237550873281</v>
      </c>
      <c r="AL114" s="20">
        <f t="shared" ca="1" si="30"/>
        <v>78</v>
      </c>
      <c r="AM114" s="20">
        <v>51</v>
      </c>
      <c r="AN114" s="20">
        <f t="shared" ref="AN114:AN120" si="35">AN113+1</f>
        <v>3</v>
      </c>
      <c r="AP114" s="20">
        <f t="shared" ca="1" si="31"/>
        <v>0.81648541393287022</v>
      </c>
      <c r="AQ114" s="20">
        <f t="shared" ca="1" si="32"/>
        <v>87</v>
      </c>
      <c r="AR114" s="20">
        <v>62</v>
      </c>
      <c r="AS114" s="20">
        <v>20</v>
      </c>
    </row>
    <row r="115" spans="37:45" x14ac:dyDescent="0.3">
      <c r="AK115" s="20">
        <f t="shared" ca="1" si="29"/>
        <v>0.55904116532932868</v>
      </c>
      <c r="AL115" s="20">
        <f t="shared" ca="1" si="30"/>
        <v>126</v>
      </c>
      <c r="AM115" s="20">
        <v>51</v>
      </c>
      <c r="AN115" s="20">
        <f t="shared" si="35"/>
        <v>4</v>
      </c>
      <c r="AP115" s="20">
        <f t="shared" ca="1" si="31"/>
        <v>0.2360219829112723</v>
      </c>
      <c r="AQ115" s="20">
        <f t="shared" ca="1" si="32"/>
        <v>304</v>
      </c>
      <c r="AR115" s="20">
        <v>63</v>
      </c>
      <c r="AS115" s="20">
        <v>20</v>
      </c>
    </row>
    <row r="116" spans="37:45" x14ac:dyDescent="0.3">
      <c r="AK116" s="20">
        <f t="shared" ca="1" si="29"/>
        <v>0.19952742875713014</v>
      </c>
      <c r="AL116" s="20">
        <f t="shared" ca="1" si="30"/>
        <v>228</v>
      </c>
      <c r="AM116" s="20">
        <v>51</v>
      </c>
      <c r="AN116" s="20">
        <f t="shared" si="35"/>
        <v>5</v>
      </c>
      <c r="AP116" s="20">
        <f t="shared" ca="1" si="31"/>
        <v>0.42706621132269351</v>
      </c>
      <c r="AQ116" s="20">
        <f t="shared" ca="1" si="32"/>
        <v>250</v>
      </c>
      <c r="AR116" s="20">
        <v>64</v>
      </c>
      <c r="AS116" s="20">
        <v>20</v>
      </c>
    </row>
    <row r="117" spans="37:45" x14ac:dyDescent="0.3">
      <c r="AK117" s="20">
        <f t="shared" ca="1" si="29"/>
        <v>0.54067805034480176</v>
      </c>
      <c r="AL117" s="20">
        <f t="shared" ca="1" si="30"/>
        <v>135</v>
      </c>
      <c r="AM117" s="20">
        <v>51</v>
      </c>
      <c r="AN117" s="20">
        <f t="shared" si="35"/>
        <v>6</v>
      </c>
      <c r="AP117" s="20">
        <f t="shared" ca="1" si="31"/>
        <v>1.057896434035599E-2</v>
      </c>
      <c r="AQ117" s="20">
        <f t="shared" ca="1" si="32"/>
        <v>390</v>
      </c>
      <c r="AR117" s="20">
        <v>65</v>
      </c>
      <c r="AS117" s="20">
        <v>20</v>
      </c>
    </row>
    <row r="118" spans="37:45" x14ac:dyDescent="0.3">
      <c r="AK118" s="20">
        <f t="shared" ca="1" si="29"/>
        <v>0.15840862573146863</v>
      </c>
      <c r="AL118" s="20">
        <f t="shared" ca="1" si="30"/>
        <v>240</v>
      </c>
      <c r="AM118" s="20">
        <v>51</v>
      </c>
      <c r="AN118" s="20">
        <f t="shared" si="35"/>
        <v>7</v>
      </c>
      <c r="AP118" s="20">
        <f t="shared" ca="1" si="31"/>
        <v>0.65036694091165814</v>
      </c>
      <c r="AQ118" s="20">
        <f t="shared" ca="1" si="32"/>
        <v>155</v>
      </c>
      <c r="AR118" s="20">
        <v>66</v>
      </c>
      <c r="AS118" s="20">
        <v>20</v>
      </c>
    </row>
    <row r="119" spans="37:45" x14ac:dyDescent="0.3">
      <c r="AK119" s="20">
        <f t="shared" ca="1" si="29"/>
        <v>0.75993690207053755</v>
      </c>
      <c r="AL119" s="20">
        <f t="shared" ca="1" si="30"/>
        <v>68</v>
      </c>
      <c r="AM119" s="20">
        <v>51</v>
      </c>
      <c r="AN119" s="20">
        <f t="shared" si="35"/>
        <v>8</v>
      </c>
      <c r="AP119" s="20">
        <f t="shared" ca="1" si="31"/>
        <v>0.70185734339226757</v>
      </c>
      <c r="AQ119" s="20">
        <f t="shared" ca="1" si="32"/>
        <v>133</v>
      </c>
      <c r="AR119" s="20">
        <v>67</v>
      </c>
      <c r="AS119" s="20">
        <v>20</v>
      </c>
    </row>
    <row r="120" spans="37:45" x14ac:dyDescent="0.3">
      <c r="AK120" s="20">
        <f t="shared" ca="1" si="29"/>
        <v>2.3107165661709561E-2</v>
      </c>
      <c r="AL120" s="20">
        <f t="shared" ca="1" si="30"/>
        <v>281</v>
      </c>
      <c r="AM120" s="20">
        <v>51</v>
      </c>
      <c r="AN120" s="20">
        <f t="shared" si="35"/>
        <v>9</v>
      </c>
      <c r="AP120" s="20">
        <f t="shared" ca="1" si="31"/>
        <v>0.58650003009188056</v>
      </c>
      <c r="AQ120" s="20">
        <f t="shared" ca="1" si="32"/>
        <v>179</v>
      </c>
      <c r="AR120" s="20">
        <v>68</v>
      </c>
      <c r="AS120" s="20">
        <v>20</v>
      </c>
    </row>
    <row r="121" spans="37:45" x14ac:dyDescent="0.3">
      <c r="AK121" s="20">
        <f t="shared" ca="1" si="29"/>
        <v>0.56242430493441165</v>
      </c>
      <c r="AL121" s="20">
        <f t="shared" ca="1" si="30"/>
        <v>125</v>
      </c>
      <c r="AM121" s="20">
        <v>52</v>
      </c>
      <c r="AN121" s="20">
        <v>3</v>
      </c>
      <c r="AP121" s="20">
        <f t="shared" ca="1" si="31"/>
        <v>0.51000275969885034</v>
      </c>
      <c r="AQ121" s="20">
        <f t="shared" ca="1" si="32"/>
        <v>210</v>
      </c>
      <c r="AR121" s="20">
        <v>69</v>
      </c>
      <c r="AS121" s="20">
        <v>20</v>
      </c>
    </row>
    <row r="122" spans="37:45" x14ac:dyDescent="0.3">
      <c r="AK122" s="20">
        <f t="shared" ca="1" si="29"/>
        <v>0.49114204745631318</v>
      </c>
      <c r="AL122" s="20">
        <f t="shared" ca="1" si="30"/>
        <v>155</v>
      </c>
      <c r="AM122" s="20">
        <v>52</v>
      </c>
      <c r="AN122" s="20">
        <f t="shared" ref="AN122:AN127" si="36">AN121+1</f>
        <v>4</v>
      </c>
      <c r="AP122" s="20">
        <f t="shared" ca="1" si="31"/>
        <v>0.87601128739656786</v>
      </c>
      <c r="AQ122" s="20">
        <f t="shared" ca="1" si="32"/>
        <v>54</v>
      </c>
      <c r="AR122" s="20">
        <v>71</v>
      </c>
      <c r="AS122" s="20">
        <v>20</v>
      </c>
    </row>
    <row r="123" spans="37:45" x14ac:dyDescent="0.3">
      <c r="AK123" s="20">
        <f t="shared" ca="1" si="29"/>
        <v>0.20368846956214903</v>
      </c>
      <c r="AL123" s="20">
        <f t="shared" ca="1" si="30"/>
        <v>226</v>
      </c>
      <c r="AM123" s="20">
        <v>52</v>
      </c>
      <c r="AN123" s="20">
        <f t="shared" si="36"/>
        <v>5</v>
      </c>
      <c r="AP123" s="20">
        <f t="shared" ca="1" si="31"/>
        <v>0.92653253674738134</v>
      </c>
      <c r="AQ123" s="20">
        <f t="shared" ca="1" si="32"/>
        <v>30</v>
      </c>
      <c r="AR123" s="20">
        <v>72</v>
      </c>
      <c r="AS123" s="20">
        <v>20</v>
      </c>
    </row>
    <row r="124" spans="37:45" x14ac:dyDescent="0.3">
      <c r="AK124" s="20">
        <f t="shared" ca="1" si="29"/>
        <v>0.47986507157237568</v>
      </c>
      <c r="AL124" s="20">
        <f t="shared" ca="1" si="30"/>
        <v>163</v>
      </c>
      <c r="AM124" s="20">
        <v>52</v>
      </c>
      <c r="AN124" s="20">
        <f t="shared" si="36"/>
        <v>6</v>
      </c>
      <c r="AP124" s="20">
        <f t="shared" ca="1" si="31"/>
        <v>0.16344934096979846</v>
      </c>
      <c r="AQ124" s="20">
        <f t="shared" ca="1" si="32"/>
        <v>330</v>
      </c>
      <c r="AR124" s="20">
        <v>73</v>
      </c>
      <c r="AS124" s="20">
        <v>20</v>
      </c>
    </row>
    <row r="125" spans="37:45" x14ac:dyDescent="0.3">
      <c r="AK125" s="20">
        <f t="shared" ca="1" si="29"/>
        <v>0.2404349192721732</v>
      </c>
      <c r="AL125" s="20">
        <f t="shared" ca="1" si="30"/>
        <v>213</v>
      </c>
      <c r="AM125" s="20">
        <v>52</v>
      </c>
      <c r="AN125" s="20">
        <f t="shared" si="36"/>
        <v>7</v>
      </c>
      <c r="AP125" s="20">
        <f t="shared" ca="1" si="31"/>
        <v>0.78447789925341971</v>
      </c>
      <c r="AQ125" s="20">
        <f t="shared" ca="1" si="32"/>
        <v>101</v>
      </c>
      <c r="AR125" s="20">
        <v>74</v>
      </c>
      <c r="AS125" s="20">
        <v>20</v>
      </c>
    </row>
    <row r="126" spans="37:45" x14ac:dyDescent="0.3">
      <c r="AK126" s="20">
        <f t="shared" ca="1" si="29"/>
        <v>0.55365273211243049</v>
      </c>
      <c r="AL126" s="20">
        <f t="shared" ca="1" si="30"/>
        <v>130</v>
      </c>
      <c r="AM126" s="20">
        <v>52</v>
      </c>
      <c r="AN126" s="20">
        <f t="shared" si="36"/>
        <v>8</v>
      </c>
      <c r="AP126" s="20">
        <f t="shared" ca="1" si="31"/>
        <v>0.89275782120306901</v>
      </c>
      <c r="AQ126" s="20">
        <f t="shared" ca="1" si="32"/>
        <v>49</v>
      </c>
      <c r="AR126" s="20">
        <v>75</v>
      </c>
      <c r="AS126" s="20">
        <v>20</v>
      </c>
    </row>
    <row r="127" spans="37:45" x14ac:dyDescent="0.3">
      <c r="AK127" s="20">
        <f t="shared" ca="1" si="29"/>
        <v>0.51891429613280871</v>
      </c>
      <c r="AL127" s="20">
        <f t="shared" ca="1" si="30"/>
        <v>143</v>
      </c>
      <c r="AM127" s="20">
        <v>52</v>
      </c>
      <c r="AN127" s="20">
        <f t="shared" si="36"/>
        <v>9</v>
      </c>
      <c r="AP127" s="20">
        <f t="shared" ca="1" si="31"/>
        <v>0.5826332070654926</v>
      </c>
      <c r="AQ127" s="20">
        <f t="shared" ca="1" si="32"/>
        <v>182</v>
      </c>
      <c r="AR127" s="20">
        <v>76</v>
      </c>
      <c r="AS127" s="20">
        <v>20</v>
      </c>
    </row>
    <row r="128" spans="37:45" x14ac:dyDescent="0.3">
      <c r="AK128" s="20">
        <f t="shared" ca="1" si="29"/>
        <v>0.27011581912185034</v>
      </c>
      <c r="AL128" s="20">
        <f t="shared" ca="1" si="30"/>
        <v>202</v>
      </c>
      <c r="AM128" s="20">
        <v>53</v>
      </c>
      <c r="AN128" s="20">
        <v>4</v>
      </c>
      <c r="AP128" s="20">
        <f t="shared" ca="1" si="31"/>
        <v>0.86060275156417065</v>
      </c>
      <c r="AQ128" s="20">
        <f t="shared" ca="1" si="32"/>
        <v>64</v>
      </c>
      <c r="AR128" s="20">
        <v>77</v>
      </c>
      <c r="AS128" s="20">
        <v>20</v>
      </c>
    </row>
    <row r="129" spans="37:45" x14ac:dyDescent="0.3">
      <c r="AK129" s="20">
        <f t="shared" ca="1" si="29"/>
        <v>0.36077757499375152</v>
      </c>
      <c r="AL129" s="20">
        <f t="shared" ca="1" si="30"/>
        <v>186</v>
      </c>
      <c r="AM129" s="20">
        <v>53</v>
      </c>
      <c r="AN129" s="20">
        <f>AN128+1</f>
        <v>5</v>
      </c>
      <c r="AP129" s="20">
        <f t="shared" ca="1" si="31"/>
        <v>0.13185680309804049</v>
      </c>
      <c r="AQ129" s="20">
        <f t="shared" ca="1" si="32"/>
        <v>338</v>
      </c>
      <c r="AR129" s="20">
        <v>78</v>
      </c>
      <c r="AS129" s="20">
        <v>20</v>
      </c>
    </row>
    <row r="130" spans="37:45" x14ac:dyDescent="0.3">
      <c r="AK130" s="20">
        <f t="shared" ca="1" si="29"/>
        <v>0.1612438969619342</v>
      </c>
      <c r="AL130" s="20">
        <f t="shared" ca="1" si="30"/>
        <v>238</v>
      </c>
      <c r="AM130" s="20">
        <v>53</v>
      </c>
      <c r="AN130" s="20">
        <f>AN129+1</f>
        <v>6</v>
      </c>
      <c r="AP130" s="20">
        <f t="shared" ca="1" si="31"/>
        <v>0.87696889988085114</v>
      </c>
      <c r="AQ130" s="20">
        <f t="shared" ca="1" si="32"/>
        <v>53</v>
      </c>
      <c r="AR130" s="20">
        <v>79</v>
      </c>
      <c r="AS130" s="20">
        <v>20</v>
      </c>
    </row>
    <row r="131" spans="37:45" x14ac:dyDescent="0.3">
      <c r="AK131" s="20">
        <f t="shared" ca="1" si="29"/>
        <v>0.34855038775116887</v>
      </c>
      <c r="AL131" s="20">
        <f t="shared" ca="1" si="30"/>
        <v>189</v>
      </c>
      <c r="AM131" s="20">
        <v>53</v>
      </c>
      <c r="AN131" s="20">
        <f>AN130+1</f>
        <v>7</v>
      </c>
      <c r="AP131" s="20">
        <f t="shared" ca="1" si="31"/>
        <v>0.60808822692741649</v>
      </c>
      <c r="AQ131" s="20">
        <f t="shared" ca="1" si="32"/>
        <v>171</v>
      </c>
      <c r="AR131" s="20">
        <v>81</v>
      </c>
      <c r="AS131" s="20">
        <v>20</v>
      </c>
    </row>
    <row r="132" spans="37:45" x14ac:dyDescent="0.3">
      <c r="AK132" s="20">
        <f t="shared" ca="1" si="29"/>
        <v>0.42839839551664038</v>
      </c>
      <c r="AL132" s="20">
        <f t="shared" ca="1" si="30"/>
        <v>172</v>
      </c>
      <c r="AM132" s="20">
        <v>53</v>
      </c>
      <c r="AN132" s="20">
        <f>AN131+1</f>
        <v>8</v>
      </c>
      <c r="AP132" s="20">
        <f t="shared" ca="1" si="31"/>
        <v>0.7763960705209102</v>
      </c>
      <c r="AQ132" s="20">
        <f t="shared" ca="1" si="32"/>
        <v>106</v>
      </c>
      <c r="AR132" s="20">
        <v>82</v>
      </c>
      <c r="AS132" s="20">
        <v>20</v>
      </c>
    </row>
    <row r="133" spans="37:45" x14ac:dyDescent="0.3">
      <c r="AK133" s="20">
        <f t="shared" ca="1" si="29"/>
        <v>0.12057815060650678</v>
      </c>
      <c r="AL133" s="20">
        <f t="shared" ca="1" si="30"/>
        <v>252</v>
      </c>
      <c r="AM133" s="20">
        <v>53</v>
      </c>
      <c r="AN133" s="20">
        <f>AN132+1</f>
        <v>9</v>
      </c>
      <c r="AP133" s="20">
        <f t="shared" ca="1" si="31"/>
        <v>0.93659891904563886</v>
      </c>
      <c r="AQ133" s="20">
        <f t="shared" ca="1" si="32"/>
        <v>28</v>
      </c>
      <c r="AR133" s="20">
        <v>83</v>
      </c>
      <c r="AS133" s="20">
        <v>20</v>
      </c>
    </row>
    <row r="134" spans="37:45" x14ac:dyDescent="0.3">
      <c r="AK134" s="20">
        <f t="shared" ref="AK134:AK197" ca="1" si="37">RAND()</f>
        <v>0.49824542408260197</v>
      </c>
      <c r="AL134" s="20">
        <f t="shared" ref="AL134:AL197" ca="1" si="38">RANK(AK134,$AK$5:$AK$292)</f>
        <v>152</v>
      </c>
      <c r="AM134" s="20">
        <v>54</v>
      </c>
      <c r="AN134" s="20">
        <v>5</v>
      </c>
      <c r="AP134" s="20">
        <f t="shared" ref="AP134:AP197" ca="1" si="39">RAND()</f>
        <v>0.37096865292372172</v>
      </c>
      <c r="AQ134" s="20">
        <f t="shared" ref="AQ134:AQ197" ca="1" si="40">RANK(AP134,$AP$5:$AP$400)</f>
        <v>270</v>
      </c>
      <c r="AR134" s="20">
        <v>84</v>
      </c>
      <c r="AS134" s="20">
        <v>20</v>
      </c>
    </row>
    <row r="135" spans="37:45" x14ac:dyDescent="0.3">
      <c r="AK135" s="20">
        <f t="shared" ca="1" si="37"/>
        <v>0.75950395502826351</v>
      </c>
      <c r="AL135" s="20">
        <f t="shared" ca="1" si="38"/>
        <v>69</v>
      </c>
      <c r="AM135" s="20">
        <v>54</v>
      </c>
      <c r="AN135" s="20">
        <f>AN134+1</f>
        <v>6</v>
      </c>
      <c r="AP135" s="20">
        <f t="shared" ca="1" si="39"/>
        <v>0.76088930190252446</v>
      </c>
      <c r="AQ135" s="20">
        <f t="shared" ca="1" si="40"/>
        <v>114</v>
      </c>
      <c r="AR135" s="20">
        <v>85</v>
      </c>
      <c r="AS135" s="20">
        <v>20</v>
      </c>
    </row>
    <row r="136" spans="37:45" x14ac:dyDescent="0.3">
      <c r="AK136" s="20">
        <f t="shared" ca="1" si="37"/>
        <v>0.84699590005216852</v>
      </c>
      <c r="AL136" s="20">
        <f t="shared" ca="1" si="38"/>
        <v>40</v>
      </c>
      <c r="AM136" s="20">
        <v>54</v>
      </c>
      <c r="AN136" s="20">
        <f>AN135+1</f>
        <v>7</v>
      </c>
      <c r="AP136" s="20">
        <f t="shared" ca="1" si="39"/>
        <v>4.6404725751273412E-3</v>
      </c>
      <c r="AQ136" s="20">
        <f t="shared" ca="1" si="40"/>
        <v>394</v>
      </c>
      <c r="AR136" s="20">
        <v>86</v>
      </c>
      <c r="AS136" s="20">
        <v>20</v>
      </c>
    </row>
    <row r="137" spans="37:45" x14ac:dyDescent="0.3">
      <c r="AK137" s="20">
        <f t="shared" ca="1" si="37"/>
        <v>0.64963186544937657</v>
      </c>
      <c r="AL137" s="20">
        <f t="shared" ca="1" si="38"/>
        <v>107</v>
      </c>
      <c r="AM137" s="20">
        <v>54</v>
      </c>
      <c r="AN137" s="20">
        <f>AN136+1</f>
        <v>8</v>
      </c>
      <c r="AP137" s="20">
        <f t="shared" ca="1" si="39"/>
        <v>0.44700881260766467</v>
      </c>
      <c r="AQ137" s="20">
        <f t="shared" ca="1" si="40"/>
        <v>242</v>
      </c>
      <c r="AR137" s="20">
        <v>87</v>
      </c>
      <c r="AS137" s="20">
        <v>20</v>
      </c>
    </row>
    <row r="138" spans="37:45" x14ac:dyDescent="0.3">
      <c r="AK138" s="20">
        <f t="shared" ca="1" si="37"/>
        <v>0.61258545205968484</v>
      </c>
      <c r="AL138" s="20">
        <f t="shared" ca="1" si="38"/>
        <v>114</v>
      </c>
      <c r="AM138" s="20">
        <v>54</v>
      </c>
      <c r="AN138" s="20">
        <f>AN137+1</f>
        <v>9</v>
      </c>
      <c r="AP138" s="20">
        <f t="shared" ca="1" si="39"/>
        <v>0.72130183002359316</v>
      </c>
      <c r="AQ138" s="20">
        <f t="shared" ca="1" si="40"/>
        <v>129</v>
      </c>
      <c r="AR138" s="20">
        <v>88</v>
      </c>
      <c r="AS138" s="20">
        <v>20</v>
      </c>
    </row>
    <row r="139" spans="37:45" x14ac:dyDescent="0.3">
      <c r="AK139" s="20">
        <f t="shared" ca="1" si="37"/>
        <v>1.8907596629969103E-2</v>
      </c>
      <c r="AL139" s="20">
        <f t="shared" ca="1" si="38"/>
        <v>284</v>
      </c>
      <c r="AM139" s="20">
        <v>55</v>
      </c>
      <c r="AN139" s="20">
        <v>6</v>
      </c>
      <c r="AP139" s="20">
        <f t="shared" ca="1" si="39"/>
        <v>0.21164720422035854</v>
      </c>
      <c r="AQ139" s="20">
        <f t="shared" ca="1" si="40"/>
        <v>312</v>
      </c>
      <c r="AR139" s="20">
        <v>89</v>
      </c>
      <c r="AS139" s="20">
        <v>20</v>
      </c>
    </row>
    <row r="140" spans="37:45" x14ac:dyDescent="0.3">
      <c r="AK140" s="20">
        <f t="shared" ca="1" si="37"/>
        <v>0.14017732284384588</v>
      </c>
      <c r="AL140" s="20">
        <f t="shared" ca="1" si="38"/>
        <v>247</v>
      </c>
      <c r="AM140" s="20">
        <v>55</v>
      </c>
      <c r="AN140" s="20">
        <f>AN139+1</f>
        <v>7</v>
      </c>
      <c r="AP140" s="20">
        <f t="shared" ca="1" si="39"/>
        <v>8.8910917318398619E-2</v>
      </c>
      <c r="AQ140" s="20">
        <f t="shared" ca="1" si="40"/>
        <v>354</v>
      </c>
      <c r="AR140" s="20">
        <v>91</v>
      </c>
      <c r="AS140" s="20">
        <v>20</v>
      </c>
    </row>
    <row r="141" spans="37:45" x14ac:dyDescent="0.3">
      <c r="AK141" s="20">
        <f t="shared" ca="1" si="37"/>
        <v>0.79502523897781752</v>
      </c>
      <c r="AL141" s="20">
        <f t="shared" ca="1" si="38"/>
        <v>56</v>
      </c>
      <c r="AM141" s="20">
        <v>55</v>
      </c>
      <c r="AN141" s="20">
        <f>AN140+1</f>
        <v>8</v>
      </c>
      <c r="AP141" s="20">
        <f t="shared" ca="1" si="39"/>
        <v>0.89302395345595087</v>
      </c>
      <c r="AQ141" s="20">
        <f t="shared" ca="1" si="40"/>
        <v>48</v>
      </c>
      <c r="AR141" s="20">
        <v>92</v>
      </c>
      <c r="AS141" s="20">
        <v>20</v>
      </c>
    </row>
    <row r="142" spans="37:45" x14ac:dyDescent="0.3">
      <c r="AK142" s="20">
        <f t="shared" ca="1" si="37"/>
        <v>9.3377688198062359E-2</v>
      </c>
      <c r="AL142" s="20">
        <f t="shared" ca="1" si="38"/>
        <v>258</v>
      </c>
      <c r="AM142" s="20">
        <v>55</v>
      </c>
      <c r="AN142" s="20">
        <f>AN141+1</f>
        <v>9</v>
      </c>
      <c r="AP142" s="20">
        <f t="shared" ca="1" si="39"/>
        <v>0.47388470133114247</v>
      </c>
      <c r="AQ142" s="20">
        <f t="shared" ca="1" si="40"/>
        <v>225</v>
      </c>
      <c r="AR142" s="20">
        <v>93</v>
      </c>
      <c r="AS142" s="20">
        <v>20</v>
      </c>
    </row>
    <row r="143" spans="37:45" x14ac:dyDescent="0.3">
      <c r="AK143" s="20">
        <f t="shared" ca="1" si="37"/>
        <v>0.6032074290474585</v>
      </c>
      <c r="AL143" s="20">
        <f t="shared" ca="1" si="38"/>
        <v>116</v>
      </c>
      <c r="AM143" s="20">
        <v>56</v>
      </c>
      <c r="AN143" s="20">
        <v>7</v>
      </c>
      <c r="AP143" s="20">
        <f t="shared" ca="1" si="39"/>
        <v>5.1596162952816105E-3</v>
      </c>
      <c r="AQ143" s="20">
        <f t="shared" ca="1" si="40"/>
        <v>393</v>
      </c>
      <c r="AR143" s="20">
        <v>94</v>
      </c>
      <c r="AS143" s="20">
        <v>20</v>
      </c>
    </row>
    <row r="144" spans="37:45" x14ac:dyDescent="0.3">
      <c r="AK144" s="20">
        <f t="shared" ca="1" si="37"/>
        <v>0.48406326294802959</v>
      </c>
      <c r="AL144" s="20">
        <f t="shared" ca="1" si="38"/>
        <v>161</v>
      </c>
      <c r="AM144" s="20">
        <v>56</v>
      </c>
      <c r="AN144" s="20">
        <f>AN143+1</f>
        <v>8</v>
      </c>
      <c r="AP144" s="20">
        <f t="shared" ca="1" si="39"/>
        <v>0.32597771471282322</v>
      </c>
      <c r="AQ144" s="20">
        <f t="shared" ca="1" si="40"/>
        <v>284</v>
      </c>
      <c r="AR144" s="20">
        <v>95</v>
      </c>
      <c r="AS144" s="20">
        <v>20</v>
      </c>
    </row>
    <row r="145" spans="37:45" x14ac:dyDescent="0.3">
      <c r="AK145" s="20">
        <f t="shared" ca="1" si="37"/>
        <v>0.12669496555499149</v>
      </c>
      <c r="AL145" s="20">
        <f t="shared" ca="1" si="38"/>
        <v>251</v>
      </c>
      <c r="AM145" s="20">
        <v>56</v>
      </c>
      <c r="AN145" s="20">
        <f>AN144+1</f>
        <v>9</v>
      </c>
      <c r="AP145" s="20">
        <f t="shared" ca="1" si="39"/>
        <v>0.54680900135789745</v>
      </c>
      <c r="AQ145" s="20">
        <f t="shared" ca="1" si="40"/>
        <v>194</v>
      </c>
      <c r="AR145" s="20">
        <v>96</v>
      </c>
      <c r="AS145" s="20">
        <v>20</v>
      </c>
    </row>
    <row r="146" spans="37:45" x14ac:dyDescent="0.3">
      <c r="AK146" s="20">
        <f t="shared" ca="1" si="37"/>
        <v>0.36678634344088223</v>
      </c>
      <c r="AL146" s="20">
        <f t="shared" ca="1" si="38"/>
        <v>184</v>
      </c>
      <c r="AM146" s="20">
        <v>57</v>
      </c>
      <c r="AN146" s="20">
        <v>8</v>
      </c>
      <c r="AP146" s="20">
        <f t="shared" ca="1" si="39"/>
        <v>0.3790945765126803</v>
      </c>
      <c r="AQ146" s="20">
        <f t="shared" ca="1" si="40"/>
        <v>264</v>
      </c>
      <c r="AR146" s="20">
        <v>97</v>
      </c>
      <c r="AS146" s="20">
        <v>20</v>
      </c>
    </row>
    <row r="147" spans="37:45" x14ac:dyDescent="0.3">
      <c r="AK147" s="20">
        <f t="shared" ca="1" si="37"/>
        <v>0.63855024894281309</v>
      </c>
      <c r="AL147" s="20">
        <f t="shared" ca="1" si="38"/>
        <v>109</v>
      </c>
      <c r="AM147" s="20">
        <v>57</v>
      </c>
      <c r="AN147" s="20">
        <f>AN146+1</f>
        <v>9</v>
      </c>
      <c r="AP147" s="20">
        <f t="shared" ca="1" si="39"/>
        <v>0.22897267050888848</v>
      </c>
      <c r="AQ147" s="20">
        <f t="shared" ca="1" si="40"/>
        <v>306</v>
      </c>
      <c r="AR147" s="20">
        <v>98</v>
      </c>
      <c r="AS147" s="20">
        <v>20</v>
      </c>
    </row>
    <row r="148" spans="37:45" x14ac:dyDescent="0.3">
      <c r="AK148" s="20">
        <f t="shared" ca="1" si="37"/>
        <v>0.2122709812601743</v>
      </c>
      <c r="AL148" s="20">
        <f t="shared" ca="1" si="38"/>
        <v>223</v>
      </c>
      <c r="AM148" s="20">
        <v>58</v>
      </c>
      <c r="AN148" s="20">
        <v>9</v>
      </c>
      <c r="AP148" s="20">
        <f t="shared" ca="1" si="39"/>
        <v>0.95224381069537034</v>
      </c>
      <c r="AQ148" s="20">
        <f t="shared" ca="1" si="40"/>
        <v>25</v>
      </c>
      <c r="AR148" s="20">
        <v>99</v>
      </c>
      <c r="AS148" s="20">
        <v>20</v>
      </c>
    </row>
    <row r="149" spans="37:45" x14ac:dyDescent="0.3">
      <c r="AK149" s="20">
        <f t="shared" ca="1" si="37"/>
        <v>0.63361765045240426</v>
      </c>
      <c r="AL149" s="20">
        <f t="shared" ca="1" si="38"/>
        <v>110</v>
      </c>
      <c r="AM149" s="20">
        <v>61</v>
      </c>
      <c r="AN149" s="20">
        <v>2</v>
      </c>
      <c r="AP149" s="20">
        <f t="shared" ca="1" si="39"/>
        <v>0.89954621136148172</v>
      </c>
      <c r="AQ149" s="20">
        <f t="shared" ca="1" si="40"/>
        <v>44</v>
      </c>
      <c r="AR149" s="20">
        <v>31</v>
      </c>
      <c r="AS149" s="20">
        <v>30</v>
      </c>
    </row>
    <row r="150" spans="37:45" x14ac:dyDescent="0.3">
      <c r="AK150" s="20">
        <f t="shared" ca="1" si="37"/>
        <v>0.7499248492620163</v>
      </c>
      <c r="AL150" s="20">
        <f t="shared" ca="1" si="38"/>
        <v>76</v>
      </c>
      <c r="AM150" s="20">
        <v>61</v>
      </c>
      <c r="AN150" s="20">
        <f t="shared" ref="AN150:AN156" si="41">AN149+1</f>
        <v>3</v>
      </c>
      <c r="AP150" s="20">
        <f t="shared" ca="1" si="39"/>
        <v>0.41335979070982465</v>
      </c>
      <c r="AQ150" s="20">
        <f t="shared" ca="1" si="40"/>
        <v>254</v>
      </c>
      <c r="AR150" s="20">
        <v>32</v>
      </c>
      <c r="AS150" s="20">
        <v>30</v>
      </c>
    </row>
    <row r="151" spans="37:45" x14ac:dyDescent="0.3">
      <c r="AK151" s="20">
        <f t="shared" ca="1" si="37"/>
        <v>0.45430985505764465</v>
      </c>
      <c r="AL151" s="20">
        <f t="shared" ca="1" si="38"/>
        <v>166</v>
      </c>
      <c r="AM151" s="20">
        <v>61</v>
      </c>
      <c r="AN151" s="20">
        <f t="shared" si="41"/>
        <v>4</v>
      </c>
      <c r="AP151" s="20">
        <f t="shared" ca="1" si="39"/>
        <v>0.98676267057408273</v>
      </c>
      <c r="AQ151" s="20">
        <f t="shared" ca="1" si="40"/>
        <v>6</v>
      </c>
      <c r="AR151" s="20">
        <v>33</v>
      </c>
      <c r="AS151" s="20">
        <v>30</v>
      </c>
    </row>
    <row r="152" spans="37:45" x14ac:dyDescent="0.3">
      <c r="AK152" s="20">
        <f t="shared" ca="1" si="37"/>
        <v>0.68720654698933092</v>
      </c>
      <c r="AL152" s="20">
        <f t="shared" ca="1" si="38"/>
        <v>93</v>
      </c>
      <c r="AM152" s="20">
        <v>61</v>
      </c>
      <c r="AN152" s="20">
        <f t="shared" si="41"/>
        <v>5</v>
      </c>
      <c r="AP152" s="20">
        <f t="shared" ca="1" si="39"/>
        <v>0.18743016256132228</v>
      </c>
      <c r="AQ152" s="20">
        <f t="shared" ca="1" si="40"/>
        <v>321</v>
      </c>
      <c r="AR152" s="20">
        <v>34</v>
      </c>
      <c r="AS152" s="20">
        <v>30</v>
      </c>
    </row>
    <row r="153" spans="37:45" x14ac:dyDescent="0.3">
      <c r="AK153" s="20">
        <f t="shared" ca="1" si="37"/>
        <v>0.39517277012821206</v>
      </c>
      <c r="AL153" s="20">
        <f t="shared" ca="1" si="38"/>
        <v>180</v>
      </c>
      <c r="AM153" s="20">
        <v>61</v>
      </c>
      <c r="AN153" s="20">
        <f t="shared" si="41"/>
        <v>6</v>
      </c>
      <c r="AP153" s="20">
        <f t="shared" ca="1" si="39"/>
        <v>0.35941946679138836</v>
      </c>
      <c r="AQ153" s="20">
        <f t="shared" ca="1" si="40"/>
        <v>275</v>
      </c>
      <c r="AR153" s="20">
        <v>35</v>
      </c>
      <c r="AS153" s="20">
        <v>30</v>
      </c>
    </row>
    <row r="154" spans="37:45" x14ac:dyDescent="0.3">
      <c r="AK154" s="20">
        <f t="shared" ca="1" si="37"/>
        <v>0.57842380431722351</v>
      </c>
      <c r="AL154" s="20">
        <f t="shared" ca="1" si="38"/>
        <v>122</v>
      </c>
      <c r="AM154" s="20">
        <v>61</v>
      </c>
      <c r="AN154" s="20">
        <f t="shared" si="41"/>
        <v>7</v>
      </c>
      <c r="AP154" s="20">
        <f t="shared" ca="1" si="39"/>
        <v>0.56637482486147572</v>
      </c>
      <c r="AQ154" s="20">
        <f t="shared" ca="1" si="40"/>
        <v>186</v>
      </c>
      <c r="AR154" s="20">
        <v>36</v>
      </c>
      <c r="AS154" s="20">
        <v>30</v>
      </c>
    </row>
    <row r="155" spans="37:45" x14ac:dyDescent="0.3">
      <c r="AK155" s="20">
        <f t="shared" ca="1" si="37"/>
        <v>0.26301244822085046</v>
      </c>
      <c r="AL155" s="20">
        <f t="shared" ca="1" si="38"/>
        <v>206</v>
      </c>
      <c r="AM155" s="20">
        <v>61</v>
      </c>
      <c r="AN155" s="20">
        <f t="shared" si="41"/>
        <v>8</v>
      </c>
      <c r="AP155" s="20">
        <f t="shared" ca="1" si="39"/>
        <v>0.87205485010711592</v>
      </c>
      <c r="AQ155" s="20">
        <f t="shared" ca="1" si="40"/>
        <v>58</v>
      </c>
      <c r="AR155" s="20">
        <v>37</v>
      </c>
      <c r="AS155" s="20">
        <v>30</v>
      </c>
    </row>
    <row r="156" spans="37:45" x14ac:dyDescent="0.3">
      <c r="AK156" s="20">
        <f t="shared" ca="1" si="37"/>
        <v>0.49527652297462244</v>
      </c>
      <c r="AL156" s="20">
        <f t="shared" ca="1" si="38"/>
        <v>154</v>
      </c>
      <c r="AM156" s="20">
        <v>61</v>
      </c>
      <c r="AN156" s="20">
        <f t="shared" si="41"/>
        <v>9</v>
      </c>
      <c r="AP156" s="20">
        <f t="shared" ca="1" si="39"/>
        <v>0.85682261971560969</v>
      </c>
      <c r="AQ156" s="20">
        <f t="shared" ca="1" si="40"/>
        <v>65</v>
      </c>
      <c r="AR156" s="20">
        <v>38</v>
      </c>
      <c r="AS156" s="20">
        <v>30</v>
      </c>
    </row>
    <row r="157" spans="37:45" x14ac:dyDescent="0.3">
      <c r="AK157" s="20">
        <f t="shared" ca="1" si="37"/>
        <v>0.87257010105968125</v>
      </c>
      <c r="AL157" s="20">
        <f t="shared" ca="1" si="38"/>
        <v>30</v>
      </c>
      <c r="AM157" s="20">
        <v>62</v>
      </c>
      <c r="AN157" s="20">
        <v>3</v>
      </c>
      <c r="AP157" s="20">
        <f t="shared" ca="1" si="39"/>
        <v>0.91030016318896889</v>
      </c>
      <c r="AQ157" s="20">
        <f t="shared" ca="1" si="40"/>
        <v>37</v>
      </c>
      <c r="AR157" s="20">
        <v>39</v>
      </c>
      <c r="AS157" s="20">
        <v>30</v>
      </c>
    </row>
    <row r="158" spans="37:45" x14ac:dyDescent="0.3">
      <c r="AK158" s="20">
        <f t="shared" ca="1" si="37"/>
        <v>0.52972044037511268</v>
      </c>
      <c r="AL158" s="20">
        <f t="shared" ca="1" si="38"/>
        <v>141</v>
      </c>
      <c r="AM158" s="20">
        <v>62</v>
      </c>
      <c r="AN158" s="20">
        <f t="shared" ref="AN158:AN163" si="42">AN157+1</f>
        <v>4</v>
      </c>
      <c r="AP158" s="20">
        <f t="shared" ca="1" si="39"/>
        <v>0.89599391699133668</v>
      </c>
      <c r="AQ158" s="20">
        <f t="shared" ca="1" si="40"/>
        <v>46</v>
      </c>
      <c r="AR158" s="20">
        <v>41</v>
      </c>
      <c r="AS158" s="20">
        <v>30</v>
      </c>
    </row>
    <row r="159" spans="37:45" x14ac:dyDescent="0.3">
      <c r="AK159" s="20">
        <f t="shared" ca="1" si="37"/>
        <v>0.26320176091026748</v>
      </c>
      <c r="AL159" s="20">
        <f t="shared" ca="1" si="38"/>
        <v>204</v>
      </c>
      <c r="AM159" s="20">
        <v>62</v>
      </c>
      <c r="AN159" s="20">
        <f t="shared" si="42"/>
        <v>5</v>
      </c>
      <c r="AP159" s="20">
        <f t="shared" ca="1" si="39"/>
        <v>0.79917398075885715</v>
      </c>
      <c r="AQ159" s="20">
        <f t="shared" ca="1" si="40"/>
        <v>97</v>
      </c>
      <c r="AR159" s="20">
        <v>42</v>
      </c>
      <c r="AS159" s="20">
        <v>30</v>
      </c>
    </row>
    <row r="160" spans="37:45" x14ac:dyDescent="0.3">
      <c r="AK160" s="20">
        <f t="shared" ca="1" si="37"/>
        <v>0.85447930694539986</v>
      </c>
      <c r="AL160" s="20">
        <f t="shared" ca="1" si="38"/>
        <v>39</v>
      </c>
      <c r="AM160" s="20">
        <v>62</v>
      </c>
      <c r="AN160" s="20">
        <f t="shared" si="42"/>
        <v>6</v>
      </c>
      <c r="AP160" s="20">
        <f t="shared" ca="1" si="39"/>
        <v>0.27524587527832767</v>
      </c>
      <c r="AQ160" s="20">
        <f t="shared" ca="1" si="40"/>
        <v>298</v>
      </c>
      <c r="AR160" s="20">
        <v>43</v>
      </c>
      <c r="AS160" s="20">
        <v>30</v>
      </c>
    </row>
    <row r="161" spans="37:45" x14ac:dyDescent="0.3">
      <c r="AK161" s="20">
        <f t="shared" ca="1" si="37"/>
        <v>0.70183681103572826</v>
      </c>
      <c r="AL161" s="20">
        <f t="shared" ca="1" si="38"/>
        <v>90</v>
      </c>
      <c r="AM161" s="20">
        <v>62</v>
      </c>
      <c r="AN161" s="20">
        <f t="shared" si="42"/>
        <v>7</v>
      </c>
      <c r="AP161" s="20">
        <f t="shared" ca="1" si="39"/>
        <v>0.91490667870896059</v>
      </c>
      <c r="AQ161" s="20">
        <f t="shared" ca="1" si="40"/>
        <v>34</v>
      </c>
      <c r="AR161" s="20">
        <v>44</v>
      </c>
      <c r="AS161" s="20">
        <v>30</v>
      </c>
    </row>
    <row r="162" spans="37:45" x14ac:dyDescent="0.3">
      <c r="AK162" s="20">
        <f t="shared" ca="1" si="37"/>
        <v>0.44619652381027075</v>
      </c>
      <c r="AL162" s="20">
        <f t="shared" ca="1" si="38"/>
        <v>167</v>
      </c>
      <c r="AM162" s="20">
        <v>62</v>
      </c>
      <c r="AN162" s="20">
        <f t="shared" si="42"/>
        <v>8</v>
      </c>
      <c r="AP162" s="20">
        <f t="shared" ca="1" si="39"/>
        <v>0.72920473812533748</v>
      </c>
      <c r="AQ162" s="20">
        <f t="shared" ca="1" si="40"/>
        <v>124</v>
      </c>
      <c r="AR162" s="20">
        <v>45</v>
      </c>
      <c r="AS162" s="20">
        <v>30</v>
      </c>
    </row>
    <row r="163" spans="37:45" x14ac:dyDescent="0.3">
      <c r="AK163" s="20">
        <f t="shared" ca="1" si="37"/>
        <v>5.1515971262455107E-2</v>
      </c>
      <c r="AL163" s="20">
        <f t="shared" ca="1" si="38"/>
        <v>273</v>
      </c>
      <c r="AM163" s="20">
        <v>62</v>
      </c>
      <c r="AN163" s="20">
        <f t="shared" si="42"/>
        <v>9</v>
      </c>
      <c r="AP163" s="20">
        <f t="shared" ca="1" si="39"/>
        <v>0.68415456558120791</v>
      </c>
      <c r="AQ163" s="20">
        <f t="shared" ca="1" si="40"/>
        <v>145</v>
      </c>
      <c r="AR163" s="20">
        <v>46</v>
      </c>
      <c r="AS163" s="20">
        <v>30</v>
      </c>
    </row>
    <row r="164" spans="37:45" x14ac:dyDescent="0.3">
      <c r="AK164" s="20">
        <f t="shared" ca="1" si="37"/>
        <v>0.24060191709707568</v>
      </c>
      <c r="AL164" s="20">
        <f t="shared" ca="1" si="38"/>
        <v>212</v>
      </c>
      <c r="AM164" s="20">
        <v>63</v>
      </c>
      <c r="AN164" s="20">
        <v>4</v>
      </c>
      <c r="AP164" s="20">
        <f t="shared" ca="1" si="39"/>
        <v>0.39021361474122751</v>
      </c>
      <c r="AQ164" s="20">
        <f t="shared" ca="1" si="40"/>
        <v>259</v>
      </c>
      <c r="AR164" s="20">
        <v>47</v>
      </c>
      <c r="AS164" s="20">
        <v>30</v>
      </c>
    </row>
    <row r="165" spans="37:45" x14ac:dyDescent="0.3">
      <c r="AK165" s="20">
        <f t="shared" ca="1" si="37"/>
        <v>0.51952773939075536</v>
      </c>
      <c r="AL165" s="20">
        <f t="shared" ca="1" si="38"/>
        <v>142</v>
      </c>
      <c r="AM165" s="20">
        <v>63</v>
      </c>
      <c r="AN165" s="20">
        <f>AN164+1</f>
        <v>5</v>
      </c>
      <c r="AP165" s="20">
        <f t="shared" ca="1" si="39"/>
        <v>2.4705969829321717E-2</v>
      </c>
      <c r="AQ165" s="20">
        <f t="shared" ca="1" si="40"/>
        <v>380</v>
      </c>
      <c r="AR165" s="20">
        <v>48</v>
      </c>
      <c r="AS165" s="20">
        <v>30</v>
      </c>
    </row>
    <row r="166" spans="37:45" x14ac:dyDescent="0.3">
      <c r="AK166" s="20">
        <f t="shared" ca="1" si="37"/>
        <v>0.65848657834724056</v>
      </c>
      <c r="AL166" s="20">
        <f t="shared" ca="1" si="38"/>
        <v>102</v>
      </c>
      <c r="AM166" s="20">
        <v>63</v>
      </c>
      <c r="AN166" s="20">
        <f>AN165+1</f>
        <v>6</v>
      </c>
      <c r="AP166" s="20">
        <f t="shared" ca="1" si="39"/>
        <v>0.51102926592929621</v>
      </c>
      <c r="AQ166" s="20">
        <f t="shared" ca="1" si="40"/>
        <v>209</v>
      </c>
      <c r="AR166" s="20">
        <v>49</v>
      </c>
      <c r="AS166" s="20">
        <v>30</v>
      </c>
    </row>
    <row r="167" spans="37:45" x14ac:dyDescent="0.3">
      <c r="AK167" s="20">
        <f t="shared" ca="1" si="37"/>
        <v>0.7745239721167958</v>
      </c>
      <c r="AL167" s="20">
        <f t="shared" ca="1" si="38"/>
        <v>62</v>
      </c>
      <c r="AM167" s="20">
        <v>63</v>
      </c>
      <c r="AN167" s="20">
        <f>AN166+1</f>
        <v>7</v>
      </c>
      <c r="AP167" s="20">
        <f t="shared" ca="1" si="39"/>
        <v>0.72256033570636979</v>
      </c>
      <c r="AQ167" s="20">
        <f t="shared" ca="1" si="40"/>
        <v>126</v>
      </c>
      <c r="AR167" s="20">
        <v>51</v>
      </c>
      <c r="AS167" s="20">
        <v>30</v>
      </c>
    </row>
    <row r="168" spans="37:45" x14ac:dyDescent="0.3">
      <c r="AK168" s="20">
        <f t="shared" ca="1" si="37"/>
        <v>0.86429794528869874</v>
      </c>
      <c r="AL168" s="20">
        <f t="shared" ca="1" si="38"/>
        <v>33</v>
      </c>
      <c r="AM168" s="20">
        <v>63</v>
      </c>
      <c r="AN168" s="20">
        <f>AN167+1</f>
        <v>8</v>
      </c>
      <c r="AP168" s="20">
        <f t="shared" ca="1" si="39"/>
        <v>0.38832123951306852</v>
      </c>
      <c r="AQ168" s="20">
        <f t="shared" ca="1" si="40"/>
        <v>260</v>
      </c>
      <c r="AR168" s="20">
        <v>52</v>
      </c>
      <c r="AS168" s="20">
        <v>30</v>
      </c>
    </row>
    <row r="169" spans="37:45" x14ac:dyDescent="0.3">
      <c r="AK169" s="20">
        <f t="shared" ca="1" si="37"/>
        <v>0.16015788714091406</v>
      </c>
      <c r="AL169" s="20">
        <f t="shared" ca="1" si="38"/>
        <v>239</v>
      </c>
      <c r="AM169" s="20">
        <v>63</v>
      </c>
      <c r="AN169" s="20">
        <f>AN168+1</f>
        <v>9</v>
      </c>
      <c r="AP169" s="20">
        <f t="shared" ca="1" si="39"/>
        <v>0.29484629897704184</v>
      </c>
      <c r="AQ169" s="20">
        <f t="shared" ca="1" si="40"/>
        <v>293</v>
      </c>
      <c r="AR169" s="20">
        <v>53</v>
      </c>
      <c r="AS169" s="20">
        <v>30</v>
      </c>
    </row>
    <row r="170" spans="37:45" x14ac:dyDescent="0.3">
      <c r="AK170" s="20">
        <f t="shared" ca="1" si="37"/>
        <v>0.42591073185863615</v>
      </c>
      <c r="AL170" s="20">
        <f t="shared" ca="1" si="38"/>
        <v>173</v>
      </c>
      <c r="AM170" s="20">
        <v>64</v>
      </c>
      <c r="AN170" s="20">
        <v>5</v>
      </c>
      <c r="AP170" s="20">
        <f t="shared" ca="1" si="39"/>
        <v>0.5189728201213013</v>
      </c>
      <c r="AQ170" s="20">
        <f t="shared" ca="1" si="40"/>
        <v>207</v>
      </c>
      <c r="AR170" s="20">
        <v>54</v>
      </c>
      <c r="AS170" s="20">
        <v>30</v>
      </c>
    </row>
    <row r="171" spans="37:45" x14ac:dyDescent="0.3">
      <c r="AK171" s="20">
        <f t="shared" ca="1" si="37"/>
        <v>0.66110745035857754</v>
      </c>
      <c r="AL171" s="20">
        <f t="shared" ca="1" si="38"/>
        <v>100</v>
      </c>
      <c r="AM171" s="20">
        <v>64</v>
      </c>
      <c r="AN171" s="20">
        <f>AN170+1</f>
        <v>6</v>
      </c>
      <c r="AP171" s="20">
        <f t="shared" ca="1" si="39"/>
        <v>0.48752974658627135</v>
      </c>
      <c r="AQ171" s="20">
        <f t="shared" ca="1" si="40"/>
        <v>222</v>
      </c>
      <c r="AR171" s="20">
        <v>55</v>
      </c>
      <c r="AS171" s="20">
        <v>30</v>
      </c>
    </row>
    <row r="172" spans="37:45" x14ac:dyDescent="0.3">
      <c r="AK172" s="20">
        <f t="shared" ca="1" si="37"/>
        <v>0.79167284621523315</v>
      </c>
      <c r="AL172" s="20">
        <f t="shared" ca="1" si="38"/>
        <v>57</v>
      </c>
      <c r="AM172" s="20">
        <v>64</v>
      </c>
      <c r="AN172" s="20">
        <f>AN171+1</f>
        <v>7</v>
      </c>
      <c r="AP172" s="20">
        <f t="shared" ca="1" si="39"/>
        <v>0.29745609764861181</v>
      </c>
      <c r="AQ172" s="20">
        <f t="shared" ca="1" si="40"/>
        <v>292</v>
      </c>
      <c r="AR172" s="20">
        <v>56</v>
      </c>
      <c r="AS172" s="20">
        <v>30</v>
      </c>
    </row>
    <row r="173" spans="37:45" x14ac:dyDescent="0.3">
      <c r="AK173" s="20">
        <f t="shared" ca="1" si="37"/>
        <v>0.61633554385402123</v>
      </c>
      <c r="AL173" s="20">
        <f t="shared" ca="1" si="38"/>
        <v>112</v>
      </c>
      <c r="AM173" s="20">
        <v>64</v>
      </c>
      <c r="AN173" s="20">
        <f>AN172+1</f>
        <v>8</v>
      </c>
      <c r="AP173" s="20">
        <f t="shared" ca="1" si="39"/>
        <v>0.66230286992254417</v>
      </c>
      <c r="AQ173" s="20">
        <f t="shared" ca="1" si="40"/>
        <v>151</v>
      </c>
      <c r="AR173" s="20">
        <v>57</v>
      </c>
      <c r="AS173" s="20">
        <v>30</v>
      </c>
    </row>
    <row r="174" spans="37:45" x14ac:dyDescent="0.3">
      <c r="AK174" s="20">
        <f t="shared" ca="1" si="37"/>
        <v>0.31664995269879759</v>
      </c>
      <c r="AL174" s="20">
        <f t="shared" ca="1" si="38"/>
        <v>196</v>
      </c>
      <c r="AM174" s="20">
        <v>64</v>
      </c>
      <c r="AN174" s="20">
        <f>AN173+1</f>
        <v>9</v>
      </c>
      <c r="AP174" s="20">
        <f t="shared" ca="1" si="39"/>
        <v>0.6503371572705432</v>
      </c>
      <c r="AQ174" s="20">
        <f t="shared" ca="1" si="40"/>
        <v>156</v>
      </c>
      <c r="AR174" s="20">
        <v>58</v>
      </c>
      <c r="AS174" s="20">
        <v>30</v>
      </c>
    </row>
    <row r="175" spans="37:45" x14ac:dyDescent="0.3">
      <c r="AK175" s="20">
        <f t="shared" ca="1" si="37"/>
        <v>0.41172462809454979</v>
      </c>
      <c r="AL175" s="20">
        <f t="shared" ca="1" si="38"/>
        <v>177</v>
      </c>
      <c r="AM175" s="20">
        <v>65</v>
      </c>
      <c r="AN175" s="20">
        <v>6</v>
      </c>
      <c r="AP175" s="20">
        <f t="shared" ca="1" si="39"/>
        <v>0.34228289338636853</v>
      </c>
      <c r="AQ175" s="20">
        <f t="shared" ca="1" si="40"/>
        <v>280</v>
      </c>
      <c r="AR175" s="20">
        <v>59</v>
      </c>
      <c r="AS175" s="20">
        <v>30</v>
      </c>
    </row>
    <row r="176" spans="37:45" x14ac:dyDescent="0.3">
      <c r="AK176" s="20">
        <f t="shared" ca="1" si="37"/>
        <v>0.15392068019600225</v>
      </c>
      <c r="AL176" s="20">
        <f t="shared" ca="1" si="38"/>
        <v>243</v>
      </c>
      <c r="AM176" s="20">
        <v>65</v>
      </c>
      <c r="AN176" s="20">
        <f>AN175+1</f>
        <v>7</v>
      </c>
      <c r="AP176" s="20">
        <f t="shared" ca="1" si="39"/>
        <v>0.59880932054904978</v>
      </c>
      <c r="AQ176" s="20">
        <f t="shared" ca="1" si="40"/>
        <v>173</v>
      </c>
      <c r="AR176" s="20">
        <v>61</v>
      </c>
      <c r="AS176" s="20">
        <v>30</v>
      </c>
    </row>
    <row r="177" spans="37:45" x14ac:dyDescent="0.3">
      <c r="AK177" s="20">
        <f t="shared" ca="1" si="37"/>
        <v>0.50701736910452433</v>
      </c>
      <c r="AL177" s="20">
        <f t="shared" ca="1" si="38"/>
        <v>149</v>
      </c>
      <c r="AM177" s="20">
        <v>65</v>
      </c>
      <c r="AN177" s="20">
        <f>AN176+1</f>
        <v>8</v>
      </c>
      <c r="AP177" s="20">
        <f t="shared" ca="1" si="39"/>
        <v>0.72226407015971983</v>
      </c>
      <c r="AQ177" s="20">
        <f t="shared" ca="1" si="40"/>
        <v>127</v>
      </c>
      <c r="AR177" s="20">
        <v>62</v>
      </c>
      <c r="AS177" s="20">
        <v>30</v>
      </c>
    </row>
    <row r="178" spans="37:45" x14ac:dyDescent="0.3">
      <c r="AK178" s="20">
        <f t="shared" ca="1" si="37"/>
        <v>0.97860199223311717</v>
      </c>
      <c r="AL178" s="20">
        <f t="shared" ca="1" si="38"/>
        <v>3</v>
      </c>
      <c r="AM178" s="20">
        <v>65</v>
      </c>
      <c r="AN178" s="20">
        <f>AN177+1</f>
        <v>9</v>
      </c>
      <c r="AP178" s="20">
        <f t="shared" ca="1" si="39"/>
        <v>6.1334207016550124E-4</v>
      </c>
      <c r="AQ178" s="20">
        <f t="shared" ca="1" si="40"/>
        <v>396</v>
      </c>
      <c r="AR178" s="20">
        <v>63</v>
      </c>
      <c r="AS178" s="20">
        <v>30</v>
      </c>
    </row>
    <row r="179" spans="37:45" x14ac:dyDescent="0.3">
      <c r="AK179" s="20">
        <f t="shared" ca="1" si="37"/>
        <v>0.97154799217982302</v>
      </c>
      <c r="AL179" s="20">
        <f t="shared" ca="1" si="38"/>
        <v>5</v>
      </c>
      <c r="AM179" s="20">
        <v>66</v>
      </c>
      <c r="AN179" s="20">
        <v>7</v>
      </c>
      <c r="AP179" s="20">
        <f t="shared" ca="1" si="39"/>
        <v>0.76494226386237996</v>
      </c>
      <c r="AQ179" s="20">
        <f t="shared" ca="1" si="40"/>
        <v>110</v>
      </c>
      <c r="AR179" s="20">
        <v>64</v>
      </c>
      <c r="AS179" s="20">
        <v>30</v>
      </c>
    </row>
    <row r="180" spans="37:45" x14ac:dyDescent="0.3">
      <c r="AK180" s="20">
        <f t="shared" ca="1" si="37"/>
        <v>0.1153313722690481</v>
      </c>
      <c r="AL180" s="20">
        <f t="shared" ca="1" si="38"/>
        <v>253</v>
      </c>
      <c r="AM180" s="20">
        <v>66</v>
      </c>
      <c r="AN180" s="20">
        <f>AN179+1</f>
        <v>8</v>
      </c>
      <c r="AP180" s="20">
        <f t="shared" ca="1" si="39"/>
        <v>0.81515101650251642</v>
      </c>
      <c r="AQ180" s="20">
        <f t="shared" ca="1" si="40"/>
        <v>88</v>
      </c>
      <c r="AR180" s="20">
        <v>65</v>
      </c>
      <c r="AS180" s="20">
        <v>30</v>
      </c>
    </row>
    <row r="181" spans="37:45" x14ac:dyDescent="0.3">
      <c r="AK181" s="20">
        <f t="shared" ca="1" si="37"/>
        <v>7.7523066407789054E-2</v>
      </c>
      <c r="AL181" s="20">
        <f t="shared" ca="1" si="38"/>
        <v>263</v>
      </c>
      <c r="AM181" s="20">
        <v>66</v>
      </c>
      <c r="AN181" s="20">
        <f>AN180+1</f>
        <v>9</v>
      </c>
      <c r="AP181" s="20">
        <f t="shared" ca="1" si="39"/>
        <v>0.45172796412853977</v>
      </c>
      <c r="AQ181" s="20">
        <f t="shared" ca="1" si="40"/>
        <v>239</v>
      </c>
      <c r="AR181" s="20">
        <v>66</v>
      </c>
      <c r="AS181" s="20">
        <v>30</v>
      </c>
    </row>
    <row r="182" spans="37:45" x14ac:dyDescent="0.3">
      <c r="AK182" s="20">
        <f t="shared" ca="1" si="37"/>
        <v>0.56550403896801837</v>
      </c>
      <c r="AL182" s="20">
        <f t="shared" ca="1" si="38"/>
        <v>124</v>
      </c>
      <c r="AM182" s="20">
        <v>67</v>
      </c>
      <c r="AN182" s="20">
        <v>8</v>
      </c>
      <c r="AP182" s="20">
        <f t="shared" ca="1" si="39"/>
        <v>4.3390209287902382E-2</v>
      </c>
      <c r="AQ182" s="20">
        <f t="shared" ca="1" si="40"/>
        <v>374</v>
      </c>
      <c r="AR182" s="20">
        <v>67</v>
      </c>
      <c r="AS182" s="20">
        <v>30</v>
      </c>
    </row>
    <row r="183" spans="37:45" x14ac:dyDescent="0.3">
      <c r="AK183" s="20">
        <f t="shared" ca="1" si="37"/>
        <v>0.96456561641362792</v>
      </c>
      <c r="AL183" s="20">
        <f t="shared" ca="1" si="38"/>
        <v>10</v>
      </c>
      <c r="AM183" s="20">
        <v>67</v>
      </c>
      <c r="AN183" s="20">
        <f>AN182+1</f>
        <v>9</v>
      </c>
      <c r="AP183" s="20">
        <f t="shared" ca="1" si="39"/>
        <v>0.8523737261831974</v>
      </c>
      <c r="AQ183" s="20">
        <f t="shared" ca="1" si="40"/>
        <v>66</v>
      </c>
      <c r="AR183" s="20">
        <v>68</v>
      </c>
      <c r="AS183" s="20">
        <v>30</v>
      </c>
    </row>
    <row r="184" spans="37:45" x14ac:dyDescent="0.3">
      <c r="AK184" s="20">
        <f t="shared" ca="1" si="37"/>
        <v>0.23142752166064096</v>
      </c>
      <c r="AL184" s="20">
        <f t="shared" ca="1" si="38"/>
        <v>216</v>
      </c>
      <c r="AM184" s="20">
        <v>68</v>
      </c>
      <c r="AN184" s="20">
        <v>9</v>
      </c>
      <c r="AP184" s="20">
        <f t="shared" ca="1" si="39"/>
        <v>0.39654352707459217</v>
      </c>
      <c r="AQ184" s="20">
        <f t="shared" ca="1" si="40"/>
        <v>258</v>
      </c>
      <c r="AR184" s="20">
        <v>69</v>
      </c>
      <c r="AS184" s="20">
        <v>30</v>
      </c>
    </row>
    <row r="185" spans="37:45" x14ac:dyDescent="0.3">
      <c r="AK185" s="20">
        <f t="shared" ca="1" si="37"/>
        <v>0.19457347721507867</v>
      </c>
      <c r="AL185" s="20">
        <f t="shared" ca="1" si="38"/>
        <v>230</v>
      </c>
      <c r="AM185" s="20">
        <v>71</v>
      </c>
      <c r="AN185" s="20">
        <v>2</v>
      </c>
      <c r="AP185" s="20">
        <f t="shared" ca="1" si="39"/>
        <v>0.154804410702715</v>
      </c>
      <c r="AQ185" s="20">
        <f t="shared" ca="1" si="40"/>
        <v>333</v>
      </c>
      <c r="AR185" s="20">
        <v>71</v>
      </c>
      <c r="AS185" s="20">
        <v>30</v>
      </c>
    </row>
    <row r="186" spans="37:45" x14ac:dyDescent="0.3">
      <c r="AK186" s="20">
        <f t="shared" ca="1" si="37"/>
        <v>0.22206166343497746</v>
      </c>
      <c r="AL186" s="20">
        <f t="shared" ca="1" si="38"/>
        <v>221</v>
      </c>
      <c r="AM186" s="20">
        <v>71</v>
      </c>
      <c r="AN186" s="20">
        <f t="shared" ref="AN186:AN192" si="43">AN185+1</f>
        <v>3</v>
      </c>
      <c r="AP186" s="20">
        <f t="shared" ca="1" si="39"/>
        <v>0.817219124688913</v>
      </c>
      <c r="AQ186" s="20">
        <f t="shared" ca="1" si="40"/>
        <v>86</v>
      </c>
      <c r="AR186" s="20">
        <v>72</v>
      </c>
      <c r="AS186" s="20">
        <v>30</v>
      </c>
    </row>
    <row r="187" spans="37:45" x14ac:dyDescent="0.3">
      <c r="AK187" s="20">
        <f t="shared" ca="1" si="37"/>
        <v>0.54061322843229298</v>
      </c>
      <c r="AL187" s="20">
        <f t="shared" ca="1" si="38"/>
        <v>136</v>
      </c>
      <c r="AM187" s="20">
        <v>71</v>
      </c>
      <c r="AN187" s="20">
        <f t="shared" si="43"/>
        <v>4</v>
      </c>
      <c r="AP187" s="20">
        <f t="shared" ca="1" si="39"/>
        <v>0.80960762379477658</v>
      </c>
      <c r="AQ187" s="20">
        <f t="shared" ca="1" si="40"/>
        <v>89</v>
      </c>
      <c r="AR187" s="20">
        <v>73</v>
      </c>
      <c r="AS187" s="20">
        <v>30</v>
      </c>
    </row>
    <row r="188" spans="37:45" x14ac:dyDescent="0.3">
      <c r="AK188" s="20">
        <f t="shared" ca="1" si="37"/>
        <v>0.21211589997725011</v>
      </c>
      <c r="AL188" s="20">
        <f t="shared" ca="1" si="38"/>
        <v>224</v>
      </c>
      <c r="AM188" s="20">
        <v>71</v>
      </c>
      <c r="AN188" s="20">
        <f t="shared" si="43"/>
        <v>5</v>
      </c>
      <c r="AP188" s="20">
        <f t="shared" ca="1" si="39"/>
        <v>0.57393166735125933</v>
      </c>
      <c r="AQ188" s="20">
        <f t="shared" ca="1" si="40"/>
        <v>183</v>
      </c>
      <c r="AR188" s="20">
        <v>74</v>
      </c>
      <c r="AS188" s="20">
        <v>30</v>
      </c>
    </row>
    <row r="189" spans="37:45" x14ac:dyDescent="0.3">
      <c r="AK189" s="20">
        <f t="shared" ca="1" si="37"/>
        <v>0.3688629103914618</v>
      </c>
      <c r="AL189" s="20">
        <f t="shared" ca="1" si="38"/>
        <v>182</v>
      </c>
      <c r="AM189" s="20">
        <v>71</v>
      </c>
      <c r="AN189" s="20">
        <f t="shared" si="43"/>
        <v>6</v>
      </c>
      <c r="AP189" s="20">
        <f t="shared" ca="1" si="39"/>
        <v>0.12101181936729077</v>
      </c>
      <c r="AQ189" s="20">
        <f t="shared" ca="1" si="40"/>
        <v>340</v>
      </c>
      <c r="AR189" s="20">
        <v>75</v>
      </c>
      <c r="AS189" s="20">
        <v>30</v>
      </c>
    </row>
    <row r="190" spans="37:45" x14ac:dyDescent="0.3">
      <c r="AK190" s="20">
        <f t="shared" ca="1" si="37"/>
        <v>0.58640718016750693</v>
      </c>
      <c r="AL190" s="20">
        <f t="shared" ca="1" si="38"/>
        <v>119</v>
      </c>
      <c r="AM190" s="20">
        <v>71</v>
      </c>
      <c r="AN190" s="20">
        <f t="shared" si="43"/>
        <v>7</v>
      </c>
      <c r="AP190" s="20">
        <f t="shared" ca="1" si="39"/>
        <v>0.17731488640794302</v>
      </c>
      <c r="AQ190" s="20">
        <f t="shared" ca="1" si="40"/>
        <v>324</v>
      </c>
      <c r="AR190" s="20">
        <v>76</v>
      </c>
      <c r="AS190" s="20">
        <v>30</v>
      </c>
    </row>
    <row r="191" spans="37:45" x14ac:dyDescent="0.3">
      <c r="AK191" s="20">
        <f t="shared" ca="1" si="37"/>
        <v>2.0145389061494545E-2</v>
      </c>
      <c r="AL191" s="20">
        <f t="shared" ca="1" si="38"/>
        <v>282</v>
      </c>
      <c r="AM191" s="20">
        <v>71</v>
      </c>
      <c r="AN191" s="20">
        <f t="shared" si="43"/>
        <v>8</v>
      </c>
      <c r="AP191" s="20">
        <f t="shared" ca="1" si="39"/>
        <v>0.96594139739584306</v>
      </c>
      <c r="AQ191" s="20">
        <f t="shared" ca="1" si="40"/>
        <v>18</v>
      </c>
      <c r="AR191" s="20">
        <v>77</v>
      </c>
      <c r="AS191" s="20">
        <v>30</v>
      </c>
    </row>
    <row r="192" spans="37:45" x14ac:dyDescent="0.3">
      <c r="AK192" s="20">
        <f t="shared" ca="1" si="37"/>
        <v>0.97806267328189078</v>
      </c>
      <c r="AL192" s="20">
        <f t="shared" ca="1" si="38"/>
        <v>4</v>
      </c>
      <c r="AM192" s="20">
        <v>71</v>
      </c>
      <c r="AN192" s="20">
        <f t="shared" si="43"/>
        <v>9</v>
      </c>
      <c r="AP192" s="20">
        <f t="shared" ca="1" si="39"/>
        <v>0.15532882247151403</v>
      </c>
      <c r="AQ192" s="20">
        <f t="shared" ca="1" si="40"/>
        <v>332</v>
      </c>
      <c r="AR192" s="20">
        <v>78</v>
      </c>
      <c r="AS192" s="20">
        <v>30</v>
      </c>
    </row>
    <row r="193" spans="37:45" x14ac:dyDescent="0.3">
      <c r="AK193" s="20">
        <f t="shared" ca="1" si="37"/>
        <v>0.74246311343904903</v>
      </c>
      <c r="AL193" s="20">
        <f t="shared" ca="1" si="38"/>
        <v>77</v>
      </c>
      <c r="AM193" s="20">
        <v>72</v>
      </c>
      <c r="AN193" s="20">
        <v>3</v>
      </c>
      <c r="AP193" s="20">
        <f t="shared" ca="1" si="39"/>
        <v>0.90799527195079399</v>
      </c>
      <c r="AQ193" s="20">
        <f t="shared" ca="1" si="40"/>
        <v>38</v>
      </c>
      <c r="AR193" s="20">
        <v>79</v>
      </c>
      <c r="AS193" s="20">
        <v>30</v>
      </c>
    </row>
    <row r="194" spans="37:45" x14ac:dyDescent="0.3">
      <c r="AK194" s="20">
        <f t="shared" ca="1" si="37"/>
        <v>0.95996959785046754</v>
      </c>
      <c r="AL194" s="20">
        <f t="shared" ca="1" si="38"/>
        <v>11</v>
      </c>
      <c r="AM194" s="20">
        <v>72</v>
      </c>
      <c r="AN194" s="20">
        <f t="shared" ref="AN194:AN199" si="44">AN193+1</f>
        <v>4</v>
      </c>
      <c r="AP194" s="20">
        <f t="shared" ca="1" si="39"/>
        <v>0.3103111071541782</v>
      </c>
      <c r="AQ194" s="20">
        <f t="shared" ca="1" si="40"/>
        <v>288</v>
      </c>
      <c r="AR194" s="20">
        <v>81</v>
      </c>
      <c r="AS194" s="20">
        <v>30</v>
      </c>
    </row>
    <row r="195" spans="37:45" x14ac:dyDescent="0.3">
      <c r="AK195" s="20">
        <f t="shared" ca="1" si="37"/>
        <v>0.6691587055033188</v>
      </c>
      <c r="AL195" s="20">
        <f t="shared" ca="1" si="38"/>
        <v>98</v>
      </c>
      <c r="AM195" s="20">
        <v>72</v>
      </c>
      <c r="AN195" s="20">
        <f t="shared" si="44"/>
        <v>5</v>
      </c>
      <c r="AP195" s="20">
        <f t="shared" ca="1" si="39"/>
        <v>0.9687801261964325</v>
      </c>
      <c r="AQ195" s="20">
        <f t="shared" ca="1" si="40"/>
        <v>16</v>
      </c>
      <c r="AR195" s="20">
        <v>82</v>
      </c>
      <c r="AS195" s="20">
        <v>30</v>
      </c>
    </row>
    <row r="196" spans="37:45" x14ac:dyDescent="0.3">
      <c r="AK196" s="20">
        <f t="shared" ca="1" si="37"/>
        <v>0.96712967624782187</v>
      </c>
      <c r="AL196" s="20">
        <f t="shared" ca="1" si="38"/>
        <v>9</v>
      </c>
      <c r="AM196" s="20">
        <v>72</v>
      </c>
      <c r="AN196" s="20">
        <f t="shared" si="44"/>
        <v>6</v>
      </c>
      <c r="AP196" s="20">
        <f t="shared" ca="1" si="39"/>
        <v>0.70955739752860547</v>
      </c>
      <c r="AQ196" s="20">
        <f t="shared" ca="1" si="40"/>
        <v>132</v>
      </c>
      <c r="AR196" s="20">
        <v>83</v>
      </c>
      <c r="AS196" s="20">
        <v>30</v>
      </c>
    </row>
    <row r="197" spans="37:45" x14ac:dyDescent="0.3">
      <c r="AK197" s="20">
        <f t="shared" ca="1" si="37"/>
        <v>0.84034907722256869</v>
      </c>
      <c r="AL197" s="20">
        <f t="shared" ca="1" si="38"/>
        <v>45</v>
      </c>
      <c r="AM197" s="20">
        <v>72</v>
      </c>
      <c r="AN197" s="20">
        <f t="shared" si="44"/>
        <v>7</v>
      </c>
      <c r="AP197" s="20">
        <f t="shared" ca="1" si="39"/>
        <v>0.37817869544582061</v>
      </c>
      <c r="AQ197" s="20">
        <f t="shared" ca="1" si="40"/>
        <v>266</v>
      </c>
      <c r="AR197" s="20">
        <v>84</v>
      </c>
      <c r="AS197" s="20">
        <v>30</v>
      </c>
    </row>
    <row r="198" spans="37:45" x14ac:dyDescent="0.3">
      <c r="AK198" s="20">
        <f t="shared" ref="AK198:AK261" ca="1" si="45">RAND()</f>
        <v>0.67300009884403278</v>
      </c>
      <c r="AL198" s="20">
        <f t="shared" ref="AL198:AL261" ca="1" si="46">RANK(AK198,$AK$5:$AK$292)</f>
        <v>96</v>
      </c>
      <c r="AM198" s="20">
        <v>72</v>
      </c>
      <c r="AN198" s="20">
        <f t="shared" si="44"/>
        <v>8</v>
      </c>
      <c r="AP198" s="20">
        <f t="shared" ref="AP198:AP261" ca="1" si="47">RAND()</f>
        <v>0.87212133474588949</v>
      </c>
      <c r="AQ198" s="20">
        <f t="shared" ref="AQ198:AQ261" ca="1" si="48">RANK(AP198,$AP$5:$AP$400)</f>
        <v>57</v>
      </c>
      <c r="AR198" s="20">
        <v>85</v>
      </c>
      <c r="AS198" s="20">
        <v>30</v>
      </c>
    </row>
    <row r="199" spans="37:45" x14ac:dyDescent="0.3">
      <c r="AK199" s="20">
        <f t="shared" ca="1" si="45"/>
        <v>0.54321477198942991</v>
      </c>
      <c r="AL199" s="20">
        <f t="shared" ca="1" si="46"/>
        <v>134</v>
      </c>
      <c r="AM199" s="20">
        <v>72</v>
      </c>
      <c r="AN199" s="20">
        <f t="shared" si="44"/>
        <v>9</v>
      </c>
      <c r="AP199" s="20">
        <f t="shared" ca="1" si="47"/>
        <v>0.87565264495135464</v>
      </c>
      <c r="AQ199" s="20">
        <f t="shared" ca="1" si="48"/>
        <v>55</v>
      </c>
      <c r="AR199" s="20">
        <v>86</v>
      </c>
      <c r="AS199" s="20">
        <v>30</v>
      </c>
    </row>
    <row r="200" spans="37:45" x14ac:dyDescent="0.3">
      <c r="AK200" s="20">
        <f t="shared" ca="1" si="45"/>
        <v>0.10702168896662356</v>
      </c>
      <c r="AL200" s="20">
        <f t="shared" ca="1" si="46"/>
        <v>256</v>
      </c>
      <c r="AM200" s="20">
        <v>73</v>
      </c>
      <c r="AN200" s="20">
        <v>4</v>
      </c>
      <c r="AP200" s="20">
        <f t="shared" ca="1" si="47"/>
        <v>0.37599291451481776</v>
      </c>
      <c r="AQ200" s="20">
        <f t="shared" ca="1" si="48"/>
        <v>268</v>
      </c>
      <c r="AR200" s="20">
        <v>87</v>
      </c>
      <c r="AS200" s="20">
        <v>30</v>
      </c>
    </row>
    <row r="201" spans="37:45" x14ac:dyDescent="0.3">
      <c r="AK201" s="20">
        <f t="shared" ca="1" si="45"/>
        <v>0.3214858234942487</v>
      </c>
      <c r="AL201" s="20">
        <f t="shared" ca="1" si="46"/>
        <v>194</v>
      </c>
      <c r="AM201" s="20">
        <v>73</v>
      </c>
      <c r="AN201" s="20">
        <f>AN200+1</f>
        <v>5</v>
      </c>
      <c r="AP201" s="20">
        <f t="shared" ca="1" si="47"/>
        <v>0.4635149397858348</v>
      </c>
      <c r="AQ201" s="20">
        <f t="shared" ca="1" si="48"/>
        <v>233</v>
      </c>
      <c r="AR201" s="20">
        <v>88</v>
      </c>
      <c r="AS201" s="20">
        <v>30</v>
      </c>
    </row>
    <row r="202" spans="37:45" x14ac:dyDescent="0.3">
      <c r="AK202" s="20">
        <f t="shared" ca="1" si="45"/>
        <v>0.98831708402561946</v>
      </c>
      <c r="AL202" s="20">
        <f t="shared" ca="1" si="46"/>
        <v>1</v>
      </c>
      <c r="AM202" s="20">
        <v>73</v>
      </c>
      <c r="AN202" s="20">
        <f>AN201+1</f>
        <v>6</v>
      </c>
      <c r="AP202" s="20">
        <f t="shared" ca="1" si="47"/>
        <v>0.35985809664498414</v>
      </c>
      <c r="AQ202" s="20">
        <f t="shared" ca="1" si="48"/>
        <v>274</v>
      </c>
      <c r="AR202" s="20">
        <v>89</v>
      </c>
      <c r="AS202" s="20">
        <v>30</v>
      </c>
    </row>
    <row r="203" spans="37:45" x14ac:dyDescent="0.3">
      <c r="AK203" s="20">
        <f t="shared" ca="1" si="45"/>
        <v>0.75387139207843989</v>
      </c>
      <c r="AL203" s="20">
        <f t="shared" ca="1" si="46"/>
        <v>73</v>
      </c>
      <c r="AM203" s="20">
        <v>73</v>
      </c>
      <c r="AN203" s="20">
        <f>AN202+1</f>
        <v>7</v>
      </c>
      <c r="AP203" s="20">
        <f t="shared" ca="1" si="47"/>
        <v>0.21667602359474236</v>
      </c>
      <c r="AQ203" s="20">
        <f t="shared" ca="1" si="48"/>
        <v>310</v>
      </c>
      <c r="AR203" s="20">
        <v>91</v>
      </c>
      <c r="AS203" s="20">
        <v>30</v>
      </c>
    </row>
    <row r="204" spans="37:45" x14ac:dyDescent="0.3">
      <c r="AK204" s="20">
        <f t="shared" ca="1" si="45"/>
        <v>0.76052321999879013</v>
      </c>
      <c r="AL204" s="20">
        <f t="shared" ca="1" si="46"/>
        <v>67</v>
      </c>
      <c r="AM204" s="20">
        <v>73</v>
      </c>
      <c r="AN204" s="20">
        <f>AN203+1</f>
        <v>8</v>
      </c>
      <c r="AP204" s="20">
        <f t="shared" ca="1" si="47"/>
        <v>0.50676412926927672</v>
      </c>
      <c r="AQ204" s="20">
        <f t="shared" ca="1" si="48"/>
        <v>213</v>
      </c>
      <c r="AR204" s="20">
        <v>92</v>
      </c>
      <c r="AS204" s="20">
        <v>30</v>
      </c>
    </row>
    <row r="205" spans="37:45" x14ac:dyDescent="0.3">
      <c r="AK205" s="20">
        <f t="shared" ca="1" si="45"/>
        <v>0.84302802835283841</v>
      </c>
      <c r="AL205" s="20">
        <f t="shared" ca="1" si="46"/>
        <v>43</v>
      </c>
      <c r="AM205" s="20">
        <v>73</v>
      </c>
      <c r="AN205" s="20">
        <f>AN204+1</f>
        <v>9</v>
      </c>
      <c r="AP205" s="20">
        <f t="shared" ca="1" si="47"/>
        <v>0.4507682947876962</v>
      </c>
      <c r="AQ205" s="20">
        <f t="shared" ca="1" si="48"/>
        <v>240</v>
      </c>
      <c r="AR205" s="20">
        <v>93</v>
      </c>
      <c r="AS205" s="20">
        <v>30</v>
      </c>
    </row>
    <row r="206" spans="37:45" x14ac:dyDescent="0.3">
      <c r="AK206" s="20">
        <f t="shared" ca="1" si="45"/>
        <v>0.50860622105748887</v>
      </c>
      <c r="AL206" s="20">
        <f t="shared" ca="1" si="46"/>
        <v>147</v>
      </c>
      <c r="AM206" s="20">
        <v>74</v>
      </c>
      <c r="AN206" s="20">
        <v>5</v>
      </c>
      <c r="AP206" s="20">
        <f t="shared" ca="1" si="47"/>
        <v>0.46397880419647786</v>
      </c>
      <c r="AQ206" s="20">
        <f t="shared" ca="1" si="48"/>
        <v>231</v>
      </c>
      <c r="AR206" s="20">
        <v>94</v>
      </c>
      <c r="AS206" s="20">
        <v>30</v>
      </c>
    </row>
    <row r="207" spans="37:45" x14ac:dyDescent="0.3">
      <c r="AK207" s="20">
        <f t="shared" ca="1" si="45"/>
        <v>0.39234044934296364</v>
      </c>
      <c r="AL207" s="20">
        <f t="shared" ca="1" si="46"/>
        <v>181</v>
      </c>
      <c r="AM207" s="20">
        <v>74</v>
      </c>
      <c r="AN207" s="20">
        <f>AN206+1</f>
        <v>6</v>
      </c>
      <c r="AP207" s="20">
        <f t="shared" ca="1" si="47"/>
        <v>6.3003393038475686E-2</v>
      </c>
      <c r="AQ207" s="20">
        <f t="shared" ca="1" si="48"/>
        <v>366</v>
      </c>
      <c r="AR207" s="20">
        <v>95</v>
      </c>
      <c r="AS207" s="20">
        <v>30</v>
      </c>
    </row>
    <row r="208" spans="37:45" x14ac:dyDescent="0.3">
      <c r="AK208" s="20">
        <f t="shared" ca="1" si="45"/>
        <v>0.43482187813755224</v>
      </c>
      <c r="AL208" s="20">
        <f t="shared" ca="1" si="46"/>
        <v>171</v>
      </c>
      <c r="AM208" s="20">
        <v>74</v>
      </c>
      <c r="AN208" s="20">
        <f>AN207+1</f>
        <v>7</v>
      </c>
      <c r="AP208" s="20">
        <f t="shared" ca="1" si="47"/>
        <v>0.67752830035254008</v>
      </c>
      <c r="AQ208" s="20">
        <f t="shared" ca="1" si="48"/>
        <v>146</v>
      </c>
      <c r="AR208" s="20">
        <v>96</v>
      </c>
      <c r="AS208" s="20">
        <v>30</v>
      </c>
    </row>
    <row r="209" spans="37:45" x14ac:dyDescent="0.3">
      <c r="AK209" s="20">
        <f t="shared" ca="1" si="45"/>
        <v>2.3455414231132288E-2</v>
      </c>
      <c r="AL209" s="20">
        <f t="shared" ca="1" si="46"/>
        <v>280</v>
      </c>
      <c r="AM209" s="20">
        <v>74</v>
      </c>
      <c r="AN209" s="20">
        <f>AN208+1</f>
        <v>8</v>
      </c>
      <c r="AP209" s="20">
        <f t="shared" ca="1" si="47"/>
        <v>0.77470265349080647</v>
      </c>
      <c r="AQ209" s="20">
        <f t="shared" ca="1" si="48"/>
        <v>107</v>
      </c>
      <c r="AR209" s="20">
        <v>97</v>
      </c>
      <c r="AS209" s="20">
        <v>30</v>
      </c>
    </row>
    <row r="210" spans="37:45" x14ac:dyDescent="0.3">
      <c r="AK210" s="20">
        <f t="shared" ca="1" si="45"/>
        <v>0.71042772344962113</v>
      </c>
      <c r="AL210" s="20">
        <f t="shared" ca="1" si="46"/>
        <v>87</v>
      </c>
      <c r="AM210" s="20">
        <v>74</v>
      </c>
      <c r="AN210" s="20">
        <f>AN209+1</f>
        <v>9</v>
      </c>
      <c r="AP210" s="20">
        <f t="shared" ca="1" si="47"/>
        <v>6.8925483470923643E-2</v>
      </c>
      <c r="AQ210" s="20">
        <f t="shared" ca="1" si="48"/>
        <v>362</v>
      </c>
      <c r="AR210" s="20">
        <v>98</v>
      </c>
      <c r="AS210" s="20">
        <v>30</v>
      </c>
    </row>
    <row r="211" spans="37:45" x14ac:dyDescent="0.3">
      <c r="AK211" s="20">
        <f t="shared" ca="1" si="45"/>
        <v>0.43995824009605033</v>
      </c>
      <c r="AL211" s="20">
        <f t="shared" ca="1" si="46"/>
        <v>170</v>
      </c>
      <c r="AM211" s="20">
        <v>75</v>
      </c>
      <c r="AN211" s="20">
        <v>6</v>
      </c>
      <c r="AP211" s="20">
        <f t="shared" ca="1" si="47"/>
        <v>0.98090228402209456</v>
      </c>
      <c r="AQ211" s="20">
        <f t="shared" ca="1" si="48"/>
        <v>10</v>
      </c>
      <c r="AR211" s="20">
        <v>99</v>
      </c>
      <c r="AS211" s="20">
        <v>30</v>
      </c>
    </row>
    <row r="212" spans="37:45" x14ac:dyDescent="0.3">
      <c r="AK212" s="20">
        <f t="shared" ca="1" si="45"/>
        <v>0.89321260062493579</v>
      </c>
      <c r="AL212" s="20">
        <f t="shared" ca="1" si="46"/>
        <v>27</v>
      </c>
      <c r="AM212" s="20">
        <v>75</v>
      </c>
      <c r="AN212" s="20">
        <f>AN211+1</f>
        <v>7</v>
      </c>
      <c r="AP212" s="20">
        <f t="shared" ca="1" si="47"/>
        <v>0.98614713029509005</v>
      </c>
      <c r="AQ212" s="20">
        <f t="shared" ca="1" si="48"/>
        <v>7</v>
      </c>
      <c r="AR212" s="20">
        <v>41</v>
      </c>
      <c r="AS212" s="20">
        <v>40</v>
      </c>
    </row>
    <row r="213" spans="37:45" x14ac:dyDescent="0.3">
      <c r="AK213" s="20">
        <f t="shared" ca="1" si="45"/>
        <v>0.1512991551001116</v>
      </c>
      <c r="AL213" s="20">
        <f t="shared" ca="1" si="46"/>
        <v>245</v>
      </c>
      <c r="AM213" s="20">
        <v>75</v>
      </c>
      <c r="AN213" s="20">
        <f>AN212+1</f>
        <v>8</v>
      </c>
      <c r="AP213" s="20">
        <f t="shared" ca="1" si="47"/>
        <v>0.8953586509852437</v>
      </c>
      <c r="AQ213" s="20">
        <f t="shared" ca="1" si="48"/>
        <v>47</v>
      </c>
      <c r="AR213" s="20">
        <v>42</v>
      </c>
      <c r="AS213" s="20">
        <v>40</v>
      </c>
    </row>
    <row r="214" spans="37:45" x14ac:dyDescent="0.3">
      <c r="AK214" s="20">
        <f t="shared" ca="1" si="45"/>
        <v>0.85632001033829652</v>
      </c>
      <c r="AL214" s="20">
        <f t="shared" ca="1" si="46"/>
        <v>38</v>
      </c>
      <c r="AM214" s="20">
        <v>75</v>
      </c>
      <c r="AN214" s="20">
        <f>AN213+1</f>
        <v>9</v>
      </c>
      <c r="AP214" s="20">
        <f t="shared" ca="1" si="47"/>
        <v>0.6868542483486203</v>
      </c>
      <c r="AQ214" s="20">
        <f t="shared" ca="1" si="48"/>
        <v>143</v>
      </c>
      <c r="AR214" s="20">
        <v>43</v>
      </c>
      <c r="AS214" s="20">
        <v>40</v>
      </c>
    </row>
    <row r="215" spans="37:45" x14ac:dyDescent="0.3">
      <c r="AK215" s="20">
        <f t="shared" ca="1" si="45"/>
        <v>0.82400308674629386</v>
      </c>
      <c r="AL215" s="20">
        <f t="shared" ca="1" si="46"/>
        <v>46</v>
      </c>
      <c r="AM215" s="20">
        <v>76</v>
      </c>
      <c r="AN215" s="20">
        <v>7</v>
      </c>
      <c r="AP215" s="20">
        <f t="shared" ca="1" si="47"/>
        <v>0.54983872312785831</v>
      </c>
      <c r="AQ215" s="20">
        <f t="shared" ca="1" si="48"/>
        <v>190</v>
      </c>
      <c r="AR215" s="20">
        <v>44</v>
      </c>
      <c r="AS215" s="20">
        <v>40</v>
      </c>
    </row>
    <row r="216" spans="37:45" x14ac:dyDescent="0.3">
      <c r="AK216" s="20">
        <f t="shared" ca="1" si="45"/>
        <v>9.6887016879764865E-2</v>
      </c>
      <c r="AL216" s="20">
        <f t="shared" ca="1" si="46"/>
        <v>257</v>
      </c>
      <c r="AM216" s="20">
        <v>76</v>
      </c>
      <c r="AN216" s="20">
        <f>AN215+1</f>
        <v>8</v>
      </c>
      <c r="AP216" s="20">
        <f t="shared" ca="1" si="47"/>
        <v>0.74036469435307384</v>
      </c>
      <c r="AQ216" s="20">
        <f t="shared" ca="1" si="48"/>
        <v>120</v>
      </c>
      <c r="AR216" s="20">
        <v>45</v>
      </c>
      <c r="AS216" s="20">
        <v>40</v>
      </c>
    </row>
    <row r="217" spans="37:45" x14ac:dyDescent="0.3">
      <c r="AK217" s="20">
        <f t="shared" ca="1" si="45"/>
        <v>6.8930983347023411E-2</v>
      </c>
      <c r="AL217" s="20">
        <f t="shared" ca="1" si="46"/>
        <v>266</v>
      </c>
      <c r="AM217" s="20">
        <v>76</v>
      </c>
      <c r="AN217" s="20">
        <f>AN216+1</f>
        <v>9</v>
      </c>
      <c r="AP217" s="20">
        <f t="shared" ca="1" si="47"/>
        <v>0.6930232590900951</v>
      </c>
      <c r="AQ217" s="20">
        <f t="shared" ca="1" si="48"/>
        <v>139</v>
      </c>
      <c r="AR217" s="20">
        <v>46</v>
      </c>
      <c r="AS217" s="20">
        <v>40</v>
      </c>
    </row>
    <row r="218" spans="37:45" x14ac:dyDescent="0.3">
      <c r="AK218" s="20">
        <f t="shared" ca="1" si="45"/>
        <v>0.15523846919385309</v>
      </c>
      <c r="AL218" s="20">
        <f t="shared" ca="1" si="46"/>
        <v>242</v>
      </c>
      <c r="AM218" s="20">
        <v>77</v>
      </c>
      <c r="AN218" s="20">
        <v>8</v>
      </c>
      <c r="AP218" s="20">
        <f t="shared" ca="1" si="47"/>
        <v>0.61058609858827606</v>
      </c>
      <c r="AQ218" s="20">
        <f t="shared" ca="1" si="48"/>
        <v>170</v>
      </c>
      <c r="AR218" s="20">
        <v>47</v>
      </c>
      <c r="AS218" s="20">
        <v>40</v>
      </c>
    </row>
    <row r="219" spans="37:45" x14ac:dyDescent="0.3">
      <c r="AK219" s="20">
        <f t="shared" ca="1" si="45"/>
        <v>0.51874759766804113</v>
      </c>
      <c r="AL219" s="20">
        <f t="shared" ca="1" si="46"/>
        <v>144</v>
      </c>
      <c r="AM219" s="20">
        <v>77</v>
      </c>
      <c r="AN219" s="20">
        <f>AN218+1</f>
        <v>9</v>
      </c>
      <c r="AP219" s="20">
        <f t="shared" ca="1" si="47"/>
        <v>0.84786462350114655</v>
      </c>
      <c r="AQ219" s="20">
        <f t="shared" ca="1" si="48"/>
        <v>68</v>
      </c>
      <c r="AR219" s="20">
        <v>48</v>
      </c>
      <c r="AS219" s="20">
        <v>40</v>
      </c>
    </row>
    <row r="220" spans="37:45" x14ac:dyDescent="0.3">
      <c r="AK220" s="20">
        <f t="shared" ca="1" si="45"/>
        <v>0.16164144139883907</v>
      </c>
      <c r="AL220" s="20">
        <f t="shared" ca="1" si="46"/>
        <v>237</v>
      </c>
      <c r="AM220" s="20">
        <v>78</v>
      </c>
      <c r="AN220" s="20">
        <v>9</v>
      </c>
      <c r="AP220" s="20">
        <f t="shared" ca="1" si="47"/>
        <v>0.13212262448732193</v>
      </c>
      <c r="AQ220" s="20">
        <f t="shared" ca="1" si="48"/>
        <v>337</v>
      </c>
      <c r="AR220" s="20">
        <v>49</v>
      </c>
      <c r="AS220" s="20">
        <v>40</v>
      </c>
    </row>
    <row r="221" spans="37:45" x14ac:dyDescent="0.3">
      <c r="AK221" s="20">
        <f t="shared" ca="1" si="45"/>
        <v>0.2553979841957642</v>
      </c>
      <c r="AL221" s="20">
        <f t="shared" ca="1" si="46"/>
        <v>208</v>
      </c>
      <c r="AM221" s="20">
        <v>81</v>
      </c>
      <c r="AN221" s="20">
        <v>2</v>
      </c>
      <c r="AP221" s="20">
        <f t="shared" ca="1" si="47"/>
        <v>0.78233059815150674</v>
      </c>
      <c r="AQ221" s="20">
        <f t="shared" ca="1" si="48"/>
        <v>102</v>
      </c>
      <c r="AR221" s="20">
        <v>51</v>
      </c>
      <c r="AS221" s="20">
        <v>40</v>
      </c>
    </row>
    <row r="222" spans="37:45" x14ac:dyDescent="0.3">
      <c r="AK222" s="20">
        <f t="shared" ca="1" si="45"/>
        <v>0.86467741611260795</v>
      </c>
      <c r="AL222" s="20">
        <f t="shared" ca="1" si="46"/>
        <v>32</v>
      </c>
      <c r="AM222" s="20">
        <v>81</v>
      </c>
      <c r="AN222" s="20">
        <f t="shared" ref="AN222:AN228" si="49">AN221+1</f>
        <v>3</v>
      </c>
      <c r="AP222" s="20">
        <f t="shared" ca="1" si="47"/>
        <v>0.34322126377750195</v>
      </c>
      <c r="AQ222" s="20">
        <f t="shared" ca="1" si="48"/>
        <v>279</v>
      </c>
      <c r="AR222" s="20">
        <v>52</v>
      </c>
      <c r="AS222" s="20">
        <v>40</v>
      </c>
    </row>
    <row r="223" spans="37:45" x14ac:dyDescent="0.3">
      <c r="AK223" s="20">
        <f t="shared" ca="1" si="45"/>
        <v>0.40444484446915496</v>
      </c>
      <c r="AL223" s="20">
        <f t="shared" ca="1" si="46"/>
        <v>178</v>
      </c>
      <c r="AM223" s="20">
        <v>81</v>
      </c>
      <c r="AN223" s="20">
        <f t="shared" si="49"/>
        <v>4</v>
      </c>
      <c r="AP223" s="20">
        <f t="shared" ca="1" si="47"/>
        <v>0.83091766161397962</v>
      </c>
      <c r="AQ223" s="20">
        <f t="shared" ca="1" si="48"/>
        <v>73</v>
      </c>
      <c r="AR223" s="20">
        <v>53</v>
      </c>
      <c r="AS223" s="20">
        <v>40</v>
      </c>
    </row>
    <row r="224" spans="37:45" x14ac:dyDescent="0.3">
      <c r="AK224" s="20">
        <f t="shared" ca="1" si="45"/>
        <v>0.96881820478305769</v>
      </c>
      <c r="AL224" s="20">
        <f t="shared" ca="1" si="46"/>
        <v>8</v>
      </c>
      <c r="AM224" s="20">
        <v>81</v>
      </c>
      <c r="AN224" s="20">
        <f t="shared" si="49"/>
        <v>5</v>
      </c>
      <c r="AP224" s="20">
        <f t="shared" ca="1" si="47"/>
        <v>0.42391275217813895</v>
      </c>
      <c r="AQ224" s="20">
        <f t="shared" ca="1" si="48"/>
        <v>252</v>
      </c>
      <c r="AR224" s="20">
        <v>54</v>
      </c>
      <c r="AS224" s="20">
        <v>40</v>
      </c>
    </row>
    <row r="225" spans="37:45" x14ac:dyDescent="0.3">
      <c r="AK225" s="20">
        <f t="shared" ca="1" si="45"/>
        <v>0.18722362644222212</v>
      </c>
      <c r="AL225" s="20">
        <f t="shared" ca="1" si="46"/>
        <v>233</v>
      </c>
      <c r="AM225" s="20">
        <v>81</v>
      </c>
      <c r="AN225" s="20">
        <f t="shared" si="49"/>
        <v>6</v>
      </c>
      <c r="AP225" s="20">
        <f t="shared" ca="1" si="47"/>
        <v>0.44821720617068206</v>
      </c>
      <c r="AQ225" s="20">
        <f t="shared" ca="1" si="48"/>
        <v>241</v>
      </c>
      <c r="AR225" s="20">
        <v>55</v>
      </c>
      <c r="AS225" s="20">
        <v>40</v>
      </c>
    </row>
    <row r="226" spans="37:45" x14ac:dyDescent="0.3">
      <c r="AK226" s="20">
        <f t="shared" ca="1" si="45"/>
        <v>0.26308810192858301</v>
      </c>
      <c r="AL226" s="20">
        <f t="shared" ca="1" si="46"/>
        <v>205</v>
      </c>
      <c r="AM226" s="20">
        <v>81</v>
      </c>
      <c r="AN226" s="20">
        <f t="shared" si="49"/>
        <v>7</v>
      </c>
      <c r="AP226" s="20">
        <f t="shared" ca="1" si="47"/>
        <v>0.54795732898738747</v>
      </c>
      <c r="AQ226" s="20">
        <f t="shared" ca="1" si="48"/>
        <v>192</v>
      </c>
      <c r="AR226" s="20">
        <v>56</v>
      </c>
      <c r="AS226" s="20">
        <v>40</v>
      </c>
    </row>
    <row r="227" spans="37:45" x14ac:dyDescent="0.3">
      <c r="AK227" s="20">
        <f t="shared" ca="1" si="45"/>
        <v>0.41541404596079434</v>
      </c>
      <c r="AL227" s="20">
        <f t="shared" ca="1" si="46"/>
        <v>176</v>
      </c>
      <c r="AM227" s="20">
        <v>81</v>
      </c>
      <c r="AN227" s="20">
        <f t="shared" si="49"/>
        <v>8</v>
      </c>
      <c r="AP227" s="20">
        <f t="shared" ca="1" si="47"/>
        <v>0.83037869807205456</v>
      </c>
      <c r="AQ227" s="20">
        <f t="shared" ca="1" si="48"/>
        <v>75</v>
      </c>
      <c r="AR227" s="20">
        <v>57</v>
      </c>
      <c r="AS227" s="20">
        <v>40</v>
      </c>
    </row>
    <row r="228" spans="37:45" x14ac:dyDescent="0.3">
      <c r="AK228" s="20">
        <f t="shared" ca="1" si="45"/>
        <v>0.53038722592416088</v>
      </c>
      <c r="AL228" s="20">
        <f t="shared" ca="1" si="46"/>
        <v>139</v>
      </c>
      <c r="AM228" s="20">
        <v>81</v>
      </c>
      <c r="AN228" s="20">
        <f t="shared" si="49"/>
        <v>9</v>
      </c>
      <c r="AP228" s="20">
        <f t="shared" ca="1" si="47"/>
        <v>2.2478873652962084E-2</v>
      </c>
      <c r="AQ228" s="20">
        <f t="shared" ca="1" si="48"/>
        <v>382</v>
      </c>
      <c r="AR228" s="20">
        <v>58</v>
      </c>
      <c r="AS228" s="20">
        <v>40</v>
      </c>
    </row>
    <row r="229" spans="37:45" x14ac:dyDescent="0.3">
      <c r="AK229" s="20">
        <f t="shared" ca="1" si="45"/>
        <v>0.44401494876635839</v>
      </c>
      <c r="AL229" s="20">
        <f t="shared" ca="1" si="46"/>
        <v>168</v>
      </c>
      <c r="AM229" s="20">
        <v>82</v>
      </c>
      <c r="AN229" s="20">
        <v>3</v>
      </c>
      <c r="AP229" s="20">
        <f t="shared" ca="1" si="47"/>
        <v>0.18166728357078732</v>
      </c>
      <c r="AQ229" s="20">
        <f t="shared" ca="1" si="48"/>
        <v>322</v>
      </c>
      <c r="AR229" s="20">
        <v>59</v>
      </c>
      <c r="AS229" s="20">
        <v>40</v>
      </c>
    </row>
    <row r="230" spans="37:45" x14ac:dyDescent="0.3">
      <c r="AK230" s="20">
        <f t="shared" ca="1" si="45"/>
        <v>1.8269535628835931E-2</v>
      </c>
      <c r="AL230" s="20">
        <f t="shared" ca="1" si="46"/>
        <v>285</v>
      </c>
      <c r="AM230" s="20">
        <v>82</v>
      </c>
      <c r="AN230" s="20">
        <f t="shared" ref="AN230:AN235" si="50">AN229+1</f>
        <v>4</v>
      </c>
      <c r="AP230" s="20">
        <f t="shared" ca="1" si="47"/>
        <v>0.17748746765663237</v>
      </c>
      <c r="AQ230" s="20">
        <f t="shared" ca="1" si="48"/>
        <v>323</v>
      </c>
      <c r="AR230" s="20">
        <v>61</v>
      </c>
      <c r="AS230" s="20">
        <v>40</v>
      </c>
    </row>
    <row r="231" spans="37:45" x14ac:dyDescent="0.3">
      <c r="AK231" s="20">
        <f t="shared" ca="1" si="45"/>
        <v>0.89234115644565903</v>
      </c>
      <c r="AL231" s="20">
        <f t="shared" ca="1" si="46"/>
        <v>28</v>
      </c>
      <c r="AM231" s="20">
        <v>82</v>
      </c>
      <c r="AN231" s="20">
        <f t="shared" si="50"/>
        <v>5</v>
      </c>
      <c r="AP231" s="20">
        <f t="shared" ca="1" si="47"/>
        <v>0.90517357963784761</v>
      </c>
      <c r="AQ231" s="20">
        <f t="shared" ca="1" si="48"/>
        <v>40</v>
      </c>
      <c r="AR231" s="20">
        <v>62</v>
      </c>
      <c r="AS231" s="20">
        <v>40</v>
      </c>
    </row>
    <row r="232" spans="37:45" x14ac:dyDescent="0.3">
      <c r="AK232" s="20">
        <f t="shared" ca="1" si="45"/>
        <v>0.59669342279851678</v>
      </c>
      <c r="AL232" s="20">
        <f t="shared" ca="1" si="46"/>
        <v>117</v>
      </c>
      <c r="AM232" s="20">
        <v>82</v>
      </c>
      <c r="AN232" s="20">
        <f t="shared" si="50"/>
        <v>6</v>
      </c>
      <c r="AP232" s="20">
        <f t="shared" ca="1" si="47"/>
        <v>6.1521628753822166E-2</v>
      </c>
      <c r="AQ232" s="20">
        <f t="shared" ca="1" si="48"/>
        <v>367</v>
      </c>
      <c r="AR232" s="20">
        <v>63</v>
      </c>
      <c r="AS232" s="20">
        <v>40</v>
      </c>
    </row>
    <row r="233" spans="37:45" x14ac:dyDescent="0.3">
      <c r="AK233" s="20">
        <f t="shared" ca="1" si="45"/>
        <v>0.1361364869509164</v>
      </c>
      <c r="AL233" s="20">
        <f t="shared" ca="1" si="46"/>
        <v>249</v>
      </c>
      <c r="AM233" s="20">
        <v>82</v>
      </c>
      <c r="AN233" s="20">
        <f t="shared" si="50"/>
        <v>7</v>
      </c>
      <c r="AP233" s="20">
        <f t="shared" ca="1" si="47"/>
        <v>0.54218859620224935</v>
      </c>
      <c r="AQ233" s="20">
        <f t="shared" ca="1" si="48"/>
        <v>195</v>
      </c>
      <c r="AR233" s="20">
        <v>64</v>
      </c>
      <c r="AS233" s="20">
        <v>40</v>
      </c>
    </row>
    <row r="234" spans="37:45" x14ac:dyDescent="0.3">
      <c r="AK234" s="20">
        <f t="shared" ca="1" si="45"/>
        <v>0.26363777996261684</v>
      </c>
      <c r="AL234" s="20">
        <f t="shared" ca="1" si="46"/>
        <v>203</v>
      </c>
      <c r="AM234" s="20">
        <v>82</v>
      </c>
      <c r="AN234" s="20">
        <f t="shared" si="50"/>
        <v>8</v>
      </c>
      <c r="AP234" s="20">
        <f t="shared" ca="1" si="47"/>
        <v>0.76542094743910738</v>
      </c>
      <c r="AQ234" s="20">
        <f t="shared" ca="1" si="48"/>
        <v>109</v>
      </c>
      <c r="AR234" s="20">
        <v>65</v>
      </c>
      <c r="AS234" s="20">
        <v>40</v>
      </c>
    </row>
    <row r="235" spans="37:45" x14ac:dyDescent="0.3">
      <c r="AK235" s="20">
        <f t="shared" ca="1" si="45"/>
        <v>0.55811917764643304</v>
      </c>
      <c r="AL235" s="20">
        <f t="shared" ca="1" si="46"/>
        <v>128</v>
      </c>
      <c r="AM235" s="20">
        <v>82</v>
      </c>
      <c r="AN235" s="20">
        <f t="shared" si="50"/>
        <v>9</v>
      </c>
      <c r="AP235" s="20">
        <f t="shared" ca="1" si="47"/>
        <v>0.40875464850205223</v>
      </c>
      <c r="AQ235" s="20">
        <f t="shared" ca="1" si="48"/>
        <v>255</v>
      </c>
      <c r="AR235" s="20">
        <v>66</v>
      </c>
      <c r="AS235" s="20">
        <v>40</v>
      </c>
    </row>
    <row r="236" spans="37:45" x14ac:dyDescent="0.3">
      <c r="AK236" s="20">
        <f t="shared" ca="1" si="45"/>
        <v>0.86333485595858261</v>
      </c>
      <c r="AL236" s="20">
        <f t="shared" ca="1" si="46"/>
        <v>34</v>
      </c>
      <c r="AM236" s="20">
        <v>83</v>
      </c>
      <c r="AN236" s="20">
        <v>4</v>
      </c>
      <c r="AP236" s="20">
        <f t="shared" ca="1" si="47"/>
        <v>6.7236007728050495E-2</v>
      </c>
      <c r="AQ236" s="20">
        <f t="shared" ca="1" si="48"/>
        <v>363</v>
      </c>
      <c r="AR236" s="20">
        <v>67</v>
      </c>
      <c r="AS236" s="20">
        <v>40</v>
      </c>
    </row>
    <row r="237" spans="37:45" x14ac:dyDescent="0.3">
      <c r="AK237" s="20">
        <f t="shared" ca="1" si="45"/>
        <v>0.75288804526596709</v>
      </c>
      <c r="AL237" s="20">
        <f t="shared" ca="1" si="46"/>
        <v>74</v>
      </c>
      <c r="AM237" s="20">
        <v>83</v>
      </c>
      <c r="AN237" s="20">
        <f>AN236+1</f>
        <v>5</v>
      </c>
      <c r="AP237" s="20">
        <f t="shared" ca="1" si="47"/>
        <v>0.41514322054790798</v>
      </c>
      <c r="AQ237" s="20">
        <f t="shared" ca="1" si="48"/>
        <v>253</v>
      </c>
      <c r="AR237" s="20">
        <v>68</v>
      </c>
      <c r="AS237" s="20">
        <v>40</v>
      </c>
    </row>
    <row r="238" spans="37:45" x14ac:dyDescent="0.3">
      <c r="AK238" s="20">
        <f t="shared" ca="1" si="45"/>
        <v>0.81728335345784109</v>
      </c>
      <c r="AL238" s="20">
        <f t="shared" ca="1" si="46"/>
        <v>50</v>
      </c>
      <c r="AM238" s="20">
        <v>83</v>
      </c>
      <c r="AN238" s="20">
        <f>AN237+1</f>
        <v>6</v>
      </c>
      <c r="AP238" s="20">
        <f t="shared" ca="1" si="47"/>
        <v>0.29409786328663623</v>
      </c>
      <c r="AQ238" s="20">
        <f t="shared" ca="1" si="48"/>
        <v>294</v>
      </c>
      <c r="AR238" s="20">
        <v>69</v>
      </c>
      <c r="AS238" s="20">
        <v>40</v>
      </c>
    </row>
    <row r="239" spans="37:45" x14ac:dyDescent="0.3">
      <c r="AK239" s="20">
        <f t="shared" ca="1" si="45"/>
        <v>0.92296329386970299</v>
      </c>
      <c r="AL239" s="20">
        <f t="shared" ca="1" si="46"/>
        <v>19</v>
      </c>
      <c r="AM239" s="20">
        <v>83</v>
      </c>
      <c r="AN239" s="20">
        <f>AN238+1</f>
        <v>7</v>
      </c>
      <c r="AP239" s="20">
        <f t="shared" ca="1" si="47"/>
        <v>8.1466909584119285E-2</v>
      </c>
      <c r="AQ239" s="20">
        <f t="shared" ca="1" si="48"/>
        <v>358</v>
      </c>
      <c r="AR239" s="20">
        <v>71</v>
      </c>
      <c r="AS239" s="20">
        <v>40</v>
      </c>
    </row>
    <row r="240" spans="37:45" x14ac:dyDescent="0.3">
      <c r="AK240" s="20">
        <f t="shared" ca="1" si="45"/>
        <v>6.0299071658649006E-2</v>
      </c>
      <c r="AL240" s="20">
        <f t="shared" ca="1" si="46"/>
        <v>270</v>
      </c>
      <c r="AM240" s="20">
        <v>83</v>
      </c>
      <c r="AN240" s="20">
        <f>AN239+1</f>
        <v>8</v>
      </c>
      <c r="AP240" s="20">
        <f t="shared" ca="1" si="47"/>
        <v>0.465125868405174</v>
      </c>
      <c r="AQ240" s="20">
        <f t="shared" ca="1" si="48"/>
        <v>229</v>
      </c>
      <c r="AR240" s="20">
        <v>72</v>
      </c>
      <c r="AS240" s="20">
        <v>40</v>
      </c>
    </row>
    <row r="241" spans="37:45" x14ac:dyDescent="0.3">
      <c r="AK241" s="20">
        <f t="shared" ca="1" si="45"/>
        <v>0.79990136189458905</v>
      </c>
      <c r="AL241" s="20">
        <f t="shared" ca="1" si="46"/>
        <v>55</v>
      </c>
      <c r="AM241" s="20">
        <v>83</v>
      </c>
      <c r="AN241" s="20">
        <f>AN240+1</f>
        <v>9</v>
      </c>
      <c r="AP241" s="20">
        <f t="shared" ca="1" si="47"/>
        <v>5.4379001317777065E-2</v>
      </c>
      <c r="AQ241" s="20">
        <f t="shared" ca="1" si="48"/>
        <v>368</v>
      </c>
      <c r="AR241" s="20">
        <v>73</v>
      </c>
      <c r="AS241" s="20">
        <v>40</v>
      </c>
    </row>
    <row r="242" spans="37:45" x14ac:dyDescent="0.3">
      <c r="AK242" s="20">
        <f t="shared" ca="1" si="45"/>
        <v>0.8131473107742393</v>
      </c>
      <c r="AL242" s="20">
        <f t="shared" ca="1" si="46"/>
        <v>51</v>
      </c>
      <c r="AM242" s="20">
        <v>84</v>
      </c>
      <c r="AN242" s="20">
        <v>5</v>
      </c>
      <c r="AP242" s="20">
        <f t="shared" ca="1" si="47"/>
        <v>2.7679109408168978E-2</v>
      </c>
      <c r="AQ242" s="20">
        <f t="shared" ca="1" si="48"/>
        <v>378</v>
      </c>
      <c r="AR242" s="20">
        <v>74</v>
      </c>
      <c r="AS242" s="20">
        <v>40</v>
      </c>
    </row>
    <row r="243" spans="37:45" x14ac:dyDescent="0.3">
      <c r="AK243" s="20">
        <f t="shared" ca="1" si="45"/>
        <v>0.48986107107925714</v>
      </c>
      <c r="AL243" s="20">
        <f t="shared" ca="1" si="46"/>
        <v>157</v>
      </c>
      <c r="AM243" s="20">
        <v>84</v>
      </c>
      <c r="AN243" s="20">
        <f>AN242+1</f>
        <v>6</v>
      </c>
      <c r="AP243" s="20">
        <f t="shared" ca="1" si="47"/>
        <v>6.6237069835328621E-2</v>
      </c>
      <c r="AQ243" s="20">
        <f t="shared" ca="1" si="48"/>
        <v>364</v>
      </c>
      <c r="AR243" s="20">
        <v>75</v>
      </c>
      <c r="AS243" s="20">
        <v>40</v>
      </c>
    </row>
    <row r="244" spans="37:45" x14ac:dyDescent="0.3">
      <c r="AK244" s="20">
        <f t="shared" ca="1" si="45"/>
        <v>0.9693873830885712</v>
      </c>
      <c r="AL244" s="20">
        <f t="shared" ca="1" si="46"/>
        <v>7</v>
      </c>
      <c r="AM244" s="20">
        <v>84</v>
      </c>
      <c r="AN244" s="20">
        <f>AN243+1</f>
        <v>7</v>
      </c>
      <c r="AP244" s="20">
        <f t="shared" ca="1" si="47"/>
        <v>0.15913997195961949</v>
      </c>
      <c r="AQ244" s="20">
        <f t="shared" ca="1" si="48"/>
        <v>331</v>
      </c>
      <c r="AR244" s="20">
        <v>76</v>
      </c>
      <c r="AS244" s="20">
        <v>40</v>
      </c>
    </row>
    <row r="245" spans="37:45" x14ac:dyDescent="0.3">
      <c r="AK245" s="20">
        <f t="shared" ca="1" si="45"/>
        <v>0.72345732595973022</v>
      </c>
      <c r="AL245" s="20">
        <f t="shared" ca="1" si="46"/>
        <v>81</v>
      </c>
      <c r="AM245" s="20">
        <v>84</v>
      </c>
      <c r="AN245" s="20">
        <f>AN244+1</f>
        <v>8</v>
      </c>
      <c r="AP245" s="20">
        <f t="shared" ca="1" si="47"/>
        <v>0.61724600598035839</v>
      </c>
      <c r="AQ245" s="20">
        <f t="shared" ca="1" si="48"/>
        <v>167</v>
      </c>
      <c r="AR245" s="20">
        <v>77</v>
      </c>
      <c r="AS245" s="20">
        <v>40</v>
      </c>
    </row>
    <row r="246" spans="37:45" x14ac:dyDescent="0.3">
      <c r="AK246" s="20">
        <f t="shared" ca="1" si="45"/>
        <v>0.33994669099626396</v>
      </c>
      <c r="AL246" s="20">
        <f t="shared" ca="1" si="46"/>
        <v>191</v>
      </c>
      <c r="AM246" s="20">
        <v>84</v>
      </c>
      <c r="AN246" s="20">
        <f>AN245+1</f>
        <v>9</v>
      </c>
      <c r="AP246" s="20">
        <f t="shared" ca="1" si="47"/>
        <v>0.49718365586556745</v>
      </c>
      <c r="AQ246" s="20">
        <f t="shared" ca="1" si="48"/>
        <v>216</v>
      </c>
      <c r="AR246" s="20">
        <v>78</v>
      </c>
      <c r="AS246" s="20">
        <v>40</v>
      </c>
    </row>
    <row r="247" spans="37:45" x14ac:dyDescent="0.3">
      <c r="AK247" s="20">
        <f t="shared" ca="1" si="45"/>
        <v>5.5772392884798849E-2</v>
      </c>
      <c r="AL247" s="20">
        <f t="shared" ca="1" si="46"/>
        <v>271</v>
      </c>
      <c r="AM247" s="20">
        <v>85</v>
      </c>
      <c r="AN247" s="20">
        <v>6</v>
      </c>
      <c r="AP247" s="20">
        <f t="shared" ca="1" si="47"/>
        <v>0.43758232958977683</v>
      </c>
      <c r="AQ247" s="20">
        <f t="shared" ca="1" si="48"/>
        <v>246</v>
      </c>
      <c r="AR247" s="20">
        <v>79</v>
      </c>
      <c r="AS247" s="20">
        <v>40</v>
      </c>
    </row>
    <row r="248" spans="37:45" x14ac:dyDescent="0.3">
      <c r="AK248" s="20">
        <f t="shared" ca="1" si="45"/>
        <v>0.93065827079213548</v>
      </c>
      <c r="AL248" s="20">
        <f t="shared" ca="1" si="46"/>
        <v>14</v>
      </c>
      <c r="AM248" s="20">
        <v>85</v>
      </c>
      <c r="AN248" s="20">
        <f>AN247+1</f>
        <v>7</v>
      </c>
      <c r="AP248" s="20">
        <f t="shared" ca="1" si="47"/>
        <v>0.80907643991609335</v>
      </c>
      <c r="AQ248" s="20">
        <f t="shared" ca="1" si="48"/>
        <v>90</v>
      </c>
      <c r="AR248" s="20">
        <v>81</v>
      </c>
      <c r="AS248" s="20">
        <v>40</v>
      </c>
    </row>
    <row r="249" spans="37:45" x14ac:dyDescent="0.3">
      <c r="AK249" s="20">
        <f t="shared" ca="1" si="45"/>
        <v>6.6390419775028686E-2</v>
      </c>
      <c r="AL249" s="20">
        <f t="shared" ca="1" si="46"/>
        <v>267</v>
      </c>
      <c r="AM249" s="20">
        <v>85</v>
      </c>
      <c r="AN249" s="20">
        <f>AN248+1</f>
        <v>8</v>
      </c>
      <c r="AP249" s="20">
        <f t="shared" ca="1" si="47"/>
        <v>0.62186690888866702</v>
      </c>
      <c r="AQ249" s="20">
        <f t="shared" ca="1" si="48"/>
        <v>166</v>
      </c>
      <c r="AR249" s="20">
        <v>82</v>
      </c>
      <c r="AS249" s="20">
        <v>40</v>
      </c>
    </row>
    <row r="250" spans="37:45" x14ac:dyDescent="0.3">
      <c r="AK250" s="20">
        <f t="shared" ca="1" si="45"/>
        <v>0.74995004702410795</v>
      </c>
      <c r="AL250" s="20">
        <f t="shared" ca="1" si="46"/>
        <v>75</v>
      </c>
      <c r="AM250" s="20">
        <v>85</v>
      </c>
      <c r="AN250" s="20">
        <f>AN249+1</f>
        <v>9</v>
      </c>
      <c r="AP250" s="20">
        <f t="shared" ca="1" si="47"/>
        <v>0.77962675787764446</v>
      </c>
      <c r="AQ250" s="20">
        <f t="shared" ca="1" si="48"/>
        <v>104</v>
      </c>
      <c r="AR250" s="20">
        <v>83</v>
      </c>
      <c r="AS250" s="20">
        <v>40</v>
      </c>
    </row>
    <row r="251" spans="37:45" x14ac:dyDescent="0.3">
      <c r="AK251" s="20">
        <f t="shared" ca="1" si="45"/>
        <v>0.61817210179664028</v>
      </c>
      <c r="AL251" s="20">
        <f t="shared" ca="1" si="46"/>
        <v>111</v>
      </c>
      <c r="AM251" s="20">
        <v>86</v>
      </c>
      <c r="AN251" s="20">
        <v>7</v>
      </c>
      <c r="AP251" s="20">
        <f t="shared" ca="1" si="47"/>
        <v>0.21032202579588666</v>
      </c>
      <c r="AQ251" s="20">
        <f t="shared" ca="1" si="48"/>
        <v>313</v>
      </c>
      <c r="AR251" s="20">
        <v>84</v>
      </c>
      <c r="AS251" s="20">
        <v>40</v>
      </c>
    </row>
    <row r="252" spans="37:45" x14ac:dyDescent="0.3">
      <c r="AK252" s="20">
        <f t="shared" ca="1" si="45"/>
        <v>0.17973327635871095</v>
      </c>
      <c r="AL252" s="20">
        <f t="shared" ca="1" si="46"/>
        <v>235</v>
      </c>
      <c r="AM252" s="20">
        <v>86</v>
      </c>
      <c r="AN252" s="20">
        <f>AN251+1</f>
        <v>8</v>
      </c>
      <c r="AP252" s="20">
        <f t="shared" ca="1" si="47"/>
        <v>0.82455040936147406</v>
      </c>
      <c r="AQ252" s="20">
        <f t="shared" ca="1" si="48"/>
        <v>79</v>
      </c>
      <c r="AR252" s="20">
        <v>85</v>
      </c>
      <c r="AS252" s="20">
        <v>40</v>
      </c>
    </row>
    <row r="253" spans="37:45" x14ac:dyDescent="0.3">
      <c r="AK253" s="20">
        <f t="shared" ca="1" si="45"/>
        <v>0.36705120990053053</v>
      </c>
      <c r="AL253" s="20">
        <f t="shared" ca="1" si="46"/>
        <v>183</v>
      </c>
      <c r="AM253" s="20">
        <v>86</v>
      </c>
      <c r="AN253" s="20">
        <f>AN252+1</f>
        <v>9</v>
      </c>
      <c r="AP253" s="20">
        <f t="shared" ca="1" si="47"/>
        <v>0.81970862542434586</v>
      </c>
      <c r="AQ253" s="20">
        <f t="shared" ca="1" si="48"/>
        <v>82</v>
      </c>
      <c r="AR253" s="20">
        <v>86</v>
      </c>
      <c r="AS253" s="20">
        <v>40</v>
      </c>
    </row>
    <row r="254" spans="37:45" x14ac:dyDescent="0.3">
      <c r="AK254" s="20">
        <f t="shared" ca="1" si="45"/>
        <v>0.46392029667887269</v>
      </c>
      <c r="AL254" s="20">
        <f t="shared" ca="1" si="46"/>
        <v>164</v>
      </c>
      <c r="AM254" s="20">
        <v>87</v>
      </c>
      <c r="AN254" s="20">
        <v>8</v>
      </c>
      <c r="AP254" s="20">
        <f t="shared" ca="1" si="47"/>
        <v>0.95589160981746324</v>
      </c>
      <c r="AQ254" s="20">
        <f t="shared" ca="1" si="48"/>
        <v>23</v>
      </c>
      <c r="AR254" s="20">
        <v>87</v>
      </c>
      <c r="AS254" s="20">
        <v>40</v>
      </c>
    </row>
    <row r="255" spans="37:45" x14ac:dyDescent="0.3">
      <c r="AK255" s="20">
        <f t="shared" ca="1" si="45"/>
        <v>0.10794209010358446</v>
      </c>
      <c r="AL255" s="20">
        <f t="shared" ca="1" si="46"/>
        <v>255</v>
      </c>
      <c r="AM255" s="20">
        <v>87</v>
      </c>
      <c r="AN255" s="20">
        <f>AN254+1</f>
        <v>9</v>
      </c>
      <c r="AP255" s="20">
        <f t="shared" ca="1" si="47"/>
        <v>0.69524998047983</v>
      </c>
      <c r="AQ255" s="20">
        <f t="shared" ca="1" si="48"/>
        <v>138</v>
      </c>
      <c r="AR255" s="20">
        <v>88</v>
      </c>
      <c r="AS255" s="20">
        <v>40</v>
      </c>
    </row>
    <row r="256" spans="37:45" x14ac:dyDescent="0.3">
      <c r="AK256" s="20">
        <f t="shared" ca="1" si="45"/>
        <v>0.53037647701273305</v>
      </c>
      <c r="AL256" s="20">
        <f t="shared" ca="1" si="46"/>
        <v>140</v>
      </c>
      <c r="AM256" s="20">
        <v>88</v>
      </c>
      <c r="AN256" s="20">
        <v>9</v>
      </c>
      <c r="AP256" s="20">
        <f t="shared" ca="1" si="47"/>
        <v>0.5561859563832775</v>
      </c>
      <c r="AQ256" s="20">
        <f t="shared" ca="1" si="48"/>
        <v>188</v>
      </c>
      <c r="AR256" s="20">
        <v>89</v>
      </c>
      <c r="AS256" s="20">
        <v>40</v>
      </c>
    </row>
    <row r="257" spans="37:45" x14ac:dyDescent="0.3">
      <c r="AK257" s="20">
        <f t="shared" ca="1" si="45"/>
        <v>0.77537619276504721</v>
      </c>
      <c r="AL257" s="20">
        <f t="shared" ca="1" si="46"/>
        <v>61</v>
      </c>
      <c r="AM257" s="20">
        <v>91</v>
      </c>
      <c r="AN257" s="20">
        <v>2</v>
      </c>
      <c r="AP257" s="20">
        <f t="shared" ca="1" si="47"/>
        <v>0.86519611568808275</v>
      </c>
      <c r="AQ257" s="20">
        <f t="shared" ca="1" si="48"/>
        <v>60</v>
      </c>
      <c r="AR257" s="20">
        <v>91</v>
      </c>
      <c r="AS257" s="20">
        <v>40</v>
      </c>
    </row>
    <row r="258" spans="37:45" x14ac:dyDescent="0.3">
      <c r="AK258" s="20">
        <f t="shared" ca="1" si="45"/>
        <v>7.2519000699688974E-4</v>
      </c>
      <c r="AL258" s="20">
        <f t="shared" ca="1" si="46"/>
        <v>288</v>
      </c>
      <c r="AM258" s="20">
        <v>91</v>
      </c>
      <c r="AN258" s="20">
        <f t="shared" ref="AN258:AN264" si="51">AN257+1</f>
        <v>3</v>
      </c>
      <c r="AP258" s="20">
        <f t="shared" ca="1" si="47"/>
        <v>0.3686447535129822</v>
      </c>
      <c r="AQ258" s="20">
        <f t="shared" ca="1" si="48"/>
        <v>271</v>
      </c>
      <c r="AR258" s="20">
        <v>92</v>
      </c>
      <c r="AS258" s="20">
        <v>40</v>
      </c>
    </row>
    <row r="259" spans="37:45" x14ac:dyDescent="0.3">
      <c r="AK259" s="20">
        <f t="shared" ca="1" si="45"/>
        <v>0.92497374351872097</v>
      </c>
      <c r="AL259" s="20">
        <f t="shared" ca="1" si="46"/>
        <v>17</v>
      </c>
      <c r="AM259" s="20">
        <v>91</v>
      </c>
      <c r="AN259" s="20">
        <f t="shared" si="51"/>
        <v>4</v>
      </c>
      <c r="AP259" s="20">
        <f t="shared" ca="1" si="47"/>
        <v>0.91090035259010527</v>
      </c>
      <c r="AQ259" s="20">
        <f t="shared" ca="1" si="48"/>
        <v>35</v>
      </c>
      <c r="AR259" s="20">
        <v>93</v>
      </c>
      <c r="AS259" s="20">
        <v>40</v>
      </c>
    </row>
    <row r="260" spans="37:45" x14ac:dyDescent="0.3">
      <c r="AK260" s="20">
        <f t="shared" ca="1" si="45"/>
        <v>0.89906049108568975</v>
      </c>
      <c r="AL260" s="20">
        <f t="shared" ca="1" si="46"/>
        <v>26</v>
      </c>
      <c r="AM260" s="20">
        <v>91</v>
      </c>
      <c r="AN260" s="20">
        <f t="shared" si="51"/>
        <v>5</v>
      </c>
      <c r="AP260" s="20">
        <f t="shared" ca="1" si="47"/>
        <v>2.8597184766575801E-2</v>
      </c>
      <c r="AQ260" s="20">
        <f t="shared" ca="1" si="48"/>
        <v>377</v>
      </c>
      <c r="AR260" s="20">
        <v>94</v>
      </c>
      <c r="AS260" s="20">
        <v>40</v>
      </c>
    </row>
    <row r="261" spans="37:45" x14ac:dyDescent="0.3">
      <c r="AK261" s="20">
        <f t="shared" ca="1" si="45"/>
        <v>0.50856961209196894</v>
      </c>
      <c r="AL261" s="20">
        <f t="shared" ca="1" si="46"/>
        <v>148</v>
      </c>
      <c r="AM261" s="20">
        <v>91</v>
      </c>
      <c r="AN261" s="20">
        <f t="shared" si="51"/>
        <v>6</v>
      </c>
      <c r="AP261" s="20">
        <f t="shared" ca="1" si="47"/>
        <v>0.19591288786231009</v>
      </c>
      <c r="AQ261" s="20">
        <f t="shared" ca="1" si="48"/>
        <v>319</v>
      </c>
      <c r="AR261" s="20">
        <v>95</v>
      </c>
      <c r="AS261" s="20">
        <v>40</v>
      </c>
    </row>
    <row r="262" spans="37:45" x14ac:dyDescent="0.3">
      <c r="AK262" s="20">
        <f t="shared" ref="AK262:AK292" ca="1" si="52">RAND()</f>
        <v>0.58589822285946036</v>
      </c>
      <c r="AL262" s="20">
        <f t="shared" ref="AL262:AL292" ca="1" si="53">RANK(AK262,$AK$5:$AK$292)</f>
        <v>120</v>
      </c>
      <c r="AM262" s="20">
        <v>91</v>
      </c>
      <c r="AN262" s="20">
        <f t="shared" si="51"/>
        <v>7</v>
      </c>
      <c r="AP262" s="20">
        <f t="shared" ref="AP262:AP325" ca="1" si="54">RAND()</f>
        <v>0.64938201386629335</v>
      </c>
      <c r="AQ262" s="20">
        <f t="shared" ref="AQ262:AQ325" ca="1" si="55">RANK(AP262,$AP$5:$AP$400)</f>
        <v>158</v>
      </c>
      <c r="AR262" s="20">
        <v>96</v>
      </c>
      <c r="AS262" s="20">
        <v>40</v>
      </c>
    </row>
    <row r="263" spans="37:45" x14ac:dyDescent="0.3">
      <c r="AK263" s="20">
        <f t="shared" ca="1" si="52"/>
        <v>0.39700703912775037</v>
      </c>
      <c r="AL263" s="20">
        <f t="shared" ca="1" si="53"/>
        <v>179</v>
      </c>
      <c r="AM263" s="20">
        <v>91</v>
      </c>
      <c r="AN263" s="20">
        <f t="shared" si="51"/>
        <v>8</v>
      </c>
      <c r="AP263" s="20">
        <f t="shared" ca="1" si="54"/>
        <v>0.52138277303167246</v>
      </c>
      <c r="AQ263" s="20">
        <f t="shared" ca="1" si="55"/>
        <v>205</v>
      </c>
      <c r="AR263" s="20">
        <v>97</v>
      </c>
      <c r="AS263" s="20">
        <v>40</v>
      </c>
    </row>
    <row r="264" spans="37:45" x14ac:dyDescent="0.3">
      <c r="AK264" s="20">
        <f t="shared" ca="1" si="52"/>
        <v>9.0465056948351941E-2</v>
      </c>
      <c r="AL264" s="20">
        <f t="shared" ca="1" si="53"/>
        <v>261</v>
      </c>
      <c r="AM264" s="20">
        <v>91</v>
      </c>
      <c r="AN264" s="20">
        <f t="shared" si="51"/>
        <v>9</v>
      </c>
      <c r="AP264" s="20">
        <f t="shared" ca="1" si="54"/>
        <v>0.16430074334873279</v>
      </c>
      <c r="AQ264" s="20">
        <f t="shared" ca="1" si="55"/>
        <v>328</v>
      </c>
      <c r="AR264" s="20">
        <v>98</v>
      </c>
      <c r="AS264" s="20">
        <v>40</v>
      </c>
    </row>
    <row r="265" spans="37:45" x14ac:dyDescent="0.3">
      <c r="AK265" s="20">
        <f t="shared" ca="1" si="52"/>
        <v>3.3847049538751839E-2</v>
      </c>
      <c r="AL265" s="20">
        <f t="shared" ca="1" si="53"/>
        <v>278</v>
      </c>
      <c r="AM265" s="20">
        <v>92</v>
      </c>
      <c r="AN265" s="20">
        <v>3</v>
      </c>
      <c r="AP265" s="20">
        <f t="shared" ca="1" si="54"/>
        <v>0.20086041263064391</v>
      </c>
      <c r="AQ265" s="20">
        <f t="shared" ca="1" si="55"/>
        <v>316</v>
      </c>
      <c r="AR265" s="20">
        <v>99</v>
      </c>
      <c r="AS265" s="20">
        <v>40</v>
      </c>
    </row>
    <row r="266" spans="37:45" x14ac:dyDescent="0.3">
      <c r="AK266" s="20">
        <f t="shared" ca="1" si="52"/>
        <v>0.22716781626412141</v>
      </c>
      <c r="AL266" s="20">
        <f t="shared" ca="1" si="53"/>
        <v>217</v>
      </c>
      <c r="AM266" s="20">
        <v>92</v>
      </c>
      <c r="AN266" s="20">
        <f t="shared" ref="AN266:AN271" si="56">AN265+1</f>
        <v>4</v>
      </c>
      <c r="AP266" s="20">
        <f t="shared" ca="1" si="54"/>
        <v>0.58465989842380139</v>
      </c>
      <c r="AQ266" s="20">
        <f t="shared" ca="1" si="55"/>
        <v>181</v>
      </c>
      <c r="AR266" s="20">
        <v>51</v>
      </c>
      <c r="AS266" s="20">
        <v>50</v>
      </c>
    </row>
    <row r="267" spans="37:45" x14ac:dyDescent="0.3">
      <c r="AK267" s="20">
        <f t="shared" ca="1" si="52"/>
        <v>0.56724906698298039</v>
      </c>
      <c r="AL267" s="20">
        <f t="shared" ca="1" si="53"/>
        <v>123</v>
      </c>
      <c r="AM267" s="20">
        <v>92</v>
      </c>
      <c r="AN267" s="20">
        <f t="shared" si="56"/>
        <v>5</v>
      </c>
      <c r="AP267" s="20">
        <f t="shared" ca="1" si="54"/>
        <v>1.899814568471625E-2</v>
      </c>
      <c r="AQ267" s="20">
        <f t="shared" ca="1" si="55"/>
        <v>384</v>
      </c>
      <c r="AR267" s="20">
        <v>52</v>
      </c>
      <c r="AS267" s="20">
        <v>50</v>
      </c>
    </row>
    <row r="268" spans="37:45" x14ac:dyDescent="0.3">
      <c r="AK268" s="20">
        <f t="shared" ca="1" si="52"/>
        <v>0.64987142846326351</v>
      </c>
      <c r="AL268" s="20">
        <f t="shared" ca="1" si="53"/>
        <v>106</v>
      </c>
      <c r="AM268" s="20">
        <v>92</v>
      </c>
      <c r="AN268" s="20">
        <f t="shared" si="56"/>
        <v>6</v>
      </c>
      <c r="AP268" s="20">
        <f t="shared" ca="1" si="54"/>
        <v>0.10051996155531406</v>
      </c>
      <c r="AQ268" s="20">
        <f t="shared" ca="1" si="55"/>
        <v>351</v>
      </c>
      <c r="AR268" s="20">
        <v>53</v>
      </c>
      <c r="AS268" s="20">
        <v>50</v>
      </c>
    </row>
    <row r="269" spans="37:45" x14ac:dyDescent="0.3">
      <c r="AK269" s="20">
        <f t="shared" ca="1" si="52"/>
        <v>0.26188707814329282</v>
      </c>
      <c r="AL269" s="20">
        <f t="shared" ca="1" si="53"/>
        <v>207</v>
      </c>
      <c r="AM269" s="20">
        <v>92</v>
      </c>
      <c r="AN269" s="20">
        <f t="shared" si="56"/>
        <v>7</v>
      </c>
      <c r="AP269" s="20">
        <f t="shared" ca="1" si="54"/>
        <v>0.66310673329115588</v>
      </c>
      <c r="AQ269" s="20">
        <f t="shared" ca="1" si="55"/>
        <v>149</v>
      </c>
      <c r="AR269" s="20">
        <v>54</v>
      </c>
      <c r="AS269" s="20">
        <v>50</v>
      </c>
    </row>
    <row r="270" spans="37:45" x14ac:dyDescent="0.3">
      <c r="AK270" s="20">
        <f t="shared" ca="1" si="52"/>
        <v>2.7021845602240857E-2</v>
      </c>
      <c r="AL270" s="20">
        <f t="shared" ca="1" si="53"/>
        <v>279</v>
      </c>
      <c r="AM270" s="20">
        <v>92</v>
      </c>
      <c r="AN270" s="20">
        <f t="shared" si="56"/>
        <v>8</v>
      </c>
      <c r="AP270" s="20">
        <f t="shared" ca="1" si="54"/>
        <v>0.37420670013146362</v>
      </c>
      <c r="AQ270" s="20">
        <f t="shared" ca="1" si="55"/>
        <v>269</v>
      </c>
      <c r="AR270" s="20">
        <v>55</v>
      </c>
      <c r="AS270" s="20">
        <v>50</v>
      </c>
    </row>
    <row r="271" spans="37:45" x14ac:dyDescent="0.3">
      <c r="AK271" s="20">
        <f t="shared" ca="1" si="52"/>
        <v>0.19659924292977138</v>
      </c>
      <c r="AL271" s="20">
        <f t="shared" ca="1" si="53"/>
        <v>229</v>
      </c>
      <c r="AM271" s="20">
        <v>92</v>
      </c>
      <c r="AN271" s="20">
        <f t="shared" si="56"/>
        <v>9</v>
      </c>
      <c r="AP271" s="20">
        <f t="shared" ca="1" si="54"/>
        <v>0.63403348705563223</v>
      </c>
      <c r="AQ271" s="20">
        <f t="shared" ca="1" si="55"/>
        <v>161</v>
      </c>
      <c r="AR271" s="20">
        <v>56</v>
      </c>
      <c r="AS271" s="20">
        <v>50</v>
      </c>
    </row>
    <row r="272" spans="37:45" x14ac:dyDescent="0.3">
      <c r="AK272" s="20">
        <f t="shared" ca="1" si="52"/>
        <v>0.2487321154609865</v>
      </c>
      <c r="AL272" s="20">
        <f t="shared" ca="1" si="53"/>
        <v>209</v>
      </c>
      <c r="AM272" s="20">
        <v>93</v>
      </c>
      <c r="AN272" s="20">
        <v>4</v>
      </c>
      <c r="AP272" s="20">
        <f t="shared" ca="1" si="54"/>
        <v>0.43199429573212156</v>
      </c>
      <c r="AQ272" s="20">
        <f t="shared" ca="1" si="55"/>
        <v>249</v>
      </c>
      <c r="AR272" s="20">
        <v>57</v>
      </c>
      <c r="AS272" s="20">
        <v>50</v>
      </c>
    </row>
    <row r="273" spans="37:45" x14ac:dyDescent="0.3">
      <c r="AK273" s="20">
        <f t="shared" ca="1" si="52"/>
        <v>0.84121100887341915</v>
      </c>
      <c r="AL273" s="20">
        <f t="shared" ca="1" si="53"/>
        <v>44</v>
      </c>
      <c r="AM273" s="20">
        <v>93</v>
      </c>
      <c r="AN273" s="20">
        <f>AN272+1</f>
        <v>5</v>
      </c>
      <c r="AP273" s="20">
        <f t="shared" ca="1" si="54"/>
        <v>0.92397814814188683</v>
      </c>
      <c r="AQ273" s="20">
        <f t="shared" ca="1" si="55"/>
        <v>31</v>
      </c>
      <c r="AR273" s="20">
        <v>58</v>
      </c>
      <c r="AS273" s="20">
        <v>50</v>
      </c>
    </row>
    <row r="274" spans="37:45" x14ac:dyDescent="0.3">
      <c r="AK274" s="20">
        <f t="shared" ca="1" si="52"/>
        <v>0.60595659035778537</v>
      </c>
      <c r="AL274" s="20">
        <f t="shared" ca="1" si="53"/>
        <v>115</v>
      </c>
      <c r="AM274" s="20">
        <v>93</v>
      </c>
      <c r="AN274" s="20">
        <f>AN273+1</f>
        <v>6</v>
      </c>
      <c r="AP274" s="20">
        <f t="shared" ca="1" si="54"/>
        <v>0.98200608980233162</v>
      </c>
      <c r="AQ274" s="20">
        <f t="shared" ca="1" si="55"/>
        <v>9</v>
      </c>
      <c r="AR274" s="20">
        <v>59</v>
      </c>
      <c r="AS274" s="20">
        <v>50</v>
      </c>
    </row>
    <row r="275" spans="37:45" x14ac:dyDescent="0.3">
      <c r="AK275" s="20">
        <f t="shared" ca="1" si="52"/>
        <v>0.84500510000618057</v>
      </c>
      <c r="AL275" s="20">
        <f t="shared" ca="1" si="53"/>
        <v>41</v>
      </c>
      <c r="AM275" s="20">
        <v>93</v>
      </c>
      <c r="AN275" s="20">
        <f>AN274+1</f>
        <v>7</v>
      </c>
      <c r="AP275" s="20">
        <f t="shared" ca="1" si="54"/>
        <v>0.36478287000967957</v>
      </c>
      <c r="AQ275" s="20">
        <f t="shared" ca="1" si="55"/>
        <v>273</v>
      </c>
      <c r="AR275" s="20">
        <v>61</v>
      </c>
      <c r="AS275" s="20">
        <v>50</v>
      </c>
    </row>
    <row r="276" spans="37:45" x14ac:dyDescent="0.3">
      <c r="AK276" s="20">
        <f t="shared" ca="1" si="52"/>
        <v>0.67740891079685039</v>
      </c>
      <c r="AL276" s="20">
        <f t="shared" ca="1" si="53"/>
        <v>94</v>
      </c>
      <c r="AM276" s="20">
        <v>93</v>
      </c>
      <c r="AN276" s="20">
        <f>AN275+1</f>
        <v>8</v>
      </c>
      <c r="AP276" s="20">
        <f t="shared" ca="1" si="54"/>
        <v>4.8773336271508039E-2</v>
      </c>
      <c r="AQ276" s="20">
        <f t="shared" ca="1" si="55"/>
        <v>372</v>
      </c>
      <c r="AR276" s="20">
        <v>62</v>
      </c>
      <c r="AS276" s="20">
        <v>50</v>
      </c>
    </row>
    <row r="277" spans="37:45" x14ac:dyDescent="0.3">
      <c r="AK277" s="20">
        <f t="shared" ca="1" si="52"/>
        <v>0.70940171497103788</v>
      </c>
      <c r="AL277" s="20">
        <f t="shared" ca="1" si="53"/>
        <v>88</v>
      </c>
      <c r="AM277" s="20">
        <v>93</v>
      </c>
      <c r="AN277" s="20">
        <f>AN276+1</f>
        <v>9</v>
      </c>
      <c r="AP277" s="20">
        <f t="shared" ca="1" si="54"/>
        <v>8.8102560936374363E-2</v>
      </c>
      <c r="AQ277" s="20">
        <f t="shared" ca="1" si="55"/>
        <v>355</v>
      </c>
      <c r="AR277" s="20">
        <v>63</v>
      </c>
      <c r="AS277" s="20">
        <v>50</v>
      </c>
    </row>
    <row r="278" spans="37:45" x14ac:dyDescent="0.3">
      <c r="AK278" s="20">
        <f t="shared" ca="1" si="52"/>
        <v>0.71054805164575463</v>
      </c>
      <c r="AL278" s="20">
        <f t="shared" ca="1" si="53"/>
        <v>86</v>
      </c>
      <c r="AM278" s="20">
        <v>94</v>
      </c>
      <c r="AN278" s="20">
        <v>5</v>
      </c>
      <c r="AP278" s="20">
        <f t="shared" ca="1" si="54"/>
        <v>0.76218137429756927</v>
      </c>
      <c r="AQ278" s="20">
        <f t="shared" ca="1" si="55"/>
        <v>113</v>
      </c>
      <c r="AR278" s="20">
        <v>64</v>
      </c>
      <c r="AS278" s="20">
        <v>50</v>
      </c>
    </row>
    <row r="279" spans="37:45" x14ac:dyDescent="0.3">
      <c r="AK279" s="20">
        <f t="shared" ca="1" si="52"/>
        <v>0.51726563363926148</v>
      </c>
      <c r="AL279" s="20">
        <f t="shared" ca="1" si="53"/>
        <v>145</v>
      </c>
      <c r="AM279" s="20">
        <v>94</v>
      </c>
      <c r="AN279" s="20">
        <f>AN278+1</f>
        <v>6</v>
      </c>
      <c r="AP279" s="20">
        <f t="shared" ca="1" si="54"/>
        <v>0.76262416223968688</v>
      </c>
      <c r="AQ279" s="20">
        <f t="shared" ca="1" si="55"/>
        <v>112</v>
      </c>
      <c r="AR279" s="20">
        <v>65</v>
      </c>
      <c r="AS279" s="20">
        <v>50</v>
      </c>
    </row>
    <row r="280" spans="37:45" x14ac:dyDescent="0.3">
      <c r="AK280" s="20">
        <f t="shared" ca="1" si="52"/>
        <v>0.14988347037914906</v>
      </c>
      <c r="AL280" s="20">
        <f t="shared" ca="1" si="53"/>
        <v>246</v>
      </c>
      <c r="AM280" s="20">
        <v>94</v>
      </c>
      <c r="AN280" s="20">
        <f>AN279+1</f>
        <v>7</v>
      </c>
      <c r="AP280" s="20">
        <f t="shared" ca="1" si="54"/>
        <v>0.53517913230260961</v>
      </c>
      <c r="AQ280" s="20">
        <f t="shared" ca="1" si="55"/>
        <v>198</v>
      </c>
      <c r="AR280" s="20">
        <v>66</v>
      </c>
      <c r="AS280" s="20">
        <v>50</v>
      </c>
    </row>
    <row r="281" spans="37:45" x14ac:dyDescent="0.3">
      <c r="AK281" s="20">
        <f t="shared" ca="1" si="52"/>
        <v>0.2471394533234762</v>
      </c>
      <c r="AL281" s="20">
        <f t="shared" ca="1" si="53"/>
        <v>210</v>
      </c>
      <c r="AM281" s="20">
        <v>94</v>
      </c>
      <c r="AN281" s="20">
        <f>AN280+1</f>
        <v>8</v>
      </c>
      <c r="AP281" s="20">
        <f t="shared" ca="1" si="54"/>
        <v>0.83718763366709015</v>
      </c>
      <c r="AQ281" s="20">
        <f t="shared" ca="1" si="55"/>
        <v>70</v>
      </c>
      <c r="AR281" s="20">
        <v>67</v>
      </c>
      <c r="AS281" s="20">
        <v>50</v>
      </c>
    </row>
    <row r="282" spans="37:45" x14ac:dyDescent="0.3">
      <c r="AK282" s="20">
        <f t="shared" ca="1" si="52"/>
        <v>0.22578520350830944</v>
      </c>
      <c r="AL282" s="20">
        <f t="shared" ca="1" si="53"/>
        <v>218</v>
      </c>
      <c r="AM282" s="20">
        <v>94</v>
      </c>
      <c r="AN282" s="20">
        <f>AN281+1</f>
        <v>9</v>
      </c>
      <c r="AP282" s="20">
        <f t="shared" ca="1" si="54"/>
        <v>0.5356160091204285</v>
      </c>
      <c r="AQ282" s="20">
        <f t="shared" ca="1" si="55"/>
        <v>196</v>
      </c>
      <c r="AR282" s="20">
        <v>68</v>
      </c>
      <c r="AS282" s="20">
        <v>50</v>
      </c>
    </row>
    <row r="283" spans="37:45" x14ac:dyDescent="0.3">
      <c r="AK283" s="20">
        <f t="shared" ca="1" si="52"/>
        <v>0.97057946966304742</v>
      </c>
      <c r="AL283" s="20">
        <f t="shared" ca="1" si="53"/>
        <v>6</v>
      </c>
      <c r="AM283" s="20">
        <v>95</v>
      </c>
      <c r="AN283" s="20">
        <v>6</v>
      </c>
      <c r="AP283" s="20">
        <f t="shared" ca="1" si="54"/>
        <v>0.83075246179132356</v>
      </c>
      <c r="AQ283" s="20">
        <f t="shared" ca="1" si="55"/>
        <v>74</v>
      </c>
      <c r="AR283" s="20">
        <v>69</v>
      </c>
      <c r="AS283" s="20">
        <v>50</v>
      </c>
    </row>
    <row r="284" spans="37:45" x14ac:dyDescent="0.3">
      <c r="AK284" s="20">
        <f t="shared" ca="1" si="52"/>
        <v>0.50164412861076646</v>
      </c>
      <c r="AL284" s="20">
        <f t="shared" ca="1" si="53"/>
        <v>151</v>
      </c>
      <c r="AM284" s="20">
        <v>95</v>
      </c>
      <c r="AN284" s="20">
        <f>AN283+1</f>
        <v>7</v>
      </c>
      <c r="AP284" s="20">
        <f t="shared" ca="1" si="54"/>
        <v>0.33690901816766139</v>
      </c>
      <c r="AQ284" s="20">
        <f t="shared" ca="1" si="55"/>
        <v>281</v>
      </c>
      <c r="AR284" s="20">
        <v>71</v>
      </c>
      <c r="AS284" s="20">
        <v>50</v>
      </c>
    </row>
    <row r="285" spans="37:45" x14ac:dyDescent="0.3">
      <c r="AK285" s="20">
        <f t="shared" ca="1" si="52"/>
        <v>0.70116309874283567</v>
      </c>
      <c r="AL285" s="20">
        <f t="shared" ca="1" si="53"/>
        <v>91</v>
      </c>
      <c r="AM285" s="20">
        <v>95</v>
      </c>
      <c r="AN285" s="20">
        <f>AN284+1</f>
        <v>8</v>
      </c>
      <c r="AP285" s="20">
        <f t="shared" ca="1" si="54"/>
        <v>0.10439648354739739</v>
      </c>
      <c r="AQ285" s="20">
        <f t="shared" ca="1" si="55"/>
        <v>350</v>
      </c>
      <c r="AR285" s="20">
        <v>72</v>
      </c>
      <c r="AS285" s="20">
        <v>50</v>
      </c>
    </row>
    <row r="286" spans="37:45" x14ac:dyDescent="0.3">
      <c r="AK286" s="20">
        <f t="shared" ca="1" si="52"/>
        <v>0.92015588649419622</v>
      </c>
      <c r="AL286" s="20">
        <f t="shared" ca="1" si="53"/>
        <v>20</v>
      </c>
      <c r="AM286" s="20">
        <v>95</v>
      </c>
      <c r="AN286" s="20">
        <f>AN285+1</f>
        <v>9</v>
      </c>
      <c r="AP286" s="20">
        <f t="shared" ca="1" si="54"/>
        <v>0.81775286473544473</v>
      </c>
      <c r="AQ286" s="20">
        <f t="shared" ca="1" si="55"/>
        <v>85</v>
      </c>
      <c r="AR286" s="20">
        <v>73</v>
      </c>
      <c r="AS286" s="20">
        <v>50</v>
      </c>
    </row>
    <row r="287" spans="37:45" x14ac:dyDescent="0.3">
      <c r="AK287" s="20">
        <f t="shared" ca="1" si="52"/>
        <v>0.30471108037849126</v>
      </c>
      <c r="AL287" s="20">
        <f t="shared" ca="1" si="53"/>
        <v>197</v>
      </c>
      <c r="AM287" s="20">
        <v>96</v>
      </c>
      <c r="AN287" s="20">
        <v>7</v>
      </c>
      <c r="AP287" s="20">
        <f t="shared" ca="1" si="54"/>
        <v>0.36789448108858669</v>
      </c>
      <c r="AQ287" s="20">
        <f t="shared" ca="1" si="55"/>
        <v>272</v>
      </c>
      <c r="AR287" s="20">
        <v>74</v>
      </c>
      <c r="AS287" s="20">
        <v>50</v>
      </c>
    </row>
    <row r="288" spans="37:45" x14ac:dyDescent="0.3">
      <c r="AK288" s="20">
        <f t="shared" ca="1" si="52"/>
        <v>6.5002983926119251E-2</v>
      </c>
      <c r="AL288" s="20">
        <f t="shared" ca="1" si="53"/>
        <v>269</v>
      </c>
      <c r="AM288" s="20">
        <v>96</v>
      </c>
      <c r="AN288" s="20">
        <f>AN287+1</f>
        <v>8</v>
      </c>
      <c r="AP288" s="20">
        <f t="shared" ca="1" si="54"/>
        <v>0.42595914700979698</v>
      </c>
      <c r="AQ288" s="20">
        <f t="shared" ca="1" si="55"/>
        <v>251</v>
      </c>
      <c r="AR288" s="20">
        <v>75</v>
      </c>
      <c r="AS288" s="20">
        <v>50</v>
      </c>
    </row>
    <row r="289" spans="37:45" x14ac:dyDescent="0.3">
      <c r="AK289" s="20">
        <f t="shared" ca="1" si="52"/>
        <v>1.4472898553300695E-2</v>
      </c>
      <c r="AL289" s="20">
        <f t="shared" ca="1" si="53"/>
        <v>286</v>
      </c>
      <c r="AM289" s="20">
        <v>96</v>
      </c>
      <c r="AN289" s="20">
        <f>AN288+1</f>
        <v>9</v>
      </c>
      <c r="AP289" s="20">
        <f t="shared" ca="1" si="54"/>
        <v>0.45736605212022696</v>
      </c>
      <c r="AQ289" s="20">
        <f t="shared" ca="1" si="55"/>
        <v>236</v>
      </c>
      <c r="AR289" s="20">
        <v>76</v>
      </c>
      <c r="AS289" s="20">
        <v>50</v>
      </c>
    </row>
    <row r="290" spans="37:45" x14ac:dyDescent="0.3">
      <c r="AK290" s="20">
        <f t="shared" ca="1" si="52"/>
        <v>0.76196563720078814</v>
      </c>
      <c r="AL290" s="20">
        <f t="shared" ca="1" si="53"/>
        <v>66</v>
      </c>
      <c r="AM290" s="20">
        <v>97</v>
      </c>
      <c r="AN290" s="20">
        <v>8</v>
      </c>
      <c r="AP290" s="20">
        <f t="shared" ca="1" si="54"/>
        <v>0.11467792861320569</v>
      </c>
      <c r="AQ290" s="20">
        <f t="shared" ca="1" si="55"/>
        <v>344</v>
      </c>
      <c r="AR290" s="20">
        <v>77</v>
      </c>
      <c r="AS290" s="20">
        <v>50</v>
      </c>
    </row>
    <row r="291" spans="37:45" x14ac:dyDescent="0.3">
      <c r="AK291" s="20">
        <f t="shared" ca="1" si="52"/>
        <v>0.80727203945287473</v>
      </c>
      <c r="AL291" s="20">
        <f t="shared" ca="1" si="53"/>
        <v>54</v>
      </c>
      <c r="AM291" s="20">
        <v>97</v>
      </c>
      <c r="AN291" s="20">
        <f>AN290+1</f>
        <v>9</v>
      </c>
      <c r="AP291" s="20">
        <f t="shared" ca="1" si="54"/>
        <v>0.25445118641347519</v>
      </c>
      <c r="AQ291" s="20">
        <f t="shared" ca="1" si="55"/>
        <v>300</v>
      </c>
      <c r="AR291" s="20">
        <v>78</v>
      </c>
      <c r="AS291" s="20">
        <v>50</v>
      </c>
    </row>
    <row r="292" spans="37:45" x14ac:dyDescent="0.3">
      <c r="AK292" s="20">
        <f t="shared" ca="1" si="52"/>
        <v>0.50334918898562853</v>
      </c>
      <c r="AL292" s="20">
        <f t="shared" ca="1" si="53"/>
        <v>150</v>
      </c>
      <c r="AM292" s="20">
        <v>98</v>
      </c>
      <c r="AN292" s="20">
        <v>9</v>
      </c>
      <c r="AP292" s="20">
        <f t="shared" ca="1" si="54"/>
        <v>0.2251063978302501</v>
      </c>
      <c r="AQ292" s="20">
        <f t="shared" ca="1" si="55"/>
        <v>307</v>
      </c>
      <c r="AR292" s="20">
        <v>79</v>
      </c>
      <c r="AS292" s="20">
        <v>50</v>
      </c>
    </row>
    <row r="293" spans="37:45" x14ac:dyDescent="0.3">
      <c r="AP293" s="20">
        <f t="shared" ca="1" si="54"/>
        <v>0.50510971814524019</v>
      </c>
      <c r="AQ293" s="20">
        <f t="shared" ca="1" si="55"/>
        <v>214</v>
      </c>
      <c r="AR293" s="20">
        <v>81</v>
      </c>
      <c r="AS293" s="20">
        <v>50</v>
      </c>
    </row>
    <row r="294" spans="37:45" x14ac:dyDescent="0.3">
      <c r="AP294" s="20">
        <f t="shared" ca="1" si="54"/>
        <v>0.80030159940551826</v>
      </c>
      <c r="AQ294" s="20">
        <f t="shared" ca="1" si="55"/>
        <v>96</v>
      </c>
      <c r="AR294" s="20">
        <v>82</v>
      </c>
      <c r="AS294" s="20">
        <v>50</v>
      </c>
    </row>
    <row r="295" spans="37:45" x14ac:dyDescent="0.3">
      <c r="AP295" s="20">
        <f t="shared" ca="1" si="54"/>
        <v>0.87025283717207524</v>
      </c>
      <c r="AQ295" s="20">
        <f t="shared" ca="1" si="55"/>
        <v>59</v>
      </c>
      <c r="AR295" s="20">
        <v>83</v>
      </c>
      <c r="AS295" s="20">
        <v>50</v>
      </c>
    </row>
    <row r="296" spans="37:45" x14ac:dyDescent="0.3">
      <c r="AP296" s="20">
        <f t="shared" ca="1" si="54"/>
        <v>0.89063705426311379</v>
      </c>
      <c r="AQ296" s="20">
        <f t="shared" ca="1" si="55"/>
        <v>50</v>
      </c>
      <c r="AR296" s="20">
        <v>84</v>
      </c>
      <c r="AS296" s="20">
        <v>50</v>
      </c>
    </row>
    <row r="297" spans="37:45" x14ac:dyDescent="0.3">
      <c r="AP297" s="20">
        <f t="shared" ca="1" si="54"/>
        <v>0.24214178065790204</v>
      </c>
      <c r="AQ297" s="20">
        <f t="shared" ca="1" si="55"/>
        <v>303</v>
      </c>
      <c r="AR297" s="20">
        <v>85</v>
      </c>
      <c r="AS297" s="20">
        <v>50</v>
      </c>
    </row>
    <row r="298" spans="37:45" x14ac:dyDescent="0.3">
      <c r="AP298" s="20">
        <f t="shared" ca="1" si="54"/>
        <v>0.10966730198464136</v>
      </c>
      <c r="AQ298" s="20">
        <f t="shared" ca="1" si="55"/>
        <v>348</v>
      </c>
      <c r="AR298" s="20">
        <v>86</v>
      </c>
      <c r="AS298" s="20">
        <v>50</v>
      </c>
    </row>
    <row r="299" spans="37:45" x14ac:dyDescent="0.3">
      <c r="AP299" s="20">
        <f t="shared" ca="1" si="54"/>
        <v>0.2050628759622104</v>
      </c>
      <c r="AQ299" s="20">
        <f t="shared" ca="1" si="55"/>
        <v>314</v>
      </c>
      <c r="AR299" s="20">
        <v>87</v>
      </c>
      <c r="AS299" s="20">
        <v>50</v>
      </c>
    </row>
    <row r="300" spans="37:45" x14ac:dyDescent="0.3">
      <c r="AP300" s="20">
        <f t="shared" ca="1" si="54"/>
        <v>0.52095157746487919</v>
      </c>
      <c r="AQ300" s="20">
        <f t="shared" ca="1" si="55"/>
        <v>206</v>
      </c>
      <c r="AR300" s="20">
        <v>88</v>
      </c>
      <c r="AS300" s="20">
        <v>50</v>
      </c>
    </row>
    <row r="301" spans="37:45" x14ac:dyDescent="0.3">
      <c r="AP301" s="20">
        <f t="shared" ca="1" si="54"/>
        <v>0.46361865755350329</v>
      </c>
      <c r="AQ301" s="20">
        <f t="shared" ca="1" si="55"/>
        <v>232</v>
      </c>
      <c r="AR301" s="20">
        <v>89</v>
      </c>
      <c r="AS301" s="20">
        <v>50</v>
      </c>
    </row>
    <row r="302" spans="37:45" x14ac:dyDescent="0.3">
      <c r="AP302" s="20">
        <f t="shared" ca="1" si="54"/>
        <v>0.37875215818281505</v>
      </c>
      <c r="AQ302" s="20">
        <f t="shared" ca="1" si="55"/>
        <v>265</v>
      </c>
      <c r="AR302" s="20">
        <v>91</v>
      </c>
      <c r="AS302" s="20">
        <v>50</v>
      </c>
    </row>
    <row r="303" spans="37:45" x14ac:dyDescent="0.3">
      <c r="AP303" s="20">
        <f t="shared" ca="1" si="54"/>
        <v>0.91749614596147311</v>
      </c>
      <c r="AQ303" s="20">
        <f t="shared" ca="1" si="55"/>
        <v>33</v>
      </c>
      <c r="AR303" s="20">
        <v>92</v>
      </c>
      <c r="AS303" s="20">
        <v>50</v>
      </c>
    </row>
    <row r="304" spans="37:45" x14ac:dyDescent="0.3">
      <c r="AP304" s="20">
        <f t="shared" ca="1" si="54"/>
        <v>0.98230965207094822</v>
      </c>
      <c r="AQ304" s="20">
        <f t="shared" ca="1" si="55"/>
        <v>8</v>
      </c>
      <c r="AR304" s="20">
        <v>93</v>
      </c>
      <c r="AS304" s="20">
        <v>50</v>
      </c>
    </row>
    <row r="305" spans="42:45" x14ac:dyDescent="0.3">
      <c r="AP305" s="20">
        <f t="shared" ca="1" si="54"/>
        <v>4.9142397393149184E-2</v>
      </c>
      <c r="AQ305" s="20">
        <f t="shared" ca="1" si="55"/>
        <v>371</v>
      </c>
      <c r="AR305" s="20">
        <v>94</v>
      </c>
      <c r="AS305" s="20">
        <v>50</v>
      </c>
    </row>
    <row r="306" spans="42:45" x14ac:dyDescent="0.3">
      <c r="AP306" s="20">
        <f t="shared" ca="1" si="54"/>
        <v>0.68623174462386305</v>
      </c>
      <c r="AQ306" s="20">
        <f t="shared" ca="1" si="55"/>
        <v>144</v>
      </c>
      <c r="AR306" s="20">
        <v>95</v>
      </c>
      <c r="AS306" s="20">
        <v>50</v>
      </c>
    </row>
    <row r="307" spans="42:45" x14ac:dyDescent="0.3">
      <c r="AP307" s="20">
        <f t="shared" ca="1" si="54"/>
        <v>0.86080812680507002</v>
      </c>
      <c r="AQ307" s="20">
        <f t="shared" ca="1" si="55"/>
        <v>62</v>
      </c>
      <c r="AR307" s="20">
        <v>96</v>
      </c>
      <c r="AS307" s="20">
        <v>50</v>
      </c>
    </row>
    <row r="308" spans="42:45" x14ac:dyDescent="0.3">
      <c r="AP308" s="20">
        <f t="shared" ca="1" si="54"/>
        <v>0.49741451037349882</v>
      </c>
      <c r="AQ308" s="20">
        <f t="shared" ca="1" si="55"/>
        <v>215</v>
      </c>
      <c r="AR308" s="20">
        <v>97</v>
      </c>
      <c r="AS308" s="20">
        <v>50</v>
      </c>
    </row>
    <row r="309" spans="42:45" x14ac:dyDescent="0.3">
      <c r="AP309" s="20">
        <f t="shared" ca="1" si="54"/>
        <v>0.5597473776933366</v>
      </c>
      <c r="AQ309" s="20">
        <f t="shared" ca="1" si="55"/>
        <v>187</v>
      </c>
      <c r="AR309" s="20">
        <v>98</v>
      </c>
      <c r="AS309" s="20">
        <v>50</v>
      </c>
    </row>
    <row r="310" spans="42:45" x14ac:dyDescent="0.3">
      <c r="AP310" s="20">
        <f t="shared" ca="1" si="54"/>
        <v>0.43499481484825375</v>
      </c>
      <c r="AQ310" s="20">
        <f t="shared" ca="1" si="55"/>
        <v>247</v>
      </c>
      <c r="AR310" s="20">
        <v>99</v>
      </c>
      <c r="AS310" s="20">
        <v>50</v>
      </c>
    </row>
    <row r="311" spans="42:45" x14ac:dyDescent="0.3">
      <c r="AP311" s="20">
        <f t="shared" ca="1" si="54"/>
        <v>2.3710451017147194E-2</v>
      </c>
      <c r="AQ311" s="20">
        <f t="shared" ca="1" si="55"/>
        <v>381</v>
      </c>
      <c r="AR311" s="20">
        <v>61</v>
      </c>
      <c r="AS311" s="20">
        <v>60</v>
      </c>
    </row>
    <row r="312" spans="42:45" x14ac:dyDescent="0.3">
      <c r="AP312" s="20">
        <f t="shared" ca="1" si="54"/>
        <v>0.20013926533593263</v>
      </c>
      <c r="AQ312" s="20">
        <f t="shared" ca="1" si="55"/>
        <v>318</v>
      </c>
      <c r="AR312" s="20">
        <v>62</v>
      </c>
      <c r="AS312" s="20">
        <v>60</v>
      </c>
    </row>
    <row r="313" spans="42:45" x14ac:dyDescent="0.3">
      <c r="AP313" s="20">
        <f t="shared" ca="1" si="54"/>
        <v>0.58466096245962607</v>
      </c>
      <c r="AQ313" s="20">
        <f t="shared" ca="1" si="55"/>
        <v>180</v>
      </c>
      <c r="AR313" s="20">
        <v>63</v>
      </c>
      <c r="AS313" s="20">
        <v>60</v>
      </c>
    </row>
    <row r="314" spans="42:45" x14ac:dyDescent="0.3">
      <c r="AP314" s="20">
        <f t="shared" ca="1" si="54"/>
        <v>0.46917020225599226</v>
      </c>
      <c r="AQ314" s="20">
        <f t="shared" ca="1" si="55"/>
        <v>227</v>
      </c>
      <c r="AR314" s="20">
        <v>64</v>
      </c>
      <c r="AS314" s="20">
        <v>60</v>
      </c>
    </row>
    <row r="315" spans="42:45" x14ac:dyDescent="0.3">
      <c r="AP315" s="20">
        <f t="shared" ca="1" si="54"/>
        <v>0.25372192238695579</v>
      </c>
      <c r="AQ315" s="20">
        <f t="shared" ca="1" si="55"/>
        <v>301</v>
      </c>
      <c r="AR315" s="20">
        <v>65</v>
      </c>
      <c r="AS315" s="20">
        <v>60</v>
      </c>
    </row>
    <row r="316" spans="42:45" x14ac:dyDescent="0.3">
      <c r="AP316" s="20">
        <f t="shared" ca="1" si="54"/>
        <v>0.39916301063299142</v>
      </c>
      <c r="AQ316" s="20">
        <f t="shared" ca="1" si="55"/>
        <v>257</v>
      </c>
      <c r="AR316" s="20">
        <v>66</v>
      </c>
      <c r="AS316" s="20">
        <v>60</v>
      </c>
    </row>
    <row r="317" spans="42:45" x14ac:dyDescent="0.3">
      <c r="AP317" s="20">
        <f t="shared" ca="1" si="54"/>
        <v>0.59696429850604349</v>
      </c>
      <c r="AQ317" s="20">
        <f t="shared" ca="1" si="55"/>
        <v>175</v>
      </c>
      <c r="AR317" s="20">
        <v>67</v>
      </c>
      <c r="AS317" s="20">
        <v>60</v>
      </c>
    </row>
    <row r="318" spans="42:45" x14ac:dyDescent="0.3">
      <c r="AP318" s="20">
        <f t="shared" ca="1" si="54"/>
        <v>0.69190788163899775</v>
      </c>
      <c r="AQ318" s="20">
        <f t="shared" ca="1" si="55"/>
        <v>141</v>
      </c>
      <c r="AR318" s="20">
        <v>68</v>
      </c>
      <c r="AS318" s="20">
        <v>60</v>
      </c>
    </row>
    <row r="319" spans="42:45" x14ac:dyDescent="0.3">
      <c r="AP319" s="20">
        <f t="shared" ca="1" si="54"/>
        <v>0.75368597377166524</v>
      </c>
      <c r="AQ319" s="20">
        <f t="shared" ca="1" si="55"/>
        <v>115</v>
      </c>
      <c r="AR319" s="20">
        <v>69</v>
      </c>
      <c r="AS319" s="20">
        <v>60</v>
      </c>
    </row>
    <row r="320" spans="42:45" x14ac:dyDescent="0.3">
      <c r="AP320" s="20">
        <f t="shared" ca="1" si="54"/>
        <v>0.72225367198643164</v>
      </c>
      <c r="AQ320" s="20">
        <f t="shared" ca="1" si="55"/>
        <v>128</v>
      </c>
      <c r="AR320" s="20">
        <v>71</v>
      </c>
      <c r="AS320" s="20">
        <v>60</v>
      </c>
    </row>
    <row r="321" spans="42:45" x14ac:dyDescent="0.3">
      <c r="AP321" s="20">
        <f t="shared" ca="1" si="54"/>
        <v>0.11215386427955798</v>
      </c>
      <c r="AQ321" s="20">
        <f t="shared" ca="1" si="55"/>
        <v>346</v>
      </c>
      <c r="AR321" s="20">
        <v>72</v>
      </c>
      <c r="AS321" s="20">
        <v>60</v>
      </c>
    </row>
    <row r="322" spans="42:45" x14ac:dyDescent="0.3">
      <c r="AP322" s="20">
        <f t="shared" ca="1" si="54"/>
        <v>0.60046696230401897</v>
      </c>
      <c r="AQ322" s="20">
        <f t="shared" ca="1" si="55"/>
        <v>172</v>
      </c>
      <c r="AR322" s="20">
        <v>73</v>
      </c>
      <c r="AS322" s="20">
        <v>60</v>
      </c>
    </row>
    <row r="323" spans="42:45" x14ac:dyDescent="0.3">
      <c r="AP323" s="20">
        <f t="shared" ca="1" si="54"/>
        <v>0.8248871042390109</v>
      </c>
      <c r="AQ323" s="20">
        <f t="shared" ca="1" si="55"/>
        <v>78</v>
      </c>
      <c r="AR323" s="20">
        <v>74</v>
      </c>
      <c r="AS323" s="20">
        <v>60</v>
      </c>
    </row>
    <row r="324" spans="42:45" x14ac:dyDescent="0.3">
      <c r="AP324" s="20">
        <f t="shared" ca="1" si="54"/>
        <v>0.69843958911180559</v>
      </c>
      <c r="AQ324" s="20">
        <f t="shared" ca="1" si="55"/>
        <v>136</v>
      </c>
      <c r="AR324" s="20">
        <v>75</v>
      </c>
      <c r="AS324" s="20">
        <v>60</v>
      </c>
    </row>
    <row r="325" spans="42:45" x14ac:dyDescent="0.3">
      <c r="AP325" s="20">
        <f t="shared" ca="1" si="54"/>
        <v>5.2101226105450649E-2</v>
      </c>
      <c r="AQ325" s="20">
        <f t="shared" ca="1" si="55"/>
        <v>370</v>
      </c>
      <c r="AR325" s="20">
        <v>76</v>
      </c>
      <c r="AS325" s="20">
        <v>60</v>
      </c>
    </row>
    <row r="326" spans="42:45" x14ac:dyDescent="0.3">
      <c r="AP326" s="20">
        <f t="shared" ref="AP326:AP389" ca="1" si="57">RAND()</f>
        <v>0.35021483239613105</v>
      </c>
      <c r="AQ326" s="20">
        <f t="shared" ref="AQ326:AQ389" ca="1" si="58">RANK(AP326,$AP$5:$AP$400)</f>
        <v>277</v>
      </c>
      <c r="AR326" s="20">
        <v>77</v>
      </c>
      <c r="AS326" s="20">
        <v>60</v>
      </c>
    </row>
    <row r="327" spans="42:45" x14ac:dyDescent="0.3">
      <c r="AP327" s="20">
        <f t="shared" ca="1" si="57"/>
        <v>0.84993706914222855</v>
      </c>
      <c r="AQ327" s="20">
        <f t="shared" ca="1" si="58"/>
        <v>67</v>
      </c>
      <c r="AR327" s="20">
        <v>78</v>
      </c>
      <c r="AS327" s="20">
        <v>60</v>
      </c>
    </row>
    <row r="328" spans="42:45" x14ac:dyDescent="0.3">
      <c r="AP328" s="20">
        <f t="shared" ca="1" si="57"/>
        <v>0.63057918925065248</v>
      </c>
      <c r="AQ328" s="20">
        <f t="shared" ca="1" si="58"/>
        <v>162</v>
      </c>
      <c r="AR328" s="20">
        <v>79</v>
      </c>
      <c r="AS328" s="20">
        <v>60</v>
      </c>
    </row>
    <row r="329" spans="42:45" x14ac:dyDescent="0.3">
      <c r="AP329" s="20">
        <f t="shared" ca="1" si="57"/>
        <v>0.80573682639356081</v>
      </c>
      <c r="AQ329" s="20">
        <f t="shared" ca="1" si="58"/>
        <v>91</v>
      </c>
      <c r="AR329" s="20">
        <v>81</v>
      </c>
      <c r="AS329" s="20">
        <v>60</v>
      </c>
    </row>
    <row r="330" spans="42:45" x14ac:dyDescent="0.3">
      <c r="AP330" s="20">
        <f t="shared" ca="1" si="57"/>
        <v>0.35105170650744444</v>
      </c>
      <c r="AQ330" s="20">
        <f t="shared" ca="1" si="58"/>
        <v>276</v>
      </c>
      <c r="AR330" s="20">
        <v>82</v>
      </c>
      <c r="AS330" s="20">
        <v>60</v>
      </c>
    </row>
    <row r="331" spans="42:45" x14ac:dyDescent="0.3">
      <c r="AP331" s="20">
        <f t="shared" ca="1" si="57"/>
        <v>0.90357987538467965</v>
      </c>
      <c r="AQ331" s="20">
        <f t="shared" ca="1" si="58"/>
        <v>41</v>
      </c>
      <c r="AR331" s="20">
        <v>83</v>
      </c>
      <c r="AS331" s="20">
        <v>60</v>
      </c>
    </row>
    <row r="332" spans="42:45" x14ac:dyDescent="0.3">
      <c r="AP332" s="20">
        <f t="shared" ca="1" si="57"/>
        <v>0.99324567026599797</v>
      </c>
      <c r="AQ332" s="20">
        <f t="shared" ca="1" si="58"/>
        <v>3</v>
      </c>
      <c r="AR332" s="20">
        <v>84</v>
      </c>
      <c r="AS332" s="20">
        <v>60</v>
      </c>
    </row>
    <row r="333" spans="42:45" x14ac:dyDescent="0.3">
      <c r="AP333" s="20">
        <f t="shared" ca="1" si="57"/>
        <v>0.78060326549547765</v>
      </c>
      <c r="AQ333" s="20">
        <f t="shared" ca="1" si="58"/>
        <v>103</v>
      </c>
      <c r="AR333" s="20">
        <v>85</v>
      </c>
      <c r="AS333" s="20">
        <v>60</v>
      </c>
    </row>
    <row r="334" spans="42:45" x14ac:dyDescent="0.3">
      <c r="AP334" s="20">
        <f t="shared" ca="1" si="57"/>
        <v>0.40448456608286099</v>
      </c>
      <c r="AQ334" s="20">
        <f t="shared" ca="1" si="58"/>
        <v>256</v>
      </c>
      <c r="AR334" s="20">
        <v>86</v>
      </c>
      <c r="AS334" s="20">
        <v>60</v>
      </c>
    </row>
    <row r="335" spans="42:45" x14ac:dyDescent="0.3">
      <c r="AP335" s="20">
        <f t="shared" ca="1" si="57"/>
        <v>0.49170105822379595</v>
      </c>
      <c r="AQ335" s="20">
        <f t="shared" ca="1" si="58"/>
        <v>220</v>
      </c>
      <c r="AR335" s="20">
        <v>87</v>
      </c>
      <c r="AS335" s="20">
        <v>60</v>
      </c>
    </row>
    <row r="336" spans="42:45" x14ac:dyDescent="0.3">
      <c r="AP336" s="20">
        <f t="shared" ca="1" si="57"/>
        <v>0.94374413965809634</v>
      </c>
      <c r="AQ336" s="20">
        <f t="shared" ca="1" si="58"/>
        <v>27</v>
      </c>
      <c r="AR336" s="20">
        <v>88</v>
      </c>
      <c r="AS336" s="20">
        <v>60</v>
      </c>
    </row>
    <row r="337" spans="42:45" x14ac:dyDescent="0.3">
      <c r="AP337" s="20">
        <f t="shared" ca="1" si="57"/>
        <v>0.37749622930939641</v>
      </c>
      <c r="AQ337" s="20">
        <f t="shared" ca="1" si="58"/>
        <v>267</v>
      </c>
      <c r="AR337" s="20">
        <v>89</v>
      </c>
      <c r="AS337" s="20">
        <v>60</v>
      </c>
    </row>
    <row r="338" spans="42:45" x14ac:dyDescent="0.3">
      <c r="AP338" s="20">
        <f t="shared" ca="1" si="57"/>
        <v>0.91802158261855649</v>
      </c>
      <c r="AQ338" s="20">
        <f t="shared" ca="1" si="58"/>
        <v>32</v>
      </c>
      <c r="AR338" s="20">
        <v>91</v>
      </c>
      <c r="AS338" s="20">
        <v>60</v>
      </c>
    </row>
    <row r="339" spans="42:45" x14ac:dyDescent="0.3">
      <c r="AP339" s="20">
        <f t="shared" ca="1" si="57"/>
        <v>0.73461299582645623</v>
      </c>
      <c r="AQ339" s="20">
        <f t="shared" ca="1" si="58"/>
        <v>122</v>
      </c>
      <c r="AR339" s="20">
        <v>92</v>
      </c>
      <c r="AS339" s="20">
        <v>60</v>
      </c>
    </row>
    <row r="340" spans="42:45" x14ac:dyDescent="0.3">
      <c r="AP340" s="20">
        <f t="shared" ca="1" si="57"/>
        <v>0.1937051659831891</v>
      </c>
      <c r="AQ340" s="20">
        <f t="shared" ca="1" si="58"/>
        <v>320</v>
      </c>
      <c r="AR340" s="20">
        <v>93</v>
      </c>
      <c r="AS340" s="20">
        <v>60</v>
      </c>
    </row>
    <row r="341" spans="42:45" x14ac:dyDescent="0.3">
      <c r="AP341" s="20">
        <f t="shared" ca="1" si="57"/>
        <v>0.99460243835101925</v>
      </c>
      <c r="AQ341" s="20">
        <f t="shared" ca="1" si="58"/>
        <v>1</v>
      </c>
      <c r="AR341" s="20">
        <v>94</v>
      </c>
      <c r="AS341" s="20">
        <v>60</v>
      </c>
    </row>
    <row r="342" spans="42:45" x14ac:dyDescent="0.3">
      <c r="AP342" s="20">
        <f t="shared" ca="1" si="57"/>
        <v>0.49646417709231416</v>
      </c>
      <c r="AQ342" s="20">
        <f t="shared" ca="1" si="58"/>
        <v>219</v>
      </c>
      <c r="AR342" s="20">
        <v>95</v>
      </c>
      <c r="AS342" s="20">
        <v>60</v>
      </c>
    </row>
    <row r="343" spans="42:45" x14ac:dyDescent="0.3">
      <c r="AP343" s="20">
        <f t="shared" ca="1" si="57"/>
        <v>0.48442697209619467</v>
      </c>
      <c r="AQ343" s="20">
        <f t="shared" ca="1" si="58"/>
        <v>223</v>
      </c>
      <c r="AR343" s="20">
        <v>96</v>
      </c>
      <c r="AS343" s="20">
        <v>60</v>
      </c>
    </row>
    <row r="344" spans="42:45" x14ac:dyDescent="0.3">
      <c r="AP344" s="20">
        <f t="shared" ca="1" si="57"/>
        <v>0.70110235568474988</v>
      </c>
      <c r="AQ344" s="20">
        <f t="shared" ca="1" si="58"/>
        <v>134</v>
      </c>
      <c r="AR344" s="20">
        <v>97</v>
      </c>
      <c r="AS344" s="20">
        <v>60</v>
      </c>
    </row>
    <row r="345" spans="42:45" x14ac:dyDescent="0.3">
      <c r="AP345" s="20">
        <f t="shared" ca="1" si="57"/>
        <v>0.43290018216330761</v>
      </c>
      <c r="AQ345" s="20">
        <f t="shared" ca="1" si="58"/>
        <v>248</v>
      </c>
      <c r="AR345" s="20">
        <v>98</v>
      </c>
      <c r="AS345" s="20">
        <v>60</v>
      </c>
    </row>
    <row r="346" spans="42:45" x14ac:dyDescent="0.3">
      <c r="AP346" s="20">
        <f t="shared" ca="1" si="57"/>
        <v>8.1311415176409385E-2</v>
      </c>
      <c r="AQ346" s="20">
        <f t="shared" ca="1" si="58"/>
        <v>359</v>
      </c>
      <c r="AR346" s="20">
        <v>99</v>
      </c>
      <c r="AS346" s="20">
        <v>60</v>
      </c>
    </row>
    <row r="347" spans="42:45" x14ac:dyDescent="0.3">
      <c r="AP347" s="20">
        <f t="shared" ca="1" si="57"/>
        <v>0.50806554885763655</v>
      </c>
      <c r="AQ347" s="20">
        <f t="shared" ca="1" si="58"/>
        <v>212</v>
      </c>
      <c r="AR347" s="20">
        <v>71</v>
      </c>
      <c r="AS347" s="20">
        <v>70</v>
      </c>
    </row>
    <row r="348" spans="42:45" x14ac:dyDescent="0.3">
      <c r="AP348" s="20">
        <f t="shared" ca="1" si="57"/>
        <v>0.82893684306639082</v>
      </c>
      <c r="AQ348" s="20">
        <f t="shared" ca="1" si="58"/>
        <v>76</v>
      </c>
      <c r="AR348" s="20">
        <v>72</v>
      </c>
      <c r="AS348" s="20">
        <v>70</v>
      </c>
    </row>
    <row r="349" spans="42:45" x14ac:dyDescent="0.3">
      <c r="AP349" s="20">
        <f t="shared" ca="1" si="57"/>
        <v>0.57046512661201199</v>
      </c>
      <c r="AQ349" s="20">
        <f t="shared" ca="1" si="58"/>
        <v>185</v>
      </c>
      <c r="AR349" s="20">
        <v>73</v>
      </c>
      <c r="AS349" s="20">
        <v>70</v>
      </c>
    </row>
    <row r="350" spans="42:45" x14ac:dyDescent="0.3">
      <c r="AP350" s="20">
        <f t="shared" ca="1" si="57"/>
        <v>8.9033712068048332E-2</v>
      </c>
      <c r="AQ350" s="20">
        <f t="shared" ca="1" si="58"/>
        <v>353</v>
      </c>
      <c r="AR350" s="20">
        <v>74</v>
      </c>
      <c r="AS350" s="20">
        <v>70</v>
      </c>
    </row>
    <row r="351" spans="42:45" x14ac:dyDescent="0.3">
      <c r="AP351" s="20">
        <f t="shared" ca="1" si="57"/>
        <v>0.97656939602193815</v>
      </c>
      <c r="AQ351" s="20">
        <f t="shared" ca="1" si="58"/>
        <v>13</v>
      </c>
      <c r="AR351" s="20">
        <v>75</v>
      </c>
      <c r="AS351" s="20">
        <v>70</v>
      </c>
    </row>
    <row r="352" spans="42:45" x14ac:dyDescent="0.3">
      <c r="AP352" s="20">
        <f t="shared" ca="1" si="57"/>
        <v>0.66301006043876276</v>
      </c>
      <c r="AQ352" s="20">
        <f t="shared" ca="1" si="58"/>
        <v>150</v>
      </c>
      <c r="AR352" s="20">
        <v>76</v>
      </c>
      <c r="AS352" s="20">
        <v>70</v>
      </c>
    </row>
    <row r="353" spans="42:45" x14ac:dyDescent="0.3">
      <c r="AP353" s="20">
        <f t="shared" ca="1" si="57"/>
        <v>1.789238890620326E-2</v>
      </c>
      <c r="AQ353" s="20">
        <f t="shared" ca="1" si="58"/>
        <v>385</v>
      </c>
      <c r="AR353" s="20">
        <v>77</v>
      </c>
      <c r="AS353" s="20">
        <v>70</v>
      </c>
    </row>
    <row r="354" spans="42:45" x14ac:dyDescent="0.3">
      <c r="AP354" s="20">
        <f t="shared" ca="1" si="57"/>
        <v>0.46951242439621899</v>
      </c>
      <c r="AQ354" s="20">
        <f t="shared" ca="1" si="58"/>
        <v>226</v>
      </c>
      <c r="AR354" s="20">
        <v>78</v>
      </c>
      <c r="AS354" s="20">
        <v>70</v>
      </c>
    </row>
    <row r="355" spans="42:45" x14ac:dyDescent="0.3">
      <c r="AP355" s="20">
        <f t="shared" ca="1" si="57"/>
        <v>0.46291996948983027</v>
      </c>
      <c r="AQ355" s="20">
        <f t="shared" ca="1" si="58"/>
        <v>234</v>
      </c>
      <c r="AR355" s="20">
        <v>79</v>
      </c>
      <c r="AS355" s="20">
        <v>70</v>
      </c>
    </row>
    <row r="356" spans="42:45" x14ac:dyDescent="0.3">
      <c r="AP356" s="20">
        <f t="shared" ca="1" si="57"/>
        <v>0.88790990477276066</v>
      </c>
      <c r="AQ356" s="20">
        <f t="shared" ca="1" si="58"/>
        <v>51</v>
      </c>
      <c r="AR356" s="20">
        <v>81</v>
      </c>
      <c r="AS356" s="20">
        <v>70</v>
      </c>
    </row>
    <row r="357" spans="42:45" x14ac:dyDescent="0.3">
      <c r="AP357" s="20">
        <f t="shared" ca="1" si="57"/>
        <v>0.28679338281208255</v>
      </c>
      <c r="AQ357" s="20">
        <f t="shared" ca="1" si="58"/>
        <v>296</v>
      </c>
      <c r="AR357" s="20">
        <v>82</v>
      </c>
      <c r="AS357" s="20">
        <v>70</v>
      </c>
    </row>
    <row r="358" spans="42:45" x14ac:dyDescent="0.3">
      <c r="AP358" s="20">
        <f t="shared" ca="1" si="57"/>
        <v>0.49711041251637822</v>
      </c>
      <c r="AQ358" s="20">
        <f t="shared" ca="1" si="58"/>
        <v>217</v>
      </c>
      <c r="AR358" s="20">
        <v>83</v>
      </c>
      <c r="AS358" s="20">
        <v>70</v>
      </c>
    </row>
    <row r="359" spans="42:45" x14ac:dyDescent="0.3">
      <c r="AP359" s="20">
        <f t="shared" ca="1" si="57"/>
        <v>0.93050256004439391</v>
      </c>
      <c r="AQ359" s="20">
        <f t="shared" ca="1" si="58"/>
        <v>29</v>
      </c>
      <c r="AR359" s="20">
        <v>84</v>
      </c>
      <c r="AS359" s="20">
        <v>70</v>
      </c>
    </row>
    <row r="360" spans="42:45" x14ac:dyDescent="0.3">
      <c r="AP360" s="20">
        <f t="shared" ca="1" si="57"/>
        <v>0.44382391584752812</v>
      </c>
      <c r="AQ360" s="20">
        <f t="shared" ca="1" si="58"/>
        <v>244</v>
      </c>
      <c r="AR360" s="20">
        <v>85</v>
      </c>
      <c r="AS360" s="20">
        <v>70</v>
      </c>
    </row>
    <row r="361" spans="42:45" x14ac:dyDescent="0.3">
      <c r="AP361" s="20">
        <f t="shared" ca="1" si="57"/>
        <v>0.17039419639641662</v>
      </c>
      <c r="AQ361" s="20">
        <f t="shared" ca="1" si="58"/>
        <v>326</v>
      </c>
      <c r="AR361" s="20">
        <v>86</v>
      </c>
      <c r="AS361" s="20">
        <v>70</v>
      </c>
    </row>
    <row r="362" spans="42:45" x14ac:dyDescent="0.3">
      <c r="AP362" s="20">
        <f t="shared" ca="1" si="57"/>
        <v>0.62833412756213336</v>
      </c>
      <c r="AQ362" s="20">
        <f t="shared" ca="1" si="58"/>
        <v>164</v>
      </c>
      <c r="AR362" s="20">
        <v>87</v>
      </c>
      <c r="AS362" s="20">
        <v>70</v>
      </c>
    </row>
    <row r="363" spans="42:45" x14ac:dyDescent="0.3">
      <c r="AP363" s="20">
        <f t="shared" ca="1" si="57"/>
        <v>0.9939742296518318</v>
      </c>
      <c r="AQ363" s="20">
        <f t="shared" ca="1" si="58"/>
        <v>2</v>
      </c>
      <c r="AR363" s="20">
        <v>88</v>
      </c>
      <c r="AS363" s="20">
        <v>70</v>
      </c>
    </row>
    <row r="364" spans="42:45" x14ac:dyDescent="0.3">
      <c r="AP364" s="20">
        <f t="shared" ca="1" si="57"/>
        <v>0.96972483092542006</v>
      </c>
      <c r="AQ364" s="20">
        <f t="shared" ca="1" si="58"/>
        <v>15</v>
      </c>
      <c r="AR364" s="20">
        <v>89</v>
      </c>
      <c r="AS364" s="20">
        <v>70</v>
      </c>
    </row>
    <row r="365" spans="42:45" x14ac:dyDescent="0.3">
      <c r="AP365" s="20">
        <f t="shared" ca="1" si="57"/>
        <v>0.2794904654545397</v>
      </c>
      <c r="AQ365" s="20">
        <f t="shared" ca="1" si="58"/>
        <v>297</v>
      </c>
      <c r="AR365" s="20">
        <v>91</v>
      </c>
      <c r="AS365" s="20">
        <v>70</v>
      </c>
    </row>
    <row r="366" spans="42:45" x14ac:dyDescent="0.3">
      <c r="AP366" s="20">
        <f t="shared" ca="1" si="57"/>
        <v>4.3656238456959096E-2</v>
      </c>
      <c r="AQ366" s="20">
        <f t="shared" ca="1" si="58"/>
        <v>373</v>
      </c>
      <c r="AR366" s="20">
        <v>92</v>
      </c>
      <c r="AS366" s="20">
        <v>70</v>
      </c>
    </row>
    <row r="367" spans="42:45" x14ac:dyDescent="0.3">
      <c r="AP367" s="20">
        <f t="shared" ca="1" si="57"/>
        <v>0.43834106119129812</v>
      </c>
      <c r="AQ367" s="20">
        <f t="shared" ca="1" si="58"/>
        <v>245</v>
      </c>
      <c r="AR367" s="20">
        <v>93</v>
      </c>
      <c r="AS367" s="20">
        <v>70</v>
      </c>
    </row>
    <row r="368" spans="42:45" x14ac:dyDescent="0.3">
      <c r="AP368" s="20">
        <f t="shared" ca="1" si="57"/>
        <v>0.3434766891557367</v>
      </c>
      <c r="AQ368" s="20">
        <f t="shared" ca="1" si="58"/>
        <v>278</v>
      </c>
      <c r="AR368" s="20">
        <v>94</v>
      </c>
      <c r="AS368" s="20">
        <v>70</v>
      </c>
    </row>
    <row r="369" spans="42:45" x14ac:dyDescent="0.3">
      <c r="AP369" s="20">
        <f t="shared" ca="1" si="57"/>
        <v>0.95575063394996962</v>
      </c>
      <c r="AQ369" s="20">
        <f t="shared" ca="1" si="58"/>
        <v>24</v>
      </c>
      <c r="AR369" s="20">
        <v>95</v>
      </c>
      <c r="AS369" s="20">
        <v>70</v>
      </c>
    </row>
    <row r="370" spans="42:45" x14ac:dyDescent="0.3">
      <c r="AP370" s="20">
        <f t="shared" ca="1" si="57"/>
        <v>0.13820354527604295</v>
      </c>
      <c r="AQ370" s="20">
        <f t="shared" ca="1" si="58"/>
        <v>335</v>
      </c>
      <c r="AR370" s="20">
        <v>96</v>
      </c>
      <c r="AS370" s="20">
        <v>70</v>
      </c>
    </row>
    <row r="371" spans="42:45" x14ac:dyDescent="0.3">
      <c r="AP371" s="20">
        <f t="shared" ca="1" si="57"/>
        <v>0.30186717827232235</v>
      </c>
      <c r="AQ371" s="20">
        <f t="shared" ca="1" si="58"/>
        <v>289</v>
      </c>
      <c r="AR371" s="20">
        <v>97</v>
      </c>
      <c r="AS371" s="20">
        <v>70</v>
      </c>
    </row>
    <row r="372" spans="42:45" x14ac:dyDescent="0.3">
      <c r="AP372" s="20">
        <f t="shared" ca="1" si="57"/>
        <v>0.98806163687922721</v>
      </c>
      <c r="AQ372" s="20">
        <f t="shared" ca="1" si="58"/>
        <v>5</v>
      </c>
      <c r="AR372" s="20">
        <v>98</v>
      </c>
      <c r="AS372" s="20">
        <v>70</v>
      </c>
    </row>
    <row r="373" spans="42:45" x14ac:dyDescent="0.3">
      <c r="AP373" s="20">
        <f t="shared" ca="1" si="57"/>
        <v>0.95107084461084934</v>
      </c>
      <c r="AQ373" s="20">
        <f t="shared" ca="1" si="58"/>
        <v>26</v>
      </c>
      <c r="AR373" s="20">
        <v>99</v>
      </c>
      <c r="AS373" s="20">
        <v>70</v>
      </c>
    </row>
    <row r="374" spans="42:45" x14ac:dyDescent="0.3">
      <c r="AP374" s="20">
        <f t="shared" ca="1" si="57"/>
        <v>0.65823671014573926</v>
      </c>
      <c r="AQ374" s="20">
        <f t="shared" ca="1" si="58"/>
        <v>153</v>
      </c>
      <c r="AR374" s="20">
        <v>81</v>
      </c>
      <c r="AS374" s="20">
        <v>80</v>
      </c>
    </row>
    <row r="375" spans="42:45" x14ac:dyDescent="0.3">
      <c r="AP375" s="20">
        <f t="shared" ca="1" si="57"/>
        <v>0.63049155874675911</v>
      </c>
      <c r="AQ375" s="20">
        <f t="shared" ca="1" si="58"/>
        <v>163</v>
      </c>
      <c r="AR375" s="20">
        <v>82</v>
      </c>
      <c r="AS375" s="20">
        <v>80</v>
      </c>
    </row>
    <row r="376" spans="42:45" x14ac:dyDescent="0.3">
      <c r="AP376" s="20">
        <f t="shared" ca="1" si="57"/>
        <v>0.46896112175929749</v>
      </c>
      <c r="AQ376" s="20">
        <f t="shared" ca="1" si="58"/>
        <v>228</v>
      </c>
      <c r="AR376" s="20">
        <v>83</v>
      </c>
      <c r="AS376" s="20">
        <v>80</v>
      </c>
    </row>
    <row r="377" spans="42:45" x14ac:dyDescent="0.3">
      <c r="AP377" s="20">
        <f t="shared" ca="1" si="57"/>
        <v>0.51730802327565684</v>
      </c>
      <c r="AQ377" s="20">
        <f t="shared" ca="1" si="58"/>
        <v>208</v>
      </c>
      <c r="AR377" s="20">
        <v>84</v>
      </c>
      <c r="AS377" s="20">
        <v>80</v>
      </c>
    </row>
    <row r="378" spans="42:45" x14ac:dyDescent="0.3">
      <c r="AP378" s="20">
        <f t="shared" ca="1" si="57"/>
        <v>0.67232923419783364</v>
      </c>
      <c r="AQ378" s="20">
        <f t="shared" ca="1" si="58"/>
        <v>147</v>
      </c>
      <c r="AR378" s="20">
        <v>85</v>
      </c>
      <c r="AS378" s="20">
        <v>80</v>
      </c>
    </row>
    <row r="379" spans="42:45" x14ac:dyDescent="0.3">
      <c r="AP379" s="20">
        <f t="shared" ca="1" si="57"/>
        <v>0.95730003863100932</v>
      </c>
      <c r="AQ379" s="20">
        <f t="shared" ca="1" si="58"/>
        <v>21</v>
      </c>
      <c r="AR379" s="20">
        <v>86</v>
      </c>
      <c r="AS379" s="20">
        <v>80</v>
      </c>
    </row>
    <row r="380" spans="42:45" x14ac:dyDescent="0.3">
      <c r="AP380" s="20">
        <f t="shared" ca="1" si="57"/>
        <v>0.74294805815055964</v>
      </c>
      <c r="AQ380" s="20">
        <f t="shared" ca="1" si="58"/>
        <v>117</v>
      </c>
      <c r="AR380" s="20">
        <v>87</v>
      </c>
      <c r="AS380" s="20">
        <v>80</v>
      </c>
    </row>
    <row r="381" spans="42:45" x14ac:dyDescent="0.3">
      <c r="AP381" s="20">
        <f t="shared" ca="1" si="57"/>
        <v>0.81863062403285825</v>
      </c>
      <c r="AQ381" s="20">
        <f t="shared" ca="1" si="58"/>
        <v>84</v>
      </c>
      <c r="AR381" s="20">
        <v>88</v>
      </c>
      <c r="AS381" s="20">
        <v>80</v>
      </c>
    </row>
    <row r="382" spans="42:45" x14ac:dyDescent="0.3">
      <c r="AP382" s="20">
        <f t="shared" ca="1" si="57"/>
        <v>0.90601457281049191</v>
      </c>
      <c r="AQ382" s="20">
        <f t="shared" ca="1" si="58"/>
        <v>39</v>
      </c>
      <c r="AR382" s="20">
        <v>89</v>
      </c>
      <c r="AS382" s="20">
        <v>80</v>
      </c>
    </row>
    <row r="383" spans="42:45" x14ac:dyDescent="0.3">
      <c r="AP383" s="20">
        <f t="shared" ca="1" si="57"/>
        <v>0.44685105219774812</v>
      </c>
      <c r="AQ383" s="20">
        <f t="shared" ca="1" si="58"/>
        <v>243</v>
      </c>
      <c r="AR383" s="20">
        <v>91</v>
      </c>
      <c r="AS383" s="20">
        <v>80</v>
      </c>
    </row>
    <row r="384" spans="42:45" x14ac:dyDescent="0.3">
      <c r="AP384" s="20">
        <f t="shared" ca="1" si="57"/>
        <v>0.59552701207382996</v>
      </c>
      <c r="AQ384" s="20">
        <f t="shared" ca="1" si="58"/>
        <v>176</v>
      </c>
      <c r="AR384" s="20">
        <v>92</v>
      </c>
      <c r="AS384" s="20">
        <v>80</v>
      </c>
    </row>
    <row r="385" spans="42:45" x14ac:dyDescent="0.3">
      <c r="AP385" s="20">
        <f t="shared" ca="1" si="57"/>
        <v>0.11357906653823113</v>
      </c>
      <c r="AQ385" s="20">
        <f t="shared" ca="1" si="58"/>
        <v>345</v>
      </c>
      <c r="AR385" s="20">
        <v>93</v>
      </c>
      <c r="AS385" s="20">
        <v>80</v>
      </c>
    </row>
    <row r="386" spans="42:45" x14ac:dyDescent="0.3">
      <c r="AP386" s="20">
        <f t="shared" ca="1" si="57"/>
        <v>3.391666395089199E-2</v>
      </c>
      <c r="AQ386" s="20">
        <f t="shared" ca="1" si="58"/>
        <v>376</v>
      </c>
      <c r="AR386" s="20">
        <v>94</v>
      </c>
      <c r="AS386" s="20">
        <v>80</v>
      </c>
    </row>
    <row r="387" spans="42:45" x14ac:dyDescent="0.3">
      <c r="AP387" s="20">
        <f t="shared" ca="1" si="57"/>
        <v>0.16445411139744448</v>
      </c>
      <c r="AQ387" s="20">
        <f t="shared" ca="1" si="58"/>
        <v>327</v>
      </c>
      <c r="AR387" s="20">
        <v>95</v>
      </c>
      <c r="AS387" s="20">
        <v>80</v>
      </c>
    </row>
    <row r="388" spans="42:45" x14ac:dyDescent="0.3">
      <c r="AP388" s="20">
        <f t="shared" ca="1" si="57"/>
        <v>0.69258885022875127</v>
      </c>
      <c r="AQ388" s="20">
        <f t="shared" ca="1" si="58"/>
        <v>140</v>
      </c>
      <c r="AR388" s="20">
        <v>96</v>
      </c>
      <c r="AS388" s="20">
        <v>80</v>
      </c>
    </row>
    <row r="389" spans="42:45" x14ac:dyDescent="0.3">
      <c r="AP389" s="20">
        <f t="shared" ca="1" si="57"/>
        <v>0.73711397954835478</v>
      </c>
      <c r="AQ389" s="20">
        <f t="shared" ca="1" si="58"/>
        <v>121</v>
      </c>
      <c r="AR389" s="20">
        <v>97</v>
      </c>
      <c r="AS389" s="20">
        <v>80</v>
      </c>
    </row>
    <row r="390" spans="42:45" x14ac:dyDescent="0.3">
      <c r="AP390" s="20">
        <f t="shared" ref="AP390:AP400" ca="1" si="59">RAND()</f>
        <v>0.88594490160356454</v>
      </c>
      <c r="AQ390" s="20">
        <f t="shared" ref="AQ390:AQ400" ca="1" si="60">RANK(AP390,$AP$5:$AP$400)</f>
        <v>52</v>
      </c>
      <c r="AR390" s="20">
        <v>98</v>
      </c>
      <c r="AS390" s="20">
        <v>80</v>
      </c>
    </row>
    <row r="391" spans="42:45" x14ac:dyDescent="0.3">
      <c r="AP391" s="20">
        <f t="shared" ca="1" si="59"/>
        <v>0.54745379558189999</v>
      </c>
      <c r="AQ391" s="20">
        <f t="shared" ca="1" si="60"/>
        <v>193</v>
      </c>
      <c r="AR391" s="20">
        <v>99</v>
      </c>
      <c r="AS391" s="20">
        <v>80</v>
      </c>
    </row>
    <row r="392" spans="42:45" x14ac:dyDescent="0.3">
      <c r="AP392" s="20">
        <f t="shared" ca="1" si="59"/>
        <v>0.50914993723549873</v>
      </c>
      <c r="AQ392" s="20">
        <f t="shared" ca="1" si="60"/>
        <v>211</v>
      </c>
      <c r="AR392" s="20">
        <v>91</v>
      </c>
      <c r="AS392" s="20">
        <v>90</v>
      </c>
    </row>
    <row r="393" spans="42:45" x14ac:dyDescent="0.3">
      <c r="AP393" s="20">
        <f t="shared" ca="1" si="59"/>
        <v>0.82757853755634958</v>
      </c>
      <c r="AQ393" s="20">
        <f t="shared" ca="1" si="60"/>
        <v>77</v>
      </c>
      <c r="AR393" s="20">
        <v>92</v>
      </c>
      <c r="AS393" s="20">
        <v>90</v>
      </c>
    </row>
    <row r="394" spans="42:45" x14ac:dyDescent="0.3">
      <c r="AP394" s="20">
        <f t="shared" ca="1" si="59"/>
        <v>0.61256046432018074</v>
      </c>
      <c r="AQ394" s="20">
        <f t="shared" ca="1" si="60"/>
        <v>168</v>
      </c>
      <c r="AR394" s="20">
        <v>93</v>
      </c>
      <c r="AS394" s="20">
        <v>90</v>
      </c>
    </row>
    <row r="395" spans="42:45" x14ac:dyDescent="0.3">
      <c r="AP395" s="20">
        <f t="shared" ca="1" si="59"/>
        <v>0.76383764029096224</v>
      </c>
      <c r="AQ395" s="20">
        <f t="shared" ca="1" si="60"/>
        <v>111</v>
      </c>
      <c r="AR395" s="20">
        <v>94</v>
      </c>
      <c r="AS395" s="20">
        <v>90</v>
      </c>
    </row>
    <row r="396" spans="42:45" x14ac:dyDescent="0.3">
      <c r="AP396" s="20">
        <f t="shared" ca="1" si="59"/>
        <v>2.5843101797733192E-2</v>
      </c>
      <c r="AQ396" s="20">
        <f t="shared" ca="1" si="60"/>
        <v>379</v>
      </c>
      <c r="AR396" s="20">
        <v>95</v>
      </c>
      <c r="AS396" s="20">
        <v>90</v>
      </c>
    </row>
    <row r="397" spans="42:45" x14ac:dyDescent="0.3">
      <c r="AP397" s="20">
        <f t="shared" ca="1" si="59"/>
        <v>0.31037838540060481</v>
      </c>
      <c r="AQ397" s="20">
        <f t="shared" ca="1" si="60"/>
        <v>287</v>
      </c>
      <c r="AR397" s="20">
        <v>96</v>
      </c>
      <c r="AS397" s="20">
        <v>90</v>
      </c>
    </row>
    <row r="398" spans="42:45" x14ac:dyDescent="0.3">
      <c r="AP398" s="20">
        <f t="shared" ca="1" si="59"/>
        <v>0.66738595602449258</v>
      </c>
      <c r="AQ398" s="20">
        <f t="shared" ca="1" si="60"/>
        <v>148</v>
      </c>
      <c r="AR398" s="20">
        <v>97</v>
      </c>
      <c r="AS398" s="20">
        <v>90</v>
      </c>
    </row>
    <row r="399" spans="42:45" x14ac:dyDescent="0.3">
      <c r="AP399" s="20">
        <f t="shared" ca="1" si="59"/>
        <v>0.90185982797201858</v>
      </c>
      <c r="AQ399" s="20">
        <f t="shared" ca="1" si="60"/>
        <v>43</v>
      </c>
      <c r="AR399" s="20">
        <v>98</v>
      </c>
      <c r="AS399" s="20">
        <v>90</v>
      </c>
    </row>
    <row r="400" spans="42:45" x14ac:dyDescent="0.3">
      <c r="AP400" s="20">
        <f t="shared" ca="1" si="59"/>
        <v>6.319084526511054E-2</v>
      </c>
      <c r="AQ400" s="20">
        <f t="shared" ca="1" si="60"/>
        <v>365</v>
      </c>
      <c r="AR400" s="20">
        <v>99</v>
      </c>
      <c r="AS400" s="20">
        <v>90</v>
      </c>
    </row>
  </sheetData>
  <mergeCells count="58">
    <mergeCell ref="L33:M33"/>
    <mergeCell ref="L35:M35"/>
    <mergeCell ref="AG1:AH1"/>
    <mergeCell ref="AG25:AH25"/>
    <mergeCell ref="L29:M29"/>
    <mergeCell ref="L31:M31"/>
    <mergeCell ref="G5:H5"/>
    <mergeCell ref="G7:H7"/>
    <mergeCell ref="G9:H9"/>
    <mergeCell ref="G11:H11"/>
    <mergeCell ref="G13:H13"/>
    <mergeCell ref="E15:F15"/>
    <mergeCell ref="G43:H43"/>
    <mergeCell ref="G45:H45"/>
    <mergeCell ref="M43:N43"/>
    <mergeCell ref="G39:H39"/>
    <mergeCell ref="G41:H41"/>
    <mergeCell ref="G35:H35"/>
    <mergeCell ref="G37:H37"/>
    <mergeCell ref="L37:M37"/>
    <mergeCell ref="L39:M39"/>
    <mergeCell ref="L41:M41"/>
    <mergeCell ref="G31:H31"/>
    <mergeCell ref="G33:H33"/>
    <mergeCell ref="G29:H29"/>
    <mergeCell ref="G15:H15"/>
    <mergeCell ref="G17:H17"/>
    <mergeCell ref="E5:F5"/>
    <mergeCell ref="E7:F7"/>
    <mergeCell ref="E9:F9"/>
    <mergeCell ref="E11:F11"/>
    <mergeCell ref="E13:F13"/>
    <mergeCell ref="E39:F39"/>
    <mergeCell ref="E17:F17"/>
    <mergeCell ref="E19:F19"/>
    <mergeCell ref="I19:J19"/>
    <mergeCell ref="E21:F21"/>
    <mergeCell ref="I21:J21"/>
    <mergeCell ref="E23:F23"/>
    <mergeCell ref="I23:J23"/>
    <mergeCell ref="G21:H21"/>
    <mergeCell ref="G23:H23"/>
    <mergeCell ref="G19:H19"/>
    <mergeCell ref="E29:F29"/>
    <mergeCell ref="E31:F31"/>
    <mergeCell ref="E33:F33"/>
    <mergeCell ref="E35:F35"/>
    <mergeCell ref="E37:F37"/>
    <mergeCell ref="M45:N45"/>
    <mergeCell ref="M47:N47"/>
    <mergeCell ref="E41:F41"/>
    <mergeCell ref="E43:F43"/>
    <mergeCell ref="I43:J43"/>
    <mergeCell ref="E45:F45"/>
    <mergeCell ref="I45:J45"/>
    <mergeCell ref="E47:F47"/>
    <mergeCell ref="I47:J47"/>
    <mergeCell ref="G47:H47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6"/>
  <sheetViews>
    <sheetView workbookViewId="0">
      <selection activeCell="D2" sqref="D2"/>
    </sheetView>
  </sheetViews>
  <sheetFormatPr defaultColWidth="8.75" defaultRowHeight="25" customHeight="1" x14ac:dyDescent="0.3"/>
  <cols>
    <col min="1" max="37" width="1.5625" style="33" customWidth="1"/>
    <col min="38" max="38" width="8.75" style="33"/>
    <col min="39" max="39" width="8.75" style="42"/>
    <col min="40" max="16384" width="8.75" style="33"/>
  </cols>
  <sheetData>
    <row r="1" spans="1:36" ht="25" customHeight="1" x14ac:dyDescent="0.3">
      <c r="D1" s="34" t="s">
        <v>257</v>
      </c>
      <c r="AG1" s="35" t="s">
        <v>192</v>
      </c>
      <c r="AH1" s="35"/>
      <c r="AI1" s="70"/>
      <c r="AJ1" s="70"/>
    </row>
    <row r="2" spans="1:36" ht="25" customHeight="1" x14ac:dyDescent="0.3">
      <c r="Q2" s="36" t="s">
        <v>1</v>
      </c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</row>
    <row r="3" spans="1:36" ht="29.15" customHeight="1" x14ac:dyDescent="0.3"/>
    <row r="4" spans="1:36" ht="35.15" customHeight="1" x14ac:dyDescent="0.3">
      <c r="A4" s="40" t="s">
        <v>122</v>
      </c>
      <c r="C4" s="33" t="s">
        <v>193</v>
      </c>
    </row>
    <row r="5" spans="1:36" ht="35.15" customHeight="1" x14ac:dyDescent="0.3">
      <c r="B5" s="40" t="s">
        <v>194</v>
      </c>
      <c r="E5" s="33" t="s">
        <v>195</v>
      </c>
      <c r="J5" s="71"/>
      <c r="K5" s="72"/>
      <c r="L5" s="73"/>
      <c r="M5" s="33" t="s">
        <v>196</v>
      </c>
    </row>
    <row r="6" spans="1:36" ht="35.15" customHeight="1" x14ac:dyDescent="0.3"/>
    <row r="7" spans="1:36" ht="35.15" customHeight="1" x14ac:dyDescent="0.3">
      <c r="A7" s="40"/>
      <c r="B7" s="40" t="s">
        <v>197</v>
      </c>
      <c r="E7" s="33" t="str">
        <f ca="1">IF(B8=1,"午前","午後")&amp;"は"</f>
        <v>午前は</v>
      </c>
      <c r="I7" s="71"/>
      <c r="J7" s="72"/>
      <c r="K7" s="73"/>
      <c r="L7" s="33" t="s">
        <v>198</v>
      </c>
    </row>
    <row r="8" spans="1:36" ht="35.15" customHeight="1" x14ac:dyDescent="0.3">
      <c r="B8" s="42">
        <f ca="1">INT(RAND()*2+1)</f>
        <v>1</v>
      </c>
    </row>
    <row r="9" spans="1:36" ht="35.15" customHeight="1" x14ac:dyDescent="0.3">
      <c r="B9" s="40" t="s">
        <v>199</v>
      </c>
      <c r="E9" s="33" t="s">
        <v>200</v>
      </c>
      <c r="I9" s="71"/>
      <c r="J9" s="72"/>
      <c r="K9" s="73"/>
      <c r="L9" s="33" t="s">
        <v>198</v>
      </c>
    </row>
    <row r="10" spans="1:36" ht="35.15" customHeight="1" x14ac:dyDescent="0.3">
      <c r="A10" s="40"/>
    </row>
    <row r="11" spans="1:36" ht="35.15" customHeight="1" x14ac:dyDescent="0.3"/>
    <row r="12" spans="1:36" ht="35.15" customHeight="1" x14ac:dyDescent="0.3">
      <c r="A12" s="40" t="s">
        <v>127</v>
      </c>
      <c r="C12" s="33" t="s">
        <v>201</v>
      </c>
      <c r="F12" s="74">
        <f ca="1">INT(RAND()*10+2)</f>
        <v>9</v>
      </c>
      <c r="G12" s="74"/>
      <c r="H12" s="33" t="s">
        <v>202</v>
      </c>
      <c r="J12" s="74">
        <f ca="1">INT(RAND()*11+1)*5</f>
        <v>10</v>
      </c>
      <c r="K12" s="74"/>
      <c r="L12" s="33" t="s">
        <v>196</v>
      </c>
    </row>
    <row r="13" spans="1:36" ht="35.15" customHeight="1" x14ac:dyDescent="0.3">
      <c r="A13" s="40"/>
      <c r="C13" s="33" t="s">
        <v>211</v>
      </c>
    </row>
    <row r="14" spans="1:36" ht="35.15" customHeight="1" x14ac:dyDescent="0.3">
      <c r="B14" s="40" t="s">
        <v>194</v>
      </c>
      <c r="E14" s="33" t="s">
        <v>203</v>
      </c>
    </row>
    <row r="15" spans="1:36" ht="35.15" customHeight="1" x14ac:dyDescent="0.3"/>
    <row r="16" spans="1:36" ht="35.15" customHeight="1" x14ac:dyDescent="0.3">
      <c r="A16" s="40"/>
      <c r="B16" s="40" t="s">
        <v>204</v>
      </c>
      <c r="E16" s="33" t="s">
        <v>208</v>
      </c>
    </row>
    <row r="17" spans="1:37" ht="35.15" customHeight="1" x14ac:dyDescent="0.3"/>
    <row r="18" spans="1:37" ht="35.15" customHeight="1" x14ac:dyDescent="0.3">
      <c r="B18" s="40" t="s">
        <v>199</v>
      </c>
      <c r="E18" s="33" t="s">
        <v>205</v>
      </c>
    </row>
    <row r="19" spans="1:37" ht="35.15" customHeight="1" x14ac:dyDescent="0.3">
      <c r="A19" s="40"/>
    </row>
    <row r="20" spans="1:37" ht="35.15" customHeight="1" x14ac:dyDescent="0.3">
      <c r="A20" s="40"/>
      <c r="B20" s="40" t="s">
        <v>206</v>
      </c>
      <c r="E20" s="33" t="s">
        <v>207</v>
      </c>
    </row>
    <row r="21" spans="1:37" ht="35.15" customHeight="1" x14ac:dyDescent="0.3"/>
    <row r="22" spans="1:37" ht="35.15" customHeight="1" x14ac:dyDescent="0.3">
      <c r="A22" s="40"/>
    </row>
    <row r="23" spans="1:37" ht="25" customHeight="1" x14ac:dyDescent="0.3">
      <c r="A23" s="33" t="str">
        <f>IF(A1="","",A1)</f>
        <v/>
      </c>
      <c r="D23" s="34" t="str">
        <f>IF(D1="","",D1)</f>
        <v>時こくと時間</v>
      </c>
      <c r="AG23" s="35" t="str">
        <f>IF(AG1="","",AG1)</f>
        <v>№</v>
      </c>
      <c r="AH23" s="35"/>
      <c r="AI23" s="70" t="str">
        <f>IF(AI1="","",AI1)</f>
        <v/>
      </c>
      <c r="AJ23" s="70"/>
    </row>
    <row r="24" spans="1:37" ht="25" customHeight="1" x14ac:dyDescent="0.3">
      <c r="E24" s="37" t="s">
        <v>2</v>
      </c>
      <c r="Q24" s="36" t="str">
        <f>IF(Q2="","",Q2)</f>
        <v>名前</v>
      </c>
      <c r="R24" s="35"/>
      <c r="S24" s="35"/>
      <c r="T24" s="35"/>
      <c r="U24" s="35" t="str">
        <f>IF(U2="","",U2)</f>
        <v/>
      </c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</row>
    <row r="25" spans="1:37" ht="35.15" customHeight="1" x14ac:dyDescent="0.3">
      <c r="A25" s="33" t="str">
        <f t="shared" ref="A25:AK25" si="0">IF(A3="","",A3)</f>
        <v/>
      </c>
      <c r="B25" s="33" t="str">
        <f t="shared" si="0"/>
        <v/>
      </c>
      <c r="C25" s="33" t="str">
        <f t="shared" si="0"/>
        <v/>
      </c>
      <c r="D25" s="33" t="str">
        <f t="shared" si="0"/>
        <v/>
      </c>
      <c r="E25" s="33" t="str">
        <f t="shared" si="0"/>
        <v/>
      </c>
      <c r="F25" s="33" t="str">
        <f t="shared" si="0"/>
        <v/>
      </c>
      <c r="G25" s="33" t="str">
        <f t="shared" si="0"/>
        <v/>
      </c>
      <c r="H25" s="33" t="str">
        <f t="shared" si="0"/>
        <v/>
      </c>
      <c r="I25" s="33" t="str">
        <f t="shared" si="0"/>
        <v/>
      </c>
      <c r="J25" s="33" t="str">
        <f t="shared" si="0"/>
        <v/>
      </c>
      <c r="K25" s="33" t="str">
        <f t="shared" si="0"/>
        <v/>
      </c>
      <c r="L25" s="33" t="str">
        <f t="shared" si="0"/>
        <v/>
      </c>
      <c r="M25" s="33" t="str">
        <f t="shared" si="0"/>
        <v/>
      </c>
      <c r="N25" s="33" t="str">
        <f t="shared" si="0"/>
        <v/>
      </c>
      <c r="O25" s="33" t="str">
        <f t="shared" si="0"/>
        <v/>
      </c>
      <c r="P25" s="33" t="str">
        <f t="shared" si="0"/>
        <v/>
      </c>
      <c r="Q25" s="33" t="str">
        <f t="shared" si="0"/>
        <v/>
      </c>
      <c r="R25" s="33" t="str">
        <f t="shared" si="0"/>
        <v/>
      </c>
      <c r="S25" s="33" t="str">
        <f t="shared" si="0"/>
        <v/>
      </c>
      <c r="T25" s="33" t="str">
        <f t="shared" si="0"/>
        <v/>
      </c>
      <c r="U25" s="33" t="str">
        <f t="shared" si="0"/>
        <v/>
      </c>
      <c r="V25" s="33" t="str">
        <f t="shared" si="0"/>
        <v/>
      </c>
      <c r="W25" s="33" t="str">
        <f t="shared" si="0"/>
        <v/>
      </c>
      <c r="X25" s="33" t="str">
        <f t="shared" si="0"/>
        <v/>
      </c>
      <c r="Y25" s="33" t="str">
        <f t="shared" si="0"/>
        <v/>
      </c>
      <c r="Z25" s="33" t="str">
        <f t="shared" si="0"/>
        <v/>
      </c>
      <c r="AA25" s="33" t="str">
        <f t="shared" si="0"/>
        <v/>
      </c>
      <c r="AB25" s="33" t="str">
        <f t="shared" si="0"/>
        <v/>
      </c>
      <c r="AC25" s="33" t="str">
        <f t="shared" si="0"/>
        <v/>
      </c>
      <c r="AD25" s="33" t="str">
        <f t="shared" si="0"/>
        <v/>
      </c>
      <c r="AE25" s="33" t="str">
        <f t="shared" si="0"/>
        <v/>
      </c>
      <c r="AF25" s="33" t="str">
        <f t="shared" si="0"/>
        <v/>
      </c>
      <c r="AG25" s="33" t="str">
        <f t="shared" si="0"/>
        <v/>
      </c>
      <c r="AH25" s="33" t="str">
        <f t="shared" si="0"/>
        <v/>
      </c>
      <c r="AI25" s="33" t="str">
        <f t="shared" si="0"/>
        <v/>
      </c>
      <c r="AJ25" s="33" t="str">
        <f t="shared" si="0"/>
        <v/>
      </c>
      <c r="AK25" s="33" t="str">
        <f t="shared" si="0"/>
        <v/>
      </c>
    </row>
    <row r="26" spans="1:37" ht="35.15" customHeight="1" x14ac:dyDescent="0.3">
      <c r="A26" s="40" t="str">
        <f>IF(A4="","",A4)</f>
        <v>１</v>
      </c>
      <c r="C26" s="33" t="str">
        <f>IF(C4="","",C4)</f>
        <v>□にあてはまる数をかきなさい。</v>
      </c>
    </row>
    <row r="27" spans="1:37" ht="35.15" customHeight="1" x14ac:dyDescent="0.3">
      <c r="A27" s="33" t="str">
        <f>IF(A5="","",A5)</f>
        <v/>
      </c>
      <c r="B27" s="40" t="str">
        <f>IF(B5="","",B5)</f>
        <v>(1)</v>
      </c>
      <c r="D27" s="33" t="str">
        <f>IF(D5="","",D5)</f>
        <v/>
      </c>
      <c r="E27" s="33" t="str">
        <f>IF(E5="","",E5)</f>
        <v>１時間は</v>
      </c>
      <c r="J27" s="75">
        <v>60</v>
      </c>
      <c r="K27" s="76"/>
      <c r="L27" s="77"/>
      <c r="M27" s="33" t="str">
        <f>IF(M5="","",M5)</f>
        <v>分です。</v>
      </c>
    </row>
    <row r="28" spans="1:37" ht="35.15" customHeight="1" x14ac:dyDescent="0.3">
      <c r="A28" s="33" t="str">
        <f t="shared" ref="A28:AK28" si="1">IF(A6="","",A6)</f>
        <v/>
      </c>
      <c r="B28" s="33" t="str">
        <f t="shared" si="1"/>
        <v/>
      </c>
      <c r="D28" s="33" t="str">
        <f t="shared" si="1"/>
        <v/>
      </c>
      <c r="E28" s="33" t="str">
        <f t="shared" si="1"/>
        <v/>
      </c>
      <c r="F28" s="33" t="str">
        <f t="shared" si="1"/>
        <v/>
      </c>
      <c r="G28" s="33" t="str">
        <f t="shared" si="1"/>
        <v/>
      </c>
      <c r="H28" s="33" t="str">
        <f t="shared" si="1"/>
        <v/>
      </c>
      <c r="I28" s="33" t="str">
        <f t="shared" si="1"/>
        <v/>
      </c>
      <c r="J28" s="33" t="str">
        <f t="shared" si="1"/>
        <v/>
      </c>
      <c r="K28" s="33" t="str">
        <f t="shared" si="1"/>
        <v/>
      </c>
      <c r="L28" s="33" t="str">
        <f t="shared" si="1"/>
        <v/>
      </c>
      <c r="M28" s="33" t="str">
        <f t="shared" si="1"/>
        <v/>
      </c>
      <c r="N28" s="33" t="str">
        <f t="shared" si="1"/>
        <v/>
      </c>
      <c r="O28" s="33" t="str">
        <f t="shared" si="1"/>
        <v/>
      </c>
      <c r="P28" s="33" t="str">
        <f t="shared" si="1"/>
        <v/>
      </c>
      <c r="Q28" s="33" t="str">
        <f t="shared" si="1"/>
        <v/>
      </c>
      <c r="R28" s="33" t="str">
        <f t="shared" si="1"/>
        <v/>
      </c>
      <c r="S28" s="33" t="str">
        <f t="shared" si="1"/>
        <v/>
      </c>
      <c r="T28" s="33" t="str">
        <f t="shared" si="1"/>
        <v/>
      </c>
      <c r="U28" s="33" t="str">
        <f t="shared" si="1"/>
        <v/>
      </c>
      <c r="V28" s="33" t="str">
        <f t="shared" si="1"/>
        <v/>
      </c>
      <c r="W28" s="33" t="str">
        <f t="shared" si="1"/>
        <v/>
      </c>
      <c r="X28" s="33" t="str">
        <f t="shared" si="1"/>
        <v/>
      </c>
      <c r="Y28" s="33" t="str">
        <f t="shared" si="1"/>
        <v/>
      </c>
      <c r="Z28" s="33" t="str">
        <f t="shared" si="1"/>
        <v/>
      </c>
      <c r="AA28" s="33" t="str">
        <f t="shared" si="1"/>
        <v/>
      </c>
      <c r="AB28" s="33" t="str">
        <f t="shared" si="1"/>
        <v/>
      </c>
      <c r="AC28" s="33" t="str">
        <f t="shared" si="1"/>
        <v/>
      </c>
      <c r="AD28" s="33" t="str">
        <f t="shared" si="1"/>
        <v/>
      </c>
      <c r="AE28" s="33" t="str">
        <f t="shared" si="1"/>
        <v/>
      </c>
      <c r="AF28" s="33" t="str">
        <f t="shared" si="1"/>
        <v/>
      </c>
      <c r="AG28" s="33" t="str">
        <f t="shared" si="1"/>
        <v/>
      </c>
      <c r="AH28" s="33" t="str">
        <f t="shared" si="1"/>
        <v/>
      </c>
      <c r="AI28" s="33" t="str">
        <f t="shared" si="1"/>
        <v/>
      </c>
      <c r="AJ28" s="33" t="str">
        <f t="shared" si="1"/>
        <v/>
      </c>
      <c r="AK28" s="33" t="str">
        <f t="shared" si="1"/>
        <v/>
      </c>
    </row>
    <row r="29" spans="1:37" ht="35.15" customHeight="1" x14ac:dyDescent="0.3">
      <c r="A29" s="40" t="str">
        <f>IF(A7="","",A7)</f>
        <v/>
      </c>
      <c r="B29" s="40" t="str">
        <f>IF(B7="","",B7)</f>
        <v>(2)</v>
      </c>
      <c r="D29" s="33" t="str">
        <f>IF(D7="","",D7)</f>
        <v/>
      </c>
      <c r="E29" s="33" t="str">
        <f ca="1">IF(E7="","",E7)</f>
        <v>午前は</v>
      </c>
      <c r="I29" s="75">
        <v>12</v>
      </c>
      <c r="J29" s="76"/>
      <c r="K29" s="77"/>
      <c r="L29" s="33" t="str">
        <f>IF(L7="","",L7)</f>
        <v>時間です。</v>
      </c>
    </row>
    <row r="30" spans="1:37" ht="35.15" customHeight="1" x14ac:dyDescent="0.3">
      <c r="A30" s="33" t="str">
        <f t="shared" ref="A30:AK30" si="2">IF(A8="","",A8)</f>
        <v/>
      </c>
      <c r="B30" s="42">
        <f t="shared" ca="1" si="2"/>
        <v>1</v>
      </c>
      <c r="D30" s="33" t="str">
        <f t="shared" si="2"/>
        <v/>
      </c>
      <c r="E30" s="33" t="str">
        <f t="shared" si="2"/>
        <v/>
      </c>
      <c r="F30" s="33" t="str">
        <f t="shared" si="2"/>
        <v/>
      </c>
      <c r="G30" s="33" t="str">
        <f t="shared" si="2"/>
        <v/>
      </c>
      <c r="H30" s="33" t="str">
        <f t="shared" si="2"/>
        <v/>
      </c>
      <c r="I30" s="33" t="str">
        <f t="shared" si="2"/>
        <v/>
      </c>
      <c r="J30" s="33" t="str">
        <f t="shared" si="2"/>
        <v/>
      </c>
      <c r="K30" s="33" t="str">
        <f t="shared" si="2"/>
        <v/>
      </c>
      <c r="L30" s="33" t="str">
        <f t="shared" si="2"/>
        <v/>
      </c>
      <c r="M30" s="33" t="str">
        <f t="shared" si="2"/>
        <v/>
      </c>
      <c r="N30" s="33" t="str">
        <f t="shared" si="2"/>
        <v/>
      </c>
      <c r="O30" s="33" t="str">
        <f t="shared" si="2"/>
        <v/>
      </c>
      <c r="P30" s="33" t="str">
        <f t="shared" si="2"/>
        <v/>
      </c>
      <c r="Q30" s="33" t="str">
        <f t="shared" si="2"/>
        <v/>
      </c>
      <c r="R30" s="33" t="str">
        <f t="shared" si="2"/>
        <v/>
      </c>
      <c r="S30" s="33" t="str">
        <f t="shared" si="2"/>
        <v/>
      </c>
      <c r="T30" s="33" t="str">
        <f t="shared" si="2"/>
        <v/>
      </c>
      <c r="U30" s="33" t="str">
        <f t="shared" si="2"/>
        <v/>
      </c>
      <c r="V30" s="33" t="str">
        <f t="shared" si="2"/>
        <v/>
      </c>
      <c r="W30" s="33" t="str">
        <f t="shared" si="2"/>
        <v/>
      </c>
      <c r="X30" s="33" t="str">
        <f t="shared" si="2"/>
        <v/>
      </c>
      <c r="Y30" s="33" t="str">
        <f t="shared" si="2"/>
        <v/>
      </c>
      <c r="Z30" s="33" t="str">
        <f t="shared" si="2"/>
        <v/>
      </c>
      <c r="AA30" s="33" t="str">
        <f t="shared" si="2"/>
        <v/>
      </c>
      <c r="AB30" s="33" t="str">
        <f t="shared" si="2"/>
        <v/>
      </c>
      <c r="AC30" s="33" t="str">
        <f t="shared" si="2"/>
        <v/>
      </c>
      <c r="AD30" s="33" t="str">
        <f t="shared" si="2"/>
        <v/>
      </c>
      <c r="AE30" s="33" t="str">
        <f t="shared" si="2"/>
        <v/>
      </c>
      <c r="AF30" s="33" t="str">
        <f t="shared" si="2"/>
        <v/>
      </c>
      <c r="AG30" s="33" t="str">
        <f t="shared" si="2"/>
        <v/>
      </c>
      <c r="AH30" s="33" t="str">
        <f t="shared" si="2"/>
        <v/>
      </c>
      <c r="AI30" s="33" t="str">
        <f t="shared" si="2"/>
        <v/>
      </c>
      <c r="AJ30" s="33" t="str">
        <f t="shared" si="2"/>
        <v/>
      </c>
      <c r="AK30" s="33" t="str">
        <f t="shared" si="2"/>
        <v/>
      </c>
    </row>
    <row r="31" spans="1:37" ht="35.15" customHeight="1" x14ac:dyDescent="0.3">
      <c r="A31" s="33" t="str">
        <f>IF(A9="","",A9)</f>
        <v/>
      </c>
      <c r="B31" s="40" t="str">
        <f>IF(B9="","",B9)</f>
        <v>(3)</v>
      </c>
      <c r="D31" s="33" t="str">
        <f>IF(D9="","",D9)</f>
        <v/>
      </c>
      <c r="E31" s="33" t="str">
        <f>IF(E9="","",E9)</f>
        <v>１日は</v>
      </c>
      <c r="I31" s="75">
        <v>24</v>
      </c>
      <c r="J31" s="76"/>
      <c r="K31" s="77"/>
      <c r="L31" s="33" t="str">
        <f>IF(L9="","",L9)</f>
        <v>時間です。</v>
      </c>
    </row>
    <row r="32" spans="1:37" ht="35.15" customHeight="1" x14ac:dyDescent="0.3">
      <c r="A32" s="40" t="str">
        <f t="shared" ref="A32:AK32" si="3">IF(A10="","",A10)</f>
        <v/>
      </c>
      <c r="B32" s="33" t="str">
        <f t="shared" si="3"/>
        <v/>
      </c>
      <c r="D32" s="33" t="str">
        <f t="shared" si="3"/>
        <v/>
      </c>
      <c r="E32" s="33" t="str">
        <f t="shared" si="3"/>
        <v/>
      </c>
      <c r="F32" s="33" t="str">
        <f t="shared" si="3"/>
        <v/>
      </c>
      <c r="G32" s="33" t="str">
        <f t="shared" si="3"/>
        <v/>
      </c>
      <c r="H32" s="33" t="str">
        <f t="shared" si="3"/>
        <v/>
      </c>
      <c r="I32" s="33" t="str">
        <f t="shared" si="3"/>
        <v/>
      </c>
      <c r="J32" s="33" t="str">
        <f t="shared" si="3"/>
        <v/>
      </c>
      <c r="K32" s="33" t="str">
        <f t="shared" si="3"/>
        <v/>
      </c>
      <c r="L32" s="33" t="str">
        <f t="shared" si="3"/>
        <v/>
      </c>
      <c r="M32" s="33" t="str">
        <f t="shared" si="3"/>
        <v/>
      </c>
      <c r="N32" s="33" t="str">
        <f t="shared" si="3"/>
        <v/>
      </c>
      <c r="O32" s="33" t="str">
        <f t="shared" si="3"/>
        <v/>
      </c>
      <c r="P32" s="33" t="str">
        <f t="shared" si="3"/>
        <v/>
      </c>
      <c r="Q32" s="33" t="str">
        <f t="shared" si="3"/>
        <v/>
      </c>
      <c r="R32" s="33" t="str">
        <f t="shared" si="3"/>
        <v/>
      </c>
      <c r="S32" s="33" t="str">
        <f t="shared" si="3"/>
        <v/>
      </c>
      <c r="T32" s="33" t="str">
        <f t="shared" si="3"/>
        <v/>
      </c>
      <c r="U32" s="33" t="str">
        <f t="shared" si="3"/>
        <v/>
      </c>
      <c r="V32" s="33" t="str">
        <f t="shared" si="3"/>
        <v/>
      </c>
      <c r="W32" s="33" t="str">
        <f t="shared" si="3"/>
        <v/>
      </c>
      <c r="X32" s="33" t="str">
        <f t="shared" si="3"/>
        <v/>
      </c>
      <c r="Y32" s="33" t="str">
        <f t="shared" si="3"/>
        <v/>
      </c>
      <c r="Z32" s="33" t="str">
        <f t="shared" si="3"/>
        <v/>
      </c>
      <c r="AA32" s="33" t="str">
        <f t="shared" si="3"/>
        <v/>
      </c>
      <c r="AB32" s="33" t="str">
        <f t="shared" si="3"/>
        <v/>
      </c>
      <c r="AC32" s="33" t="str">
        <f t="shared" si="3"/>
        <v/>
      </c>
      <c r="AD32" s="33" t="str">
        <f t="shared" si="3"/>
        <v/>
      </c>
      <c r="AE32" s="33" t="str">
        <f t="shared" si="3"/>
        <v/>
      </c>
      <c r="AF32" s="33" t="str">
        <f t="shared" si="3"/>
        <v/>
      </c>
      <c r="AG32" s="33" t="str">
        <f t="shared" si="3"/>
        <v/>
      </c>
      <c r="AH32" s="33" t="str">
        <f t="shared" si="3"/>
        <v/>
      </c>
      <c r="AI32" s="33" t="str">
        <f t="shared" si="3"/>
        <v/>
      </c>
      <c r="AJ32" s="33" t="str">
        <f t="shared" si="3"/>
        <v/>
      </c>
      <c r="AK32" s="33" t="str">
        <f t="shared" si="3"/>
        <v/>
      </c>
    </row>
    <row r="33" spans="1:39" ht="35.15" customHeight="1" x14ac:dyDescent="0.3">
      <c r="A33" s="33" t="str">
        <f t="shared" ref="A33:AK33" si="4">IF(A11="","",A11)</f>
        <v/>
      </c>
      <c r="B33" s="33" t="str">
        <f t="shared" si="4"/>
        <v/>
      </c>
      <c r="D33" s="33" t="str">
        <f t="shared" si="4"/>
        <v/>
      </c>
      <c r="E33" s="33" t="str">
        <f t="shared" si="4"/>
        <v/>
      </c>
      <c r="F33" s="33" t="str">
        <f t="shared" si="4"/>
        <v/>
      </c>
      <c r="G33" s="33" t="str">
        <f t="shared" si="4"/>
        <v/>
      </c>
      <c r="H33" s="33" t="str">
        <f t="shared" si="4"/>
        <v/>
      </c>
      <c r="I33" s="33" t="str">
        <f t="shared" si="4"/>
        <v/>
      </c>
      <c r="J33" s="33" t="str">
        <f t="shared" si="4"/>
        <v/>
      </c>
      <c r="K33" s="33" t="str">
        <f t="shared" si="4"/>
        <v/>
      </c>
      <c r="L33" s="33" t="str">
        <f t="shared" si="4"/>
        <v/>
      </c>
      <c r="M33" s="33" t="str">
        <f t="shared" si="4"/>
        <v/>
      </c>
      <c r="N33" s="33" t="str">
        <f t="shared" si="4"/>
        <v/>
      </c>
      <c r="O33" s="33" t="str">
        <f t="shared" si="4"/>
        <v/>
      </c>
      <c r="P33" s="33" t="str">
        <f t="shared" si="4"/>
        <v/>
      </c>
      <c r="Q33" s="33" t="str">
        <f t="shared" si="4"/>
        <v/>
      </c>
      <c r="R33" s="33" t="str">
        <f t="shared" si="4"/>
        <v/>
      </c>
      <c r="S33" s="33" t="str">
        <f t="shared" si="4"/>
        <v/>
      </c>
      <c r="T33" s="33" t="str">
        <f t="shared" si="4"/>
        <v/>
      </c>
      <c r="U33" s="33" t="str">
        <f t="shared" si="4"/>
        <v/>
      </c>
      <c r="V33" s="33" t="str">
        <f t="shared" si="4"/>
        <v/>
      </c>
      <c r="W33" s="33" t="str">
        <f t="shared" si="4"/>
        <v/>
      </c>
      <c r="X33" s="33" t="str">
        <f t="shared" si="4"/>
        <v/>
      </c>
      <c r="Y33" s="33" t="str">
        <f t="shared" si="4"/>
        <v/>
      </c>
      <c r="Z33" s="33" t="str">
        <f t="shared" si="4"/>
        <v/>
      </c>
      <c r="AA33" s="33" t="str">
        <f t="shared" si="4"/>
        <v/>
      </c>
      <c r="AB33" s="33" t="str">
        <f t="shared" si="4"/>
        <v/>
      </c>
      <c r="AC33" s="33" t="str">
        <f t="shared" si="4"/>
        <v/>
      </c>
      <c r="AD33" s="33" t="str">
        <f t="shared" si="4"/>
        <v/>
      </c>
      <c r="AE33" s="33" t="str">
        <f t="shared" si="4"/>
        <v/>
      </c>
      <c r="AF33" s="33" t="str">
        <f t="shared" si="4"/>
        <v/>
      </c>
      <c r="AG33" s="33" t="str">
        <f t="shared" si="4"/>
        <v/>
      </c>
      <c r="AH33" s="33" t="str">
        <f t="shared" si="4"/>
        <v/>
      </c>
      <c r="AI33" s="33" t="str">
        <f t="shared" si="4"/>
        <v/>
      </c>
      <c r="AJ33" s="33" t="str">
        <f t="shared" si="4"/>
        <v/>
      </c>
      <c r="AK33" s="33" t="str">
        <f t="shared" si="4"/>
        <v/>
      </c>
    </row>
    <row r="34" spans="1:39" ht="35.15" customHeight="1" x14ac:dyDescent="0.3">
      <c r="A34" s="40" t="str">
        <f>IF(A12="","",A12)</f>
        <v>２</v>
      </c>
      <c r="C34" s="33" t="str">
        <f>IF(C12="","",C12)</f>
        <v>いま</v>
      </c>
      <c r="F34" s="74">
        <f ca="1">IF(F12="","",F12)</f>
        <v>9</v>
      </c>
      <c r="G34" s="74"/>
      <c r="H34" s="33" t="str">
        <f>IF(H12="","",H12)</f>
        <v>時</v>
      </c>
      <c r="J34" s="74">
        <f ca="1">IF(J12="","",J12)</f>
        <v>10</v>
      </c>
      <c r="K34" s="74"/>
      <c r="L34" s="33" t="str">
        <f>IF(L12="","",L12)</f>
        <v>分です。</v>
      </c>
    </row>
    <row r="35" spans="1:39" ht="35.15" customHeight="1" x14ac:dyDescent="0.3">
      <c r="A35" s="40" t="str">
        <f>IF(A13="","",A13)</f>
        <v/>
      </c>
      <c r="B35" s="33" t="str">
        <f>IF(B13="","",B13)</f>
        <v/>
      </c>
      <c r="C35" s="33" t="str">
        <f>IF(C13="","",C13)</f>
        <v>つぎの時こくを答えましょう。</v>
      </c>
    </row>
    <row r="36" spans="1:39" ht="35.15" customHeight="1" x14ac:dyDescent="0.3">
      <c r="A36" s="33" t="str">
        <f>IF(A14="","",A14)</f>
        <v/>
      </c>
      <c r="B36" s="40" t="str">
        <f>IF(B14="","",B14)</f>
        <v>(1)</v>
      </c>
      <c r="E36" s="33" t="str">
        <f>IF(E14="","",E14)</f>
        <v>１時間あと</v>
      </c>
    </row>
    <row r="37" spans="1:39" ht="35.15" customHeight="1" x14ac:dyDescent="0.3">
      <c r="A37" s="33" t="str">
        <f t="shared" ref="A37:AK37" si="5">IF(A15="","",A15)</f>
        <v/>
      </c>
      <c r="B37" s="33" t="str">
        <f t="shared" si="5"/>
        <v/>
      </c>
      <c r="E37" s="33" t="str">
        <f t="shared" si="5"/>
        <v/>
      </c>
      <c r="F37" s="33" t="str">
        <f t="shared" si="5"/>
        <v/>
      </c>
      <c r="G37" s="33" t="str">
        <f t="shared" si="5"/>
        <v/>
      </c>
      <c r="H37" s="33" t="str">
        <f t="shared" si="5"/>
        <v/>
      </c>
      <c r="I37" s="33" t="str">
        <f t="shared" si="5"/>
        <v/>
      </c>
      <c r="J37" s="33" t="str">
        <f t="shared" si="5"/>
        <v/>
      </c>
      <c r="K37" s="33" t="str">
        <f t="shared" si="5"/>
        <v/>
      </c>
      <c r="L37" s="69">
        <f ca="1">F34+1</f>
        <v>10</v>
      </c>
      <c r="M37" s="69"/>
      <c r="N37" s="43" t="s">
        <v>202</v>
      </c>
      <c r="O37" s="43"/>
      <c r="P37" s="69">
        <f ca="1">J34</f>
        <v>10</v>
      </c>
      <c r="Q37" s="69"/>
      <c r="R37" s="43" t="s">
        <v>209</v>
      </c>
      <c r="S37" s="43"/>
      <c r="W37" s="33" t="str">
        <f t="shared" si="5"/>
        <v/>
      </c>
      <c r="X37" s="33" t="str">
        <f t="shared" si="5"/>
        <v/>
      </c>
      <c r="Y37" s="33" t="str">
        <f t="shared" si="5"/>
        <v/>
      </c>
      <c r="Z37" s="33" t="str">
        <f t="shared" si="5"/>
        <v/>
      </c>
      <c r="AA37" s="33" t="str">
        <f t="shared" si="5"/>
        <v/>
      </c>
      <c r="AB37" s="33" t="str">
        <f t="shared" si="5"/>
        <v/>
      </c>
      <c r="AC37" s="33" t="str">
        <f t="shared" si="5"/>
        <v/>
      </c>
      <c r="AD37" s="33" t="str">
        <f t="shared" si="5"/>
        <v/>
      </c>
      <c r="AE37" s="33" t="str">
        <f t="shared" si="5"/>
        <v/>
      </c>
      <c r="AF37" s="33" t="str">
        <f t="shared" si="5"/>
        <v/>
      </c>
      <c r="AG37" s="33" t="str">
        <f t="shared" si="5"/>
        <v/>
      </c>
      <c r="AH37" s="33" t="str">
        <f t="shared" si="5"/>
        <v/>
      </c>
      <c r="AI37" s="33" t="str">
        <f t="shared" si="5"/>
        <v/>
      </c>
      <c r="AJ37" s="33" t="str">
        <f t="shared" si="5"/>
        <v/>
      </c>
      <c r="AK37" s="33" t="str">
        <f t="shared" si="5"/>
        <v/>
      </c>
    </row>
    <row r="38" spans="1:39" ht="35.15" customHeight="1" x14ac:dyDescent="0.3">
      <c r="A38" s="40" t="str">
        <f>IF(A16="","",A16)</f>
        <v/>
      </c>
      <c r="B38" s="40" t="str">
        <f>IF(B16="","",B16)</f>
        <v>(2)</v>
      </c>
      <c r="E38" s="33" t="str">
        <f>IF(E16="","",E16)</f>
        <v>１時間前</v>
      </c>
    </row>
    <row r="39" spans="1:39" ht="35.15" customHeight="1" x14ac:dyDescent="0.3">
      <c r="A39" s="33" t="str">
        <f t="shared" ref="A39:AK39" si="6">IF(A17="","",A17)</f>
        <v/>
      </c>
      <c r="B39" s="33" t="str">
        <f t="shared" si="6"/>
        <v/>
      </c>
      <c r="E39" s="33" t="str">
        <f t="shared" si="6"/>
        <v/>
      </c>
      <c r="F39" s="33" t="str">
        <f t="shared" si="6"/>
        <v/>
      </c>
      <c r="G39" s="33" t="str">
        <f t="shared" si="6"/>
        <v/>
      </c>
      <c r="H39" s="33" t="str">
        <f t="shared" si="6"/>
        <v/>
      </c>
      <c r="I39" s="33" t="str">
        <f t="shared" si="6"/>
        <v/>
      </c>
      <c r="J39" s="33" t="str">
        <f t="shared" si="6"/>
        <v/>
      </c>
      <c r="K39" s="33" t="str">
        <f t="shared" si="6"/>
        <v/>
      </c>
      <c r="L39" s="69">
        <f ca="1">F34-1</f>
        <v>8</v>
      </c>
      <c r="M39" s="69"/>
      <c r="N39" s="43" t="s">
        <v>202</v>
      </c>
      <c r="O39" s="43"/>
      <c r="P39" s="69">
        <f ca="1">J34</f>
        <v>10</v>
      </c>
      <c r="Q39" s="69"/>
      <c r="R39" s="43" t="s">
        <v>209</v>
      </c>
      <c r="S39" s="43"/>
      <c r="T39" s="33" t="str">
        <f t="shared" si="6"/>
        <v/>
      </c>
      <c r="U39" s="33" t="str">
        <f t="shared" si="6"/>
        <v/>
      </c>
      <c r="V39" s="33" t="str">
        <f t="shared" si="6"/>
        <v/>
      </c>
      <c r="W39" s="33" t="str">
        <f t="shared" si="6"/>
        <v/>
      </c>
      <c r="X39" s="33" t="str">
        <f t="shared" si="6"/>
        <v/>
      </c>
      <c r="Y39" s="33" t="str">
        <f t="shared" si="6"/>
        <v/>
      </c>
      <c r="Z39" s="33" t="str">
        <f t="shared" si="6"/>
        <v/>
      </c>
      <c r="AA39" s="33" t="str">
        <f t="shared" si="6"/>
        <v/>
      </c>
      <c r="AB39" s="33" t="str">
        <f t="shared" si="6"/>
        <v/>
      </c>
      <c r="AC39" s="33" t="str">
        <f t="shared" si="6"/>
        <v/>
      </c>
      <c r="AD39" s="33" t="str">
        <f t="shared" si="6"/>
        <v/>
      </c>
      <c r="AE39" s="33" t="str">
        <f t="shared" si="6"/>
        <v/>
      </c>
      <c r="AF39" s="33" t="str">
        <f t="shared" si="6"/>
        <v/>
      </c>
      <c r="AG39" s="33" t="str">
        <f t="shared" si="6"/>
        <v/>
      </c>
      <c r="AH39" s="33" t="str">
        <f t="shared" si="6"/>
        <v/>
      </c>
      <c r="AI39" s="33" t="str">
        <f t="shared" si="6"/>
        <v/>
      </c>
      <c r="AJ39" s="33" t="str">
        <f t="shared" si="6"/>
        <v/>
      </c>
      <c r="AK39" s="33" t="str">
        <f t="shared" si="6"/>
        <v/>
      </c>
    </row>
    <row r="40" spans="1:39" ht="35.15" customHeight="1" x14ac:dyDescent="0.3">
      <c r="A40" s="33" t="str">
        <f>IF(A18="","",A18)</f>
        <v/>
      </c>
      <c r="B40" s="40" t="str">
        <f>IF(B18="","",B18)</f>
        <v>(3)</v>
      </c>
      <c r="E40" s="33" t="str">
        <f>IF(E18="","",E18)</f>
        <v>30分前</v>
      </c>
    </row>
    <row r="41" spans="1:39" ht="35.15" customHeight="1" x14ac:dyDescent="0.3">
      <c r="A41" s="40" t="str">
        <f t="shared" ref="A41:AK41" si="7">IF(A19="","",A19)</f>
        <v/>
      </c>
      <c r="B41" s="33" t="str">
        <f t="shared" si="7"/>
        <v/>
      </c>
      <c r="E41" s="33" t="str">
        <f t="shared" si="7"/>
        <v/>
      </c>
      <c r="F41" s="33" t="str">
        <f t="shared" si="7"/>
        <v/>
      </c>
      <c r="G41" s="33" t="str">
        <f t="shared" si="7"/>
        <v/>
      </c>
      <c r="H41" s="33" t="str">
        <f t="shared" si="7"/>
        <v/>
      </c>
      <c r="I41" s="33" t="str">
        <f t="shared" si="7"/>
        <v/>
      </c>
      <c r="J41" s="33" t="str">
        <f t="shared" si="7"/>
        <v/>
      </c>
      <c r="K41" s="33" t="str">
        <f t="shared" si="7"/>
        <v/>
      </c>
      <c r="L41" s="69">
        <f ca="1">IF(AM41&gt;=60,F34,F34-1)</f>
        <v>8</v>
      </c>
      <c r="M41" s="69"/>
      <c r="N41" s="43" t="s">
        <v>202</v>
      </c>
      <c r="O41" s="43"/>
      <c r="P41" s="69">
        <f ca="1">IF(AM41&gt;=60,AM41-60,AM41)</f>
        <v>40</v>
      </c>
      <c r="Q41" s="69"/>
      <c r="R41" s="43" t="s">
        <v>209</v>
      </c>
      <c r="S41" s="43"/>
      <c r="T41" s="33" t="str">
        <f t="shared" si="7"/>
        <v/>
      </c>
      <c r="U41" s="33" t="str">
        <f t="shared" si="7"/>
        <v/>
      </c>
      <c r="V41" s="33" t="str">
        <f t="shared" si="7"/>
        <v/>
      </c>
      <c r="W41" s="33" t="str">
        <f t="shared" si="7"/>
        <v/>
      </c>
      <c r="X41" s="33" t="str">
        <f t="shared" si="7"/>
        <v/>
      </c>
      <c r="Y41" s="33" t="str">
        <f t="shared" si="7"/>
        <v/>
      </c>
      <c r="Z41" s="33" t="str">
        <f t="shared" si="7"/>
        <v/>
      </c>
      <c r="AA41" s="33" t="str">
        <f t="shared" si="7"/>
        <v/>
      </c>
      <c r="AB41" s="33" t="str">
        <f t="shared" si="7"/>
        <v/>
      </c>
      <c r="AC41" s="33" t="str">
        <f t="shared" si="7"/>
        <v/>
      </c>
      <c r="AD41" s="33" t="str">
        <f t="shared" si="7"/>
        <v/>
      </c>
      <c r="AE41" s="33" t="str">
        <f t="shared" si="7"/>
        <v/>
      </c>
      <c r="AF41" s="33" t="str">
        <f t="shared" si="7"/>
        <v/>
      </c>
      <c r="AG41" s="33" t="str">
        <f t="shared" si="7"/>
        <v/>
      </c>
      <c r="AH41" s="33" t="str">
        <f t="shared" si="7"/>
        <v/>
      </c>
      <c r="AI41" s="33" t="str">
        <f t="shared" si="7"/>
        <v/>
      </c>
      <c r="AJ41" s="33" t="str">
        <f t="shared" si="7"/>
        <v/>
      </c>
      <c r="AK41" s="33" t="str">
        <f t="shared" si="7"/>
        <v/>
      </c>
      <c r="AM41" s="42">
        <f ca="1">J34+30</f>
        <v>40</v>
      </c>
    </row>
    <row r="42" spans="1:39" ht="35.15" customHeight="1" x14ac:dyDescent="0.3">
      <c r="A42" s="40" t="str">
        <f>IF(A20="","",A20)</f>
        <v/>
      </c>
      <c r="B42" s="40" t="str">
        <f>IF(B20="","",B20)</f>
        <v>(4)</v>
      </c>
      <c r="E42" s="33" t="str">
        <f>IF(E20="","",E20)</f>
        <v>30分あと</v>
      </c>
    </row>
    <row r="43" spans="1:39" ht="35.15" customHeight="1" x14ac:dyDescent="0.3">
      <c r="A43" s="33" t="str">
        <f t="shared" ref="A43:AK43" si="8">IF(A21="","",A21)</f>
        <v/>
      </c>
      <c r="B43" s="33" t="str">
        <f t="shared" si="8"/>
        <v/>
      </c>
      <c r="E43" s="33" t="str">
        <f t="shared" si="8"/>
        <v/>
      </c>
      <c r="F43" s="33" t="str">
        <f t="shared" si="8"/>
        <v/>
      </c>
      <c r="G43" s="33" t="str">
        <f t="shared" si="8"/>
        <v/>
      </c>
      <c r="H43" s="33" t="str">
        <f t="shared" si="8"/>
        <v/>
      </c>
      <c r="I43" s="33" t="str">
        <f t="shared" si="8"/>
        <v/>
      </c>
      <c r="J43" s="33" t="str">
        <f t="shared" si="8"/>
        <v/>
      </c>
      <c r="K43" s="33" t="str">
        <f t="shared" si="8"/>
        <v/>
      </c>
      <c r="L43" s="69">
        <f ca="1">IF(AM43&gt;=60,F34+1,F34)</f>
        <v>9</v>
      </c>
      <c r="M43" s="69"/>
      <c r="N43" s="43" t="s">
        <v>202</v>
      </c>
      <c r="O43" s="43"/>
      <c r="P43" s="69">
        <f ca="1">IF(AM43&gt;=60,AM43-60,AM43)</f>
        <v>40</v>
      </c>
      <c r="Q43" s="69"/>
      <c r="R43" s="43" t="s">
        <v>209</v>
      </c>
      <c r="S43" s="43"/>
      <c r="T43" s="33" t="str">
        <f t="shared" si="8"/>
        <v/>
      </c>
      <c r="U43" s="33" t="str">
        <f t="shared" si="8"/>
        <v/>
      </c>
      <c r="V43" s="33" t="str">
        <f t="shared" si="8"/>
        <v/>
      </c>
      <c r="W43" s="33" t="str">
        <f t="shared" si="8"/>
        <v/>
      </c>
      <c r="X43" s="33" t="str">
        <f t="shared" si="8"/>
        <v/>
      </c>
      <c r="Y43" s="33" t="str">
        <f t="shared" si="8"/>
        <v/>
      </c>
      <c r="Z43" s="33" t="str">
        <f t="shared" si="8"/>
        <v/>
      </c>
      <c r="AA43" s="33" t="str">
        <f t="shared" si="8"/>
        <v/>
      </c>
      <c r="AB43" s="33" t="str">
        <f t="shared" si="8"/>
        <v/>
      </c>
      <c r="AC43" s="33" t="str">
        <f t="shared" si="8"/>
        <v/>
      </c>
      <c r="AD43" s="33" t="str">
        <f t="shared" si="8"/>
        <v/>
      </c>
      <c r="AE43" s="33" t="str">
        <f t="shared" si="8"/>
        <v/>
      </c>
      <c r="AF43" s="33" t="str">
        <f t="shared" si="8"/>
        <v/>
      </c>
      <c r="AG43" s="33" t="str">
        <f t="shared" si="8"/>
        <v/>
      </c>
      <c r="AH43" s="33" t="str">
        <f t="shared" si="8"/>
        <v/>
      </c>
      <c r="AI43" s="33" t="str">
        <f t="shared" si="8"/>
        <v/>
      </c>
      <c r="AJ43" s="33" t="str">
        <f t="shared" si="8"/>
        <v/>
      </c>
      <c r="AK43" s="33" t="str">
        <f t="shared" si="8"/>
        <v/>
      </c>
      <c r="AM43" s="42">
        <f ca="1">J34+30</f>
        <v>40</v>
      </c>
    </row>
    <row r="44" spans="1:39" ht="35.15" customHeight="1" x14ac:dyDescent="0.3">
      <c r="A44" s="40" t="str">
        <f t="shared" ref="A44:AK44" si="9">IF(A22="","",A22)</f>
        <v/>
      </c>
      <c r="B44" s="33" t="str">
        <f t="shared" si="9"/>
        <v/>
      </c>
      <c r="E44" s="33" t="str">
        <f t="shared" si="9"/>
        <v/>
      </c>
      <c r="F44" s="33" t="str">
        <f t="shared" si="9"/>
        <v/>
      </c>
      <c r="G44" s="33" t="str">
        <f t="shared" si="9"/>
        <v/>
      </c>
      <c r="H44" s="33" t="str">
        <f t="shared" si="9"/>
        <v/>
      </c>
      <c r="I44" s="33" t="str">
        <f t="shared" si="9"/>
        <v/>
      </c>
      <c r="J44" s="33" t="str">
        <f t="shared" si="9"/>
        <v/>
      </c>
      <c r="K44" s="33" t="str">
        <f t="shared" si="9"/>
        <v/>
      </c>
      <c r="L44" s="33" t="str">
        <f t="shared" si="9"/>
        <v/>
      </c>
      <c r="M44" s="33" t="str">
        <f t="shared" si="9"/>
        <v/>
      </c>
      <c r="N44" s="33" t="str">
        <f t="shared" si="9"/>
        <v/>
      </c>
      <c r="O44" s="33" t="str">
        <f t="shared" si="9"/>
        <v/>
      </c>
      <c r="P44" s="33" t="str">
        <f t="shared" si="9"/>
        <v/>
      </c>
      <c r="Q44" s="33" t="str">
        <f t="shared" si="9"/>
        <v/>
      </c>
      <c r="R44" s="33" t="str">
        <f t="shared" si="9"/>
        <v/>
      </c>
      <c r="S44" s="33" t="str">
        <f t="shared" si="9"/>
        <v/>
      </c>
      <c r="T44" s="33" t="str">
        <f t="shared" si="9"/>
        <v/>
      </c>
      <c r="U44" s="33" t="str">
        <f t="shared" si="9"/>
        <v/>
      </c>
      <c r="V44" s="33" t="str">
        <f t="shared" si="9"/>
        <v/>
      </c>
      <c r="W44" s="33" t="str">
        <f t="shared" si="9"/>
        <v/>
      </c>
      <c r="X44" s="33" t="str">
        <f t="shared" si="9"/>
        <v/>
      </c>
      <c r="Y44" s="33" t="str">
        <f t="shared" si="9"/>
        <v/>
      </c>
      <c r="Z44" s="33" t="str">
        <f t="shared" si="9"/>
        <v/>
      </c>
      <c r="AA44" s="33" t="str">
        <f t="shared" si="9"/>
        <v/>
      </c>
      <c r="AB44" s="33" t="str">
        <f t="shared" si="9"/>
        <v/>
      </c>
      <c r="AC44" s="33" t="str">
        <f t="shared" si="9"/>
        <v/>
      </c>
      <c r="AD44" s="33" t="str">
        <f t="shared" si="9"/>
        <v/>
      </c>
      <c r="AE44" s="33" t="str">
        <f t="shared" si="9"/>
        <v/>
      </c>
      <c r="AF44" s="33" t="str">
        <f t="shared" si="9"/>
        <v/>
      </c>
      <c r="AG44" s="33" t="str">
        <f t="shared" si="9"/>
        <v/>
      </c>
      <c r="AH44" s="33" t="str">
        <f t="shared" si="9"/>
        <v/>
      </c>
      <c r="AI44" s="33" t="str">
        <f t="shared" si="9"/>
        <v/>
      </c>
      <c r="AJ44" s="33" t="str">
        <f t="shared" si="9"/>
        <v/>
      </c>
      <c r="AK44" s="33" t="str">
        <f t="shared" si="9"/>
        <v/>
      </c>
    </row>
    <row r="46" spans="1:39" ht="25" customHeight="1" x14ac:dyDescent="0.3">
      <c r="A46" s="44" t="s">
        <v>210</v>
      </c>
    </row>
  </sheetData>
  <mergeCells count="20">
    <mergeCell ref="F34:G34"/>
    <mergeCell ref="F12:G12"/>
    <mergeCell ref="J12:K12"/>
    <mergeCell ref="J27:L27"/>
    <mergeCell ref="I29:K29"/>
    <mergeCell ref="I31:K31"/>
    <mergeCell ref="J34:K34"/>
    <mergeCell ref="AI23:AJ23"/>
    <mergeCell ref="J5:L5"/>
    <mergeCell ref="I7:K7"/>
    <mergeCell ref="I9:K9"/>
    <mergeCell ref="AI1:AJ1"/>
    <mergeCell ref="L43:M43"/>
    <mergeCell ref="P43:Q43"/>
    <mergeCell ref="L41:M41"/>
    <mergeCell ref="P41:Q41"/>
    <mergeCell ref="L37:M37"/>
    <mergeCell ref="P37:Q37"/>
    <mergeCell ref="L39:M39"/>
    <mergeCell ref="P39:Q39"/>
  </mergeCells>
  <phoneticPr fontId="1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  <drawing r:id="rId2"/>
  <legacyDrawing r:id="rId3"/>
  <oleObjects>
    <mc:AlternateContent xmlns:mc="http://schemas.openxmlformats.org/markup-compatibility/2006">
      <mc:Choice Requires="x14">
        <oleObject progId="HANAKO.Document.9" shapeId="18433" r:id="rId4">
          <objectPr defaultSize="0" autoPict="0" r:id="rId5">
            <anchor moveWithCells="1">
              <from>
                <xdr:col>25</xdr:col>
                <xdr:colOff>76200</xdr:colOff>
                <xdr:row>11</xdr:row>
                <xdr:rowOff>247650</xdr:rowOff>
              </from>
              <to>
                <xdr:col>34</xdr:col>
                <xdr:colOff>152400</xdr:colOff>
                <xdr:row>14</xdr:row>
                <xdr:rowOff>431800</xdr:rowOff>
              </to>
            </anchor>
          </objectPr>
        </oleObject>
      </mc:Choice>
      <mc:Fallback>
        <oleObject progId="HANAKO.Document.9" shapeId="18433" r:id="rId4"/>
      </mc:Fallback>
    </mc:AlternateContent>
    <mc:AlternateContent xmlns:mc="http://schemas.openxmlformats.org/markup-compatibility/2006">
      <mc:Choice Requires="x14">
        <oleObject progId="HANAKO.Document.9" shapeId="18438" r:id="rId6">
          <objectPr defaultSize="0" autoPict="0" r:id="rId5">
            <anchor moveWithCells="1">
              <from>
                <xdr:col>25</xdr:col>
                <xdr:colOff>57150</xdr:colOff>
                <xdr:row>33</xdr:row>
                <xdr:rowOff>228600</xdr:rowOff>
              </from>
              <to>
                <xdr:col>34</xdr:col>
                <xdr:colOff>133350</xdr:colOff>
                <xdr:row>36</xdr:row>
                <xdr:rowOff>412750</xdr:rowOff>
              </to>
            </anchor>
          </objectPr>
        </oleObject>
      </mc:Choice>
      <mc:Fallback>
        <oleObject progId="HANAKO.Document.9" shapeId="18438" r:id="rId6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61"/>
  <sheetViews>
    <sheetView workbookViewId="0"/>
  </sheetViews>
  <sheetFormatPr defaultRowHeight="19" x14ac:dyDescent="0.3"/>
  <cols>
    <col min="1" max="35" width="1.625" customWidth="1"/>
    <col min="36" max="36" width="8.625" style="20" customWidth="1"/>
    <col min="37" max="37" width="8.625" customWidth="1"/>
  </cols>
  <sheetData>
    <row r="1" spans="1:34" ht="25" customHeight="1" x14ac:dyDescent="0.3">
      <c r="D1" s="3" t="s">
        <v>115</v>
      </c>
      <c r="AE1" s="2" t="s">
        <v>19</v>
      </c>
      <c r="AF1" s="2"/>
      <c r="AG1" s="61"/>
      <c r="AH1" s="61"/>
    </row>
    <row r="2" spans="1:34" ht="25" customHeight="1" x14ac:dyDescent="0.3">
      <c r="D2" s="6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9.15" customHeight="1" x14ac:dyDescent="0.3">
      <c r="A4" s="1"/>
      <c r="R4" s="1"/>
      <c r="U4" s="21"/>
      <c r="V4" s="21"/>
      <c r="Y4" s="21"/>
      <c r="Z4" s="21"/>
    </row>
    <row r="5" spans="1:34" ht="29.15" customHeight="1" x14ac:dyDescent="0.3">
      <c r="A5" s="1" t="s">
        <v>20</v>
      </c>
      <c r="D5">
        <f ca="1">INT(RAND()*9+1)</f>
        <v>8</v>
      </c>
      <c r="E5" t="s">
        <v>116</v>
      </c>
      <c r="R5" s="1"/>
    </row>
    <row r="6" spans="1:34" ht="29.15" customHeight="1" x14ac:dyDescent="0.3">
      <c r="A6" s="1"/>
    </row>
    <row r="7" spans="1:34" ht="29.15" customHeight="1" x14ac:dyDescent="0.3">
      <c r="A7" s="1" t="s">
        <v>117</v>
      </c>
      <c r="D7">
        <f ca="1">INT(RAND()*9+1)</f>
        <v>9</v>
      </c>
      <c r="E7">
        <f ca="1">INT(RAND()*9+1)</f>
        <v>5</v>
      </c>
      <c r="F7" t="s">
        <v>118</v>
      </c>
    </row>
    <row r="8" spans="1:34" ht="29.15" customHeight="1" x14ac:dyDescent="0.3"/>
    <row r="9" spans="1:34" ht="29.15" customHeight="1" x14ac:dyDescent="0.3">
      <c r="A9" s="1" t="s">
        <v>24</v>
      </c>
      <c r="B9" s="1"/>
      <c r="D9">
        <f ca="1">INT(RAND()*9+1)</f>
        <v>9</v>
      </c>
      <c r="E9" t="s">
        <v>25</v>
      </c>
      <c r="G9" s="64" t="s">
        <v>26</v>
      </c>
      <c r="H9" s="64"/>
      <c r="I9">
        <f ca="1">INT(RAND()*9+1)</f>
        <v>4</v>
      </c>
      <c r="J9" t="s">
        <v>25</v>
      </c>
      <c r="L9">
        <f ca="1">INT(RAND()*9+1)</f>
        <v>2</v>
      </c>
      <c r="M9" t="s">
        <v>27</v>
      </c>
    </row>
    <row r="10" spans="1:34" ht="29.15" customHeight="1" x14ac:dyDescent="0.3"/>
    <row r="11" spans="1:34" ht="29.15" customHeight="1" x14ac:dyDescent="0.3">
      <c r="A11" s="1" t="s">
        <v>12</v>
      </c>
      <c r="B11" s="1"/>
      <c r="D11">
        <f ca="1">INT(RAND()*9+1)</f>
        <v>2</v>
      </c>
      <c r="E11" t="s">
        <v>25</v>
      </c>
      <c r="G11" s="64" t="s">
        <v>26</v>
      </c>
      <c r="H11" s="64"/>
      <c r="I11">
        <f ca="1">INT(RAND()*9+1)</f>
        <v>1</v>
      </c>
      <c r="J11" t="s">
        <v>25</v>
      </c>
      <c r="L11">
        <f ca="1">INT(RAND()*9+1)</f>
        <v>9</v>
      </c>
      <c r="M11" t="s">
        <v>27</v>
      </c>
    </row>
    <row r="12" spans="1:34" ht="29.15" customHeight="1" x14ac:dyDescent="0.3"/>
    <row r="13" spans="1:34" ht="29.15" customHeight="1" x14ac:dyDescent="0.3">
      <c r="A13" s="1" t="s">
        <v>28</v>
      </c>
      <c r="D13">
        <f ca="1">INT(RAND()*9+1)</f>
        <v>2</v>
      </c>
      <c r="E13" t="s">
        <v>25</v>
      </c>
      <c r="G13">
        <f ca="1">INT(RAND()*9+1)</f>
        <v>5</v>
      </c>
      <c r="H13" t="s">
        <v>27</v>
      </c>
      <c r="J13" s="64" t="s">
        <v>26</v>
      </c>
      <c r="K13" s="64"/>
      <c r="L13">
        <f ca="1">INT(RAND()*9+1)</f>
        <v>2</v>
      </c>
      <c r="M13" t="s">
        <v>27</v>
      </c>
    </row>
    <row r="14" spans="1:34" ht="29.15" customHeight="1" x14ac:dyDescent="0.3"/>
    <row r="15" spans="1:34" ht="29.15" customHeight="1" x14ac:dyDescent="0.3">
      <c r="A15" s="1" t="s">
        <v>14</v>
      </c>
      <c r="D15">
        <f ca="1">INT(RAND()*9+1)</f>
        <v>3</v>
      </c>
      <c r="E15" t="s">
        <v>25</v>
      </c>
      <c r="G15">
        <f ca="1">INT(RAND()*9+1)</f>
        <v>1</v>
      </c>
      <c r="H15" t="s">
        <v>27</v>
      </c>
      <c r="J15" s="64" t="s">
        <v>26</v>
      </c>
      <c r="K15" s="64"/>
      <c r="L15">
        <f ca="1">INT(RAND()*9+1)</f>
        <v>8</v>
      </c>
      <c r="M15" t="s">
        <v>27</v>
      </c>
    </row>
    <row r="16" spans="1:34" ht="29.15" customHeight="1" x14ac:dyDescent="0.3"/>
    <row r="17" spans="1:35" ht="29.15" customHeight="1" x14ac:dyDescent="0.3">
      <c r="A17" s="1" t="s">
        <v>15</v>
      </c>
      <c r="D17">
        <f ca="1">INT(RAND()*9+1)</f>
        <v>9</v>
      </c>
      <c r="E17" t="s">
        <v>25</v>
      </c>
      <c r="G17">
        <f ca="1">INT(RAND()*9+1)</f>
        <v>3</v>
      </c>
      <c r="H17" t="s">
        <v>27</v>
      </c>
      <c r="J17" s="64" t="s">
        <v>21</v>
      </c>
      <c r="K17" s="64"/>
      <c r="L17">
        <f ca="1">INT(RAND()*D17+1)</f>
        <v>9</v>
      </c>
      <c r="M17" t="s">
        <v>25</v>
      </c>
    </row>
    <row r="18" spans="1:35" ht="29.15" customHeight="1" x14ac:dyDescent="0.3"/>
    <row r="19" spans="1:35" ht="29.15" customHeight="1" x14ac:dyDescent="0.3">
      <c r="A19" s="1" t="s">
        <v>16</v>
      </c>
      <c r="D19">
        <f ca="1">INT(RAND()*9+1)</f>
        <v>8</v>
      </c>
      <c r="E19" t="s">
        <v>25</v>
      </c>
      <c r="G19">
        <f ca="1">INT(RAND()*9+1)</f>
        <v>8</v>
      </c>
      <c r="H19" t="s">
        <v>27</v>
      </c>
      <c r="J19" s="64" t="s">
        <v>21</v>
      </c>
      <c r="K19" s="64"/>
      <c r="L19">
        <f ca="1">INT(RAND()*D19+1)</f>
        <v>4</v>
      </c>
      <c r="M19" t="s">
        <v>25</v>
      </c>
    </row>
    <row r="20" spans="1:35" ht="29.15" customHeight="1" x14ac:dyDescent="0.3"/>
    <row r="21" spans="1:35" ht="29.15" customHeight="1" x14ac:dyDescent="0.3">
      <c r="A21" s="1" t="s">
        <v>68</v>
      </c>
      <c r="D21">
        <f ca="1">INT(RAND()*9+1)</f>
        <v>6</v>
      </c>
      <c r="E21" t="s">
        <v>25</v>
      </c>
      <c r="G21">
        <f ca="1">INT(RAND()*9+1)</f>
        <v>9</v>
      </c>
      <c r="H21" t="s">
        <v>27</v>
      </c>
      <c r="J21" s="64" t="s">
        <v>21</v>
      </c>
      <c r="K21" s="64"/>
      <c r="L21">
        <f ca="1">INT(RAND()*D21+1)</f>
        <v>1</v>
      </c>
      <c r="M21" t="s">
        <v>27</v>
      </c>
    </row>
    <row r="22" spans="1:35" ht="29.15" customHeight="1" x14ac:dyDescent="0.3"/>
    <row r="23" spans="1:35" ht="29.15" customHeight="1" x14ac:dyDescent="0.3">
      <c r="A23" s="1" t="s">
        <v>18</v>
      </c>
      <c r="D23">
        <f ca="1">INT(RAND()*9+1)</f>
        <v>5</v>
      </c>
      <c r="E23" t="s">
        <v>25</v>
      </c>
      <c r="G23">
        <f ca="1">INT(RAND()*9+1)</f>
        <v>7</v>
      </c>
      <c r="H23" t="s">
        <v>27</v>
      </c>
      <c r="J23" s="64" t="s">
        <v>21</v>
      </c>
      <c r="K23" s="64"/>
      <c r="L23">
        <f ca="1">INT(RAND()*D23+1)</f>
        <v>4</v>
      </c>
      <c r="M23" t="s">
        <v>27</v>
      </c>
    </row>
    <row r="24" spans="1:35" ht="29.15" customHeight="1" x14ac:dyDescent="0.3">
      <c r="A24" s="1"/>
      <c r="J24" s="12"/>
      <c r="K24" s="12"/>
    </row>
    <row r="25" spans="1:35" ht="29.15" customHeight="1" x14ac:dyDescent="0.3">
      <c r="A25" s="1"/>
      <c r="J25" s="12"/>
      <c r="K25" s="12"/>
    </row>
    <row r="26" spans="1:35" ht="29.15" customHeight="1" x14ac:dyDescent="0.3"/>
    <row r="27" spans="1:35" ht="25" customHeight="1" x14ac:dyDescent="0.3">
      <c r="D27" s="3" t="str">
        <f>IF(D1="","",D1)</f>
        <v>長さの計算</v>
      </c>
      <c r="AE27" s="2" t="str">
        <f>IF(AE1="","",AE1)</f>
        <v>№</v>
      </c>
      <c r="AF27" s="2"/>
      <c r="AG27" s="61" t="str">
        <f>IF(AG1="","",AG1)</f>
        <v/>
      </c>
      <c r="AH27" s="61"/>
    </row>
    <row r="28" spans="1:35" ht="25" customHeight="1" x14ac:dyDescent="0.3">
      <c r="D28" s="3"/>
    </row>
    <row r="29" spans="1:35" ht="25" customHeight="1" x14ac:dyDescent="0.3">
      <c r="E29" s="5" t="s">
        <v>2</v>
      </c>
      <c r="Q29" s="4" t="str">
        <f>IF(Q3="","",Q3)</f>
        <v>名前</v>
      </c>
      <c r="R29" s="2"/>
      <c r="S29" s="2"/>
      <c r="T29" s="2" t="str">
        <f>IF(T3="","",T3)</f>
        <v/>
      </c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5" ht="29.15" customHeight="1" x14ac:dyDescent="0.3">
      <c r="A30" t="str">
        <f>IF(A4="","",A4)</f>
        <v/>
      </c>
      <c r="B30" t="str">
        <f t="shared" ref="B30:AI30" si="0">IF(B4="","",B4)</f>
        <v/>
      </c>
      <c r="C30" t="str">
        <f t="shared" si="0"/>
        <v/>
      </c>
      <c r="D30" t="str">
        <f t="shared" si="0"/>
        <v/>
      </c>
      <c r="E30" t="str">
        <f t="shared" si="0"/>
        <v/>
      </c>
      <c r="F30" t="str">
        <f t="shared" si="0"/>
        <v/>
      </c>
      <c r="G30" t="str">
        <f t="shared" si="0"/>
        <v/>
      </c>
      <c r="H30" t="str">
        <f t="shared" si="0"/>
        <v/>
      </c>
      <c r="I30" t="str">
        <f t="shared" si="0"/>
        <v/>
      </c>
      <c r="J30" t="str">
        <f t="shared" si="0"/>
        <v/>
      </c>
      <c r="K30" t="str">
        <f t="shared" si="0"/>
        <v/>
      </c>
      <c r="L30" t="str">
        <f t="shared" si="0"/>
        <v/>
      </c>
      <c r="M30" t="str">
        <f t="shared" si="0"/>
        <v/>
      </c>
      <c r="N30" t="str">
        <f t="shared" si="0"/>
        <v/>
      </c>
      <c r="O30" t="str">
        <f t="shared" si="0"/>
        <v/>
      </c>
      <c r="P30" t="str">
        <f t="shared" si="0"/>
        <v/>
      </c>
      <c r="Q30" t="str">
        <f t="shared" si="0"/>
        <v/>
      </c>
      <c r="R30" t="str">
        <f t="shared" si="0"/>
        <v/>
      </c>
      <c r="S30" t="str">
        <f t="shared" si="0"/>
        <v/>
      </c>
      <c r="T30" t="str">
        <f t="shared" si="0"/>
        <v/>
      </c>
      <c r="U30" t="str">
        <f t="shared" si="0"/>
        <v/>
      </c>
      <c r="V30" t="str">
        <f t="shared" si="0"/>
        <v/>
      </c>
      <c r="W30" t="str">
        <f t="shared" si="0"/>
        <v/>
      </c>
      <c r="X30" t="str">
        <f t="shared" si="0"/>
        <v/>
      </c>
      <c r="Y30" t="str">
        <f t="shared" si="0"/>
        <v/>
      </c>
      <c r="Z30" t="str">
        <f t="shared" si="0"/>
        <v/>
      </c>
      <c r="AA30" t="str">
        <f t="shared" si="0"/>
        <v/>
      </c>
      <c r="AB30" t="str">
        <f t="shared" si="0"/>
        <v/>
      </c>
      <c r="AC30" t="str">
        <f t="shared" si="0"/>
        <v/>
      </c>
      <c r="AD30" t="str">
        <f t="shared" si="0"/>
        <v/>
      </c>
      <c r="AE30" t="str">
        <f t="shared" si="0"/>
        <v/>
      </c>
      <c r="AF30" t="str">
        <f t="shared" si="0"/>
        <v/>
      </c>
      <c r="AG30" t="str">
        <f t="shared" si="0"/>
        <v/>
      </c>
      <c r="AH30" t="str">
        <f t="shared" si="0"/>
        <v/>
      </c>
      <c r="AI30" t="str">
        <f t="shared" si="0"/>
        <v/>
      </c>
    </row>
    <row r="31" spans="1:35" ht="29.15" customHeight="1" x14ac:dyDescent="0.3">
      <c r="A31" s="1" t="str">
        <f>IF(A5="","",A5)</f>
        <v>(1)</v>
      </c>
      <c r="D31">
        <f ca="1">IF(D5="","",D5)</f>
        <v>8</v>
      </c>
      <c r="E31" t="str">
        <f>IF(E5="","",E5)</f>
        <v>㎝は　何㎜ですか。</v>
      </c>
      <c r="R31" s="1"/>
      <c r="U31" s="68">
        <f ca="1">D31*10</f>
        <v>80</v>
      </c>
      <c r="V31" s="68"/>
      <c r="W31" s="22" t="s">
        <v>27</v>
      </c>
    </row>
    <row r="32" spans="1:35" ht="29.15" customHeight="1" x14ac:dyDescent="0.3">
      <c r="A32" s="1" t="str">
        <f t="shared" ref="A32:AI32" si="1">IF(A6="","",A6)</f>
        <v/>
      </c>
      <c r="D32" t="str">
        <f t="shared" si="1"/>
        <v/>
      </c>
      <c r="E32" t="str">
        <f t="shared" si="1"/>
        <v/>
      </c>
      <c r="F32" t="str">
        <f t="shared" si="1"/>
        <v/>
      </c>
      <c r="G32" t="str">
        <f t="shared" si="1"/>
        <v/>
      </c>
      <c r="H32" t="str">
        <f t="shared" si="1"/>
        <v/>
      </c>
      <c r="I32" t="str">
        <f t="shared" si="1"/>
        <v/>
      </c>
      <c r="J32" t="str">
        <f t="shared" si="1"/>
        <v/>
      </c>
      <c r="K32" t="str">
        <f t="shared" si="1"/>
        <v/>
      </c>
      <c r="L32" t="str">
        <f t="shared" si="1"/>
        <v/>
      </c>
      <c r="M32" t="str">
        <f t="shared" si="1"/>
        <v/>
      </c>
      <c r="N32" t="str">
        <f t="shared" si="1"/>
        <v/>
      </c>
      <c r="O32" t="str">
        <f t="shared" si="1"/>
        <v/>
      </c>
      <c r="P32" t="str">
        <f t="shared" si="1"/>
        <v/>
      </c>
      <c r="Q32" t="str">
        <f t="shared" si="1"/>
        <v/>
      </c>
      <c r="R32" t="str">
        <f t="shared" si="1"/>
        <v/>
      </c>
      <c r="S32" t="str">
        <f t="shared" si="1"/>
        <v/>
      </c>
      <c r="T32" t="str">
        <f t="shared" si="1"/>
        <v/>
      </c>
      <c r="U32" t="str">
        <f t="shared" si="1"/>
        <v/>
      </c>
      <c r="V32" t="str">
        <f t="shared" si="1"/>
        <v/>
      </c>
      <c r="W32" t="str">
        <f t="shared" si="1"/>
        <v/>
      </c>
      <c r="X32" t="str">
        <f t="shared" si="1"/>
        <v/>
      </c>
      <c r="Y32" t="str">
        <f t="shared" si="1"/>
        <v/>
      </c>
      <c r="Z32" t="str">
        <f t="shared" si="1"/>
        <v/>
      </c>
      <c r="AA32" t="str">
        <f t="shared" si="1"/>
        <v/>
      </c>
      <c r="AB32" t="str">
        <f t="shared" si="1"/>
        <v/>
      </c>
      <c r="AC32" t="str">
        <f t="shared" si="1"/>
        <v/>
      </c>
      <c r="AD32" t="str">
        <f t="shared" si="1"/>
        <v/>
      </c>
      <c r="AE32" t="str">
        <f t="shared" si="1"/>
        <v/>
      </c>
      <c r="AF32" t="str">
        <f t="shared" si="1"/>
        <v/>
      </c>
      <c r="AG32" t="str">
        <f t="shared" si="1"/>
        <v/>
      </c>
      <c r="AH32" t="str">
        <f t="shared" si="1"/>
        <v/>
      </c>
      <c r="AI32" t="str">
        <f t="shared" si="1"/>
        <v/>
      </c>
    </row>
    <row r="33" spans="1:36" ht="29.15" customHeight="1" x14ac:dyDescent="0.3">
      <c r="A33" s="1" t="str">
        <f>IF(A7="","",A7)</f>
        <v>(2)</v>
      </c>
      <c r="D33">
        <f ca="1">IF(D7="","",D7)</f>
        <v>9</v>
      </c>
      <c r="E33">
        <f ca="1">IF(E7="","",E7)</f>
        <v>5</v>
      </c>
      <c r="F33" t="str">
        <f>IF(F7="","",F7)</f>
        <v>㎜は　何㎝何㎜ですか。</v>
      </c>
      <c r="U33" s="22">
        <f ca="1">D33</f>
        <v>9</v>
      </c>
      <c r="V33" s="22" t="s">
        <v>25</v>
      </c>
      <c r="W33" s="22"/>
      <c r="X33" s="22">
        <f ca="1">E33</f>
        <v>5</v>
      </c>
      <c r="Y33" s="22" t="s">
        <v>27</v>
      </c>
    </row>
    <row r="34" spans="1:36" ht="29.15" customHeight="1" x14ac:dyDescent="0.3">
      <c r="A34" t="str">
        <f t="shared" ref="A34:AI34" si="2">IF(A8="","",A8)</f>
        <v/>
      </c>
      <c r="D34" t="str">
        <f t="shared" si="2"/>
        <v/>
      </c>
      <c r="E34" t="str">
        <f t="shared" si="2"/>
        <v/>
      </c>
      <c r="F34" t="str">
        <f t="shared" si="2"/>
        <v/>
      </c>
      <c r="G34" t="str">
        <f t="shared" si="2"/>
        <v/>
      </c>
      <c r="H34" t="str">
        <f t="shared" si="2"/>
        <v/>
      </c>
      <c r="I34" t="str">
        <f t="shared" si="2"/>
        <v/>
      </c>
      <c r="J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U34" t="str">
        <f t="shared" si="2"/>
        <v/>
      </c>
      <c r="V34" t="str">
        <f t="shared" si="2"/>
        <v/>
      </c>
      <c r="W34" t="str">
        <f t="shared" si="2"/>
        <v/>
      </c>
      <c r="X34" t="str">
        <f t="shared" si="2"/>
        <v/>
      </c>
      <c r="Y34" t="str">
        <f t="shared" si="2"/>
        <v/>
      </c>
      <c r="Z34" t="str">
        <f t="shared" si="2"/>
        <v/>
      </c>
      <c r="AA34" t="str">
        <f t="shared" si="2"/>
        <v/>
      </c>
      <c r="AB34" t="str">
        <f t="shared" si="2"/>
        <v/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 t="shared" si="2"/>
        <v/>
      </c>
      <c r="AI34" t="str">
        <f t="shared" si="2"/>
        <v/>
      </c>
    </row>
    <row r="35" spans="1:36" ht="29.15" customHeight="1" x14ac:dyDescent="0.3">
      <c r="A35" s="1" t="str">
        <f t="shared" ref="A35:AI35" si="3">IF(A9="","",A9)</f>
        <v>(3)</v>
      </c>
      <c r="B35" s="1"/>
      <c r="D35">
        <f t="shared" ca="1" si="3"/>
        <v>9</v>
      </c>
      <c r="E35" t="str">
        <f t="shared" si="3"/>
        <v>㎝</v>
      </c>
      <c r="G35" s="64" t="str">
        <f t="shared" si="3"/>
        <v>＋</v>
      </c>
      <c r="H35" s="64" t="str">
        <f t="shared" si="3"/>
        <v/>
      </c>
      <c r="I35">
        <f t="shared" ca="1" si="3"/>
        <v>4</v>
      </c>
      <c r="J35" t="str">
        <f t="shared" si="3"/>
        <v>㎝</v>
      </c>
      <c r="L35">
        <f t="shared" ca="1" si="3"/>
        <v>2</v>
      </c>
      <c r="M35" t="str">
        <f t="shared" si="3"/>
        <v>㎜</v>
      </c>
      <c r="O35" s="62" t="s">
        <v>5</v>
      </c>
      <c r="P35" s="62"/>
      <c r="Q35" s="68">
        <f ca="1">D35+I35</f>
        <v>13</v>
      </c>
      <c r="R35" s="68"/>
      <c r="S35" s="22" t="s">
        <v>25</v>
      </c>
      <c r="T35" s="22"/>
      <c r="U35" s="22">
        <f ca="1">L35</f>
        <v>2</v>
      </c>
      <c r="V35" s="22" t="s">
        <v>27</v>
      </c>
      <c r="W35" s="22"/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</row>
    <row r="36" spans="1:36" ht="29.15" customHeight="1" x14ac:dyDescent="0.3">
      <c r="A36" t="str">
        <f t="shared" ref="A36:AI36" si="4">IF(A10="","",A10)</f>
        <v/>
      </c>
      <c r="D36" t="str">
        <f t="shared" si="4"/>
        <v/>
      </c>
      <c r="E36" t="str">
        <f t="shared" si="4"/>
        <v/>
      </c>
      <c r="G36" t="str">
        <f t="shared" si="4"/>
        <v/>
      </c>
      <c r="H36" t="str">
        <f t="shared" si="4"/>
        <v/>
      </c>
      <c r="I36" t="str">
        <f t="shared" si="4"/>
        <v/>
      </c>
      <c r="J36" t="str">
        <f t="shared" si="4"/>
        <v/>
      </c>
      <c r="L36" t="str">
        <f t="shared" si="4"/>
        <v/>
      </c>
      <c r="M36" t="str">
        <f t="shared" si="4"/>
        <v/>
      </c>
      <c r="O36" t="str">
        <f t="shared" si="4"/>
        <v/>
      </c>
      <c r="P36" t="str">
        <f t="shared" si="4"/>
        <v/>
      </c>
      <c r="Q36" t="str">
        <f t="shared" si="4"/>
        <v/>
      </c>
      <c r="R36" t="str">
        <f t="shared" si="4"/>
        <v/>
      </c>
      <c r="S36" t="str">
        <f t="shared" si="4"/>
        <v/>
      </c>
      <c r="T36" t="str">
        <f t="shared" si="4"/>
        <v/>
      </c>
      <c r="U36" t="str">
        <f t="shared" si="4"/>
        <v/>
      </c>
      <c r="V36" t="str">
        <f t="shared" si="4"/>
        <v/>
      </c>
      <c r="W36" t="str">
        <f t="shared" si="4"/>
        <v/>
      </c>
      <c r="X36" t="str">
        <f t="shared" si="4"/>
        <v/>
      </c>
      <c r="Y36" t="str">
        <f t="shared" si="4"/>
        <v/>
      </c>
      <c r="Z36" t="str">
        <f t="shared" si="4"/>
        <v/>
      </c>
      <c r="AA36" t="str">
        <f t="shared" si="4"/>
        <v/>
      </c>
      <c r="AB36" t="str">
        <f t="shared" si="4"/>
        <v/>
      </c>
      <c r="AC36" t="str">
        <f t="shared" si="4"/>
        <v/>
      </c>
      <c r="AD36" t="str">
        <f t="shared" si="4"/>
        <v/>
      </c>
      <c r="AE36" t="str">
        <f t="shared" si="4"/>
        <v/>
      </c>
      <c r="AF36" t="str">
        <f t="shared" si="4"/>
        <v/>
      </c>
      <c r="AG36" t="str">
        <f t="shared" si="4"/>
        <v/>
      </c>
      <c r="AH36" t="str">
        <f t="shared" si="4"/>
        <v/>
      </c>
      <c r="AI36" t="str">
        <f t="shared" si="4"/>
        <v/>
      </c>
    </row>
    <row r="37" spans="1:36" ht="29.15" customHeight="1" x14ac:dyDescent="0.3">
      <c r="A37" s="1" t="str">
        <f t="shared" ref="A37:AI37" si="5">IF(A11="","",A11)</f>
        <v>(4)</v>
      </c>
      <c r="B37" s="1"/>
      <c r="D37">
        <f t="shared" ca="1" si="5"/>
        <v>2</v>
      </c>
      <c r="E37" t="str">
        <f t="shared" si="5"/>
        <v>㎝</v>
      </c>
      <c r="G37" s="64" t="str">
        <f t="shared" si="5"/>
        <v>＋</v>
      </c>
      <c r="H37" s="64" t="str">
        <f t="shared" si="5"/>
        <v/>
      </c>
      <c r="I37">
        <f t="shared" ca="1" si="5"/>
        <v>1</v>
      </c>
      <c r="J37" t="str">
        <f t="shared" si="5"/>
        <v>㎝</v>
      </c>
      <c r="L37">
        <f t="shared" ca="1" si="5"/>
        <v>9</v>
      </c>
      <c r="M37" t="str">
        <f t="shared" si="5"/>
        <v>㎜</v>
      </c>
      <c r="O37" s="62" t="s">
        <v>5</v>
      </c>
      <c r="P37" s="62"/>
      <c r="Q37" s="68">
        <f ca="1">D37+I37</f>
        <v>3</v>
      </c>
      <c r="R37" s="68"/>
      <c r="S37" s="22" t="s">
        <v>25</v>
      </c>
      <c r="T37" s="22"/>
      <c r="U37" s="22">
        <f ca="1">L37</f>
        <v>9</v>
      </c>
      <c r="V37" s="22" t="s">
        <v>27</v>
      </c>
      <c r="W37" s="22"/>
      <c r="X37" t="str">
        <f t="shared" si="5"/>
        <v/>
      </c>
      <c r="Y37" t="str">
        <f t="shared" si="5"/>
        <v/>
      </c>
      <c r="Z37" t="str">
        <f t="shared" si="5"/>
        <v/>
      </c>
      <c r="AA37" t="str">
        <f t="shared" si="5"/>
        <v/>
      </c>
      <c r="AB37" t="str">
        <f t="shared" si="5"/>
        <v/>
      </c>
      <c r="AC37" t="str">
        <f t="shared" si="5"/>
        <v/>
      </c>
      <c r="AD37" t="str">
        <f t="shared" si="5"/>
        <v/>
      </c>
      <c r="AE37" t="str">
        <f t="shared" si="5"/>
        <v/>
      </c>
      <c r="AF37" t="str">
        <f t="shared" si="5"/>
        <v/>
      </c>
      <c r="AG37" t="str">
        <f t="shared" si="5"/>
        <v/>
      </c>
      <c r="AH37" t="str">
        <f t="shared" si="5"/>
        <v/>
      </c>
      <c r="AI37" t="str">
        <f t="shared" si="5"/>
        <v/>
      </c>
    </row>
    <row r="38" spans="1:36" ht="29.15" customHeight="1" x14ac:dyDescent="0.3">
      <c r="A38" t="str">
        <f t="shared" ref="A38:AI38" si="6">IF(A12="","",A12)</f>
        <v/>
      </c>
      <c r="D38" t="str">
        <f t="shared" si="6"/>
        <v/>
      </c>
      <c r="E38" t="str">
        <f t="shared" si="6"/>
        <v/>
      </c>
      <c r="G38" t="str">
        <f t="shared" si="6"/>
        <v/>
      </c>
      <c r="H38" t="str">
        <f t="shared" si="6"/>
        <v/>
      </c>
      <c r="I38" t="str">
        <f t="shared" si="6"/>
        <v/>
      </c>
      <c r="J38" t="str">
        <f t="shared" si="6"/>
        <v/>
      </c>
      <c r="K38" t="str">
        <f t="shared" si="6"/>
        <v/>
      </c>
      <c r="L38" t="str">
        <f t="shared" si="6"/>
        <v/>
      </c>
      <c r="M38" t="str">
        <f t="shared" si="6"/>
        <v/>
      </c>
      <c r="O38" t="str">
        <f t="shared" si="6"/>
        <v/>
      </c>
      <c r="P38" t="str">
        <f t="shared" si="6"/>
        <v/>
      </c>
      <c r="Q38" t="str">
        <f t="shared" si="6"/>
        <v/>
      </c>
      <c r="R38" t="str">
        <f t="shared" si="6"/>
        <v/>
      </c>
      <c r="S38" t="str">
        <f t="shared" si="6"/>
        <v/>
      </c>
      <c r="T38" t="str">
        <f t="shared" si="6"/>
        <v/>
      </c>
      <c r="U38" t="str">
        <f t="shared" si="6"/>
        <v/>
      </c>
      <c r="V38" t="str">
        <f t="shared" si="6"/>
        <v/>
      </c>
      <c r="W38" t="str">
        <f t="shared" si="6"/>
        <v/>
      </c>
      <c r="X38" t="str">
        <f t="shared" si="6"/>
        <v/>
      </c>
      <c r="Y38" t="str">
        <f t="shared" si="6"/>
        <v/>
      </c>
      <c r="Z38" t="str">
        <f t="shared" si="6"/>
        <v/>
      </c>
      <c r="AA38" t="str">
        <f t="shared" si="6"/>
        <v/>
      </c>
      <c r="AB38" t="str">
        <f t="shared" si="6"/>
        <v/>
      </c>
      <c r="AC38" t="str">
        <f t="shared" si="6"/>
        <v/>
      </c>
      <c r="AD38" t="str">
        <f t="shared" si="6"/>
        <v/>
      </c>
      <c r="AE38" t="str">
        <f t="shared" si="6"/>
        <v/>
      </c>
      <c r="AF38" t="str">
        <f t="shared" si="6"/>
        <v/>
      </c>
      <c r="AG38" t="str">
        <f t="shared" si="6"/>
        <v/>
      </c>
      <c r="AH38" t="str">
        <f t="shared" si="6"/>
        <v/>
      </c>
      <c r="AI38" t="str">
        <f t="shared" si="6"/>
        <v/>
      </c>
    </row>
    <row r="39" spans="1:36" ht="29.15" customHeight="1" x14ac:dyDescent="0.3">
      <c r="A39" s="1" t="str">
        <f>IF(A13="","",A13)</f>
        <v>(5)</v>
      </c>
      <c r="D39">
        <f ca="1">IF(D13="","",D13)</f>
        <v>2</v>
      </c>
      <c r="E39" t="str">
        <f>IF(E13="","",E13)</f>
        <v>㎝</v>
      </c>
      <c r="G39">
        <f ca="1">IF(G13="","",G13)</f>
        <v>5</v>
      </c>
      <c r="H39" t="str">
        <f>IF(H13="","",H13)</f>
        <v>㎜</v>
      </c>
      <c r="J39" s="64" t="str">
        <f>IF(J13="","",J13)</f>
        <v>＋</v>
      </c>
      <c r="K39" s="64" t="str">
        <f>IF(K13="","",K13)</f>
        <v/>
      </c>
      <c r="L39">
        <f ca="1">IF(L13="","",L13)</f>
        <v>2</v>
      </c>
      <c r="M39" t="str">
        <f>IF(M13="","",M13)</f>
        <v>㎜</v>
      </c>
      <c r="O39" t="s">
        <v>5</v>
      </c>
      <c r="Q39" s="68">
        <f ca="1">INT(AJ39/10)</f>
        <v>2</v>
      </c>
      <c r="R39" s="68"/>
      <c r="S39" s="22" t="s">
        <v>25</v>
      </c>
      <c r="T39" s="22"/>
      <c r="U39" s="22">
        <f ca="1">IF(AJ39-Q39*10=0,"",AJ39-Q39*10)</f>
        <v>7</v>
      </c>
      <c r="V39" s="22" t="str">
        <f ca="1">IF(U39="","","㎜")</f>
        <v>㎜</v>
      </c>
      <c r="W39" s="22"/>
      <c r="X39" t="str">
        <f t="shared" ref="X39:AI39" si="7">IF(X13="","",X13)</f>
        <v/>
      </c>
      <c r="Y39" t="str">
        <f t="shared" si="7"/>
        <v/>
      </c>
      <c r="Z39" t="str">
        <f t="shared" si="7"/>
        <v/>
      </c>
      <c r="AA39" t="str">
        <f t="shared" si="7"/>
        <v/>
      </c>
      <c r="AB39" t="str">
        <f t="shared" si="7"/>
        <v/>
      </c>
      <c r="AC39" t="str">
        <f t="shared" si="7"/>
        <v/>
      </c>
      <c r="AD39" t="str">
        <f t="shared" si="7"/>
        <v/>
      </c>
      <c r="AE39" t="str">
        <f t="shared" si="7"/>
        <v/>
      </c>
      <c r="AF39" t="str">
        <f t="shared" si="7"/>
        <v/>
      </c>
      <c r="AG39" t="str">
        <f t="shared" si="7"/>
        <v/>
      </c>
      <c r="AH39" t="str">
        <f t="shared" si="7"/>
        <v/>
      </c>
      <c r="AI39" t="str">
        <f t="shared" si="7"/>
        <v/>
      </c>
      <c r="AJ39" s="20">
        <f ca="1">D39*10+G39+L39</f>
        <v>27</v>
      </c>
    </row>
    <row r="40" spans="1:36" ht="29.15" customHeight="1" x14ac:dyDescent="0.3">
      <c r="A40" t="str">
        <f t="shared" ref="A40:AI40" si="8">IF(A14="","",A14)</f>
        <v/>
      </c>
      <c r="D40" t="str">
        <f t="shared" si="8"/>
        <v/>
      </c>
      <c r="E40" t="str">
        <f t="shared" si="8"/>
        <v/>
      </c>
      <c r="G40" t="str">
        <f t="shared" si="8"/>
        <v/>
      </c>
      <c r="H40" t="str">
        <f t="shared" si="8"/>
        <v/>
      </c>
      <c r="J40" t="str">
        <f t="shared" si="8"/>
        <v/>
      </c>
      <c r="K40" t="str">
        <f t="shared" si="8"/>
        <v/>
      </c>
      <c r="L40" t="str">
        <f t="shared" si="8"/>
        <v/>
      </c>
      <c r="M40" t="str">
        <f t="shared" si="8"/>
        <v/>
      </c>
      <c r="O40" t="str">
        <f t="shared" si="8"/>
        <v/>
      </c>
      <c r="P40" t="str">
        <f t="shared" si="8"/>
        <v/>
      </c>
      <c r="Q40" t="str">
        <f t="shared" si="8"/>
        <v/>
      </c>
      <c r="R40" t="str">
        <f t="shared" si="8"/>
        <v/>
      </c>
      <c r="S40" t="str">
        <f t="shared" si="8"/>
        <v/>
      </c>
      <c r="T40" t="str">
        <f t="shared" si="8"/>
        <v/>
      </c>
      <c r="U40" t="str">
        <f t="shared" si="8"/>
        <v/>
      </c>
      <c r="V40" t="str">
        <f t="shared" si="8"/>
        <v/>
      </c>
      <c r="W40" t="str">
        <f t="shared" si="8"/>
        <v/>
      </c>
      <c r="X40" t="str">
        <f t="shared" si="8"/>
        <v/>
      </c>
      <c r="Y40" t="str">
        <f t="shared" si="8"/>
        <v/>
      </c>
      <c r="Z40" t="str">
        <f t="shared" si="8"/>
        <v/>
      </c>
      <c r="AA40" t="str">
        <f t="shared" si="8"/>
        <v/>
      </c>
      <c r="AB40" t="str">
        <f t="shared" si="8"/>
        <v/>
      </c>
      <c r="AC40" t="str">
        <f t="shared" si="8"/>
        <v/>
      </c>
      <c r="AD40" t="str">
        <f t="shared" si="8"/>
        <v/>
      </c>
      <c r="AE40" t="str">
        <f t="shared" si="8"/>
        <v/>
      </c>
      <c r="AF40" t="str">
        <f t="shared" si="8"/>
        <v/>
      </c>
      <c r="AG40" t="str">
        <f t="shared" si="8"/>
        <v/>
      </c>
      <c r="AH40" t="str">
        <f t="shared" si="8"/>
        <v/>
      </c>
      <c r="AI40" t="str">
        <f t="shared" si="8"/>
        <v/>
      </c>
    </row>
    <row r="41" spans="1:36" ht="29.15" customHeight="1" x14ac:dyDescent="0.3">
      <c r="A41" s="1" t="str">
        <f>IF(A15="","",A15)</f>
        <v>(6)</v>
      </c>
      <c r="D41">
        <f ca="1">IF(D15="","",D15)</f>
        <v>3</v>
      </c>
      <c r="E41" t="str">
        <f>IF(E15="","",E15)</f>
        <v>㎝</v>
      </c>
      <c r="G41">
        <f ca="1">IF(G15="","",G15)</f>
        <v>1</v>
      </c>
      <c r="H41" t="str">
        <f>IF(H15="","",H15)</f>
        <v>㎜</v>
      </c>
      <c r="J41" s="64" t="str">
        <f>IF(J15="","",J15)</f>
        <v>＋</v>
      </c>
      <c r="K41" s="64" t="str">
        <f>IF(K15="","",K15)</f>
        <v/>
      </c>
      <c r="L41">
        <f ca="1">IF(L15="","",L15)</f>
        <v>8</v>
      </c>
      <c r="M41" t="str">
        <f>IF(M15="","",M15)</f>
        <v>㎜</v>
      </c>
      <c r="O41" t="s">
        <v>5</v>
      </c>
      <c r="Q41" s="68">
        <f ca="1">INT(AJ41/10)</f>
        <v>3</v>
      </c>
      <c r="R41" s="68"/>
      <c r="S41" s="22" t="s">
        <v>25</v>
      </c>
      <c r="T41" s="22"/>
      <c r="U41" s="22">
        <f ca="1">IF(AJ41-Q41*10=0,"",AJ41-Q41*10)</f>
        <v>9</v>
      </c>
      <c r="V41" s="22" t="str">
        <f ca="1">IF(U41="","","㎜")</f>
        <v>㎜</v>
      </c>
      <c r="W41" s="22"/>
      <c r="X41" t="str">
        <f t="shared" ref="X41:AI41" si="9">IF(X15="","",X15)</f>
        <v/>
      </c>
      <c r="Y41" t="str">
        <f t="shared" si="9"/>
        <v/>
      </c>
      <c r="Z41" t="str">
        <f t="shared" si="9"/>
        <v/>
      </c>
      <c r="AA41" t="str">
        <f t="shared" si="9"/>
        <v/>
      </c>
      <c r="AB41" t="str">
        <f t="shared" si="9"/>
        <v/>
      </c>
      <c r="AC41" t="str">
        <f t="shared" si="9"/>
        <v/>
      </c>
      <c r="AD41" t="str">
        <f t="shared" si="9"/>
        <v/>
      </c>
      <c r="AE41" t="str">
        <f t="shared" si="9"/>
        <v/>
      </c>
      <c r="AF41" t="str">
        <f t="shared" si="9"/>
        <v/>
      </c>
      <c r="AG41" t="str">
        <f t="shared" si="9"/>
        <v/>
      </c>
      <c r="AH41" t="str">
        <f t="shared" si="9"/>
        <v/>
      </c>
      <c r="AI41" t="str">
        <f t="shared" si="9"/>
        <v/>
      </c>
      <c r="AJ41" s="20">
        <f ca="1">D41*10+G41+L41</f>
        <v>39</v>
      </c>
    </row>
    <row r="42" spans="1:36" ht="29.15" customHeight="1" x14ac:dyDescent="0.3">
      <c r="A42" t="str">
        <f t="shared" ref="A42:AI42" si="10">IF(A16="","",A16)</f>
        <v/>
      </c>
      <c r="D42" t="str">
        <f t="shared" si="10"/>
        <v/>
      </c>
      <c r="E42" t="str">
        <f t="shared" si="10"/>
        <v/>
      </c>
      <c r="G42" t="str">
        <f t="shared" si="10"/>
        <v/>
      </c>
      <c r="H42" t="str">
        <f t="shared" si="10"/>
        <v/>
      </c>
      <c r="J42" t="str">
        <f t="shared" si="10"/>
        <v/>
      </c>
      <c r="K42" t="str">
        <f t="shared" si="10"/>
        <v/>
      </c>
      <c r="L42" t="str">
        <f t="shared" si="10"/>
        <v/>
      </c>
      <c r="M42" t="str">
        <f t="shared" si="10"/>
        <v/>
      </c>
      <c r="O42" t="str">
        <f t="shared" si="10"/>
        <v/>
      </c>
      <c r="P42" t="str">
        <f t="shared" si="10"/>
        <v/>
      </c>
      <c r="Q42" t="str">
        <f t="shared" si="10"/>
        <v/>
      </c>
      <c r="R42" t="str">
        <f t="shared" si="10"/>
        <v/>
      </c>
      <c r="S42" t="str">
        <f t="shared" si="10"/>
        <v/>
      </c>
      <c r="T42" t="str">
        <f t="shared" si="10"/>
        <v/>
      </c>
      <c r="U42" t="str">
        <f t="shared" si="10"/>
        <v/>
      </c>
      <c r="V42" t="str">
        <f t="shared" si="10"/>
        <v/>
      </c>
      <c r="W42" t="str">
        <f t="shared" si="10"/>
        <v/>
      </c>
      <c r="X42" t="str">
        <f t="shared" si="10"/>
        <v/>
      </c>
      <c r="Y42" t="str">
        <f t="shared" si="10"/>
        <v/>
      </c>
      <c r="Z42" t="str">
        <f t="shared" si="10"/>
        <v/>
      </c>
      <c r="AA42" t="str">
        <f t="shared" si="10"/>
        <v/>
      </c>
      <c r="AB42" t="str">
        <f t="shared" si="10"/>
        <v/>
      </c>
      <c r="AC42" t="str">
        <f t="shared" si="10"/>
        <v/>
      </c>
      <c r="AD42" t="str">
        <f t="shared" si="10"/>
        <v/>
      </c>
      <c r="AE42" t="str">
        <f t="shared" si="10"/>
        <v/>
      </c>
      <c r="AF42" t="str">
        <f t="shared" si="10"/>
        <v/>
      </c>
      <c r="AG42" t="str">
        <f t="shared" si="10"/>
        <v/>
      </c>
      <c r="AH42" t="str">
        <f t="shared" si="10"/>
        <v/>
      </c>
      <c r="AI42" t="str">
        <f t="shared" si="10"/>
        <v/>
      </c>
    </row>
    <row r="43" spans="1:36" ht="29.15" customHeight="1" x14ac:dyDescent="0.3">
      <c r="A43" s="1" t="str">
        <f t="shared" ref="A43:AI43" si="11">IF(A17="","",A17)</f>
        <v>(7)</v>
      </c>
      <c r="D43">
        <f t="shared" ca="1" si="11"/>
        <v>9</v>
      </c>
      <c r="E43" t="str">
        <f t="shared" si="11"/>
        <v>㎝</v>
      </c>
      <c r="G43">
        <f t="shared" ca="1" si="11"/>
        <v>3</v>
      </c>
      <c r="H43" t="str">
        <f t="shared" si="11"/>
        <v>㎜</v>
      </c>
      <c r="J43" s="64" t="str">
        <f t="shared" si="11"/>
        <v>－</v>
      </c>
      <c r="K43" s="64" t="str">
        <f t="shared" si="11"/>
        <v/>
      </c>
      <c r="L43">
        <f t="shared" ca="1" si="11"/>
        <v>9</v>
      </c>
      <c r="M43" t="str">
        <f t="shared" si="11"/>
        <v>㎝</v>
      </c>
      <c r="O43" t="s">
        <v>5</v>
      </c>
      <c r="Q43" s="68" t="str">
        <f ca="1">IF(D43-L43=0,"",D43-L43)</f>
        <v/>
      </c>
      <c r="R43" s="68"/>
      <c r="S43" s="22" t="str">
        <f ca="1">IF(Q43="","","㎝")</f>
        <v/>
      </c>
      <c r="T43" s="22"/>
      <c r="U43" s="22">
        <f ca="1">G43</f>
        <v>3</v>
      </c>
      <c r="V43" s="22" t="s">
        <v>27</v>
      </c>
      <c r="X43" t="str">
        <f t="shared" si="11"/>
        <v/>
      </c>
      <c r="Y43" t="str">
        <f t="shared" si="11"/>
        <v/>
      </c>
      <c r="Z43" t="str">
        <f t="shared" si="11"/>
        <v/>
      </c>
      <c r="AA43" t="str">
        <f t="shared" si="11"/>
        <v/>
      </c>
      <c r="AB43" t="str">
        <f t="shared" si="11"/>
        <v/>
      </c>
      <c r="AC43" t="str">
        <f t="shared" si="11"/>
        <v/>
      </c>
      <c r="AD43" t="str">
        <f t="shared" si="11"/>
        <v/>
      </c>
      <c r="AE43" t="str">
        <f t="shared" si="11"/>
        <v/>
      </c>
      <c r="AF43" t="str">
        <f t="shared" si="11"/>
        <v/>
      </c>
      <c r="AG43" t="str">
        <f t="shared" si="11"/>
        <v/>
      </c>
      <c r="AH43" t="str">
        <f t="shared" si="11"/>
        <v/>
      </c>
      <c r="AI43" t="str">
        <f t="shared" si="11"/>
        <v/>
      </c>
    </row>
    <row r="44" spans="1:36" ht="29.15" customHeight="1" x14ac:dyDescent="0.3">
      <c r="A44" t="str">
        <f t="shared" ref="A44:AI44" si="12">IF(A18="","",A18)</f>
        <v/>
      </c>
      <c r="D44" t="str">
        <f t="shared" si="12"/>
        <v/>
      </c>
      <c r="E44" t="str">
        <f t="shared" si="12"/>
        <v/>
      </c>
      <c r="G44" t="str">
        <f t="shared" si="12"/>
        <v/>
      </c>
      <c r="H44" t="str">
        <f t="shared" si="12"/>
        <v/>
      </c>
      <c r="J44" t="str">
        <f t="shared" si="12"/>
        <v/>
      </c>
      <c r="K44" t="str">
        <f t="shared" si="12"/>
        <v/>
      </c>
      <c r="L44" t="str">
        <f t="shared" si="12"/>
        <v/>
      </c>
      <c r="M44" t="str">
        <f t="shared" si="12"/>
        <v/>
      </c>
      <c r="O44" t="str">
        <f t="shared" si="12"/>
        <v/>
      </c>
      <c r="P44" t="str">
        <f t="shared" si="12"/>
        <v/>
      </c>
      <c r="Q44" t="str">
        <f t="shared" si="12"/>
        <v/>
      </c>
      <c r="R44" t="str">
        <f t="shared" si="12"/>
        <v/>
      </c>
      <c r="S44" t="str">
        <f t="shared" si="12"/>
        <v/>
      </c>
      <c r="T44" t="str">
        <f t="shared" si="12"/>
        <v/>
      </c>
      <c r="U44" t="str">
        <f t="shared" si="12"/>
        <v/>
      </c>
      <c r="V44" t="str">
        <f t="shared" si="12"/>
        <v/>
      </c>
      <c r="W44" t="str">
        <f t="shared" si="12"/>
        <v/>
      </c>
      <c r="X44" t="str">
        <f t="shared" si="12"/>
        <v/>
      </c>
      <c r="Y44" t="str">
        <f t="shared" si="12"/>
        <v/>
      </c>
      <c r="Z44" t="str">
        <f t="shared" si="12"/>
        <v/>
      </c>
      <c r="AA44" t="str">
        <f t="shared" si="12"/>
        <v/>
      </c>
      <c r="AB44" t="str">
        <f t="shared" si="12"/>
        <v/>
      </c>
      <c r="AC44" t="str">
        <f t="shared" si="12"/>
        <v/>
      </c>
      <c r="AD44" t="str">
        <f t="shared" si="12"/>
        <v/>
      </c>
      <c r="AE44" t="str">
        <f t="shared" si="12"/>
        <v/>
      </c>
      <c r="AF44" t="str">
        <f t="shared" si="12"/>
        <v/>
      </c>
      <c r="AG44" t="str">
        <f t="shared" si="12"/>
        <v/>
      </c>
      <c r="AH44" t="str">
        <f t="shared" si="12"/>
        <v/>
      </c>
      <c r="AI44" t="str">
        <f t="shared" si="12"/>
        <v/>
      </c>
    </row>
    <row r="45" spans="1:36" ht="29.15" customHeight="1" x14ac:dyDescent="0.3">
      <c r="A45" s="1" t="str">
        <f t="shared" ref="A45:AI45" si="13">IF(A19="","",A19)</f>
        <v>(8)</v>
      </c>
      <c r="D45">
        <f t="shared" ca="1" si="13"/>
        <v>8</v>
      </c>
      <c r="E45" t="str">
        <f t="shared" si="13"/>
        <v>㎝</v>
      </c>
      <c r="G45">
        <f t="shared" ca="1" si="13"/>
        <v>8</v>
      </c>
      <c r="H45" t="str">
        <f t="shared" si="13"/>
        <v>㎜</v>
      </c>
      <c r="J45" s="64" t="str">
        <f t="shared" si="13"/>
        <v>－</v>
      </c>
      <c r="K45" s="64" t="str">
        <f t="shared" si="13"/>
        <v/>
      </c>
      <c r="L45">
        <f t="shared" ca="1" si="13"/>
        <v>4</v>
      </c>
      <c r="M45" t="str">
        <f t="shared" si="13"/>
        <v>㎝</v>
      </c>
      <c r="O45" t="s">
        <v>5</v>
      </c>
      <c r="Q45" s="68">
        <f ca="1">IF(D45-L45=0,"",D45-L45)</f>
        <v>4</v>
      </c>
      <c r="R45" s="68"/>
      <c r="S45" s="22" t="str">
        <f ca="1">IF(Q45="","","㎝")</f>
        <v>㎝</v>
      </c>
      <c r="T45" s="22"/>
      <c r="U45" s="22">
        <f ca="1">G45</f>
        <v>8</v>
      </c>
      <c r="V45" s="22" t="s">
        <v>27</v>
      </c>
      <c r="X45" t="str">
        <f t="shared" si="13"/>
        <v/>
      </c>
      <c r="Y45" t="str">
        <f t="shared" si="13"/>
        <v/>
      </c>
      <c r="Z45" t="str">
        <f t="shared" si="13"/>
        <v/>
      </c>
      <c r="AA45" t="str">
        <f t="shared" si="13"/>
        <v/>
      </c>
      <c r="AB45" t="str">
        <f t="shared" si="13"/>
        <v/>
      </c>
      <c r="AC45" t="str">
        <f t="shared" si="13"/>
        <v/>
      </c>
      <c r="AD45" t="str">
        <f t="shared" si="13"/>
        <v/>
      </c>
      <c r="AE45" t="str">
        <f t="shared" si="13"/>
        <v/>
      </c>
      <c r="AF45" t="str">
        <f t="shared" si="13"/>
        <v/>
      </c>
      <c r="AG45" t="str">
        <f t="shared" si="13"/>
        <v/>
      </c>
      <c r="AH45" t="str">
        <f t="shared" si="13"/>
        <v/>
      </c>
      <c r="AI45" t="str">
        <f t="shared" si="13"/>
        <v/>
      </c>
    </row>
    <row r="46" spans="1:36" ht="29.15" customHeight="1" x14ac:dyDescent="0.3">
      <c r="A46" t="str">
        <f>IF(A20="","",A20)</f>
        <v/>
      </c>
      <c r="D46" t="str">
        <f>IF(D20="","",D20)</f>
        <v/>
      </c>
      <c r="E46" t="str">
        <f>IF(E20="","",E20)</f>
        <v/>
      </c>
      <c r="G46" t="str">
        <f>IF(G20="","",G20)</f>
        <v/>
      </c>
      <c r="H46" t="str">
        <f>IF(H20="","",H20)</f>
        <v/>
      </c>
      <c r="J46" t="str">
        <f t="shared" ref="J46:M47" si="14">IF(J20="","",J20)</f>
        <v/>
      </c>
      <c r="K46" t="str">
        <f t="shared" si="14"/>
        <v/>
      </c>
      <c r="L46" t="str">
        <f t="shared" si="14"/>
        <v/>
      </c>
      <c r="M46" t="str">
        <f t="shared" si="14"/>
        <v/>
      </c>
      <c r="O46" t="str">
        <f t="shared" ref="O46:AI46" si="15">IF(O20="","",O20)</f>
        <v/>
      </c>
      <c r="P46" t="str">
        <f t="shared" si="15"/>
        <v/>
      </c>
      <c r="Q46" t="str">
        <f t="shared" si="15"/>
        <v/>
      </c>
      <c r="R46" t="str">
        <f t="shared" si="15"/>
        <v/>
      </c>
      <c r="S46" t="str">
        <f t="shared" si="15"/>
        <v/>
      </c>
      <c r="T46" t="str">
        <f t="shared" si="15"/>
        <v/>
      </c>
      <c r="U46" t="str">
        <f t="shared" si="15"/>
        <v/>
      </c>
      <c r="V46" t="str">
        <f t="shared" si="15"/>
        <v/>
      </c>
      <c r="W46" t="str">
        <f t="shared" si="15"/>
        <v/>
      </c>
      <c r="X46" t="str">
        <f t="shared" si="15"/>
        <v/>
      </c>
      <c r="Y46" t="str">
        <f t="shared" si="15"/>
        <v/>
      </c>
      <c r="Z46" t="str">
        <f t="shared" si="15"/>
        <v/>
      </c>
      <c r="AA46" t="str">
        <f t="shared" si="15"/>
        <v/>
      </c>
      <c r="AB46" t="str">
        <f t="shared" si="15"/>
        <v/>
      </c>
      <c r="AC46" t="str">
        <f t="shared" si="15"/>
        <v/>
      </c>
      <c r="AD46" t="str">
        <f t="shared" si="15"/>
        <v/>
      </c>
      <c r="AE46" t="str">
        <f t="shared" si="15"/>
        <v/>
      </c>
      <c r="AF46" t="str">
        <f t="shared" si="15"/>
        <v/>
      </c>
      <c r="AG46" t="str">
        <f t="shared" si="15"/>
        <v/>
      </c>
      <c r="AH46" t="str">
        <f t="shared" si="15"/>
        <v/>
      </c>
      <c r="AI46" t="str">
        <f t="shared" si="15"/>
        <v/>
      </c>
    </row>
    <row r="47" spans="1:36" ht="29.15" customHeight="1" x14ac:dyDescent="0.3">
      <c r="A47" s="1" t="str">
        <f>IF(A21="","",A21)</f>
        <v>(9)</v>
      </c>
      <c r="D47">
        <f ca="1">IF(D21="","",D21)</f>
        <v>6</v>
      </c>
      <c r="E47" t="str">
        <f>IF(E21="","",E21)</f>
        <v>㎝</v>
      </c>
      <c r="G47">
        <f ca="1">IF(G21="","",G21)</f>
        <v>9</v>
      </c>
      <c r="H47" t="str">
        <f>IF(H21="","",H21)</f>
        <v>㎜</v>
      </c>
      <c r="J47" s="64" t="str">
        <f t="shared" si="14"/>
        <v>－</v>
      </c>
      <c r="K47" s="64" t="str">
        <f t="shared" si="14"/>
        <v/>
      </c>
      <c r="L47">
        <f t="shared" ca="1" si="14"/>
        <v>1</v>
      </c>
      <c r="M47" t="str">
        <f t="shared" si="14"/>
        <v>㎜</v>
      </c>
      <c r="O47" t="s">
        <v>5</v>
      </c>
      <c r="Q47" s="68">
        <f ca="1">INT(AJ47/10)</f>
        <v>6</v>
      </c>
      <c r="R47" s="68"/>
      <c r="S47" s="22" t="s">
        <v>25</v>
      </c>
      <c r="T47" s="22"/>
      <c r="U47" s="22">
        <f ca="1">IF(AJ47-Q47*10=0,"",AJ47-Q47*10)</f>
        <v>8</v>
      </c>
      <c r="V47" s="22" t="str">
        <f ca="1">IF(U47="","","㎜")</f>
        <v>㎜</v>
      </c>
      <c r="W47" s="22"/>
      <c r="X47" t="str">
        <f t="shared" ref="X47:AI47" si="16">IF(X21="","",X21)</f>
        <v/>
      </c>
      <c r="Y47" t="str">
        <f t="shared" si="16"/>
        <v/>
      </c>
      <c r="Z47" t="str">
        <f t="shared" si="16"/>
        <v/>
      </c>
      <c r="AA47" t="str">
        <f t="shared" si="16"/>
        <v/>
      </c>
      <c r="AB47" t="str">
        <f t="shared" si="16"/>
        <v/>
      </c>
      <c r="AC47" t="str">
        <f t="shared" si="16"/>
        <v/>
      </c>
      <c r="AD47" t="str">
        <f t="shared" si="16"/>
        <v/>
      </c>
      <c r="AE47" t="str">
        <f t="shared" si="16"/>
        <v/>
      </c>
      <c r="AF47" t="str">
        <f t="shared" si="16"/>
        <v/>
      </c>
      <c r="AG47" t="str">
        <f t="shared" si="16"/>
        <v/>
      </c>
      <c r="AH47" t="str">
        <f t="shared" si="16"/>
        <v/>
      </c>
      <c r="AI47" t="str">
        <f t="shared" si="16"/>
        <v/>
      </c>
      <c r="AJ47" s="20">
        <f ca="1">D47*10+G47-L47</f>
        <v>68</v>
      </c>
    </row>
    <row r="48" spans="1:36" ht="29.15" customHeight="1" x14ac:dyDescent="0.3">
      <c r="A48" t="str">
        <f t="shared" ref="A48:AI48" si="17">IF(A22="","",A22)</f>
        <v/>
      </c>
      <c r="D48" t="str">
        <f t="shared" si="17"/>
        <v/>
      </c>
      <c r="E48" t="str">
        <f t="shared" si="17"/>
        <v/>
      </c>
      <c r="G48" t="str">
        <f t="shared" si="17"/>
        <v/>
      </c>
      <c r="H48" t="str">
        <f t="shared" si="17"/>
        <v/>
      </c>
      <c r="J48" t="str">
        <f t="shared" si="17"/>
        <v/>
      </c>
      <c r="K48" t="str">
        <f t="shared" si="17"/>
        <v/>
      </c>
      <c r="L48" t="str">
        <f t="shared" si="17"/>
        <v/>
      </c>
      <c r="M48" t="str">
        <f t="shared" si="17"/>
        <v/>
      </c>
      <c r="O48" t="str">
        <f t="shared" si="17"/>
        <v/>
      </c>
      <c r="P48" t="str">
        <f t="shared" si="17"/>
        <v/>
      </c>
      <c r="Q48" t="str">
        <f t="shared" si="17"/>
        <v/>
      </c>
      <c r="R48" t="str">
        <f t="shared" si="17"/>
        <v/>
      </c>
      <c r="S48" t="str">
        <f t="shared" si="17"/>
        <v/>
      </c>
      <c r="T48" t="str">
        <f t="shared" si="17"/>
        <v/>
      </c>
      <c r="U48" t="str">
        <f t="shared" si="17"/>
        <v/>
      </c>
      <c r="V48" t="str">
        <f t="shared" si="17"/>
        <v/>
      </c>
      <c r="W48" t="str">
        <f t="shared" si="17"/>
        <v/>
      </c>
      <c r="X48" t="str">
        <f t="shared" si="17"/>
        <v/>
      </c>
      <c r="Y48" t="str">
        <f t="shared" si="17"/>
        <v/>
      </c>
      <c r="Z48" t="str">
        <f t="shared" si="17"/>
        <v/>
      </c>
      <c r="AA48" t="str">
        <f t="shared" si="17"/>
        <v/>
      </c>
      <c r="AB48" t="str">
        <f t="shared" si="17"/>
        <v/>
      </c>
      <c r="AC48" t="str">
        <f t="shared" si="17"/>
        <v/>
      </c>
      <c r="AD48" t="str">
        <f t="shared" si="17"/>
        <v/>
      </c>
      <c r="AE48" t="str">
        <f t="shared" si="17"/>
        <v/>
      </c>
      <c r="AF48" t="str">
        <f t="shared" si="17"/>
        <v/>
      </c>
      <c r="AG48" t="str">
        <f t="shared" si="17"/>
        <v/>
      </c>
      <c r="AH48" t="str">
        <f t="shared" si="17"/>
        <v/>
      </c>
      <c r="AI48" t="str">
        <f t="shared" si="17"/>
        <v/>
      </c>
    </row>
    <row r="49" spans="1:36" ht="29.15" customHeight="1" x14ac:dyDescent="0.3">
      <c r="A49" s="1" t="str">
        <f>IF(A23="","",A23)</f>
        <v>(10)</v>
      </c>
      <c r="D49">
        <f ca="1">IF(D23="","",D23)</f>
        <v>5</v>
      </c>
      <c r="E49" t="str">
        <f>IF(E23="","",E23)</f>
        <v>㎝</v>
      </c>
      <c r="G49">
        <f ca="1">IF(G23="","",G23)</f>
        <v>7</v>
      </c>
      <c r="H49" t="str">
        <f>IF(H23="","",H23)</f>
        <v>㎜</v>
      </c>
      <c r="J49" s="64" t="str">
        <f>IF(J23="","",J23)</f>
        <v>－</v>
      </c>
      <c r="K49" s="64" t="str">
        <f>IF(K23="","",K23)</f>
        <v/>
      </c>
      <c r="L49">
        <f ca="1">IF(L23="","",L23)</f>
        <v>4</v>
      </c>
      <c r="M49" t="str">
        <f>IF(M23="","",M23)</f>
        <v>㎜</v>
      </c>
      <c r="O49" t="s">
        <v>5</v>
      </c>
      <c r="Q49" s="68">
        <f ca="1">INT(AJ49/10)</f>
        <v>5</v>
      </c>
      <c r="R49" s="68"/>
      <c r="S49" s="22" t="s">
        <v>25</v>
      </c>
      <c r="T49" s="22"/>
      <c r="U49" s="22">
        <f ca="1">IF(AJ49-Q49*10=0,"",AJ49-Q49*10)</f>
        <v>3</v>
      </c>
      <c r="V49" s="22" t="str">
        <f ca="1">IF(U49="","","㎜")</f>
        <v>㎜</v>
      </c>
      <c r="W49" s="22"/>
      <c r="X49" t="str">
        <f t="shared" ref="X49:AI49" si="18">IF(X23="","",X23)</f>
        <v/>
      </c>
      <c r="Y49" t="str">
        <f t="shared" si="18"/>
        <v/>
      </c>
      <c r="Z49" t="str">
        <f t="shared" si="18"/>
        <v/>
      </c>
      <c r="AA49" t="str">
        <f t="shared" si="18"/>
        <v/>
      </c>
      <c r="AB49" t="str">
        <f t="shared" si="18"/>
        <v/>
      </c>
      <c r="AC49" t="str">
        <f t="shared" si="18"/>
        <v/>
      </c>
      <c r="AD49" t="str">
        <f t="shared" si="18"/>
        <v/>
      </c>
      <c r="AE49" t="str">
        <f t="shared" si="18"/>
        <v/>
      </c>
      <c r="AF49" t="str">
        <f t="shared" si="18"/>
        <v/>
      </c>
      <c r="AG49" t="str">
        <f t="shared" si="18"/>
        <v/>
      </c>
      <c r="AH49" t="str">
        <f t="shared" si="18"/>
        <v/>
      </c>
      <c r="AI49" t="str">
        <f t="shared" si="18"/>
        <v/>
      </c>
      <c r="AJ49" s="20">
        <f ca="1">D49*10+G49-L49</f>
        <v>53</v>
      </c>
    </row>
    <row r="50" spans="1:36" ht="29.15" customHeight="1" x14ac:dyDescent="0.3">
      <c r="A50" s="1" t="str">
        <f t="shared" ref="A50:AI50" si="19">IF(A24="","",A24)</f>
        <v/>
      </c>
      <c r="D50" t="str">
        <f t="shared" si="19"/>
        <v/>
      </c>
      <c r="E50" t="str">
        <f t="shared" si="19"/>
        <v/>
      </c>
      <c r="G50" t="str">
        <f t="shared" si="19"/>
        <v/>
      </c>
      <c r="H50" t="str">
        <f t="shared" si="19"/>
        <v/>
      </c>
      <c r="J50" s="12" t="str">
        <f t="shared" si="19"/>
        <v/>
      </c>
      <c r="K50" s="12" t="str">
        <f t="shared" si="19"/>
        <v/>
      </c>
      <c r="L50" t="str">
        <f t="shared" si="19"/>
        <v/>
      </c>
      <c r="M50" t="str">
        <f t="shared" si="19"/>
        <v/>
      </c>
      <c r="N50" t="str">
        <f t="shared" si="19"/>
        <v/>
      </c>
      <c r="O50" t="str">
        <f t="shared" si="19"/>
        <v/>
      </c>
      <c r="P50" t="str">
        <f t="shared" si="19"/>
        <v/>
      </c>
      <c r="Q50" t="str">
        <f t="shared" si="19"/>
        <v/>
      </c>
      <c r="R50" t="str">
        <f t="shared" si="19"/>
        <v/>
      </c>
      <c r="S50" t="str">
        <f t="shared" si="19"/>
        <v/>
      </c>
      <c r="T50" t="str">
        <f t="shared" si="19"/>
        <v/>
      </c>
      <c r="U50" t="str">
        <f t="shared" si="19"/>
        <v/>
      </c>
      <c r="V50" t="str">
        <f t="shared" si="19"/>
        <v/>
      </c>
      <c r="W50" t="str">
        <f t="shared" si="19"/>
        <v/>
      </c>
      <c r="X50" t="str">
        <f t="shared" si="19"/>
        <v/>
      </c>
      <c r="Y50" t="str">
        <f t="shared" si="19"/>
        <v/>
      </c>
      <c r="Z50" t="str">
        <f t="shared" si="19"/>
        <v/>
      </c>
      <c r="AA50" t="str">
        <f t="shared" si="19"/>
        <v/>
      </c>
      <c r="AB50" t="str">
        <f t="shared" si="19"/>
        <v/>
      </c>
      <c r="AC50" t="str">
        <f t="shared" si="19"/>
        <v/>
      </c>
      <c r="AD50" t="str">
        <f t="shared" si="19"/>
        <v/>
      </c>
      <c r="AE50" t="str">
        <f t="shared" si="19"/>
        <v/>
      </c>
      <c r="AF50" t="str">
        <f t="shared" si="19"/>
        <v/>
      </c>
      <c r="AG50" t="str">
        <f t="shared" si="19"/>
        <v/>
      </c>
      <c r="AH50" t="str">
        <f t="shared" si="19"/>
        <v/>
      </c>
      <c r="AI50" t="str">
        <f t="shared" si="19"/>
        <v/>
      </c>
    </row>
    <row r="51" spans="1:36" ht="29.15" customHeight="1" x14ac:dyDescent="0.3">
      <c r="A51" s="1" t="str">
        <f t="shared" ref="A51:AI51" si="20">IF(A25="","",A25)</f>
        <v/>
      </c>
      <c r="D51" t="str">
        <f t="shared" si="20"/>
        <v/>
      </c>
      <c r="E51" t="str">
        <f t="shared" si="20"/>
        <v/>
      </c>
      <c r="F51" t="str">
        <f t="shared" si="20"/>
        <v/>
      </c>
      <c r="G51" t="str">
        <f t="shared" si="20"/>
        <v/>
      </c>
      <c r="H51" t="str">
        <f t="shared" si="20"/>
        <v/>
      </c>
      <c r="J51" s="12" t="str">
        <f t="shared" si="20"/>
        <v/>
      </c>
      <c r="K51" s="12" t="str">
        <f t="shared" si="20"/>
        <v/>
      </c>
      <c r="L51" t="str">
        <f t="shared" si="20"/>
        <v/>
      </c>
      <c r="M51" t="str">
        <f t="shared" si="20"/>
        <v/>
      </c>
      <c r="N51" t="str">
        <f t="shared" si="20"/>
        <v/>
      </c>
      <c r="O51" t="str">
        <f t="shared" si="20"/>
        <v/>
      </c>
      <c r="P51" t="str">
        <f t="shared" si="20"/>
        <v/>
      </c>
      <c r="Q51" t="str">
        <f t="shared" si="20"/>
        <v/>
      </c>
      <c r="R51" t="str">
        <f t="shared" si="20"/>
        <v/>
      </c>
      <c r="S51" t="str">
        <f t="shared" si="20"/>
        <v/>
      </c>
      <c r="T51" t="str">
        <f t="shared" si="20"/>
        <v/>
      </c>
      <c r="U51" t="str">
        <f t="shared" si="20"/>
        <v/>
      </c>
      <c r="V51" t="str">
        <f t="shared" si="20"/>
        <v/>
      </c>
      <c r="W51" t="str">
        <f t="shared" si="20"/>
        <v/>
      </c>
      <c r="X51" t="str">
        <f t="shared" si="20"/>
        <v/>
      </c>
      <c r="Y51" t="str">
        <f t="shared" si="20"/>
        <v/>
      </c>
      <c r="Z51" t="str">
        <f t="shared" si="20"/>
        <v/>
      </c>
      <c r="AA51" t="str">
        <f t="shared" si="20"/>
        <v/>
      </c>
      <c r="AB51" t="str">
        <f t="shared" si="20"/>
        <v/>
      </c>
      <c r="AC51" t="str">
        <f t="shared" si="20"/>
        <v/>
      </c>
      <c r="AD51" t="str">
        <f t="shared" si="20"/>
        <v/>
      </c>
      <c r="AE51" t="str">
        <f t="shared" si="20"/>
        <v/>
      </c>
      <c r="AF51" t="str">
        <f t="shared" si="20"/>
        <v/>
      </c>
      <c r="AG51" t="str">
        <f t="shared" si="20"/>
        <v/>
      </c>
      <c r="AH51" t="str">
        <f t="shared" si="20"/>
        <v/>
      </c>
      <c r="AI51" t="str">
        <f t="shared" si="20"/>
        <v/>
      </c>
    </row>
    <row r="52" spans="1:36" ht="29.15" customHeight="1" x14ac:dyDescent="0.3">
      <c r="A52" t="str">
        <f t="shared" ref="A52:AI52" si="21">IF(A26="","",A26)</f>
        <v/>
      </c>
      <c r="D52" t="str">
        <f t="shared" si="21"/>
        <v/>
      </c>
      <c r="E52" t="str">
        <f t="shared" si="21"/>
        <v/>
      </c>
      <c r="F52" t="str">
        <f t="shared" si="21"/>
        <v/>
      </c>
      <c r="G52" t="str">
        <f t="shared" si="21"/>
        <v/>
      </c>
      <c r="H52" t="str">
        <f t="shared" si="21"/>
        <v/>
      </c>
      <c r="J52" t="str">
        <f t="shared" si="21"/>
        <v/>
      </c>
      <c r="K52" t="str">
        <f t="shared" si="21"/>
        <v/>
      </c>
      <c r="L52" t="str">
        <f t="shared" si="21"/>
        <v/>
      </c>
      <c r="M52" t="str">
        <f t="shared" si="21"/>
        <v/>
      </c>
      <c r="N52" t="str">
        <f t="shared" si="21"/>
        <v/>
      </c>
      <c r="O52" t="str">
        <f t="shared" si="21"/>
        <v/>
      </c>
      <c r="P52" t="str">
        <f t="shared" si="21"/>
        <v/>
      </c>
      <c r="Q52" t="str">
        <f t="shared" si="21"/>
        <v/>
      </c>
      <c r="R52" t="str">
        <f t="shared" si="21"/>
        <v/>
      </c>
      <c r="S52" t="str">
        <f t="shared" si="21"/>
        <v/>
      </c>
      <c r="T52" t="str">
        <f t="shared" si="21"/>
        <v/>
      </c>
      <c r="U52" t="str">
        <f t="shared" si="21"/>
        <v/>
      </c>
      <c r="V52" t="str">
        <f t="shared" si="21"/>
        <v/>
      </c>
      <c r="W52" t="str">
        <f t="shared" si="21"/>
        <v/>
      </c>
      <c r="X52" t="str">
        <f t="shared" si="21"/>
        <v/>
      </c>
      <c r="Y52" t="str">
        <f t="shared" si="21"/>
        <v/>
      </c>
      <c r="Z52" t="str">
        <f t="shared" si="21"/>
        <v/>
      </c>
      <c r="AA52" t="str">
        <f t="shared" si="21"/>
        <v/>
      </c>
      <c r="AB52" t="str">
        <f t="shared" si="21"/>
        <v/>
      </c>
      <c r="AC52" t="str">
        <f t="shared" si="21"/>
        <v/>
      </c>
      <c r="AD52" t="str">
        <f t="shared" si="21"/>
        <v/>
      </c>
      <c r="AE52" t="str">
        <f t="shared" si="21"/>
        <v/>
      </c>
      <c r="AF52" t="str">
        <f t="shared" si="21"/>
        <v/>
      </c>
      <c r="AG52" t="str">
        <f t="shared" si="21"/>
        <v/>
      </c>
      <c r="AH52" t="str">
        <f t="shared" si="21"/>
        <v/>
      </c>
      <c r="AI52" t="str">
        <f t="shared" si="21"/>
        <v/>
      </c>
    </row>
    <row r="53" spans="1:36" ht="30" customHeight="1" x14ac:dyDescent="0.3"/>
    <row r="54" spans="1:36" ht="30" customHeight="1" x14ac:dyDescent="0.3"/>
    <row r="55" spans="1:36" ht="30" customHeight="1" x14ac:dyDescent="0.3"/>
    <row r="56" spans="1:36" ht="30" customHeight="1" x14ac:dyDescent="0.3"/>
    <row r="57" spans="1:36" ht="30" customHeight="1" x14ac:dyDescent="0.3"/>
    <row r="58" spans="1:36" ht="30" customHeight="1" x14ac:dyDescent="0.3"/>
    <row r="59" spans="1:36" ht="30" customHeight="1" x14ac:dyDescent="0.3"/>
    <row r="60" spans="1:36" ht="30" customHeight="1" x14ac:dyDescent="0.3"/>
    <row r="61" spans="1:36" ht="30" customHeight="1" x14ac:dyDescent="0.3"/>
  </sheetData>
  <mergeCells count="29">
    <mergeCell ref="G37:H37"/>
    <mergeCell ref="O37:P37"/>
    <mergeCell ref="J45:K45"/>
    <mergeCell ref="J41:K41"/>
    <mergeCell ref="AG1:AH1"/>
    <mergeCell ref="AG27:AH27"/>
    <mergeCell ref="Q41:R41"/>
    <mergeCell ref="J39:K39"/>
    <mergeCell ref="O35:P35"/>
    <mergeCell ref="Q37:R37"/>
    <mergeCell ref="G9:H9"/>
    <mergeCell ref="G11:H11"/>
    <mergeCell ref="J17:K17"/>
    <mergeCell ref="J19:K19"/>
    <mergeCell ref="G35:H35"/>
    <mergeCell ref="Q45:R45"/>
    <mergeCell ref="Q47:R47"/>
    <mergeCell ref="Q49:R49"/>
    <mergeCell ref="U31:V31"/>
    <mergeCell ref="J13:K13"/>
    <mergeCell ref="J15:K15"/>
    <mergeCell ref="Q43:R43"/>
    <mergeCell ref="J21:K21"/>
    <mergeCell ref="J23:K23"/>
    <mergeCell ref="Q39:R39"/>
    <mergeCell ref="Q35:R35"/>
    <mergeCell ref="J47:K47"/>
    <mergeCell ref="J49:K49"/>
    <mergeCell ref="J43:K43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6"/>
  <sheetViews>
    <sheetView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86</v>
      </c>
      <c r="AE1" s="2" t="s">
        <v>0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7" customHeight="1" x14ac:dyDescent="0.3">
      <c r="A5" s="1" t="s">
        <v>30</v>
      </c>
      <c r="F5">
        <f ca="1">INT(RAND()*8)+1</f>
        <v>5</v>
      </c>
      <c r="H5">
        <f ca="1">INT(RAND()*9)+1</f>
        <v>4</v>
      </c>
      <c r="T5" s="1" t="s">
        <v>32</v>
      </c>
      <c r="Y5">
        <f ca="1">INT(RAND()*8)+1</f>
        <v>4</v>
      </c>
      <c r="AA5">
        <f ca="1">INT(RAND()*9)+1</f>
        <v>9</v>
      </c>
    </row>
    <row r="6" spans="1:34" ht="27" customHeight="1" x14ac:dyDescent="0.3">
      <c r="C6" s="78" t="s">
        <v>31</v>
      </c>
      <c r="D6" s="78"/>
      <c r="E6" s="2"/>
      <c r="F6" s="2">
        <f ca="1">INT(RAND()*(9-F5))+1</f>
        <v>1</v>
      </c>
      <c r="G6" s="2"/>
      <c r="H6" s="2">
        <f ca="1">INT(RAND()*(10-H5))</f>
        <v>5</v>
      </c>
      <c r="V6" s="78" t="s">
        <v>31</v>
      </c>
      <c r="W6" s="78"/>
      <c r="X6" s="2"/>
      <c r="Y6" s="2">
        <f ca="1">INT(RAND()*(9-Y5))+1</f>
        <v>3</v>
      </c>
      <c r="Z6" s="2"/>
      <c r="AA6" s="2">
        <f ca="1">INT(RAND()*(10-AA5))</f>
        <v>0</v>
      </c>
    </row>
    <row r="7" spans="1:34" ht="27" customHeight="1" x14ac:dyDescent="0.3"/>
    <row r="8" spans="1:34" ht="27" customHeight="1" x14ac:dyDescent="0.3"/>
    <row r="9" spans="1:34" ht="27" customHeight="1" x14ac:dyDescent="0.3"/>
    <row r="10" spans="1:34" ht="27" customHeight="1" x14ac:dyDescent="0.3">
      <c r="A10" s="1" t="s">
        <v>24</v>
      </c>
      <c r="F10">
        <f ca="1">INT(RAND()*8)+1</f>
        <v>7</v>
      </c>
      <c r="H10">
        <f ca="1">INT(RAND()*9)+1</f>
        <v>2</v>
      </c>
      <c r="T10" s="1" t="s">
        <v>33</v>
      </c>
      <c r="Y10">
        <f ca="1">INT(RAND()*8)+1</f>
        <v>2</v>
      </c>
      <c r="AA10">
        <f ca="1">INT(RAND()*9)+1</f>
        <v>7</v>
      </c>
    </row>
    <row r="11" spans="1:34" ht="27" customHeight="1" x14ac:dyDescent="0.3">
      <c r="C11" s="78" t="s">
        <v>31</v>
      </c>
      <c r="D11" s="78"/>
      <c r="E11" s="2"/>
      <c r="F11" s="2">
        <f ca="1">INT(RAND()*(9-F10))+1</f>
        <v>2</v>
      </c>
      <c r="G11" s="2"/>
      <c r="H11" s="2">
        <f ca="1">INT(RAND()*(10-H10))</f>
        <v>3</v>
      </c>
      <c r="V11" s="78" t="s">
        <v>31</v>
      </c>
      <c r="W11" s="78"/>
      <c r="X11" s="2"/>
      <c r="Y11" s="2">
        <f ca="1">INT(RAND()*(9-Y10))+1</f>
        <v>4</v>
      </c>
      <c r="Z11" s="2"/>
      <c r="AA11" s="2">
        <f ca="1">INT(RAND()*(10-AA10))</f>
        <v>0</v>
      </c>
    </row>
    <row r="12" spans="1:34" ht="27" customHeight="1" x14ac:dyDescent="0.3"/>
    <row r="13" spans="1:34" ht="27" customHeight="1" x14ac:dyDescent="0.3"/>
    <row r="14" spans="1:34" ht="27" customHeight="1" x14ac:dyDescent="0.3"/>
    <row r="15" spans="1:34" ht="27" customHeight="1" x14ac:dyDescent="0.3">
      <c r="A15" s="1" t="s">
        <v>28</v>
      </c>
      <c r="F15">
        <f ca="1">INT(RAND()*8)+1</f>
        <v>7</v>
      </c>
      <c r="H15">
        <f ca="1">INT(RAND()*9)+1</f>
        <v>4</v>
      </c>
      <c r="T15" s="1" t="s">
        <v>34</v>
      </c>
      <c r="Y15">
        <f ca="1">INT(RAND()*8)+1</f>
        <v>7</v>
      </c>
      <c r="AA15">
        <f ca="1">INT(RAND()*9)+1</f>
        <v>6</v>
      </c>
    </row>
    <row r="16" spans="1:34" ht="27" customHeight="1" x14ac:dyDescent="0.3">
      <c r="C16" s="78" t="s">
        <v>31</v>
      </c>
      <c r="D16" s="78"/>
      <c r="E16" s="2"/>
      <c r="F16" s="2">
        <f ca="1">INT(RAND()*(9-F15))+1</f>
        <v>2</v>
      </c>
      <c r="G16" s="2"/>
      <c r="H16" s="2">
        <f ca="1">INT(RAND()*(10-H15))</f>
        <v>2</v>
      </c>
      <c r="V16" s="78" t="s">
        <v>31</v>
      </c>
      <c r="W16" s="78"/>
      <c r="X16" s="2"/>
      <c r="Y16" s="2">
        <f ca="1">INT(RAND()*(9-Y15))+1</f>
        <v>1</v>
      </c>
      <c r="Z16" s="2"/>
      <c r="AA16" s="2">
        <f ca="1">INT(RAND()*(10-AA15))</f>
        <v>2</v>
      </c>
    </row>
    <row r="17" spans="1:37" ht="27" customHeight="1" x14ac:dyDescent="0.3"/>
    <row r="18" spans="1:37" ht="27" customHeight="1" x14ac:dyDescent="0.3"/>
    <row r="19" spans="1:37" ht="27" customHeight="1" x14ac:dyDescent="0.3"/>
    <row r="20" spans="1:37" ht="27" customHeight="1" x14ac:dyDescent="0.3">
      <c r="A20" s="1" t="s">
        <v>15</v>
      </c>
      <c r="F20">
        <f ca="1">INT(RAND()*8)+1</f>
        <v>2</v>
      </c>
      <c r="H20">
        <f ca="1">INT(RAND()*9)+1</f>
        <v>9</v>
      </c>
      <c r="T20" s="1" t="s">
        <v>16</v>
      </c>
      <c r="Y20">
        <f ca="1">INT(RAND()*8)+1</f>
        <v>1</v>
      </c>
      <c r="AA20">
        <f ca="1">INT(RAND()*9)+1</f>
        <v>9</v>
      </c>
    </row>
    <row r="21" spans="1:37" ht="27" customHeight="1" x14ac:dyDescent="0.3">
      <c r="C21" s="78" t="s">
        <v>31</v>
      </c>
      <c r="D21" s="78"/>
      <c r="E21" s="2"/>
      <c r="F21" s="2">
        <f ca="1">INT(RAND()*(9-F20))+1</f>
        <v>3</v>
      </c>
      <c r="G21" s="2"/>
      <c r="H21" s="2">
        <f ca="1">INT(RAND()*(10-H20))</f>
        <v>0</v>
      </c>
      <c r="V21" s="78" t="s">
        <v>31</v>
      </c>
      <c r="W21" s="78"/>
      <c r="X21" s="2"/>
      <c r="Y21" s="2">
        <f ca="1">INT(RAND()*(9-Y20))+1</f>
        <v>3</v>
      </c>
      <c r="Z21" s="2"/>
      <c r="AA21" s="2">
        <f ca="1">INT(RAND()*(10-AA20))</f>
        <v>0</v>
      </c>
    </row>
    <row r="22" spans="1:37" ht="27" customHeight="1" x14ac:dyDescent="0.3"/>
    <row r="23" spans="1:37" ht="27" customHeight="1" x14ac:dyDescent="0.3"/>
    <row r="24" spans="1:37" ht="27" customHeight="1" x14ac:dyDescent="0.3"/>
    <row r="25" spans="1:37" ht="27" customHeight="1" x14ac:dyDescent="0.3">
      <c r="A25" s="1" t="s">
        <v>17</v>
      </c>
      <c r="F25">
        <f ca="1">INT(RAND()*9)+1</f>
        <v>9</v>
      </c>
      <c r="H25">
        <f ca="1">INT(RAND()*8)+1</f>
        <v>5</v>
      </c>
      <c r="T25" s="1" t="s">
        <v>18</v>
      </c>
      <c r="AA25">
        <f ca="1">INT(RAND()*8)+1</f>
        <v>4</v>
      </c>
    </row>
    <row r="26" spans="1:37" ht="27" customHeight="1" x14ac:dyDescent="0.3">
      <c r="C26" s="78" t="s">
        <v>31</v>
      </c>
      <c r="D26" s="78"/>
      <c r="E26" s="2"/>
      <c r="F26" s="2"/>
      <c r="G26" s="2"/>
      <c r="H26" s="2">
        <f ca="1">INT(RAND()*(9-H25))+1</f>
        <v>4</v>
      </c>
      <c r="V26" s="78" t="s">
        <v>31</v>
      </c>
      <c r="W26" s="78"/>
      <c r="X26" s="2"/>
      <c r="Y26" s="2">
        <f ca="1">INT(RAND()*9)+1</f>
        <v>8</v>
      </c>
      <c r="Z26" s="2"/>
      <c r="AA26" s="2">
        <f ca="1">INT(RAND()*(9-AA25))+1</f>
        <v>4</v>
      </c>
    </row>
    <row r="27" spans="1:37" ht="27" customHeight="1" x14ac:dyDescent="0.3"/>
    <row r="28" spans="1:37" ht="27" customHeight="1" x14ac:dyDescent="0.3"/>
    <row r="29" spans="1:37" ht="25" customHeight="1" x14ac:dyDescent="0.3">
      <c r="D29" s="3" t="str">
        <f>IF(D1="","",D1)</f>
        <v>たし算のひっ算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7" ht="25" customHeight="1" x14ac:dyDescent="0.3">
      <c r="D30" s="3"/>
    </row>
    <row r="31" spans="1:37" ht="25" customHeight="1" x14ac:dyDescent="0.3">
      <c r="E31" s="5" t="s">
        <v>2</v>
      </c>
      <c r="Q31" s="4" t="str">
        <f>IF(Q3="","",Q3)</f>
        <v>名前</v>
      </c>
      <c r="R31" s="2"/>
      <c r="S31" s="2"/>
      <c r="T31" s="2" t="str">
        <f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7" ht="25" customHeight="1" x14ac:dyDescent="0.3">
      <c r="A32" t="str">
        <f>IF(A4="","",A4)</f>
        <v/>
      </c>
      <c r="B32" t="str">
        <f t="shared" ref="B32:AK32" si="0">IF(B4="","",B4)</f>
        <v/>
      </c>
      <c r="C32" t="str">
        <f t="shared" si="0"/>
        <v/>
      </c>
      <c r="D32" t="str">
        <f t="shared" si="0"/>
        <v/>
      </c>
      <c r="E32" t="str">
        <f t="shared" si="0"/>
        <v/>
      </c>
      <c r="F32" t="str">
        <f t="shared" si="0"/>
        <v/>
      </c>
      <c r="G32" t="str">
        <f t="shared" si="0"/>
        <v/>
      </c>
      <c r="H32" t="str">
        <f t="shared" si="0"/>
        <v/>
      </c>
      <c r="I32" t="str">
        <f t="shared" si="0"/>
        <v/>
      </c>
      <c r="J32" t="str">
        <f t="shared" si="0"/>
        <v/>
      </c>
      <c r="K32" t="str">
        <f t="shared" si="0"/>
        <v/>
      </c>
      <c r="L32" t="str">
        <f t="shared" si="0"/>
        <v/>
      </c>
      <c r="M32" t="str">
        <f t="shared" si="0"/>
        <v/>
      </c>
      <c r="N32" t="str">
        <f t="shared" si="0"/>
        <v/>
      </c>
      <c r="O32" t="str">
        <f t="shared" si="0"/>
        <v/>
      </c>
      <c r="P32" t="str">
        <f t="shared" si="0"/>
        <v/>
      </c>
      <c r="Q32" t="str">
        <f t="shared" si="0"/>
        <v/>
      </c>
      <c r="R32" t="str">
        <f t="shared" si="0"/>
        <v/>
      </c>
      <c r="S32" t="str">
        <f t="shared" si="0"/>
        <v/>
      </c>
      <c r="T32" t="str">
        <f t="shared" si="0"/>
        <v/>
      </c>
      <c r="U32" t="str">
        <f t="shared" si="0"/>
        <v/>
      </c>
      <c r="V32" t="str">
        <f t="shared" si="0"/>
        <v/>
      </c>
      <c r="W32" t="str">
        <f t="shared" si="0"/>
        <v/>
      </c>
      <c r="X32" t="str">
        <f t="shared" si="0"/>
        <v/>
      </c>
      <c r="Y32" t="str">
        <f t="shared" si="0"/>
        <v/>
      </c>
      <c r="Z32" t="str">
        <f t="shared" si="0"/>
        <v/>
      </c>
      <c r="AA32" t="str">
        <f t="shared" si="0"/>
        <v/>
      </c>
      <c r="AB32" t="str">
        <f t="shared" si="0"/>
        <v/>
      </c>
      <c r="AC32" t="str">
        <f t="shared" si="0"/>
        <v/>
      </c>
      <c r="AD32" t="str">
        <f t="shared" si="0"/>
        <v/>
      </c>
      <c r="AE32" t="str">
        <f t="shared" si="0"/>
        <v/>
      </c>
      <c r="AF32" t="str">
        <f t="shared" si="0"/>
        <v/>
      </c>
      <c r="AG32" t="str">
        <f t="shared" si="0"/>
        <v/>
      </c>
      <c r="AH32" t="str">
        <f t="shared" si="0"/>
        <v/>
      </c>
      <c r="AI32" t="str">
        <f t="shared" si="0"/>
        <v/>
      </c>
      <c r="AJ32" t="str">
        <f t="shared" si="0"/>
        <v/>
      </c>
      <c r="AK32" t="str">
        <f t="shared" si="0"/>
        <v/>
      </c>
    </row>
    <row r="33" spans="1:37" ht="27" customHeight="1" x14ac:dyDescent="0.3">
      <c r="A33" t="str">
        <f t="shared" ref="A33:AK33" si="1">IF(A5="","",A5)</f>
        <v>(1)</v>
      </c>
      <c r="C33" t="str">
        <f t="shared" si="1"/>
        <v/>
      </c>
      <c r="E33" t="str">
        <f t="shared" si="1"/>
        <v/>
      </c>
      <c r="F33">
        <f t="shared" ca="1" si="1"/>
        <v>5</v>
      </c>
      <c r="G33" t="str">
        <f t="shared" si="1"/>
        <v/>
      </c>
      <c r="H33">
        <f t="shared" ca="1" si="1"/>
        <v>4</v>
      </c>
      <c r="I33" t="str">
        <f t="shared" si="1"/>
        <v/>
      </c>
      <c r="J33" t="str">
        <f t="shared" si="1"/>
        <v/>
      </c>
      <c r="K33" t="str">
        <f t="shared" si="1"/>
        <v/>
      </c>
      <c r="L33" t="str">
        <f t="shared" si="1"/>
        <v/>
      </c>
      <c r="M33" t="str">
        <f t="shared" si="1"/>
        <v/>
      </c>
      <c r="N33" t="str">
        <f t="shared" si="1"/>
        <v/>
      </c>
      <c r="O33" t="str">
        <f t="shared" si="1"/>
        <v/>
      </c>
      <c r="P33" t="str">
        <f t="shared" si="1"/>
        <v/>
      </c>
      <c r="Q33" t="str">
        <f t="shared" si="1"/>
        <v/>
      </c>
      <c r="R33" t="str">
        <f t="shared" si="1"/>
        <v/>
      </c>
      <c r="S33" t="str">
        <f t="shared" si="1"/>
        <v/>
      </c>
      <c r="T33" t="str">
        <f t="shared" si="1"/>
        <v>(2)</v>
      </c>
      <c r="V33" t="str">
        <f t="shared" si="1"/>
        <v/>
      </c>
      <c r="X33" t="str">
        <f t="shared" si="1"/>
        <v/>
      </c>
      <c r="Y33">
        <f t="shared" ca="1" si="1"/>
        <v>4</v>
      </c>
      <c r="Z33" t="str">
        <f t="shared" si="1"/>
        <v/>
      </c>
      <c r="AA33">
        <f t="shared" ca="1" si="1"/>
        <v>9</v>
      </c>
      <c r="AB33" t="str">
        <f t="shared" si="1"/>
        <v/>
      </c>
      <c r="AC33" t="str">
        <f t="shared" si="1"/>
        <v/>
      </c>
      <c r="AD33" t="str">
        <f t="shared" si="1"/>
        <v/>
      </c>
      <c r="AE33" t="str">
        <f t="shared" si="1"/>
        <v/>
      </c>
      <c r="AF33" t="str">
        <f t="shared" si="1"/>
        <v/>
      </c>
      <c r="AG33" t="str">
        <f t="shared" si="1"/>
        <v/>
      </c>
      <c r="AH33" t="str">
        <f t="shared" si="1"/>
        <v/>
      </c>
      <c r="AI33" t="str">
        <f t="shared" si="1"/>
        <v/>
      </c>
      <c r="AJ33" t="str">
        <f t="shared" si="1"/>
        <v/>
      </c>
      <c r="AK33" t="str">
        <f t="shared" si="1"/>
        <v/>
      </c>
    </row>
    <row r="34" spans="1:37" ht="27" customHeight="1" x14ac:dyDescent="0.3">
      <c r="A34" t="str">
        <f t="shared" ref="A34:AK34" si="2">IF(A6="","",A6)</f>
        <v/>
      </c>
      <c r="C34" s="61" t="str">
        <f t="shared" si="2"/>
        <v>＋</v>
      </c>
      <c r="D34" s="61"/>
      <c r="E34" s="2" t="str">
        <f t="shared" si="2"/>
        <v/>
      </c>
      <c r="F34" s="2">
        <f t="shared" ca="1" si="2"/>
        <v>1</v>
      </c>
      <c r="G34" s="2" t="str">
        <f t="shared" si="2"/>
        <v/>
      </c>
      <c r="H34" s="2">
        <f t="shared" ca="1" si="2"/>
        <v>5</v>
      </c>
      <c r="I34" t="str">
        <f t="shared" si="2"/>
        <v/>
      </c>
      <c r="J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V34" s="61" t="str">
        <f t="shared" si="2"/>
        <v>＋</v>
      </c>
      <c r="W34" s="61"/>
      <c r="X34" s="2" t="str">
        <f t="shared" si="2"/>
        <v/>
      </c>
      <c r="Y34" s="2">
        <f t="shared" ca="1" si="2"/>
        <v>3</v>
      </c>
      <c r="Z34" s="2" t="str">
        <f t="shared" si="2"/>
        <v/>
      </c>
      <c r="AA34" s="2">
        <f t="shared" ca="1" si="2"/>
        <v>0</v>
      </c>
      <c r="AB34" t="str">
        <f t="shared" si="2"/>
        <v/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 t="shared" si="2"/>
        <v/>
      </c>
      <c r="AI34" t="str">
        <f t="shared" si="2"/>
        <v/>
      </c>
      <c r="AJ34" t="str">
        <f t="shared" si="2"/>
        <v/>
      </c>
      <c r="AK34" t="str">
        <f t="shared" si="2"/>
        <v/>
      </c>
    </row>
    <row r="35" spans="1:37" ht="27" customHeight="1" x14ac:dyDescent="0.3">
      <c r="A35" t="str">
        <f t="shared" ref="A35:AK35" si="3">IF(A7="","",A7)</f>
        <v/>
      </c>
      <c r="C35" t="str">
        <f t="shared" si="3"/>
        <v/>
      </c>
      <c r="E35" t="str">
        <f t="shared" si="3"/>
        <v/>
      </c>
      <c r="F35" s="8">
        <f ca="1">F33+F34</f>
        <v>6</v>
      </c>
      <c r="G35" s="8" t="str">
        <f t="shared" si="3"/>
        <v/>
      </c>
      <c r="H35" s="8">
        <f ca="1">H33+H34</f>
        <v>9</v>
      </c>
      <c r="I35" t="str">
        <f t="shared" si="3"/>
        <v/>
      </c>
      <c r="J35" t="str">
        <f t="shared" si="3"/>
        <v/>
      </c>
      <c r="K35" t="str">
        <f t="shared" si="3"/>
        <v/>
      </c>
      <c r="L35" t="str">
        <f t="shared" si="3"/>
        <v/>
      </c>
      <c r="M35" t="str">
        <f t="shared" si="3"/>
        <v/>
      </c>
      <c r="N35" t="str">
        <f t="shared" si="3"/>
        <v/>
      </c>
      <c r="O35" t="str">
        <f t="shared" si="3"/>
        <v/>
      </c>
      <c r="P35" t="str">
        <f t="shared" si="3"/>
        <v/>
      </c>
      <c r="Q35" t="str">
        <f t="shared" si="3"/>
        <v/>
      </c>
      <c r="R35" t="str">
        <f t="shared" si="3"/>
        <v/>
      </c>
      <c r="S35" t="str">
        <f t="shared" si="3"/>
        <v/>
      </c>
      <c r="T35" t="str">
        <f t="shared" si="3"/>
        <v/>
      </c>
      <c r="V35" t="str">
        <f t="shared" si="3"/>
        <v/>
      </c>
      <c r="X35" t="str">
        <f t="shared" si="3"/>
        <v/>
      </c>
      <c r="Y35" s="8">
        <f ca="1">Y33+Y34</f>
        <v>7</v>
      </c>
      <c r="Z35" s="8" t="str">
        <f t="shared" si="3"/>
        <v/>
      </c>
      <c r="AA35" s="8">
        <f ca="1">AA33+AA34</f>
        <v>9</v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</row>
    <row r="36" spans="1:37" ht="27" customHeight="1" x14ac:dyDescent="0.3">
      <c r="A36" t="str">
        <f t="shared" ref="A36:AK36" si="4">IF(A8="","",A8)</f>
        <v/>
      </c>
      <c r="C36" t="str">
        <f t="shared" si="4"/>
        <v/>
      </c>
      <c r="E36" t="str">
        <f t="shared" si="4"/>
        <v/>
      </c>
      <c r="F36" t="str">
        <f t="shared" si="4"/>
        <v/>
      </c>
      <c r="G36" t="str">
        <f t="shared" si="4"/>
        <v/>
      </c>
      <c r="H36" t="str">
        <f t="shared" si="4"/>
        <v/>
      </c>
      <c r="I36" t="str">
        <f t="shared" si="4"/>
        <v/>
      </c>
      <c r="J36" t="str">
        <f t="shared" si="4"/>
        <v/>
      </c>
      <c r="K36" t="str">
        <f t="shared" si="4"/>
        <v/>
      </c>
      <c r="L36" t="str">
        <f t="shared" si="4"/>
        <v/>
      </c>
      <c r="M36" t="str">
        <f t="shared" si="4"/>
        <v/>
      </c>
      <c r="N36" t="str">
        <f t="shared" si="4"/>
        <v/>
      </c>
      <c r="O36" t="str">
        <f t="shared" si="4"/>
        <v/>
      </c>
      <c r="P36" t="str">
        <f t="shared" si="4"/>
        <v/>
      </c>
      <c r="Q36" t="str">
        <f t="shared" si="4"/>
        <v/>
      </c>
      <c r="R36" t="str">
        <f t="shared" si="4"/>
        <v/>
      </c>
      <c r="S36" t="str">
        <f t="shared" si="4"/>
        <v/>
      </c>
      <c r="T36" t="str">
        <f t="shared" si="4"/>
        <v/>
      </c>
      <c r="V36" t="str">
        <f t="shared" si="4"/>
        <v/>
      </c>
      <c r="X36" t="str">
        <f t="shared" si="4"/>
        <v/>
      </c>
      <c r="Y36" t="str">
        <f t="shared" si="4"/>
        <v/>
      </c>
      <c r="Z36" t="str">
        <f t="shared" si="4"/>
        <v/>
      </c>
      <c r="AA36" t="str">
        <f t="shared" si="4"/>
        <v/>
      </c>
      <c r="AB36" t="str">
        <f t="shared" si="4"/>
        <v/>
      </c>
      <c r="AC36" t="str">
        <f t="shared" si="4"/>
        <v/>
      </c>
      <c r="AD36" t="str">
        <f t="shared" si="4"/>
        <v/>
      </c>
      <c r="AE36" t="str">
        <f t="shared" si="4"/>
        <v/>
      </c>
      <c r="AF36" t="str">
        <f t="shared" si="4"/>
        <v/>
      </c>
      <c r="AG36" t="str">
        <f t="shared" si="4"/>
        <v/>
      </c>
      <c r="AH36" t="str">
        <f t="shared" si="4"/>
        <v/>
      </c>
      <c r="AI36" t="str">
        <f t="shared" si="4"/>
        <v/>
      </c>
      <c r="AJ36" t="str">
        <f t="shared" si="4"/>
        <v/>
      </c>
      <c r="AK36" t="str">
        <f t="shared" si="4"/>
        <v/>
      </c>
    </row>
    <row r="37" spans="1:37" ht="27" customHeight="1" x14ac:dyDescent="0.3">
      <c r="A37" t="str">
        <f t="shared" ref="A37:AK37" si="5">IF(A9="","",A9)</f>
        <v/>
      </c>
      <c r="C37" t="str">
        <f t="shared" si="5"/>
        <v/>
      </c>
      <c r="E37" t="str">
        <f t="shared" si="5"/>
        <v/>
      </c>
      <c r="F37" t="str">
        <f t="shared" si="5"/>
        <v/>
      </c>
      <c r="G37" t="str">
        <f t="shared" si="5"/>
        <v/>
      </c>
      <c r="H37" t="str">
        <f t="shared" si="5"/>
        <v/>
      </c>
      <c r="I37" t="str">
        <f t="shared" si="5"/>
        <v/>
      </c>
      <c r="J37" t="str">
        <f t="shared" si="5"/>
        <v/>
      </c>
      <c r="K37" t="str">
        <f t="shared" si="5"/>
        <v/>
      </c>
      <c r="L37" t="str">
        <f t="shared" si="5"/>
        <v/>
      </c>
      <c r="M37" t="str">
        <f t="shared" si="5"/>
        <v/>
      </c>
      <c r="N37" t="str">
        <f t="shared" si="5"/>
        <v/>
      </c>
      <c r="O37" t="str">
        <f t="shared" si="5"/>
        <v/>
      </c>
      <c r="P37" t="str">
        <f t="shared" si="5"/>
        <v/>
      </c>
      <c r="Q37" t="str">
        <f t="shared" si="5"/>
        <v/>
      </c>
      <c r="R37" t="str">
        <f t="shared" si="5"/>
        <v/>
      </c>
      <c r="S37" t="str">
        <f t="shared" si="5"/>
        <v/>
      </c>
      <c r="T37" t="str">
        <f t="shared" si="5"/>
        <v/>
      </c>
      <c r="V37" t="str">
        <f t="shared" si="5"/>
        <v/>
      </c>
      <c r="X37" t="str">
        <f t="shared" si="5"/>
        <v/>
      </c>
      <c r="Y37" t="str">
        <f t="shared" si="5"/>
        <v/>
      </c>
      <c r="Z37" t="str">
        <f t="shared" si="5"/>
        <v/>
      </c>
      <c r="AA37" t="str">
        <f t="shared" si="5"/>
        <v/>
      </c>
      <c r="AB37" t="str">
        <f t="shared" si="5"/>
        <v/>
      </c>
      <c r="AC37" t="str">
        <f t="shared" si="5"/>
        <v/>
      </c>
      <c r="AD37" t="str">
        <f t="shared" si="5"/>
        <v/>
      </c>
      <c r="AE37" t="str">
        <f t="shared" si="5"/>
        <v/>
      </c>
      <c r="AF37" t="str">
        <f t="shared" si="5"/>
        <v/>
      </c>
      <c r="AG37" t="str">
        <f t="shared" si="5"/>
        <v/>
      </c>
      <c r="AH37" t="str">
        <f t="shared" si="5"/>
        <v/>
      </c>
      <c r="AI37" t="str">
        <f t="shared" si="5"/>
        <v/>
      </c>
      <c r="AJ37" t="str">
        <f t="shared" si="5"/>
        <v/>
      </c>
      <c r="AK37" t="str">
        <f t="shared" si="5"/>
        <v/>
      </c>
    </row>
    <row r="38" spans="1:37" ht="27" customHeight="1" x14ac:dyDescent="0.3">
      <c r="A38" t="str">
        <f t="shared" ref="A38:AK38" si="6">IF(A10="","",A10)</f>
        <v>(3)</v>
      </c>
      <c r="C38" t="str">
        <f t="shared" si="6"/>
        <v/>
      </c>
      <c r="E38" t="str">
        <f t="shared" si="6"/>
        <v/>
      </c>
      <c r="F38">
        <f t="shared" ca="1" si="6"/>
        <v>7</v>
      </c>
      <c r="G38" t="str">
        <f t="shared" si="6"/>
        <v/>
      </c>
      <c r="H38">
        <f t="shared" ca="1" si="6"/>
        <v>2</v>
      </c>
      <c r="I38" t="str">
        <f t="shared" si="6"/>
        <v/>
      </c>
      <c r="J38" t="str">
        <f t="shared" si="6"/>
        <v/>
      </c>
      <c r="K38" t="str">
        <f t="shared" si="6"/>
        <v/>
      </c>
      <c r="L38" t="str">
        <f t="shared" si="6"/>
        <v/>
      </c>
      <c r="M38" t="str">
        <f t="shared" si="6"/>
        <v/>
      </c>
      <c r="N38" t="str">
        <f t="shared" si="6"/>
        <v/>
      </c>
      <c r="O38" t="str">
        <f t="shared" si="6"/>
        <v/>
      </c>
      <c r="P38" t="str">
        <f t="shared" si="6"/>
        <v/>
      </c>
      <c r="Q38" t="str">
        <f t="shared" si="6"/>
        <v/>
      </c>
      <c r="R38" t="str">
        <f t="shared" si="6"/>
        <v/>
      </c>
      <c r="S38" t="str">
        <f t="shared" si="6"/>
        <v/>
      </c>
      <c r="T38" t="str">
        <f t="shared" si="6"/>
        <v>(4)</v>
      </c>
      <c r="V38" t="str">
        <f t="shared" si="6"/>
        <v/>
      </c>
      <c r="X38" t="str">
        <f t="shared" si="6"/>
        <v/>
      </c>
      <c r="Y38">
        <f t="shared" ca="1" si="6"/>
        <v>2</v>
      </c>
      <c r="Z38" t="str">
        <f t="shared" si="6"/>
        <v/>
      </c>
      <c r="AA38">
        <f t="shared" ca="1" si="6"/>
        <v>7</v>
      </c>
      <c r="AB38" t="str">
        <f t="shared" si="6"/>
        <v/>
      </c>
      <c r="AC38" t="str">
        <f t="shared" si="6"/>
        <v/>
      </c>
      <c r="AD38" t="str">
        <f t="shared" si="6"/>
        <v/>
      </c>
      <c r="AE38" t="str">
        <f t="shared" si="6"/>
        <v/>
      </c>
      <c r="AF38" t="str">
        <f t="shared" si="6"/>
        <v/>
      </c>
      <c r="AG38" t="str">
        <f t="shared" si="6"/>
        <v/>
      </c>
      <c r="AH38" t="str">
        <f t="shared" si="6"/>
        <v/>
      </c>
      <c r="AI38" t="str">
        <f t="shared" si="6"/>
        <v/>
      </c>
      <c r="AJ38" t="str">
        <f t="shared" si="6"/>
        <v/>
      </c>
      <c r="AK38" t="str">
        <f t="shared" si="6"/>
        <v/>
      </c>
    </row>
    <row r="39" spans="1:37" ht="27" customHeight="1" x14ac:dyDescent="0.3">
      <c r="A39" t="str">
        <f t="shared" ref="A39:AK40" si="7">IF(A11="","",A11)</f>
        <v/>
      </c>
      <c r="C39" s="61" t="str">
        <f t="shared" si="7"/>
        <v>＋</v>
      </c>
      <c r="D39" s="61"/>
      <c r="E39" s="2" t="str">
        <f t="shared" si="7"/>
        <v/>
      </c>
      <c r="F39" s="2">
        <f t="shared" ca="1" si="7"/>
        <v>2</v>
      </c>
      <c r="G39" s="2" t="str">
        <f t="shared" si="7"/>
        <v/>
      </c>
      <c r="H39" s="2">
        <f t="shared" ca="1" si="7"/>
        <v>3</v>
      </c>
      <c r="I39" t="str">
        <f t="shared" si="7"/>
        <v/>
      </c>
      <c r="J39" t="str">
        <f t="shared" si="7"/>
        <v/>
      </c>
      <c r="K39" t="str">
        <f t="shared" si="7"/>
        <v/>
      </c>
      <c r="L39" t="str">
        <f t="shared" si="7"/>
        <v/>
      </c>
      <c r="M39" t="str">
        <f t="shared" si="7"/>
        <v/>
      </c>
      <c r="N39" t="str">
        <f t="shared" si="7"/>
        <v/>
      </c>
      <c r="O39" t="str">
        <f t="shared" si="7"/>
        <v/>
      </c>
      <c r="P39" t="str">
        <f t="shared" si="7"/>
        <v/>
      </c>
      <c r="Q39" t="str">
        <f t="shared" si="7"/>
        <v/>
      </c>
      <c r="R39" t="str">
        <f t="shared" si="7"/>
        <v/>
      </c>
      <c r="S39" t="str">
        <f t="shared" si="7"/>
        <v/>
      </c>
      <c r="T39" t="str">
        <f t="shared" si="7"/>
        <v/>
      </c>
      <c r="V39" s="61" t="str">
        <f t="shared" si="7"/>
        <v>＋</v>
      </c>
      <c r="W39" s="61"/>
      <c r="X39" s="2" t="str">
        <f t="shared" si="7"/>
        <v/>
      </c>
      <c r="Y39" s="2">
        <f t="shared" ca="1" si="7"/>
        <v>4</v>
      </c>
      <c r="Z39" s="2" t="str">
        <f t="shared" si="7"/>
        <v/>
      </c>
      <c r="AA39" s="2">
        <f t="shared" ca="1" si="7"/>
        <v>0</v>
      </c>
      <c r="AB39" t="str">
        <f t="shared" si="7"/>
        <v/>
      </c>
      <c r="AC39" t="str">
        <f t="shared" si="7"/>
        <v/>
      </c>
      <c r="AD39" t="str">
        <f t="shared" si="7"/>
        <v/>
      </c>
      <c r="AE39" t="str">
        <f t="shared" si="7"/>
        <v/>
      </c>
      <c r="AF39" t="str">
        <f t="shared" si="7"/>
        <v/>
      </c>
      <c r="AG39" t="str">
        <f t="shared" si="7"/>
        <v/>
      </c>
      <c r="AH39" t="str">
        <f t="shared" si="7"/>
        <v/>
      </c>
      <c r="AI39" t="str">
        <f t="shared" si="7"/>
        <v/>
      </c>
      <c r="AJ39" t="str">
        <f t="shared" si="7"/>
        <v/>
      </c>
      <c r="AK39" t="str">
        <f t="shared" si="7"/>
        <v/>
      </c>
    </row>
    <row r="40" spans="1:37" ht="27" customHeight="1" x14ac:dyDescent="0.3">
      <c r="A40" t="str">
        <f>IF(A12="","",A12)</f>
        <v/>
      </c>
      <c r="C40" t="str">
        <f>IF(C12="","",C12)</f>
        <v/>
      </c>
      <c r="E40" t="str">
        <f>IF(E12="","",E12)</f>
        <v/>
      </c>
      <c r="F40" s="8">
        <f ca="1">F38+F39</f>
        <v>9</v>
      </c>
      <c r="G40" s="8" t="str">
        <f t="shared" si="7"/>
        <v/>
      </c>
      <c r="H40" s="8">
        <f ca="1">H38+H39</f>
        <v>5</v>
      </c>
      <c r="I40" t="str">
        <f t="shared" si="7"/>
        <v/>
      </c>
      <c r="J40" t="str">
        <f t="shared" si="7"/>
        <v/>
      </c>
      <c r="K40" t="str">
        <f t="shared" si="7"/>
        <v/>
      </c>
      <c r="L40" t="str">
        <f t="shared" si="7"/>
        <v/>
      </c>
      <c r="M40" t="str">
        <f t="shared" si="7"/>
        <v/>
      </c>
      <c r="N40" t="str">
        <f t="shared" si="7"/>
        <v/>
      </c>
      <c r="O40" t="str">
        <f t="shared" si="7"/>
        <v/>
      </c>
      <c r="P40" t="str">
        <f t="shared" si="7"/>
        <v/>
      </c>
      <c r="Q40" t="str">
        <f t="shared" si="7"/>
        <v/>
      </c>
      <c r="R40" t="str">
        <f t="shared" si="7"/>
        <v/>
      </c>
      <c r="S40" t="str">
        <f t="shared" si="7"/>
        <v/>
      </c>
      <c r="T40" t="str">
        <f t="shared" si="7"/>
        <v/>
      </c>
      <c r="V40" t="str">
        <f t="shared" si="7"/>
        <v/>
      </c>
      <c r="X40" t="str">
        <f t="shared" si="7"/>
        <v/>
      </c>
      <c r="Y40" s="8">
        <f ca="1">Y38+Y39</f>
        <v>6</v>
      </c>
      <c r="Z40" s="8" t="str">
        <f t="shared" si="7"/>
        <v/>
      </c>
      <c r="AA40" s="8">
        <f ca="1">AA38+AA39</f>
        <v>7</v>
      </c>
      <c r="AB40" t="str">
        <f t="shared" ref="AB40:AK40" si="8">IF(AB12="","",AB12)</f>
        <v/>
      </c>
      <c r="AC40" t="str">
        <f t="shared" si="8"/>
        <v/>
      </c>
      <c r="AD40" t="str">
        <f t="shared" si="8"/>
        <v/>
      </c>
      <c r="AE40" t="str">
        <f t="shared" si="8"/>
        <v/>
      </c>
      <c r="AF40" t="str">
        <f t="shared" si="8"/>
        <v/>
      </c>
      <c r="AG40" t="str">
        <f t="shared" si="8"/>
        <v/>
      </c>
      <c r="AH40" t="str">
        <f t="shared" si="8"/>
        <v/>
      </c>
      <c r="AI40" t="str">
        <f t="shared" si="8"/>
        <v/>
      </c>
      <c r="AK40" t="str">
        <f t="shared" si="8"/>
        <v/>
      </c>
    </row>
    <row r="41" spans="1:37" ht="27" customHeight="1" x14ac:dyDescent="0.3">
      <c r="A41" t="str">
        <f t="shared" ref="A41:AK41" si="9">IF(A13="","",A13)</f>
        <v/>
      </c>
      <c r="C41" t="str">
        <f t="shared" si="9"/>
        <v/>
      </c>
      <c r="E41" t="str">
        <f t="shared" si="9"/>
        <v/>
      </c>
      <c r="F41" t="str">
        <f t="shared" si="9"/>
        <v/>
      </c>
      <c r="G41" t="str">
        <f t="shared" si="9"/>
        <v/>
      </c>
      <c r="H41" t="str">
        <f t="shared" si="9"/>
        <v/>
      </c>
      <c r="I41" t="str">
        <f t="shared" si="9"/>
        <v/>
      </c>
      <c r="J41" t="str">
        <f t="shared" si="9"/>
        <v/>
      </c>
      <c r="K41" t="str">
        <f t="shared" si="9"/>
        <v/>
      </c>
      <c r="L41" t="str">
        <f t="shared" si="9"/>
        <v/>
      </c>
      <c r="M41" t="str">
        <f t="shared" si="9"/>
        <v/>
      </c>
      <c r="N41" t="str">
        <f t="shared" si="9"/>
        <v/>
      </c>
      <c r="O41" t="str">
        <f t="shared" si="9"/>
        <v/>
      </c>
      <c r="P41" t="str">
        <f t="shared" si="9"/>
        <v/>
      </c>
      <c r="Q41" t="str">
        <f t="shared" si="9"/>
        <v/>
      </c>
      <c r="R41" t="str">
        <f t="shared" si="9"/>
        <v/>
      </c>
      <c r="S41" t="str">
        <f t="shared" si="9"/>
        <v/>
      </c>
      <c r="T41" t="str">
        <f t="shared" si="9"/>
        <v/>
      </c>
      <c r="V41" t="str">
        <f t="shared" si="9"/>
        <v/>
      </c>
      <c r="X41" t="str">
        <f t="shared" si="9"/>
        <v/>
      </c>
      <c r="Y41" t="str">
        <f t="shared" si="9"/>
        <v/>
      </c>
      <c r="Z41" t="str">
        <f t="shared" si="9"/>
        <v/>
      </c>
      <c r="AA41" t="str">
        <f t="shared" si="9"/>
        <v/>
      </c>
      <c r="AB41" t="str">
        <f t="shared" si="9"/>
        <v/>
      </c>
      <c r="AC41" t="str">
        <f t="shared" si="9"/>
        <v/>
      </c>
      <c r="AD41" t="str">
        <f t="shared" si="9"/>
        <v/>
      </c>
      <c r="AE41" t="str">
        <f t="shared" si="9"/>
        <v/>
      </c>
      <c r="AF41" t="str">
        <f t="shared" si="9"/>
        <v/>
      </c>
      <c r="AG41" t="str">
        <f t="shared" si="9"/>
        <v/>
      </c>
      <c r="AH41" t="str">
        <f t="shared" si="9"/>
        <v/>
      </c>
      <c r="AI41" t="str">
        <f t="shared" si="9"/>
        <v/>
      </c>
      <c r="AJ41" t="str">
        <f t="shared" si="9"/>
        <v/>
      </c>
      <c r="AK41" t="str">
        <f t="shared" si="9"/>
        <v/>
      </c>
    </row>
    <row r="42" spans="1:37" ht="27" customHeight="1" x14ac:dyDescent="0.3">
      <c r="A42" t="str">
        <f t="shared" ref="A42:AK42" si="10">IF(A14="","",A14)</f>
        <v/>
      </c>
      <c r="C42" t="str">
        <f t="shared" si="10"/>
        <v/>
      </c>
      <c r="E42" t="str">
        <f t="shared" si="10"/>
        <v/>
      </c>
      <c r="F42" t="str">
        <f t="shared" si="10"/>
        <v/>
      </c>
      <c r="G42" t="str">
        <f t="shared" si="10"/>
        <v/>
      </c>
      <c r="H42" t="str">
        <f t="shared" si="10"/>
        <v/>
      </c>
      <c r="I42" t="str">
        <f t="shared" si="10"/>
        <v/>
      </c>
      <c r="J42" t="str">
        <f t="shared" si="10"/>
        <v/>
      </c>
      <c r="K42" t="str">
        <f t="shared" si="10"/>
        <v/>
      </c>
      <c r="L42" t="str">
        <f t="shared" si="10"/>
        <v/>
      </c>
      <c r="M42" t="str">
        <f t="shared" si="10"/>
        <v/>
      </c>
      <c r="N42" t="str">
        <f t="shared" si="10"/>
        <v/>
      </c>
      <c r="O42" t="str">
        <f t="shared" si="10"/>
        <v/>
      </c>
      <c r="P42" t="str">
        <f t="shared" si="10"/>
        <v/>
      </c>
      <c r="Q42" t="str">
        <f t="shared" si="10"/>
        <v/>
      </c>
      <c r="R42" t="str">
        <f t="shared" si="10"/>
        <v/>
      </c>
      <c r="S42" t="str">
        <f t="shared" si="10"/>
        <v/>
      </c>
      <c r="T42" t="str">
        <f t="shared" si="10"/>
        <v/>
      </c>
      <c r="V42" t="str">
        <f t="shared" si="10"/>
        <v/>
      </c>
      <c r="X42" t="str">
        <f t="shared" si="10"/>
        <v/>
      </c>
      <c r="Y42" t="str">
        <f t="shared" si="10"/>
        <v/>
      </c>
      <c r="Z42" t="str">
        <f t="shared" si="10"/>
        <v/>
      </c>
      <c r="AA42" t="str">
        <f t="shared" si="10"/>
        <v/>
      </c>
      <c r="AB42" t="str">
        <f t="shared" si="10"/>
        <v/>
      </c>
      <c r="AC42" t="str">
        <f t="shared" si="10"/>
        <v/>
      </c>
      <c r="AD42" t="str">
        <f t="shared" si="10"/>
        <v/>
      </c>
      <c r="AE42" t="str">
        <f t="shared" si="10"/>
        <v/>
      </c>
      <c r="AF42" t="str">
        <f t="shared" si="10"/>
        <v/>
      </c>
      <c r="AG42" t="str">
        <f t="shared" si="10"/>
        <v/>
      </c>
      <c r="AH42" t="str">
        <f t="shared" si="10"/>
        <v/>
      </c>
      <c r="AI42" t="str">
        <f t="shared" si="10"/>
        <v/>
      </c>
      <c r="AJ42" t="str">
        <f t="shared" si="10"/>
        <v/>
      </c>
      <c r="AK42" t="str">
        <f t="shared" si="10"/>
        <v/>
      </c>
    </row>
    <row r="43" spans="1:37" ht="27" customHeight="1" x14ac:dyDescent="0.3">
      <c r="A43" t="str">
        <f t="shared" ref="A43:AK43" si="11">IF(A15="","",A15)</f>
        <v>(5)</v>
      </c>
      <c r="C43" t="str">
        <f t="shared" si="11"/>
        <v/>
      </c>
      <c r="E43" t="str">
        <f t="shared" si="11"/>
        <v/>
      </c>
      <c r="F43">
        <f t="shared" ca="1" si="11"/>
        <v>7</v>
      </c>
      <c r="G43" t="str">
        <f t="shared" si="11"/>
        <v/>
      </c>
      <c r="H43">
        <f t="shared" ca="1" si="11"/>
        <v>4</v>
      </c>
      <c r="I43" t="str">
        <f t="shared" si="11"/>
        <v/>
      </c>
      <c r="J43" t="str">
        <f t="shared" si="11"/>
        <v/>
      </c>
      <c r="K43" t="str">
        <f t="shared" si="11"/>
        <v/>
      </c>
      <c r="L43" t="str">
        <f t="shared" si="11"/>
        <v/>
      </c>
      <c r="M43" t="str">
        <f t="shared" si="11"/>
        <v/>
      </c>
      <c r="N43" t="str">
        <f t="shared" si="11"/>
        <v/>
      </c>
      <c r="O43" t="str">
        <f t="shared" si="11"/>
        <v/>
      </c>
      <c r="P43" t="str">
        <f t="shared" si="11"/>
        <v/>
      </c>
      <c r="Q43" t="str">
        <f t="shared" si="11"/>
        <v/>
      </c>
      <c r="R43" t="str">
        <f t="shared" si="11"/>
        <v/>
      </c>
      <c r="S43" t="str">
        <f t="shared" si="11"/>
        <v/>
      </c>
      <c r="T43" t="str">
        <f t="shared" si="11"/>
        <v>(6)</v>
      </c>
      <c r="V43" t="str">
        <f t="shared" si="11"/>
        <v/>
      </c>
      <c r="X43" t="str">
        <f t="shared" si="11"/>
        <v/>
      </c>
      <c r="Y43">
        <f t="shared" ca="1" si="11"/>
        <v>7</v>
      </c>
      <c r="Z43" t="str">
        <f t="shared" si="11"/>
        <v/>
      </c>
      <c r="AA43">
        <f t="shared" ca="1" si="11"/>
        <v>6</v>
      </c>
      <c r="AB43" t="str">
        <f t="shared" si="11"/>
        <v/>
      </c>
      <c r="AC43" t="str">
        <f t="shared" si="11"/>
        <v/>
      </c>
      <c r="AD43" t="str">
        <f t="shared" si="11"/>
        <v/>
      </c>
      <c r="AE43" t="str">
        <f t="shared" si="11"/>
        <v/>
      </c>
      <c r="AF43" t="str">
        <f t="shared" si="11"/>
        <v/>
      </c>
      <c r="AG43" t="str">
        <f t="shared" si="11"/>
        <v/>
      </c>
      <c r="AH43" t="str">
        <f t="shared" si="11"/>
        <v/>
      </c>
      <c r="AI43" t="str">
        <f t="shared" si="11"/>
        <v/>
      </c>
      <c r="AJ43" t="str">
        <f t="shared" si="11"/>
        <v/>
      </c>
      <c r="AK43" t="str">
        <f t="shared" si="11"/>
        <v/>
      </c>
    </row>
    <row r="44" spans="1:37" ht="27" customHeight="1" x14ac:dyDescent="0.3">
      <c r="A44" t="str">
        <f t="shared" ref="A44:AK45" si="12">IF(A16="","",A16)</f>
        <v/>
      </c>
      <c r="C44" s="61" t="str">
        <f t="shared" si="12"/>
        <v>＋</v>
      </c>
      <c r="D44" s="61"/>
      <c r="E44" s="2" t="str">
        <f t="shared" si="12"/>
        <v/>
      </c>
      <c r="F44" s="2">
        <f t="shared" ca="1" si="12"/>
        <v>2</v>
      </c>
      <c r="G44" s="2" t="str">
        <f t="shared" si="12"/>
        <v/>
      </c>
      <c r="H44" s="2">
        <f t="shared" ca="1" si="12"/>
        <v>2</v>
      </c>
      <c r="I44" t="str">
        <f t="shared" si="12"/>
        <v/>
      </c>
      <c r="J44" t="str">
        <f t="shared" si="12"/>
        <v/>
      </c>
      <c r="K44" t="str">
        <f t="shared" si="12"/>
        <v/>
      </c>
      <c r="L44" t="str">
        <f t="shared" si="12"/>
        <v/>
      </c>
      <c r="M44" t="str">
        <f t="shared" si="12"/>
        <v/>
      </c>
      <c r="N44" t="str">
        <f t="shared" si="12"/>
        <v/>
      </c>
      <c r="O44" t="str">
        <f t="shared" si="12"/>
        <v/>
      </c>
      <c r="P44" t="str">
        <f t="shared" si="12"/>
        <v/>
      </c>
      <c r="Q44" t="str">
        <f t="shared" si="12"/>
        <v/>
      </c>
      <c r="R44" t="str">
        <f t="shared" si="12"/>
        <v/>
      </c>
      <c r="S44" t="str">
        <f t="shared" si="12"/>
        <v/>
      </c>
      <c r="T44" t="str">
        <f t="shared" si="12"/>
        <v/>
      </c>
      <c r="V44" s="61" t="str">
        <f t="shared" si="12"/>
        <v>＋</v>
      </c>
      <c r="W44" s="61"/>
      <c r="X44" s="2" t="str">
        <f t="shared" si="12"/>
        <v/>
      </c>
      <c r="Y44" s="2">
        <f t="shared" ca="1" si="12"/>
        <v>1</v>
      </c>
      <c r="Z44" s="2" t="str">
        <f t="shared" si="12"/>
        <v/>
      </c>
      <c r="AA44" s="2">
        <f t="shared" ca="1" si="12"/>
        <v>2</v>
      </c>
      <c r="AB44" t="str">
        <f t="shared" si="12"/>
        <v/>
      </c>
      <c r="AC44" t="str">
        <f t="shared" si="12"/>
        <v/>
      </c>
      <c r="AD44" t="str">
        <f t="shared" si="12"/>
        <v/>
      </c>
      <c r="AE44" t="str">
        <f t="shared" si="12"/>
        <v/>
      </c>
      <c r="AF44" t="str">
        <f t="shared" si="12"/>
        <v/>
      </c>
      <c r="AG44" t="str">
        <f t="shared" si="12"/>
        <v/>
      </c>
      <c r="AH44" t="str">
        <f t="shared" si="12"/>
        <v/>
      </c>
      <c r="AI44" t="str">
        <f t="shared" si="12"/>
        <v/>
      </c>
      <c r="AJ44" t="str">
        <f t="shared" si="12"/>
        <v/>
      </c>
      <c r="AK44" t="str">
        <f t="shared" si="12"/>
        <v/>
      </c>
    </row>
    <row r="45" spans="1:37" ht="27" customHeight="1" x14ac:dyDescent="0.3">
      <c r="A45" t="str">
        <f>IF(A17="","",A17)</f>
        <v/>
      </c>
      <c r="C45" t="str">
        <f>IF(C17="","",C17)</f>
        <v/>
      </c>
      <c r="E45" t="str">
        <f>IF(E17="","",E17)</f>
        <v/>
      </c>
      <c r="F45" s="8">
        <f ca="1">F43+F44</f>
        <v>9</v>
      </c>
      <c r="G45" s="8" t="str">
        <f t="shared" si="12"/>
        <v/>
      </c>
      <c r="H45" s="8">
        <f ca="1">H43+H44</f>
        <v>6</v>
      </c>
      <c r="I45" t="str">
        <f t="shared" si="12"/>
        <v/>
      </c>
      <c r="J45" t="str">
        <f t="shared" si="12"/>
        <v/>
      </c>
      <c r="K45" t="str">
        <f t="shared" si="12"/>
        <v/>
      </c>
      <c r="L45" t="str">
        <f t="shared" si="12"/>
        <v/>
      </c>
      <c r="M45" t="str">
        <f t="shared" si="12"/>
        <v/>
      </c>
      <c r="N45" t="str">
        <f t="shared" si="12"/>
        <v/>
      </c>
      <c r="O45" t="str">
        <f t="shared" si="12"/>
        <v/>
      </c>
      <c r="P45" t="str">
        <f t="shared" si="12"/>
        <v/>
      </c>
      <c r="Q45" t="str">
        <f t="shared" si="12"/>
        <v/>
      </c>
      <c r="R45" t="str">
        <f t="shared" si="12"/>
        <v/>
      </c>
      <c r="S45" t="str">
        <f t="shared" si="12"/>
        <v/>
      </c>
      <c r="T45" t="str">
        <f t="shared" si="12"/>
        <v/>
      </c>
      <c r="V45" t="str">
        <f t="shared" si="12"/>
        <v/>
      </c>
      <c r="X45" t="str">
        <f t="shared" si="12"/>
        <v/>
      </c>
      <c r="Y45" s="8">
        <f ca="1">Y43+Y44</f>
        <v>8</v>
      </c>
      <c r="Z45" s="8" t="str">
        <f t="shared" si="12"/>
        <v/>
      </c>
      <c r="AA45" s="8">
        <f ca="1">AA43+AA44</f>
        <v>8</v>
      </c>
      <c r="AB45" t="str">
        <f t="shared" ref="AB45:AK45" si="13">IF(AB17="","",AB17)</f>
        <v/>
      </c>
      <c r="AC45" t="str">
        <f t="shared" si="13"/>
        <v/>
      </c>
      <c r="AD45" t="str">
        <f t="shared" si="13"/>
        <v/>
      </c>
      <c r="AE45" t="str">
        <f t="shared" si="13"/>
        <v/>
      </c>
      <c r="AF45" t="str">
        <f t="shared" si="13"/>
        <v/>
      </c>
      <c r="AG45" t="str">
        <f t="shared" si="13"/>
        <v/>
      </c>
      <c r="AH45" t="str">
        <f t="shared" si="13"/>
        <v/>
      </c>
      <c r="AI45" t="str">
        <f t="shared" si="13"/>
        <v/>
      </c>
      <c r="AJ45" t="str">
        <f t="shared" si="13"/>
        <v/>
      </c>
      <c r="AK45" t="str">
        <f t="shared" si="13"/>
        <v/>
      </c>
    </row>
    <row r="46" spans="1:37" ht="27" customHeight="1" x14ac:dyDescent="0.3">
      <c r="A46" t="str">
        <f t="shared" ref="A46:AK46" si="14">IF(A18="","",A18)</f>
        <v/>
      </c>
      <c r="C46" t="str">
        <f t="shared" si="14"/>
        <v/>
      </c>
      <c r="E46" t="str">
        <f t="shared" si="14"/>
        <v/>
      </c>
      <c r="F46" t="str">
        <f t="shared" si="14"/>
        <v/>
      </c>
      <c r="G46" t="str">
        <f t="shared" si="14"/>
        <v/>
      </c>
      <c r="H46" t="str">
        <f t="shared" si="14"/>
        <v/>
      </c>
      <c r="I46" t="str">
        <f t="shared" si="14"/>
        <v/>
      </c>
      <c r="J46" t="str">
        <f t="shared" si="14"/>
        <v/>
      </c>
      <c r="K46" t="str">
        <f t="shared" si="14"/>
        <v/>
      </c>
      <c r="L46" t="str">
        <f t="shared" si="14"/>
        <v/>
      </c>
      <c r="M46" t="str">
        <f t="shared" si="14"/>
        <v/>
      </c>
      <c r="N46" t="str">
        <f t="shared" si="14"/>
        <v/>
      </c>
      <c r="O46" t="str">
        <f t="shared" si="14"/>
        <v/>
      </c>
      <c r="P46" t="str">
        <f t="shared" si="14"/>
        <v/>
      </c>
      <c r="Q46" t="str">
        <f t="shared" si="14"/>
        <v/>
      </c>
      <c r="R46" t="str">
        <f t="shared" si="14"/>
        <v/>
      </c>
      <c r="S46" t="str">
        <f t="shared" si="14"/>
        <v/>
      </c>
      <c r="T46" t="str">
        <f t="shared" si="14"/>
        <v/>
      </c>
      <c r="V46" t="str">
        <f t="shared" si="14"/>
        <v/>
      </c>
      <c r="X46" t="str">
        <f t="shared" si="14"/>
        <v/>
      </c>
      <c r="Y46" t="str">
        <f t="shared" si="14"/>
        <v/>
      </c>
      <c r="Z46" t="str">
        <f t="shared" si="14"/>
        <v/>
      </c>
      <c r="AA46" t="str">
        <f t="shared" si="14"/>
        <v/>
      </c>
      <c r="AB46" t="str">
        <f t="shared" si="14"/>
        <v/>
      </c>
      <c r="AC46" t="str">
        <f t="shared" si="14"/>
        <v/>
      </c>
      <c r="AD46" t="str">
        <f t="shared" si="14"/>
        <v/>
      </c>
      <c r="AE46" t="str">
        <f t="shared" si="14"/>
        <v/>
      </c>
      <c r="AF46" t="str">
        <f t="shared" si="14"/>
        <v/>
      </c>
      <c r="AG46" t="str">
        <f t="shared" si="14"/>
        <v/>
      </c>
      <c r="AH46" t="str">
        <f t="shared" si="14"/>
        <v/>
      </c>
      <c r="AI46" t="str">
        <f t="shared" si="14"/>
        <v/>
      </c>
      <c r="AJ46" t="str">
        <f t="shared" si="14"/>
        <v/>
      </c>
      <c r="AK46" t="str">
        <f t="shared" si="14"/>
        <v/>
      </c>
    </row>
    <row r="47" spans="1:37" ht="27" customHeight="1" x14ac:dyDescent="0.3">
      <c r="A47" t="str">
        <f t="shared" ref="A47:AK47" si="15">IF(A19="","",A19)</f>
        <v/>
      </c>
      <c r="C47" t="str">
        <f t="shared" si="15"/>
        <v/>
      </c>
      <c r="E47" t="str">
        <f t="shared" si="15"/>
        <v/>
      </c>
      <c r="F47" t="str">
        <f t="shared" si="15"/>
        <v/>
      </c>
      <c r="G47" t="str">
        <f t="shared" si="15"/>
        <v/>
      </c>
      <c r="H47" t="str">
        <f t="shared" si="15"/>
        <v/>
      </c>
      <c r="I47" t="str">
        <f t="shared" si="15"/>
        <v/>
      </c>
      <c r="J47" t="str">
        <f t="shared" si="15"/>
        <v/>
      </c>
      <c r="K47" t="str">
        <f t="shared" si="15"/>
        <v/>
      </c>
      <c r="L47" t="str">
        <f t="shared" si="15"/>
        <v/>
      </c>
      <c r="M47" t="str">
        <f t="shared" si="15"/>
        <v/>
      </c>
      <c r="N47" t="str">
        <f t="shared" si="15"/>
        <v/>
      </c>
      <c r="O47" t="str">
        <f t="shared" si="15"/>
        <v/>
      </c>
      <c r="P47" t="str">
        <f t="shared" si="15"/>
        <v/>
      </c>
      <c r="Q47" t="str">
        <f t="shared" si="15"/>
        <v/>
      </c>
      <c r="R47" t="str">
        <f t="shared" si="15"/>
        <v/>
      </c>
      <c r="S47" t="str">
        <f t="shared" si="15"/>
        <v/>
      </c>
      <c r="T47" t="str">
        <f t="shared" si="15"/>
        <v/>
      </c>
      <c r="V47" t="str">
        <f t="shared" si="15"/>
        <v/>
      </c>
      <c r="X47" t="str">
        <f t="shared" si="15"/>
        <v/>
      </c>
      <c r="Y47" t="str">
        <f t="shared" si="15"/>
        <v/>
      </c>
      <c r="Z47" t="str">
        <f t="shared" si="15"/>
        <v/>
      </c>
      <c r="AA47" t="str">
        <f t="shared" si="15"/>
        <v/>
      </c>
      <c r="AB47" t="str">
        <f t="shared" si="15"/>
        <v/>
      </c>
      <c r="AC47" t="str">
        <f t="shared" si="15"/>
        <v/>
      </c>
      <c r="AD47" t="str">
        <f t="shared" si="15"/>
        <v/>
      </c>
      <c r="AE47" t="str">
        <f t="shared" si="15"/>
        <v/>
      </c>
      <c r="AF47" t="str">
        <f t="shared" si="15"/>
        <v/>
      </c>
      <c r="AG47" t="str">
        <f t="shared" si="15"/>
        <v/>
      </c>
      <c r="AH47" t="str">
        <f t="shared" si="15"/>
        <v/>
      </c>
      <c r="AI47" t="str">
        <f t="shared" si="15"/>
        <v/>
      </c>
      <c r="AJ47" t="str">
        <f t="shared" si="15"/>
        <v/>
      </c>
      <c r="AK47" t="str">
        <f t="shared" si="15"/>
        <v/>
      </c>
    </row>
    <row r="48" spans="1:37" ht="27" customHeight="1" x14ac:dyDescent="0.3">
      <c r="A48" t="str">
        <f t="shared" ref="A48:AK48" si="16">IF(A20="","",A20)</f>
        <v>(7)</v>
      </c>
      <c r="C48" t="str">
        <f t="shared" si="16"/>
        <v/>
      </c>
      <c r="E48" t="str">
        <f t="shared" si="16"/>
        <v/>
      </c>
      <c r="F48">
        <f t="shared" ca="1" si="16"/>
        <v>2</v>
      </c>
      <c r="G48" t="str">
        <f t="shared" si="16"/>
        <v/>
      </c>
      <c r="H48">
        <f t="shared" ca="1" si="16"/>
        <v>9</v>
      </c>
      <c r="I48" t="str">
        <f t="shared" si="16"/>
        <v/>
      </c>
      <c r="J48" t="str">
        <f t="shared" si="16"/>
        <v/>
      </c>
      <c r="K48" t="str">
        <f t="shared" si="16"/>
        <v/>
      </c>
      <c r="L48" t="str">
        <f t="shared" si="16"/>
        <v/>
      </c>
      <c r="M48" t="str">
        <f t="shared" si="16"/>
        <v/>
      </c>
      <c r="N48" t="str">
        <f t="shared" si="16"/>
        <v/>
      </c>
      <c r="O48" t="str">
        <f t="shared" si="16"/>
        <v/>
      </c>
      <c r="P48" t="str">
        <f t="shared" si="16"/>
        <v/>
      </c>
      <c r="Q48" t="str">
        <f t="shared" si="16"/>
        <v/>
      </c>
      <c r="R48" t="str">
        <f t="shared" si="16"/>
        <v/>
      </c>
      <c r="S48" t="str">
        <f t="shared" si="16"/>
        <v/>
      </c>
      <c r="T48" t="str">
        <f t="shared" si="16"/>
        <v>(8)</v>
      </c>
      <c r="V48" t="str">
        <f t="shared" si="16"/>
        <v/>
      </c>
      <c r="X48" t="str">
        <f t="shared" si="16"/>
        <v/>
      </c>
      <c r="Y48">
        <f t="shared" ca="1" si="16"/>
        <v>1</v>
      </c>
      <c r="Z48" t="str">
        <f t="shared" si="16"/>
        <v/>
      </c>
      <c r="AA48">
        <f t="shared" ca="1" si="16"/>
        <v>9</v>
      </c>
      <c r="AB48" t="str">
        <f t="shared" si="16"/>
        <v/>
      </c>
      <c r="AC48" t="str">
        <f t="shared" si="16"/>
        <v/>
      </c>
      <c r="AD48" t="str">
        <f t="shared" si="16"/>
        <v/>
      </c>
      <c r="AE48" t="str">
        <f t="shared" si="16"/>
        <v/>
      </c>
      <c r="AF48" t="str">
        <f t="shared" si="16"/>
        <v/>
      </c>
      <c r="AG48" t="str">
        <f t="shared" si="16"/>
        <v/>
      </c>
      <c r="AH48" t="str">
        <f t="shared" si="16"/>
        <v/>
      </c>
      <c r="AI48" t="str">
        <f t="shared" si="16"/>
        <v/>
      </c>
      <c r="AJ48" t="str">
        <f t="shared" si="16"/>
        <v/>
      </c>
      <c r="AK48" t="str">
        <f t="shared" si="16"/>
        <v/>
      </c>
    </row>
    <row r="49" spans="1:37" ht="27" customHeight="1" x14ac:dyDescent="0.3">
      <c r="A49" t="str">
        <f t="shared" ref="A49:AK50" si="17">IF(A21="","",A21)</f>
        <v/>
      </c>
      <c r="C49" s="61" t="str">
        <f t="shared" si="17"/>
        <v>＋</v>
      </c>
      <c r="D49" s="61"/>
      <c r="E49" s="2" t="str">
        <f t="shared" si="17"/>
        <v/>
      </c>
      <c r="F49" s="2">
        <f t="shared" ca="1" si="17"/>
        <v>3</v>
      </c>
      <c r="G49" s="2" t="str">
        <f t="shared" si="17"/>
        <v/>
      </c>
      <c r="H49" s="2">
        <f t="shared" ca="1" si="17"/>
        <v>0</v>
      </c>
      <c r="I49" t="str">
        <f t="shared" si="17"/>
        <v/>
      </c>
      <c r="J49" t="str">
        <f t="shared" si="17"/>
        <v/>
      </c>
      <c r="K49" t="str">
        <f t="shared" si="17"/>
        <v/>
      </c>
      <c r="L49" t="str">
        <f t="shared" si="17"/>
        <v/>
      </c>
      <c r="M49" t="str">
        <f t="shared" si="17"/>
        <v/>
      </c>
      <c r="N49" t="str">
        <f t="shared" si="17"/>
        <v/>
      </c>
      <c r="O49" t="str">
        <f t="shared" si="17"/>
        <v/>
      </c>
      <c r="P49" t="str">
        <f t="shared" si="17"/>
        <v/>
      </c>
      <c r="Q49" t="str">
        <f t="shared" si="17"/>
        <v/>
      </c>
      <c r="R49" t="str">
        <f t="shared" si="17"/>
        <v/>
      </c>
      <c r="S49" t="str">
        <f t="shared" si="17"/>
        <v/>
      </c>
      <c r="T49" t="str">
        <f t="shared" si="17"/>
        <v/>
      </c>
      <c r="V49" s="61" t="str">
        <f t="shared" si="17"/>
        <v>＋</v>
      </c>
      <c r="W49" s="61"/>
      <c r="X49" s="2" t="str">
        <f t="shared" si="17"/>
        <v/>
      </c>
      <c r="Y49" s="2">
        <f t="shared" ca="1" si="17"/>
        <v>3</v>
      </c>
      <c r="Z49" s="2" t="str">
        <f t="shared" si="17"/>
        <v/>
      </c>
      <c r="AA49" s="2">
        <f t="shared" ca="1" si="17"/>
        <v>0</v>
      </c>
      <c r="AB49" t="str">
        <f t="shared" si="17"/>
        <v/>
      </c>
      <c r="AC49" t="str">
        <f t="shared" si="17"/>
        <v/>
      </c>
      <c r="AD49" t="str">
        <f t="shared" si="17"/>
        <v/>
      </c>
      <c r="AE49" t="str">
        <f t="shared" si="17"/>
        <v/>
      </c>
      <c r="AF49" t="str">
        <f t="shared" si="17"/>
        <v/>
      </c>
      <c r="AG49" t="str">
        <f t="shared" si="17"/>
        <v/>
      </c>
      <c r="AH49" t="str">
        <f t="shared" si="17"/>
        <v/>
      </c>
      <c r="AI49" t="str">
        <f t="shared" si="17"/>
        <v/>
      </c>
      <c r="AJ49" t="str">
        <f t="shared" si="17"/>
        <v/>
      </c>
      <c r="AK49" t="str">
        <f t="shared" si="17"/>
        <v/>
      </c>
    </row>
    <row r="50" spans="1:37" ht="27" customHeight="1" x14ac:dyDescent="0.3">
      <c r="A50" t="str">
        <f>IF(A22="","",A22)</f>
        <v/>
      </c>
      <c r="C50" t="str">
        <f>IF(C22="","",C22)</f>
        <v/>
      </c>
      <c r="E50" t="str">
        <f>IF(E22="","",E22)</f>
        <v/>
      </c>
      <c r="F50" s="8">
        <f ca="1">F48+F49</f>
        <v>5</v>
      </c>
      <c r="G50" s="8" t="str">
        <f t="shared" si="17"/>
        <v/>
      </c>
      <c r="H50" s="8">
        <f ca="1">H48+H49</f>
        <v>9</v>
      </c>
      <c r="I50" t="str">
        <f t="shared" si="17"/>
        <v/>
      </c>
      <c r="J50" t="str">
        <f t="shared" si="17"/>
        <v/>
      </c>
      <c r="K50" t="str">
        <f t="shared" si="17"/>
        <v/>
      </c>
      <c r="L50" t="str">
        <f t="shared" si="17"/>
        <v/>
      </c>
      <c r="M50" t="str">
        <f t="shared" si="17"/>
        <v/>
      </c>
      <c r="N50" t="str">
        <f t="shared" si="17"/>
        <v/>
      </c>
      <c r="O50" t="str">
        <f t="shared" si="17"/>
        <v/>
      </c>
      <c r="P50" t="str">
        <f t="shared" si="17"/>
        <v/>
      </c>
      <c r="Q50" t="str">
        <f t="shared" si="17"/>
        <v/>
      </c>
      <c r="R50" t="str">
        <f t="shared" si="17"/>
        <v/>
      </c>
      <c r="S50" t="str">
        <f t="shared" si="17"/>
        <v/>
      </c>
      <c r="T50" t="str">
        <f t="shared" si="17"/>
        <v/>
      </c>
      <c r="V50" t="str">
        <f t="shared" si="17"/>
        <v/>
      </c>
      <c r="X50" t="str">
        <f t="shared" si="17"/>
        <v/>
      </c>
      <c r="Y50" s="8">
        <f ca="1">Y48+Y49</f>
        <v>4</v>
      </c>
      <c r="Z50" s="8" t="str">
        <f t="shared" si="17"/>
        <v/>
      </c>
      <c r="AA50" s="8">
        <f ca="1">AA48+AA49</f>
        <v>9</v>
      </c>
      <c r="AB50" t="str">
        <f t="shared" ref="AB50:AK50" si="18">IF(AB22="","",AB22)</f>
        <v/>
      </c>
      <c r="AC50" t="str">
        <f t="shared" si="18"/>
        <v/>
      </c>
      <c r="AD50" t="str">
        <f t="shared" si="18"/>
        <v/>
      </c>
      <c r="AE50" t="str">
        <f t="shared" si="18"/>
        <v/>
      </c>
      <c r="AF50" t="str">
        <f t="shared" si="18"/>
        <v/>
      </c>
      <c r="AG50" t="str">
        <f t="shared" si="18"/>
        <v/>
      </c>
      <c r="AH50" t="str">
        <f t="shared" si="18"/>
        <v/>
      </c>
      <c r="AI50" t="str">
        <f t="shared" si="18"/>
        <v/>
      </c>
      <c r="AJ50" t="str">
        <f t="shared" si="18"/>
        <v/>
      </c>
      <c r="AK50" t="str">
        <f t="shared" si="18"/>
        <v/>
      </c>
    </row>
    <row r="51" spans="1:37" ht="27" customHeight="1" x14ac:dyDescent="0.3">
      <c r="A51" t="str">
        <f t="shared" ref="A51:AK51" si="19">IF(A23="","",A23)</f>
        <v/>
      </c>
      <c r="C51" t="str">
        <f t="shared" si="19"/>
        <v/>
      </c>
      <c r="E51" t="str">
        <f t="shared" si="19"/>
        <v/>
      </c>
      <c r="F51" t="str">
        <f t="shared" si="19"/>
        <v/>
      </c>
      <c r="G51" t="str">
        <f t="shared" si="19"/>
        <v/>
      </c>
      <c r="H51" t="str">
        <f t="shared" si="19"/>
        <v/>
      </c>
      <c r="I51" t="str">
        <f t="shared" si="19"/>
        <v/>
      </c>
      <c r="J51" t="str">
        <f t="shared" si="19"/>
        <v/>
      </c>
      <c r="K51" t="str">
        <f t="shared" si="19"/>
        <v/>
      </c>
      <c r="L51" t="str">
        <f t="shared" si="19"/>
        <v/>
      </c>
      <c r="M51" t="str">
        <f t="shared" si="19"/>
        <v/>
      </c>
      <c r="N51" t="str">
        <f t="shared" si="19"/>
        <v/>
      </c>
      <c r="O51" t="str">
        <f t="shared" si="19"/>
        <v/>
      </c>
      <c r="P51" t="str">
        <f t="shared" si="19"/>
        <v/>
      </c>
      <c r="Q51" t="str">
        <f t="shared" si="19"/>
        <v/>
      </c>
      <c r="R51" t="str">
        <f t="shared" si="19"/>
        <v/>
      </c>
      <c r="S51" t="str">
        <f t="shared" si="19"/>
        <v/>
      </c>
      <c r="T51" t="str">
        <f t="shared" si="19"/>
        <v/>
      </c>
      <c r="V51" t="str">
        <f t="shared" si="19"/>
        <v/>
      </c>
      <c r="X51" t="str">
        <f t="shared" si="19"/>
        <v/>
      </c>
      <c r="Y51" t="str">
        <f t="shared" si="19"/>
        <v/>
      </c>
      <c r="Z51" t="str">
        <f t="shared" si="19"/>
        <v/>
      </c>
      <c r="AA51" t="str">
        <f t="shared" si="19"/>
        <v/>
      </c>
      <c r="AB51" t="str">
        <f t="shared" si="19"/>
        <v/>
      </c>
      <c r="AC51" t="str">
        <f t="shared" si="19"/>
        <v/>
      </c>
      <c r="AD51" t="str">
        <f t="shared" si="19"/>
        <v/>
      </c>
      <c r="AE51" t="str">
        <f t="shared" si="19"/>
        <v/>
      </c>
      <c r="AF51" t="str">
        <f t="shared" si="19"/>
        <v/>
      </c>
      <c r="AG51" t="str">
        <f t="shared" si="19"/>
        <v/>
      </c>
      <c r="AH51" t="str">
        <f t="shared" si="19"/>
        <v/>
      </c>
      <c r="AI51" t="str">
        <f t="shared" si="19"/>
        <v/>
      </c>
      <c r="AJ51" t="str">
        <f t="shared" si="19"/>
        <v/>
      </c>
      <c r="AK51" t="str">
        <f t="shared" si="19"/>
        <v/>
      </c>
    </row>
    <row r="52" spans="1:37" ht="27" customHeight="1" x14ac:dyDescent="0.3">
      <c r="A52" t="str">
        <f t="shared" ref="A52:AK52" si="20">IF(A24="","",A24)</f>
        <v/>
      </c>
      <c r="C52" t="str">
        <f t="shared" si="20"/>
        <v/>
      </c>
      <c r="E52" t="str">
        <f t="shared" si="20"/>
        <v/>
      </c>
      <c r="F52" t="str">
        <f t="shared" si="20"/>
        <v/>
      </c>
      <c r="G52" t="str">
        <f t="shared" si="20"/>
        <v/>
      </c>
      <c r="H52" t="str">
        <f t="shared" si="20"/>
        <v/>
      </c>
      <c r="I52" t="str">
        <f t="shared" si="20"/>
        <v/>
      </c>
      <c r="J52" t="str">
        <f t="shared" si="20"/>
        <v/>
      </c>
      <c r="K52" t="str">
        <f t="shared" si="20"/>
        <v/>
      </c>
      <c r="L52" t="str">
        <f t="shared" si="20"/>
        <v/>
      </c>
      <c r="M52" t="str">
        <f t="shared" si="20"/>
        <v/>
      </c>
      <c r="N52" t="str">
        <f t="shared" si="20"/>
        <v/>
      </c>
      <c r="O52" t="str">
        <f t="shared" si="20"/>
        <v/>
      </c>
      <c r="P52" t="str">
        <f t="shared" si="20"/>
        <v/>
      </c>
      <c r="Q52" t="str">
        <f t="shared" si="20"/>
        <v/>
      </c>
      <c r="R52" t="str">
        <f t="shared" si="20"/>
        <v/>
      </c>
      <c r="S52" t="str">
        <f t="shared" si="20"/>
        <v/>
      </c>
      <c r="T52" t="str">
        <f t="shared" si="20"/>
        <v/>
      </c>
      <c r="V52" t="str">
        <f t="shared" si="20"/>
        <v/>
      </c>
      <c r="X52" t="str">
        <f t="shared" si="20"/>
        <v/>
      </c>
      <c r="Y52" t="str">
        <f t="shared" si="20"/>
        <v/>
      </c>
      <c r="Z52" t="str">
        <f t="shared" si="20"/>
        <v/>
      </c>
      <c r="AA52" t="str">
        <f t="shared" si="20"/>
        <v/>
      </c>
      <c r="AB52" t="str">
        <f t="shared" si="20"/>
        <v/>
      </c>
      <c r="AC52" t="str">
        <f t="shared" si="20"/>
        <v/>
      </c>
      <c r="AD52" t="str">
        <f t="shared" si="20"/>
        <v/>
      </c>
      <c r="AE52" t="str">
        <f t="shared" si="20"/>
        <v/>
      </c>
      <c r="AF52" t="str">
        <f t="shared" si="20"/>
        <v/>
      </c>
      <c r="AG52" t="str">
        <f t="shared" si="20"/>
        <v/>
      </c>
      <c r="AH52" t="str">
        <f t="shared" si="20"/>
        <v/>
      </c>
      <c r="AI52" t="str">
        <f t="shared" si="20"/>
        <v/>
      </c>
      <c r="AJ52" t="str">
        <f t="shared" si="20"/>
        <v/>
      </c>
      <c r="AK52" t="str">
        <f t="shared" si="20"/>
        <v/>
      </c>
    </row>
    <row r="53" spans="1:37" ht="27" customHeight="1" x14ac:dyDescent="0.3">
      <c r="A53" t="str">
        <f t="shared" ref="A53:AK53" si="21">IF(A25="","",A25)</f>
        <v>(9)</v>
      </c>
      <c r="C53" t="str">
        <f t="shared" si="21"/>
        <v/>
      </c>
      <c r="E53" t="str">
        <f t="shared" si="21"/>
        <v/>
      </c>
      <c r="F53">
        <f t="shared" ca="1" si="21"/>
        <v>9</v>
      </c>
      <c r="G53" t="str">
        <f t="shared" si="21"/>
        <v/>
      </c>
      <c r="H53">
        <f t="shared" ca="1" si="21"/>
        <v>5</v>
      </c>
      <c r="I53" t="str">
        <f t="shared" si="21"/>
        <v/>
      </c>
      <c r="J53" t="str">
        <f t="shared" si="21"/>
        <v/>
      </c>
      <c r="K53" t="str">
        <f t="shared" si="21"/>
        <v/>
      </c>
      <c r="L53" t="str">
        <f t="shared" si="21"/>
        <v/>
      </c>
      <c r="M53" t="str">
        <f t="shared" si="21"/>
        <v/>
      </c>
      <c r="N53" t="str">
        <f t="shared" si="21"/>
        <v/>
      </c>
      <c r="O53" t="str">
        <f t="shared" si="21"/>
        <v/>
      </c>
      <c r="P53" t="str">
        <f t="shared" si="21"/>
        <v/>
      </c>
      <c r="Q53" t="str">
        <f t="shared" si="21"/>
        <v/>
      </c>
      <c r="R53" t="str">
        <f t="shared" si="21"/>
        <v/>
      </c>
      <c r="S53" t="str">
        <f t="shared" si="21"/>
        <v/>
      </c>
      <c r="T53" t="str">
        <f t="shared" si="21"/>
        <v>(10)</v>
      </c>
      <c r="X53" t="str">
        <f t="shared" si="21"/>
        <v/>
      </c>
      <c r="Z53" t="str">
        <f t="shared" si="21"/>
        <v/>
      </c>
      <c r="AA53">
        <f t="shared" ca="1" si="21"/>
        <v>4</v>
      </c>
      <c r="AB53" t="str">
        <f t="shared" si="21"/>
        <v/>
      </c>
      <c r="AC53" t="str">
        <f t="shared" si="21"/>
        <v/>
      </c>
      <c r="AD53" t="str">
        <f t="shared" si="21"/>
        <v/>
      </c>
      <c r="AE53" t="str">
        <f t="shared" si="21"/>
        <v/>
      </c>
      <c r="AF53" t="str">
        <f t="shared" si="21"/>
        <v/>
      </c>
      <c r="AG53" t="str">
        <f t="shared" si="21"/>
        <v/>
      </c>
      <c r="AH53" t="str">
        <f t="shared" si="21"/>
        <v/>
      </c>
      <c r="AI53" t="str">
        <f t="shared" si="21"/>
        <v/>
      </c>
      <c r="AJ53" t="str">
        <f t="shared" si="21"/>
        <v/>
      </c>
      <c r="AK53" t="str">
        <f t="shared" si="21"/>
        <v/>
      </c>
    </row>
    <row r="54" spans="1:37" ht="27" customHeight="1" x14ac:dyDescent="0.3">
      <c r="A54" t="str">
        <f t="shared" ref="A54:AK55" si="22">IF(A26="","",A26)</f>
        <v/>
      </c>
      <c r="C54" s="61" t="str">
        <f t="shared" si="22"/>
        <v>＋</v>
      </c>
      <c r="D54" s="61"/>
      <c r="E54" s="2" t="str">
        <f t="shared" si="22"/>
        <v/>
      </c>
      <c r="F54" s="2"/>
      <c r="G54" s="2" t="str">
        <f t="shared" si="22"/>
        <v/>
      </c>
      <c r="H54" s="2">
        <f t="shared" ca="1" si="22"/>
        <v>4</v>
      </c>
      <c r="I54" t="str">
        <f t="shared" si="22"/>
        <v/>
      </c>
      <c r="J54" t="str">
        <f t="shared" si="22"/>
        <v/>
      </c>
      <c r="K54" t="str">
        <f t="shared" si="22"/>
        <v/>
      </c>
      <c r="L54" t="str">
        <f t="shared" si="22"/>
        <v/>
      </c>
      <c r="M54" t="str">
        <f t="shared" si="22"/>
        <v/>
      </c>
      <c r="N54" t="str">
        <f t="shared" si="22"/>
        <v/>
      </c>
      <c r="O54" t="str">
        <f t="shared" si="22"/>
        <v/>
      </c>
      <c r="P54" t="str">
        <f t="shared" si="22"/>
        <v/>
      </c>
      <c r="Q54" t="str">
        <f t="shared" si="22"/>
        <v/>
      </c>
      <c r="R54" t="str">
        <f t="shared" si="22"/>
        <v/>
      </c>
      <c r="S54" t="str">
        <f t="shared" si="22"/>
        <v/>
      </c>
      <c r="T54" t="str">
        <f t="shared" si="22"/>
        <v/>
      </c>
      <c r="V54" s="61" t="str">
        <f t="shared" si="22"/>
        <v>＋</v>
      </c>
      <c r="W54" s="61"/>
      <c r="X54" s="2" t="str">
        <f t="shared" si="22"/>
        <v/>
      </c>
      <c r="Y54" s="2">
        <f t="shared" ca="1" si="22"/>
        <v>8</v>
      </c>
      <c r="Z54" s="2" t="str">
        <f t="shared" si="22"/>
        <v/>
      </c>
      <c r="AA54" s="2">
        <f t="shared" ca="1" si="22"/>
        <v>4</v>
      </c>
      <c r="AB54" t="str">
        <f t="shared" si="22"/>
        <v/>
      </c>
      <c r="AC54" t="str">
        <f t="shared" si="22"/>
        <v/>
      </c>
      <c r="AD54" t="str">
        <f t="shared" si="22"/>
        <v/>
      </c>
      <c r="AE54" t="str">
        <f t="shared" si="22"/>
        <v/>
      </c>
      <c r="AF54" t="str">
        <f t="shared" si="22"/>
        <v/>
      </c>
      <c r="AG54" t="str">
        <f t="shared" si="22"/>
        <v/>
      </c>
      <c r="AH54" t="str">
        <f t="shared" si="22"/>
        <v/>
      </c>
      <c r="AI54" t="str">
        <f t="shared" si="22"/>
        <v/>
      </c>
      <c r="AK54" t="str">
        <f t="shared" si="22"/>
        <v/>
      </c>
    </row>
    <row r="55" spans="1:37" ht="27" customHeight="1" x14ac:dyDescent="0.3">
      <c r="A55" t="str">
        <f>IF(A27="","",A27)</f>
        <v/>
      </c>
      <c r="C55" t="str">
        <f>IF(C27="","",C27)</f>
        <v/>
      </c>
      <c r="D55" t="str">
        <f>IF(D27="","",D27)</f>
        <v/>
      </c>
      <c r="E55" t="str">
        <f>IF(E27="","",E27)</f>
        <v/>
      </c>
      <c r="F55" s="8">
        <f ca="1">F53+F54</f>
        <v>9</v>
      </c>
      <c r="G55" s="8" t="str">
        <f t="shared" si="22"/>
        <v/>
      </c>
      <c r="H55" s="8">
        <f ca="1">H53+H54</f>
        <v>9</v>
      </c>
      <c r="I55" t="str">
        <f t="shared" si="22"/>
        <v/>
      </c>
      <c r="J55" t="str">
        <f t="shared" si="22"/>
        <v/>
      </c>
      <c r="K55" t="str">
        <f t="shared" si="22"/>
        <v/>
      </c>
      <c r="L55" t="str">
        <f t="shared" si="22"/>
        <v/>
      </c>
      <c r="M55" t="str">
        <f t="shared" si="22"/>
        <v/>
      </c>
      <c r="N55" t="str">
        <f t="shared" si="22"/>
        <v/>
      </c>
      <c r="O55" t="str">
        <f t="shared" si="22"/>
        <v/>
      </c>
      <c r="P55" t="str">
        <f t="shared" si="22"/>
        <v/>
      </c>
      <c r="Q55" t="str">
        <f t="shared" si="22"/>
        <v/>
      </c>
      <c r="R55" t="str">
        <f t="shared" si="22"/>
        <v/>
      </c>
      <c r="S55" t="str">
        <f t="shared" si="22"/>
        <v/>
      </c>
      <c r="T55" t="str">
        <f t="shared" si="22"/>
        <v/>
      </c>
      <c r="V55" t="str">
        <f t="shared" si="22"/>
        <v/>
      </c>
      <c r="X55" t="str">
        <f t="shared" si="22"/>
        <v/>
      </c>
      <c r="Y55" s="8">
        <f ca="1">Y53+Y54</f>
        <v>8</v>
      </c>
      <c r="Z55" s="8" t="str">
        <f t="shared" si="22"/>
        <v/>
      </c>
      <c r="AA55" s="8">
        <f ca="1">AA53+AA54</f>
        <v>8</v>
      </c>
      <c r="AB55" t="str">
        <f t="shared" ref="AB55:AK55" si="23">IF(AB27="","",AB27)</f>
        <v/>
      </c>
      <c r="AC55" t="str">
        <f t="shared" si="23"/>
        <v/>
      </c>
      <c r="AD55" t="str">
        <f t="shared" si="23"/>
        <v/>
      </c>
      <c r="AE55" t="str">
        <f t="shared" si="23"/>
        <v/>
      </c>
      <c r="AF55" t="str">
        <f t="shared" si="23"/>
        <v/>
      </c>
      <c r="AG55" t="str">
        <f t="shared" si="23"/>
        <v/>
      </c>
      <c r="AH55" t="str">
        <f t="shared" si="23"/>
        <v/>
      </c>
      <c r="AI55" t="str">
        <f t="shared" si="23"/>
        <v/>
      </c>
      <c r="AK55" t="str">
        <f t="shared" si="23"/>
        <v/>
      </c>
    </row>
    <row r="56" spans="1:37" ht="27" customHeight="1" x14ac:dyDescent="0.3">
      <c r="A56" t="str">
        <f t="shared" ref="A56:AK56" si="24">IF(A28="","",A28)</f>
        <v/>
      </c>
      <c r="B56" t="str">
        <f t="shared" si="24"/>
        <v/>
      </c>
      <c r="C56" t="str">
        <f t="shared" si="24"/>
        <v/>
      </c>
      <c r="D56" t="str">
        <f t="shared" si="24"/>
        <v/>
      </c>
      <c r="E56" t="str">
        <f t="shared" si="24"/>
        <v/>
      </c>
      <c r="F56" t="str">
        <f t="shared" si="24"/>
        <v/>
      </c>
      <c r="G56" t="str">
        <f t="shared" si="24"/>
        <v/>
      </c>
      <c r="H56" t="str">
        <f t="shared" si="24"/>
        <v/>
      </c>
      <c r="I56" t="str">
        <f t="shared" si="24"/>
        <v/>
      </c>
      <c r="J56" t="str">
        <f t="shared" si="24"/>
        <v/>
      </c>
      <c r="K56" t="str">
        <f t="shared" si="24"/>
        <v/>
      </c>
      <c r="L56" t="str">
        <f t="shared" si="24"/>
        <v/>
      </c>
      <c r="M56" t="str">
        <f t="shared" si="24"/>
        <v/>
      </c>
      <c r="N56" t="str">
        <f t="shared" si="24"/>
        <v/>
      </c>
      <c r="O56" t="str">
        <f t="shared" si="24"/>
        <v/>
      </c>
      <c r="P56" t="str">
        <f t="shared" si="24"/>
        <v/>
      </c>
      <c r="Q56" t="str">
        <f t="shared" si="24"/>
        <v/>
      </c>
      <c r="R56" t="str">
        <f t="shared" si="24"/>
        <v/>
      </c>
      <c r="S56" t="str">
        <f t="shared" si="24"/>
        <v/>
      </c>
      <c r="T56" t="str">
        <f t="shared" si="24"/>
        <v/>
      </c>
      <c r="U56" t="str">
        <f t="shared" si="24"/>
        <v/>
      </c>
      <c r="V56" t="str">
        <f t="shared" si="24"/>
        <v/>
      </c>
      <c r="W56" t="str">
        <f t="shared" si="24"/>
        <v/>
      </c>
      <c r="X56" t="str">
        <f t="shared" si="24"/>
        <v/>
      </c>
      <c r="Y56" t="str">
        <f t="shared" si="24"/>
        <v/>
      </c>
      <c r="Z56" t="str">
        <f t="shared" si="24"/>
        <v/>
      </c>
      <c r="AA56" t="str">
        <f t="shared" si="24"/>
        <v/>
      </c>
      <c r="AB56" t="str">
        <f t="shared" si="24"/>
        <v/>
      </c>
      <c r="AC56" t="str">
        <f t="shared" si="24"/>
        <v/>
      </c>
      <c r="AD56" t="str">
        <f t="shared" si="24"/>
        <v/>
      </c>
      <c r="AE56" t="str">
        <f t="shared" si="24"/>
        <v/>
      </c>
      <c r="AF56" t="str">
        <f t="shared" si="24"/>
        <v/>
      </c>
      <c r="AG56" t="str">
        <f t="shared" si="24"/>
        <v/>
      </c>
      <c r="AH56" t="str">
        <f t="shared" si="24"/>
        <v/>
      </c>
      <c r="AI56" t="str">
        <f t="shared" si="24"/>
        <v/>
      </c>
      <c r="AK56" t="str">
        <f t="shared" si="24"/>
        <v/>
      </c>
    </row>
    <row r="57" spans="1:37" ht="30" customHeight="1" x14ac:dyDescent="0.3"/>
    <row r="58" spans="1:37" ht="30" customHeight="1" x14ac:dyDescent="0.3"/>
    <row r="59" spans="1:37" ht="30" customHeight="1" x14ac:dyDescent="0.3"/>
    <row r="60" spans="1:37" ht="30" customHeight="1" x14ac:dyDescent="0.3"/>
    <row r="61" spans="1:37" ht="30" customHeight="1" x14ac:dyDescent="0.3"/>
    <row r="62" spans="1:37" ht="30" customHeight="1" x14ac:dyDescent="0.3"/>
    <row r="63" spans="1:37" ht="30" customHeight="1" x14ac:dyDescent="0.3"/>
    <row r="64" spans="1:37" ht="30" customHeight="1" x14ac:dyDescent="0.3"/>
    <row r="65" ht="30" customHeight="1" x14ac:dyDescent="0.3"/>
    <row r="66" ht="30" customHeight="1" x14ac:dyDescent="0.3"/>
  </sheetData>
  <mergeCells count="22">
    <mergeCell ref="AG1:AH1"/>
    <mergeCell ref="AG29:AH29"/>
    <mergeCell ref="C49:D49"/>
    <mergeCell ref="V49:W49"/>
    <mergeCell ref="C26:D26"/>
    <mergeCell ref="V26:W26"/>
    <mergeCell ref="V34:W34"/>
    <mergeCell ref="C34:D34"/>
    <mergeCell ref="C6:D6"/>
    <mergeCell ref="V6:W6"/>
    <mergeCell ref="V21:W21"/>
    <mergeCell ref="C21:D21"/>
    <mergeCell ref="V11:W11"/>
    <mergeCell ref="C11:D11"/>
    <mergeCell ref="C16:D16"/>
    <mergeCell ref="V16:W16"/>
    <mergeCell ref="V54:W54"/>
    <mergeCell ref="C54:D54"/>
    <mergeCell ref="C39:D39"/>
    <mergeCell ref="V39:W39"/>
    <mergeCell ref="V44:W44"/>
    <mergeCell ref="C44:D44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66"/>
  <sheetViews>
    <sheetView workbookViewId="0">
      <selection activeCell="AK50" sqref="AK50"/>
    </sheetView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86</v>
      </c>
      <c r="AE1" s="2" t="s">
        <v>0</v>
      </c>
      <c r="AF1" s="2"/>
      <c r="AG1" s="61"/>
      <c r="AH1" s="61"/>
    </row>
    <row r="2" spans="1:34" ht="25" customHeight="1" x14ac:dyDescent="0.3">
      <c r="D2" s="3"/>
    </row>
    <row r="3" spans="1:34" ht="25" customHeight="1" x14ac:dyDescent="0.3">
      <c r="Q3" s="4" t="s">
        <v>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4" ht="25" customHeight="1" x14ac:dyDescent="0.3">
      <c r="A4" s="1"/>
    </row>
    <row r="5" spans="1:34" ht="27" customHeight="1" x14ac:dyDescent="0.3">
      <c r="A5" s="1" t="s">
        <v>35</v>
      </c>
      <c r="F5">
        <f ca="1">INT(RAND()*7)+1</f>
        <v>6</v>
      </c>
      <c r="H5">
        <f ca="1">INT(RAND()*9)+1</f>
        <v>3</v>
      </c>
      <c r="T5" s="1" t="s">
        <v>32</v>
      </c>
      <c r="Y5">
        <f ca="1">INT(RAND()*7)+1</f>
        <v>5</v>
      </c>
      <c r="AA5">
        <f ca="1">INT(RAND()*9)+1</f>
        <v>7</v>
      </c>
    </row>
    <row r="6" spans="1:34" ht="27" customHeight="1" x14ac:dyDescent="0.3">
      <c r="C6" s="78" t="s">
        <v>31</v>
      </c>
      <c r="D6" s="78"/>
      <c r="E6" s="2"/>
      <c r="F6" s="2">
        <f ca="1">INT(RAND()*(8-F5))+1</f>
        <v>1</v>
      </c>
      <c r="G6" s="2"/>
      <c r="H6" s="2">
        <f ca="1">(10-H5)+INT(RAND()*H5)</f>
        <v>9</v>
      </c>
      <c r="V6" s="78" t="s">
        <v>31</v>
      </c>
      <c r="W6" s="78"/>
      <c r="X6" s="2"/>
      <c r="Y6" s="2">
        <f ca="1">INT(RAND()*(8-Y5))+1</f>
        <v>3</v>
      </c>
      <c r="Z6" s="2"/>
      <c r="AA6" s="2">
        <f ca="1">(10-AA5)+INT(RAND()*AA5)</f>
        <v>7</v>
      </c>
    </row>
    <row r="7" spans="1:34" ht="27" customHeight="1" x14ac:dyDescent="0.3"/>
    <row r="8" spans="1:34" ht="27" customHeight="1" x14ac:dyDescent="0.3"/>
    <row r="9" spans="1:34" ht="27" customHeight="1" x14ac:dyDescent="0.3"/>
    <row r="10" spans="1:34" ht="27" customHeight="1" x14ac:dyDescent="0.3">
      <c r="A10" s="1" t="s">
        <v>24</v>
      </c>
      <c r="F10">
        <f ca="1">INT(RAND()*7)+1</f>
        <v>5</v>
      </c>
      <c r="H10">
        <f ca="1">INT(RAND()*9)+1</f>
        <v>9</v>
      </c>
      <c r="T10" s="1" t="s">
        <v>33</v>
      </c>
      <c r="Y10">
        <f ca="1">INT(RAND()*7)+1</f>
        <v>5</v>
      </c>
      <c r="AA10">
        <f ca="1">INT(RAND()*9)+1</f>
        <v>6</v>
      </c>
    </row>
    <row r="11" spans="1:34" ht="27" customHeight="1" x14ac:dyDescent="0.3">
      <c r="C11" s="78" t="s">
        <v>31</v>
      </c>
      <c r="D11" s="78"/>
      <c r="E11" s="2"/>
      <c r="F11" s="2">
        <f ca="1">INT(RAND()*(8-F10))+1</f>
        <v>3</v>
      </c>
      <c r="G11" s="2"/>
      <c r="H11" s="2">
        <f ca="1">(10-H10)+INT(RAND()*H10)</f>
        <v>4</v>
      </c>
      <c r="V11" s="78" t="s">
        <v>31</v>
      </c>
      <c r="W11" s="78"/>
      <c r="X11" s="2"/>
      <c r="Y11" s="2">
        <f ca="1">INT(RAND()*(8-Y10))+1</f>
        <v>2</v>
      </c>
      <c r="Z11" s="2"/>
      <c r="AA11" s="2">
        <f ca="1">(10-AA10)+INT(RAND()*AA10)</f>
        <v>8</v>
      </c>
    </row>
    <row r="12" spans="1:34" ht="27" customHeight="1" x14ac:dyDescent="0.3"/>
    <row r="13" spans="1:34" ht="27" customHeight="1" x14ac:dyDescent="0.3"/>
    <row r="14" spans="1:34" ht="27" customHeight="1" x14ac:dyDescent="0.3"/>
    <row r="15" spans="1:34" ht="27" customHeight="1" x14ac:dyDescent="0.3">
      <c r="A15" s="1" t="s">
        <v>13</v>
      </c>
      <c r="F15">
        <f ca="1">INT(RAND()*7)+1</f>
        <v>6</v>
      </c>
      <c r="H15">
        <f ca="1">INT(RAND()*9)+1</f>
        <v>1</v>
      </c>
      <c r="T15" s="1" t="s">
        <v>14</v>
      </c>
      <c r="Y15">
        <f ca="1">INT(RAND()*7)+1</f>
        <v>2</v>
      </c>
      <c r="AA15">
        <f ca="1">INT(RAND()*9)+1</f>
        <v>5</v>
      </c>
    </row>
    <row r="16" spans="1:34" ht="27" customHeight="1" x14ac:dyDescent="0.3">
      <c r="C16" s="78" t="s">
        <v>31</v>
      </c>
      <c r="D16" s="78"/>
      <c r="E16" s="2"/>
      <c r="F16" s="2">
        <f ca="1">INT(RAND()*(8-F15))+1</f>
        <v>2</v>
      </c>
      <c r="G16" s="2"/>
      <c r="H16" s="2">
        <f ca="1">(10-H15)+INT(RAND()*H15)</f>
        <v>9</v>
      </c>
      <c r="V16" s="78" t="s">
        <v>31</v>
      </c>
      <c r="W16" s="78"/>
      <c r="X16" s="2"/>
      <c r="Y16" s="2">
        <f ca="1">INT(RAND()*(8-Y15))+1</f>
        <v>3</v>
      </c>
      <c r="Z16" s="2"/>
      <c r="AA16" s="2">
        <f ca="1">(10-AA15)+INT(RAND()*AA15)</f>
        <v>9</v>
      </c>
    </row>
    <row r="17" spans="1:37" ht="27" customHeight="1" x14ac:dyDescent="0.3"/>
    <row r="18" spans="1:37" ht="27" customHeight="1" x14ac:dyDescent="0.3"/>
    <row r="19" spans="1:37" ht="27" customHeight="1" x14ac:dyDescent="0.3"/>
    <row r="20" spans="1:37" ht="27" customHeight="1" x14ac:dyDescent="0.3">
      <c r="A20" s="1" t="s">
        <v>15</v>
      </c>
      <c r="F20">
        <f ca="1">INT(RAND()*7)+1</f>
        <v>3</v>
      </c>
      <c r="H20">
        <f ca="1">INT(RAND()*9)+1</f>
        <v>4</v>
      </c>
      <c r="T20" s="1" t="s">
        <v>16</v>
      </c>
      <c r="Y20">
        <f ca="1">INT(RAND()*7)+1</f>
        <v>6</v>
      </c>
      <c r="AA20">
        <f ca="1">INT(RAND()*9)+1</f>
        <v>7</v>
      </c>
    </row>
    <row r="21" spans="1:37" ht="27" customHeight="1" x14ac:dyDescent="0.3">
      <c r="C21" s="78" t="s">
        <v>31</v>
      </c>
      <c r="D21" s="78"/>
      <c r="E21" s="2"/>
      <c r="F21" s="2">
        <f ca="1">INT(RAND()*(8-F20))+1</f>
        <v>5</v>
      </c>
      <c r="G21" s="2"/>
      <c r="H21" s="2">
        <f ca="1">(10-H20)+INT(RAND()*H20)</f>
        <v>6</v>
      </c>
      <c r="V21" s="78" t="s">
        <v>31</v>
      </c>
      <c r="W21" s="78"/>
      <c r="X21" s="2"/>
      <c r="Y21" s="2">
        <f ca="1">INT(RAND()*(8-Y20))+1</f>
        <v>2</v>
      </c>
      <c r="Z21" s="2"/>
      <c r="AA21" s="2">
        <f ca="1">(10-AA20)+INT(RAND()*AA20)</f>
        <v>4</v>
      </c>
    </row>
    <row r="22" spans="1:37" ht="27" customHeight="1" x14ac:dyDescent="0.3"/>
    <row r="23" spans="1:37" ht="27" customHeight="1" x14ac:dyDescent="0.3"/>
    <row r="24" spans="1:37" ht="27" customHeight="1" x14ac:dyDescent="0.3"/>
    <row r="25" spans="1:37" ht="27" customHeight="1" x14ac:dyDescent="0.3">
      <c r="A25" s="1" t="s">
        <v>17</v>
      </c>
      <c r="F25">
        <f ca="1">INT(RAND()*8)+1</f>
        <v>8</v>
      </c>
      <c r="H25">
        <f ca="1">INT(RAND()*9)+1</f>
        <v>1</v>
      </c>
      <c r="T25" s="1" t="s">
        <v>18</v>
      </c>
      <c r="AA25">
        <f ca="1">INT(RAND()*9)+1</f>
        <v>3</v>
      </c>
    </row>
    <row r="26" spans="1:37" ht="27" customHeight="1" x14ac:dyDescent="0.3">
      <c r="C26" s="78" t="s">
        <v>31</v>
      </c>
      <c r="D26" s="78"/>
      <c r="E26" s="2"/>
      <c r="F26" s="2"/>
      <c r="G26" s="2"/>
      <c r="H26" s="2">
        <f ca="1">INT(RAND()*6+3)</f>
        <v>7</v>
      </c>
      <c r="V26" s="78" t="s">
        <v>31</v>
      </c>
      <c r="W26" s="78"/>
      <c r="X26" s="2"/>
      <c r="Y26" s="2">
        <f ca="1">INT(RAND()*8)+1</f>
        <v>5</v>
      </c>
      <c r="Z26" s="2"/>
      <c r="AA26" s="2">
        <f ca="1">(10-AA25)+INT(RAND()*AA25)</f>
        <v>9</v>
      </c>
    </row>
    <row r="27" spans="1:37" ht="27" customHeight="1" x14ac:dyDescent="0.3"/>
    <row r="28" spans="1:37" ht="27" customHeight="1" x14ac:dyDescent="0.3"/>
    <row r="29" spans="1:37" ht="25" customHeight="1" x14ac:dyDescent="0.3">
      <c r="D29" s="3" t="str">
        <f>IF(D1="","",D1)</f>
        <v>たし算のひっ算</v>
      </c>
      <c r="AE29" s="2" t="str">
        <f>IF(AE1="","",AE1)</f>
        <v>№</v>
      </c>
      <c r="AF29" s="2"/>
      <c r="AG29" s="61" t="str">
        <f>IF(AG1="","",AG1)</f>
        <v/>
      </c>
      <c r="AH29" s="61"/>
    </row>
    <row r="30" spans="1:37" ht="25" customHeight="1" x14ac:dyDescent="0.3">
      <c r="D30" s="3"/>
    </row>
    <row r="31" spans="1:37" ht="25" customHeight="1" x14ac:dyDescent="0.3">
      <c r="E31" s="5" t="s">
        <v>2</v>
      </c>
      <c r="Q31" s="4" t="str">
        <f>IF(Q3="","",Q3)</f>
        <v>名前</v>
      </c>
      <c r="R31" s="2"/>
      <c r="S31" s="2"/>
      <c r="T31" s="2" t="str">
        <f>IF(T3="","",T3)</f>
        <v/>
      </c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7" ht="25" customHeight="1" x14ac:dyDescent="0.3">
      <c r="A32" t="str">
        <f t="shared" ref="A32:AK32" si="0">IF(A4="","",A4)</f>
        <v/>
      </c>
      <c r="B32" t="str">
        <f t="shared" si="0"/>
        <v/>
      </c>
      <c r="C32" t="str">
        <f t="shared" si="0"/>
        <v/>
      </c>
      <c r="D32" t="str">
        <f t="shared" si="0"/>
        <v/>
      </c>
      <c r="F32" t="str">
        <f t="shared" si="0"/>
        <v/>
      </c>
      <c r="G32" t="str">
        <f t="shared" si="0"/>
        <v/>
      </c>
      <c r="H32" t="str">
        <f t="shared" si="0"/>
        <v/>
      </c>
      <c r="I32" t="str">
        <f t="shared" si="0"/>
        <v/>
      </c>
      <c r="J32" t="str">
        <f t="shared" si="0"/>
        <v/>
      </c>
      <c r="K32" t="str">
        <f t="shared" si="0"/>
        <v/>
      </c>
      <c r="L32" t="str">
        <f t="shared" si="0"/>
        <v/>
      </c>
      <c r="M32" t="str">
        <f t="shared" si="0"/>
        <v/>
      </c>
      <c r="N32" t="str">
        <f t="shared" si="0"/>
        <v/>
      </c>
      <c r="O32" t="str">
        <f t="shared" si="0"/>
        <v/>
      </c>
      <c r="P32" t="str">
        <f t="shared" si="0"/>
        <v/>
      </c>
      <c r="Q32" t="str">
        <f t="shared" si="0"/>
        <v/>
      </c>
      <c r="R32" t="str">
        <f t="shared" si="0"/>
        <v/>
      </c>
      <c r="S32" t="str">
        <f t="shared" si="0"/>
        <v/>
      </c>
      <c r="T32" t="str">
        <f t="shared" si="0"/>
        <v/>
      </c>
      <c r="U32" t="str">
        <f t="shared" si="0"/>
        <v/>
      </c>
      <c r="V32" t="str">
        <f t="shared" si="0"/>
        <v/>
      </c>
      <c r="W32" t="str">
        <f t="shared" si="0"/>
        <v/>
      </c>
      <c r="Y32" t="str">
        <f t="shared" si="0"/>
        <v/>
      </c>
      <c r="Z32" t="str">
        <f t="shared" si="0"/>
        <v/>
      </c>
      <c r="AA32" t="str">
        <f t="shared" si="0"/>
        <v/>
      </c>
      <c r="AB32" t="str">
        <f t="shared" si="0"/>
        <v/>
      </c>
      <c r="AC32" t="str">
        <f t="shared" si="0"/>
        <v/>
      </c>
      <c r="AD32" t="str">
        <f t="shared" si="0"/>
        <v/>
      </c>
      <c r="AE32" t="str">
        <f t="shared" si="0"/>
        <v/>
      </c>
      <c r="AF32" t="str">
        <f t="shared" si="0"/>
        <v/>
      </c>
      <c r="AG32" t="str">
        <f t="shared" si="0"/>
        <v/>
      </c>
      <c r="AH32" t="str">
        <f t="shared" si="0"/>
        <v/>
      </c>
      <c r="AI32" t="str">
        <f t="shared" si="0"/>
        <v/>
      </c>
      <c r="AJ32" t="str">
        <f t="shared" si="0"/>
        <v/>
      </c>
      <c r="AK32" t="str">
        <f t="shared" si="0"/>
        <v/>
      </c>
    </row>
    <row r="33" spans="1:37" ht="27" customHeight="1" x14ac:dyDescent="0.3">
      <c r="A33" t="str">
        <f t="shared" ref="A33:AK33" si="1">IF(A5="","",A5)</f>
        <v>(1)</v>
      </c>
      <c r="C33" t="str">
        <f t="shared" si="1"/>
        <v/>
      </c>
      <c r="F33">
        <f t="shared" ca="1" si="1"/>
        <v>6</v>
      </c>
      <c r="G33" t="str">
        <f t="shared" si="1"/>
        <v/>
      </c>
      <c r="H33">
        <f t="shared" ca="1" si="1"/>
        <v>3</v>
      </c>
      <c r="I33" t="str">
        <f t="shared" si="1"/>
        <v/>
      </c>
      <c r="J33" t="str">
        <f t="shared" si="1"/>
        <v/>
      </c>
      <c r="K33" t="str">
        <f t="shared" si="1"/>
        <v/>
      </c>
      <c r="L33" t="str">
        <f t="shared" si="1"/>
        <v/>
      </c>
      <c r="M33" t="str">
        <f t="shared" si="1"/>
        <v/>
      </c>
      <c r="N33" t="str">
        <f t="shared" si="1"/>
        <v/>
      </c>
      <c r="O33" t="str">
        <f t="shared" si="1"/>
        <v/>
      </c>
      <c r="P33" t="str">
        <f t="shared" si="1"/>
        <v/>
      </c>
      <c r="Q33" t="str">
        <f t="shared" si="1"/>
        <v/>
      </c>
      <c r="R33" t="str">
        <f t="shared" si="1"/>
        <v/>
      </c>
      <c r="S33" t="str">
        <f t="shared" si="1"/>
        <v/>
      </c>
      <c r="T33" t="str">
        <f t="shared" si="1"/>
        <v>(2)</v>
      </c>
      <c r="V33" t="str">
        <f t="shared" si="1"/>
        <v/>
      </c>
      <c r="Y33">
        <f t="shared" ca="1" si="1"/>
        <v>5</v>
      </c>
      <c r="Z33" t="str">
        <f t="shared" si="1"/>
        <v/>
      </c>
      <c r="AA33">
        <f t="shared" ca="1" si="1"/>
        <v>7</v>
      </c>
      <c r="AB33" t="str">
        <f t="shared" si="1"/>
        <v/>
      </c>
      <c r="AC33" t="str">
        <f t="shared" si="1"/>
        <v/>
      </c>
      <c r="AD33" t="str">
        <f t="shared" si="1"/>
        <v/>
      </c>
      <c r="AE33" t="str">
        <f t="shared" si="1"/>
        <v/>
      </c>
      <c r="AF33" t="str">
        <f t="shared" si="1"/>
        <v/>
      </c>
      <c r="AG33" t="str">
        <f t="shared" si="1"/>
        <v/>
      </c>
      <c r="AH33" t="str">
        <f t="shared" si="1"/>
        <v/>
      </c>
      <c r="AI33" t="str">
        <f t="shared" si="1"/>
        <v/>
      </c>
      <c r="AJ33" t="str">
        <f t="shared" si="1"/>
        <v/>
      </c>
      <c r="AK33" t="str">
        <f t="shared" si="1"/>
        <v/>
      </c>
    </row>
    <row r="34" spans="1:37" ht="27" customHeight="1" x14ac:dyDescent="0.3">
      <c r="A34" t="str">
        <f t="shared" ref="A34:AK34" si="2">IF(A6="","",A6)</f>
        <v/>
      </c>
      <c r="C34" s="61" t="str">
        <f t="shared" si="2"/>
        <v>＋</v>
      </c>
      <c r="D34" s="61"/>
      <c r="E34" s="2"/>
      <c r="F34" s="2">
        <f t="shared" ca="1" si="2"/>
        <v>1</v>
      </c>
      <c r="G34" s="2" t="str">
        <f t="shared" si="2"/>
        <v/>
      </c>
      <c r="H34" s="2">
        <f t="shared" ca="1" si="2"/>
        <v>9</v>
      </c>
      <c r="I34" t="str">
        <f t="shared" si="2"/>
        <v/>
      </c>
      <c r="J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V34" s="61" t="str">
        <f t="shared" si="2"/>
        <v>＋</v>
      </c>
      <c r="W34" s="61"/>
      <c r="X34" s="2"/>
      <c r="Y34" s="2">
        <f t="shared" ca="1" si="2"/>
        <v>3</v>
      </c>
      <c r="Z34" s="2" t="str">
        <f t="shared" si="2"/>
        <v/>
      </c>
      <c r="AA34" s="2">
        <f t="shared" ca="1" si="2"/>
        <v>7</v>
      </c>
      <c r="AB34" t="str">
        <f t="shared" si="2"/>
        <v/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 t="shared" si="2"/>
        <v/>
      </c>
      <c r="AI34" t="str">
        <f t="shared" si="2"/>
        <v/>
      </c>
      <c r="AJ34" t="str">
        <f t="shared" si="2"/>
        <v/>
      </c>
      <c r="AK34" t="str">
        <f t="shared" si="2"/>
        <v/>
      </c>
    </row>
    <row r="35" spans="1:37" ht="27" customHeight="1" x14ac:dyDescent="0.3">
      <c r="A35" t="str">
        <f t="shared" ref="A35:AK35" si="3">IF(A7="","",A7)</f>
        <v/>
      </c>
      <c r="C35" t="str">
        <f t="shared" si="3"/>
        <v/>
      </c>
      <c r="F35" s="8">
        <f ca="1">F33+F34+INT((H33+H34)/10)</f>
        <v>8</v>
      </c>
      <c r="G35" s="8" t="str">
        <f t="shared" si="3"/>
        <v/>
      </c>
      <c r="H35" s="8">
        <f ca="1">H33+H34-INT((H33+H34)/10)*10</f>
        <v>2</v>
      </c>
      <c r="I35" t="str">
        <f t="shared" si="3"/>
        <v/>
      </c>
      <c r="J35" t="str">
        <f t="shared" si="3"/>
        <v/>
      </c>
      <c r="K35" t="str">
        <f t="shared" si="3"/>
        <v/>
      </c>
      <c r="L35" t="str">
        <f t="shared" si="3"/>
        <v/>
      </c>
      <c r="M35" t="str">
        <f t="shared" si="3"/>
        <v/>
      </c>
      <c r="N35" t="str">
        <f t="shared" si="3"/>
        <v/>
      </c>
      <c r="O35" t="str">
        <f t="shared" si="3"/>
        <v/>
      </c>
      <c r="P35" t="str">
        <f t="shared" si="3"/>
        <v/>
      </c>
      <c r="Q35" t="str">
        <f t="shared" si="3"/>
        <v/>
      </c>
      <c r="R35" t="str">
        <f t="shared" si="3"/>
        <v/>
      </c>
      <c r="S35" t="str">
        <f t="shared" si="3"/>
        <v/>
      </c>
      <c r="T35" t="str">
        <f t="shared" si="3"/>
        <v/>
      </c>
      <c r="V35" t="str">
        <f t="shared" si="3"/>
        <v/>
      </c>
      <c r="Y35" s="8">
        <f ca="1">Y33+Y34+INT((AA33+AA34)/10)</f>
        <v>9</v>
      </c>
      <c r="Z35" s="8" t="str">
        <f t="shared" si="3"/>
        <v/>
      </c>
      <c r="AA35" s="8">
        <f ca="1">AA33+AA34-INT((AA33+AA34)/10)*10</f>
        <v>4</v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</row>
    <row r="36" spans="1:37" ht="27" customHeight="1" x14ac:dyDescent="0.3">
      <c r="A36" t="str">
        <f t="shared" ref="A36:AK36" si="4">IF(A8="","",A8)</f>
        <v/>
      </c>
      <c r="C36" t="str">
        <f t="shared" si="4"/>
        <v/>
      </c>
      <c r="F36" t="str">
        <f t="shared" si="4"/>
        <v/>
      </c>
      <c r="G36" t="str">
        <f t="shared" si="4"/>
        <v/>
      </c>
      <c r="H36" t="str">
        <f t="shared" si="4"/>
        <v/>
      </c>
      <c r="I36" t="str">
        <f t="shared" si="4"/>
        <v/>
      </c>
      <c r="J36" t="str">
        <f t="shared" si="4"/>
        <v/>
      </c>
      <c r="K36" t="str">
        <f t="shared" si="4"/>
        <v/>
      </c>
      <c r="L36" t="str">
        <f t="shared" si="4"/>
        <v/>
      </c>
      <c r="M36" t="str">
        <f t="shared" si="4"/>
        <v/>
      </c>
      <c r="N36" t="str">
        <f t="shared" si="4"/>
        <v/>
      </c>
      <c r="O36" t="str">
        <f t="shared" si="4"/>
        <v/>
      </c>
      <c r="P36" t="str">
        <f t="shared" si="4"/>
        <v/>
      </c>
      <c r="Q36" t="str">
        <f t="shared" si="4"/>
        <v/>
      </c>
      <c r="R36" t="str">
        <f t="shared" si="4"/>
        <v/>
      </c>
      <c r="S36" t="str">
        <f t="shared" si="4"/>
        <v/>
      </c>
      <c r="T36" t="str">
        <f t="shared" si="4"/>
        <v/>
      </c>
      <c r="V36" t="str">
        <f t="shared" si="4"/>
        <v/>
      </c>
      <c r="Y36" t="str">
        <f t="shared" si="4"/>
        <v/>
      </c>
      <c r="Z36" t="str">
        <f t="shared" si="4"/>
        <v/>
      </c>
      <c r="AA36" t="str">
        <f t="shared" si="4"/>
        <v/>
      </c>
      <c r="AB36" t="str">
        <f t="shared" si="4"/>
        <v/>
      </c>
      <c r="AC36" t="str">
        <f t="shared" si="4"/>
        <v/>
      </c>
      <c r="AD36" t="str">
        <f t="shared" si="4"/>
        <v/>
      </c>
      <c r="AE36" t="str">
        <f t="shared" si="4"/>
        <v/>
      </c>
      <c r="AF36" t="str">
        <f t="shared" si="4"/>
        <v/>
      </c>
      <c r="AG36" t="str">
        <f t="shared" si="4"/>
        <v/>
      </c>
      <c r="AH36" t="str">
        <f t="shared" si="4"/>
        <v/>
      </c>
      <c r="AI36" t="str">
        <f t="shared" si="4"/>
        <v/>
      </c>
      <c r="AJ36" t="str">
        <f t="shared" si="4"/>
        <v/>
      </c>
      <c r="AK36" t="str">
        <f t="shared" si="4"/>
        <v/>
      </c>
    </row>
    <row r="37" spans="1:37" ht="27" customHeight="1" x14ac:dyDescent="0.3">
      <c r="A37" t="str">
        <f t="shared" ref="A37:AK37" si="5">IF(A9="","",A9)</f>
        <v/>
      </c>
      <c r="C37" t="str">
        <f t="shared" si="5"/>
        <v/>
      </c>
      <c r="F37" t="str">
        <f t="shared" si="5"/>
        <v/>
      </c>
      <c r="G37" t="str">
        <f t="shared" si="5"/>
        <v/>
      </c>
      <c r="H37" t="str">
        <f t="shared" si="5"/>
        <v/>
      </c>
      <c r="I37" t="str">
        <f t="shared" si="5"/>
        <v/>
      </c>
      <c r="J37" t="str">
        <f t="shared" si="5"/>
        <v/>
      </c>
      <c r="K37" t="str">
        <f t="shared" si="5"/>
        <v/>
      </c>
      <c r="L37" t="str">
        <f t="shared" si="5"/>
        <v/>
      </c>
      <c r="M37" t="str">
        <f t="shared" si="5"/>
        <v/>
      </c>
      <c r="N37" t="str">
        <f t="shared" si="5"/>
        <v/>
      </c>
      <c r="O37" t="str">
        <f t="shared" si="5"/>
        <v/>
      </c>
      <c r="P37" t="str">
        <f t="shared" si="5"/>
        <v/>
      </c>
      <c r="Q37" t="str">
        <f t="shared" si="5"/>
        <v/>
      </c>
      <c r="R37" t="str">
        <f t="shared" si="5"/>
        <v/>
      </c>
      <c r="S37" t="str">
        <f t="shared" si="5"/>
        <v/>
      </c>
      <c r="T37" t="str">
        <f t="shared" si="5"/>
        <v/>
      </c>
      <c r="V37" t="str">
        <f t="shared" si="5"/>
        <v/>
      </c>
      <c r="Y37" t="str">
        <f t="shared" si="5"/>
        <v/>
      </c>
      <c r="Z37" t="str">
        <f t="shared" si="5"/>
        <v/>
      </c>
      <c r="AA37" t="str">
        <f t="shared" si="5"/>
        <v/>
      </c>
      <c r="AB37" t="str">
        <f t="shared" si="5"/>
        <v/>
      </c>
      <c r="AC37" t="str">
        <f t="shared" si="5"/>
        <v/>
      </c>
      <c r="AD37" t="str">
        <f t="shared" si="5"/>
        <v/>
      </c>
      <c r="AE37" t="str">
        <f t="shared" si="5"/>
        <v/>
      </c>
      <c r="AF37" t="str">
        <f t="shared" si="5"/>
        <v/>
      </c>
      <c r="AG37" t="str">
        <f t="shared" si="5"/>
        <v/>
      </c>
      <c r="AH37" t="str">
        <f t="shared" si="5"/>
        <v/>
      </c>
      <c r="AI37" t="str">
        <f t="shared" si="5"/>
        <v/>
      </c>
      <c r="AJ37" t="str">
        <f t="shared" si="5"/>
        <v/>
      </c>
      <c r="AK37" t="str">
        <f t="shared" si="5"/>
        <v/>
      </c>
    </row>
    <row r="38" spans="1:37" ht="27" customHeight="1" x14ac:dyDescent="0.3">
      <c r="A38" t="str">
        <f t="shared" ref="A38:AK38" si="6">IF(A10="","",A10)</f>
        <v>(3)</v>
      </c>
      <c r="C38" t="str">
        <f t="shared" si="6"/>
        <v/>
      </c>
      <c r="F38">
        <f t="shared" ca="1" si="6"/>
        <v>5</v>
      </c>
      <c r="G38" t="str">
        <f t="shared" si="6"/>
        <v/>
      </c>
      <c r="H38">
        <f t="shared" ca="1" si="6"/>
        <v>9</v>
      </c>
      <c r="I38" t="str">
        <f t="shared" si="6"/>
        <v/>
      </c>
      <c r="J38" t="str">
        <f t="shared" si="6"/>
        <v/>
      </c>
      <c r="K38" t="str">
        <f t="shared" si="6"/>
        <v/>
      </c>
      <c r="L38" t="str">
        <f t="shared" si="6"/>
        <v/>
      </c>
      <c r="M38" t="str">
        <f t="shared" si="6"/>
        <v/>
      </c>
      <c r="N38" t="str">
        <f t="shared" si="6"/>
        <v/>
      </c>
      <c r="O38" t="str">
        <f t="shared" si="6"/>
        <v/>
      </c>
      <c r="P38" t="str">
        <f t="shared" si="6"/>
        <v/>
      </c>
      <c r="Q38" t="str">
        <f t="shared" si="6"/>
        <v/>
      </c>
      <c r="R38" t="str">
        <f t="shared" si="6"/>
        <v/>
      </c>
      <c r="S38" t="str">
        <f t="shared" si="6"/>
        <v/>
      </c>
      <c r="T38" t="str">
        <f t="shared" si="6"/>
        <v>(4)</v>
      </c>
      <c r="V38" t="str">
        <f t="shared" si="6"/>
        <v/>
      </c>
      <c r="Y38">
        <f t="shared" ca="1" si="6"/>
        <v>5</v>
      </c>
      <c r="Z38" t="str">
        <f t="shared" si="6"/>
        <v/>
      </c>
      <c r="AA38">
        <f t="shared" ca="1" si="6"/>
        <v>6</v>
      </c>
      <c r="AB38" t="str">
        <f t="shared" si="6"/>
        <v/>
      </c>
      <c r="AC38" t="str">
        <f t="shared" si="6"/>
        <v/>
      </c>
      <c r="AD38" t="str">
        <f t="shared" si="6"/>
        <v/>
      </c>
      <c r="AE38" t="str">
        <f t="shared" si="6"/>
        <v/>
      </c>
      <c r="AF38" t="str">
        <f t="shared" si="6"/>
        <v/>
      </c>
      <c r="AG38" t="str">
        <f t="shared" si="6"/>
        <v/>
      </c>
      <c r="AH38" t="str">
        <f t="shared" si="6"/>
        <v/>
      </c>
      <c r="AI38" t="str">
        <f t="shared" si="6"/>
        <v/>
      </c>
      <c r="AJ38" t="str">
        <f t="shared" si="6"/>
        <v/>
      </c>
      <c r="AK38" t="str">
        <f t="shared" si="6"/>
        <v/>
      </c>
    </row>
    <row r="39" spans="1:37" ht="27" customHeight="1" x14ac:dyDescent="0.3">
      <c r="A39" t="str">
        <f>IF(A11="","",A11)</f>
        <v/>
      </c>
      <c r="C39" s="61" t="str">
        <f>IF(C11="","",C11)</f>
        <v>＋</v>
      </c>
      <c r="D39" s="61"/>
      <c r="E39" s="2"/>
      <c r="F39" s="2">
        <f t="shared" ref="F39:T39" ca="1" si="7">IF(F11="","",F11)</f>
        <v>3</v>
      </c>
      <c r="G39" s="2" t="str">
        <f t="shared" si="7"/>
        <v/>
      </c>
      <c r="H39" s="2">
        <f t="shared" ca="1" si="7"/>
        <v>4</v>
      </c>
      <c r="I39" t="str">
        <f t="shared" si="7"/>
        <v/>
      </c>
      <c r="J39" t="str">
        <f t="shared" si="7"/>
        <v/>
      </c>
      <c r="K39" t="str">
        <f t="shared" si="7"/>
        <v/>
      </c>
      <c r="L39" t="str">
        <f t="shared" si="7"/>
        <v/>
      </c>
      <c r="M39" t="str">
        <f t="shared" si="7"/>
        <v/>
      </c>
      <c r="N39" t="str">
        <f t="shared" si="7"/>
        <v/>
      </c>
      <c r="O39" t="str">
        <f t="shared" si="7"/>
        <v/>
      </c>
      <c r="P39" t="str">
        <f t="shared" si="7"/>
        <v/>
      </c>
      <c r="Q39" t="str">
        <f t="shared" si="7"/>
        <v/>
      </c>
      <c r="R39" t="str">
        <f t="shared" si="7"/>
        <v/>
      </c>
      <c r="S39" t="str">
        <f t="shared" si="7"/>
        <v/>
      </c>
      <c r="T39" t="str">
        <f t="shared" si="7"/>
        <v/>
      </c>
      <c r="V39" s="61" t="str">
        <f>IF(V11="","",V11)</f>
        <v>＋</v>
      </c>
      <c r="W39" s="61"/>
      <c r="X39" s="2"/>
      <c r="Y39" s="2">
        <f t="shared" ref="Y39:AK39" ca="1" si="8">IF(Y11="","",Y11)</f>
        <v>2</v>
      </c>
      <c r="Z39" s="2" t="str">
        <f t="shared" si="8"/>
        <v/>
      </c>
      <c r="AA39" s="2">
        <f t="shared" ca="1" si="8"/>
        <v>8</v>
      </c>
      <c r="AB39" t="str">
        <f t="shared" si="8"/>
        <v/>
      </c>
      <c r="AC39" t="str">
        <f t="shared" si="8"/>
        <v/>
      </c>
      <c r="AD39" t="str">
        <f t="shared" si="8"/>
        <v/>
      </c>
      <c r="AE39" t="str">
        <f t="shared" si="8"/>
        <v/>
      </c>
      <c r="AF39" t="str">
        <f t="shared" si="8"/>
        <v/>
      </c>
      <c r="AG39" t="str">
        <f t="shared" si="8"/>
        <v/>
      </c>
      <c r="AH39" t="str">
        <f t="shared" si="8"/>
        <v/>
      </c>
      <c r="AI39" t="str">
        <f t="shared" si="8"/>
        <v/>
      </c>
      <c r="AJ39" t="str">
        <f t="shared" si="8"/>
        <v/>
      </c>
      <c r="AK39" t="str">
        <f t="shared" si="8"/>
        <v/>
      </c>
    </row>
    <row r="40" spans="1:37" ht="27" customHeight="1" x14ac:dyDescent="0.3">
      <c r="A40" t="str">
        <f t="shared" ref="A40:AK40" si="9">IF(A12="","",A12)</f>
        <v/>
      </c>
      <c r="C40" t="str">
        <f>IF(C12="","",C12)</f>
        <v/>
      </c>
      <c r="F40" s="8">
        <f ca="1">F38+F39+INT((H38+H39)/10)</f>
        <v>9</v>
      </c>
      <c r="G40" s="8" t="str">
        <f>IF(G12="","",G12)</f>
        <v/>
      </c>
      <c r="H40" s="8">
        <f ca="1">H38+H39-INT((H38+H39)/10)*10</f>
        <v>3</v>
      </c>
      <c r="I40" t="str">
        <f t="shared" si="9"/>
        <v/>
      </c>
      <c r="J40" t="str">
        <f t="shared" si="9"/>
        <v/>
      </c>
      <c r="K40" t="str">
        <f t="shared" si="9"/>
        <v/>
      </c>
      <c r="L40" t="str">
        <f t="shared" si="9"/>
        <v/>
      </c>
      <c r="M40" t="str">
        <f t="shared" si="9"/>
        <v/>
      </c>
      <c r="N40" t="str">
        <f t="shared" si="9"/>
        <v/>
      </c>
      <c r="O40" t="str">
        <f t="shared" si="9"/>
        <v/>
      </c>
      <c r="P40" t="str">
        <f t="shared" si="9"/>
        <v/>
      </c>
      <c r="Q40" t="str">
        <f t="shared" si="9"/>
        <v/>
      </c>
      <c r="R40" t="str">
        <f t="shared" si="9"/>
        <v/>
      </c>
      <c r="S40" t="str">
        <f t="shared" si="9"/>
        <v/>
      </c>
      <c r="T40" t="str">
        <f t="shared" si="9"/>
        <v/>
      </c>
      <c r="V40" t="str">
        <f>IF(V12="","",V12)</f>
        <v/>
      </c>
      <c r="Y40" s="8">
        <f ca="1">Y38+Y39+INT((AA38+AA39)/10)</f>
        <v>8</v>
      </c>
      <c r="Z40" s="8" t="str">
        <f>IF(Z12="","",Z12)</f>
        <v/>
      </c>
      <c r="AA40" s="8">
        <f ca="1">AA38+AA39-INT((AA38+AA39)/10)*10</f>
        <v>4</v>
      </c>
      <c r="AB40" t="str">
        <f t="shared" si="9"/>
        <v/>
      </c>
      <c r="AC40" t="str">
        <f t="shared" si="9"/>
        <v/>
      </c>
      <c r="AD40" t="str">
        <f t="shared" si="9"/>
        <v/>
      </c>
      <c r="AE40" t="str">
        <f t="shared" si="9"/>
        <v/>
      </c>
      <c r="AF40" t="str">
        <f t="shared" si="9"/>
        <v/>
      </c>
      <c r="AG40" t="str">
        <f t="shared" si="9"/>
        <v/>
      </c>
      <c r="AH40" t="str">
        <f t="shared" si="9"/>
        <v/>
      </c>
      <c r="AI40" t="str">
        <f t="shared" si="9"/>
        <v/>
      </c>
      <c r="AJ40" t="str">
        <f t="shared" si="9"/>
        <v/>
      </c>
      <c r="AK40" t="str">
        <f t="shared" si="9"/>
        <v/>
      </c>
    </row>
    <row r="41" spans="1:37" ht="27" customHeight="1" x14ac:dyDescent="0.3">
      <c r="A41" t="str">
        <f t="shared" ref="A41:AK41" si="10">IF(A13="","",A13)</f>
        <v/>
      </c>
      <c r="C41" t="str">
        <f t="shared" si="10"/>
        <v/>
      </c>
      <c r="F41" t="str">
        <f t="shared" si="10"/>
        <v/>
      </c>
      <c r="G41" t="str">
        <f t="shared" si="10"/>
        <v/>
      </c>
      <c r="H41" t="str">
        <f t="shared" si="10"/>
        <v/>
      </c>
      <c r="I41" t="str">
        <f t="shared" si="10"/>
        <v/>
      </c>
      <c r="J41" t="str">
        <f t="shared" si="10"/>
        <v/>
      </c>
      <c r="K41" t="str">
        <f t="shared" si="10"/>
        <v/>
      </c>
      <c r="L41" t="str">
        <f t="shared" si="10"/>
        <v/>
      </c>
      <c r="M41" t="str">
        <f t="shared" si="10"/>
        <v/>
      </c>
      <c r="N41" t="str">
        <f t="shared" si="10"/>
        <v/>
      </c>
      <c r="O41" t="str">
        <f t="shared" si="10"/>
        <v/>
      </c>
      <c r="P41" t="str">
        <f t="shared" si="10"/>
        <v/>
      </c>
      <c r="Q41" t="str">
        <f t="shared" si="10"/>
        <v/>
      </c>
      <c r="R41" t="str">
        <f t="shared" si="10"/>
        <v/>
      </c>
      <c r="S41" t="str">
        <f t="shared" si="10"/>
        <v/>
      </c>
      <c r="T41" t="str">
        <f t="shared" si="10"/>
        <v/>
      </c>
      <c r="V41" t="str">
        <f t="shared" si="10"/>
        <v/>
      </c>
      <c r="Y41" t="str">
        <f t="shared" si="10"/>
        <v/>
      </c>
      <c r="Z41" t="str">
        <f t="shared" si="10"/>
        <v/>
      </c>
      <c r="AA41" t="str">
        <f t="shared" si="10"/>
        <v/>
      </c>
      <c r="AB41" t="str">
        <f t="shared" si="10"/>
        <v/>
      </c>
      <c r="AC41" t="str">
        <f t="shared" si="10"/>
        <v/>
      </c>
      <c r="AD41" t="str">
        <f t="shared" si="10"/>
        <v/>
      </c>
      <c r="AE41" t="str">
        <f t="shared" si="10"/>
        <v/>
      </c>
      <c r="AF41" t="str">
        <f t="shared" si="10"/>
        <v/>
      </c>
      <c r="AG41" t="str">
        <f t="shared" si="10"/>
        <v/>
      </c>
      <c r="AH41" t="str">
        <f t="shared" si="10"/>
        <v/>
      </c>
      <c r="AI41" t="str">
        <f t="shared" si="10"/>
        <v/>
      </c>
      <c r="AJ41" t="str">
        <f t="shared" si="10"/>
        <v/>
      </c>
      <c r="AK41" t="str">
        <f t="shared" si="10"/>
        <v/>
      </c>
    </row>
    <row r="42" spans="1:37" ht="27" customHeight="1" x14ac:dyDescent="0.3">
      <c r="A42" t="str">
        <f t="shared" ref="A42:AK42" si="11">IF(A14="","",A14)</f>
        <v/>
      </c>
      <c r="C42" t="str">
        <f t="shared" si="11"/>
        <v/>
      </c>
      <c r="F42" t="str">
        <f t="shared" si="11"/>
        <v/>
      </c>
      <c r="G42" t="str">
        <f t="shared" si="11"/>
        <v/>
      </c>
      <c r="H42" t="str">
        <f t="shared" si="11"/>
        <v/>
      </c>
      <c r="I42" t="str">
        <f t="shared" si="11"/>
        <v/>
      </c>
      <c r="J42" t="str">
        <f t="shared" si="11"/>
        <v/>
      </c>
      <c r="K42" t="str">
        <f t="shared" si="11"/>
        <v/>
      </c>
      <c r="L42" t="str">
        <f t="shared" si="11"/>
        <v/>
      </c>
      <c r="M42" t="str">
        <f t="shared" si="11"/>
        <v/>
      </c>
      <c r="N42" t="str">
        <f t="shared" si="11"/>
        <v/>
      </c>
      <c r="O42" t="str">
        <f t="shared" si="11"/>
        <v/>
      </c>
      <c r="P42" t="str">
        <f t="shared" si="11"/>
        <v/>
      </c>
      <c r="Q42" t="str">
        <f t="shared" si="11"/>
        <v/>
      </c>
      <c r="R42" t="str">
        <f t="shared" si="11"/>
        <v/>
      </c>
      <c r="S42" t="str">
        <f t="shared" si="11"/>
        <v/>
      </c>
      <c r="T42" t="str">
        <f t="shared" si="11"/>
        <v/>
      </c>
      <c r="V42" t="str">
        <f t="shared" si="11"/>
        <v/>
      </c>
      <c r="Y42" t="str">
        <f t="shared" si="11"/>
        <v/>
      </c>
      <c r="Z42" t="str">
        <f t="shared" si="11"/>
        <v/>
      </c>
      <c r="AA42" t="str">
        <f t="shared" si="11"/>
        <v/>
      </c>
      <c r="AB42" t="str">
        <f t="shared" si="11"/>
        <v/>
      </c>
      <c r="AC42" t="str">
        <f t="shared" si="11"/>
        <v/>
      </c>
      <c r="AD42" t="str">
        <f t="shared" si="11"/>
        <v/>
      </c>
      <c r="AE42" t="str">
        <f t="shared" si="11"/>
        <v/>
      </c>
      <c r="AF42" t="str">
        <f t="shared" si="11"/>
        <v/>
      </c>
      <c r="AG42" t="str">
        <f t="shared" si="11"/>
        <v/>
      </c>
      <c r="AH42" t="str">
        <f t="shared" si="11"/>
        <v/>
      </c>
      <c r="AI42" t="str">
        <f t="shared" si="11"/>
        <v/>
      </c>
      <c r="AJ42" t="str">
        <f t="shared" si="11"/>
        <v/>
      </c>
      <c r="AK42" t="str">
        <f t="shared" si="11"/>
        <v/>
      </c>
    </row>
    <row r="43" spans="1:37" ht="27" customHeight="1" x14ac:dyDescent="0.3">
      <c r="A43" t="str">
        <f t="shared" ref="A43:AK43" si="12">IF(A15="","",A15)</f>
        <v>(5)</v>
      </c>
      <c r="C43" t="str">
        <f t="shared" si="12"/>
        <v/>
      </c>
      <c r="F43">
        <f t="shared" ca="1" si="12"/>
        <v>6</v>
      </c>
      <c r="G43" t="str">
        <f t="shared" si="12"/>
        <v/>
      </c>
      <c r="H43">
        <f t="shared" ca="1" si="12"/>
        <v>1</v>
      </c>
      <c r="I43" t="str">
        <f t="shared" si="12"/>
        <v/>
      </c>
      <c r="J43" t="str">
        <f t="shared" si="12"/>
        <v/>
      </c>
      <c r="K43" t="str">
        <f t="shared" si="12"/>
        <v/>
      </c>
      <c r="L43" t="str">
        <f t="shared" si="12"/>
        <v/>
      </c>
      <c r="M43" t="str">
        <f t="shared" si="12"/>
        <v/>
      </c>
      <c r="N43" t="str">
        <f t="shared" si="12"/>
        <v/>
      </c>
      <c r="O43" t="str">
        <f t="shared" si="12"/>
        <v/>
      </c>
      <c r="P43" t="str">
        <f t="shared" si="12"/>
        <v/>
      </c>
      <c r="Q43" t="str">
        <f t="shared" si="12"/>
        <v/>
      </c>
      <c r="R43" t="str">
        <f t="shared" si="12"/>
        <v/>
      </c>
      <c r="S43" t="str">
        <f t="shared" si="12"/>
        <v/>
      </c>
      <c r="T43" t="str">
        <f t="shared" si="12"/>
        <v>(6)</v>
      </c>
      <c r="V43" t="str">
        <f t="shared" si="12"/>
        <v/>
      </c>
      <c r="Y43">
        <f t="shared" ca="1" si="12"/>
        <v>2</v>
      </c>
      <c r="Z43" t="str">
        <f t="shared" si="12"/>
        <v/>
      </c>
      <c r="AA43">
        <f t="shared" ca="1" si="12"/>
        <v>5</v>
      </c>
      <c r="AB43" t="str">
        <f t="shared" si="12"/>
        <v/>
      </c>
      <c r="AC43" t="str">
        <f t="shared" si="12"/>
        <v/>
      </c>
      <c r="AD43" t="str">
        <f t="shared" si="12"/>
        <v/>
      </c>
      <c r="AE43" t="str">
        <f t="shared" si="12"/>
        <v/>
      </c>
      <c r="AF43" t="str">
        <f t="shared" si="12"/>
        <v/>
      </c>
      <c r="AG43" t="str">
        <f t="shared" si="12"/>
        <v/>
      </c>
      <c r="AH43" t="str">
        <f t="shared" si="12"/>
        <v/>
      </c>
      <c r="AI43" t="str">
        <f t="shared" si="12"/>
        <v/>
      </c>
      <c r="AJ43" t="str">
        <f t="shared" si="12"/>
        <v/>
      </c>
      <c r="AK43" t="str">
        <f t="shared" si="12"/>
        <v/>
      </c>
    </row>
    <row r="44" spans="1:37" ht="27" customHeight="1" x14ac:dyDescent="0.3">
      <c r="A44" t="str">
        <f>IF(A16="","",A16)</f>
        <v/>
      </c>
      <c r="C44" s="61" t="str">
        <f>IF(C16="","",C16)</f>
        <v>＋</v>
      </c>
      <c r="D44" s="61"/>
      <c r="E44" s="2"/>
      <c r="F44" s="2">
        <f t="shared" ref="F44:T44" ca="1" si="13">IF(F16="","",F16)</f>
        <v>2</v>
      </c>
      <c r="G44" s="2" t="str">
        <f t="shared" si="13"/>
        <v/>
      </c>
      <c r="H44" s="2">
        <f t="shared" ca="1" si="13"/>
        <v>9</v>
      </c>
      <c r="I44" t="str">
        <f t="shared" si="13"/>
        <v/>
      </c>
      <c r="J44" t="str">
        <f t="shared" si="13"/>
        <v/>
      </c>
      <c r="K44" t="str">
        <f t="shared" si="13"/>
        <v/>
      </c>
      <c r="L44" t="str">
        <f t="shared" si="13"/>
        <v/>
      </c>
      <c r="M44" t="str">
        <f t="shared" si="13"/>
        <v/>
      </c>
      <c r="N44" t="str">
        <f t="shared" si="13"/>
        <v/>
      </c>
      <c r="O44" t="str">
        <f t="shared" si="13"/>
        <v/>
      </c>
      <c r="P44" t="str">
        <f t="shared" si="13"/>
        <v/>
      </c>
      <c r="Q44" t="str">
        <f t="shared" si="13"/>
        <v/>
      </c>
      <c r="R44" t="str">
        <f t="shared" si="13"/>
        <v/>
      </c>
      <c r="S44" t="str">
        <f t="shared" si="13"/>
        <v/>
      </c>
      <c r="T44" t="str">
        <f t="shared" si="13"/>
        <v/>
      </c>
      <c r="V44" s="61" t="str">
        <f>IF(V16="","",V16)</f>
        <v>＋</v>
      </c>
      <c r="W44" s="61"/>
      <c r="X44" s="2"/>
      <c r="Y44" s="2">
        <f t="shared" ref="Y44:AK44" ca="1" si="14">IF(Y16="","",Y16)</f>
        <v>3</v>
      </c>
      <c r="Z44" s="2" t="str">
        <f t="shared" si="14"/>
        <v/>
      </c>
      <c r="AA44" s="2">
        <f t="shared" ca="1" si="14"/>
        <v>9</v>
      </c>
      <c r="AB44" t="str">
        <f t="shared" si="14"/>
        <v/>
      </c>
      <c r="AC44" t="str">
        <f t="shared" si="14"/>
        <v/>
      </c>
      <c r="AD44" t="str">
        <f t="shared" si="14"/>
        <v/>
      </c>
      <c r="AE44" t="str">
        <f t="shared" si="14"/>
        <v/>
      </c>
      <c r="AF44" t="str">
        <f t="shared" si="14"/>
        <v/>
      </c>
      <c r="AG44" t="str">
        <f t="shared" si="14"/>
        <v/>
      </c>
      <c r="AH44" t="str">
        <f t="shared" si="14"/>
        <v/>
      </c>
      <c r="AI44" t="str">
        <f t="shared" si="14"/>
        <v/>
      </c>
      <c r="AJ44" t="str">
        <f t="shared" si="14"/>
        <v/>
      </c>
      <c r="AK44" t="str">
        <f t="shared" si="14"/>
        <v/>
      </c>
    </row>
    <row r="45" spans="1:37" ht="27" customHeight="1" x14ac:dyDescent="0.3">
      <c r="A45" t="str">
        <f t="shared" ref="A45:AK45" si="15">IF(A17="","",A17)</f>
        <v/>
      </c>
      <c r="C45" t="str">
        <f>IF(C17="","",C17)</f>
        <v/>
      </c>
      <c r="F45" s="8">
        <f ca="1">F43+F44+INT((H43+H44)/10)</f>
        <v>9</v>
      </c>
      <c r="G45" s="8" t="str">
        <f>IF(G17="","",G17)</f>
        <v/>
      </c>
      <c r="H45" s="8">
        <f ca="1">H43+H44-INT((H43+H44)/10)*10</f>
        <v>0</v>
      </c>
      <c r="I45" t="str">
        <f t="shared" si="15"/>
        <v/>
      </c>
      <c r="J45" t="str">
        <f t="shared" si="15"/>
        <v/>
      </c>
      <c r="K45" t="str">
        <f t="shared" si="15"/>
        <v/>
      </c>
      <c r="L45" t="str">
        <f t="shared" si="15"/>
        <v/>
      </c>
      <c r="M45" t="str">
        <f t="shared" si="15"/>
        <v/>
      </c>
      <c r="N45" t="str">
        <f t="shared" si="15"/>
        <v/>
      </c>
      <c r="O45" t="str">
        <f t="shared" si="15"/>
        <v/>
      </c>
      <c r="P45" t="str">
        <f t="shared" si="15"/>
        <v/>
      </c>
      <c r="Q45" t="str">
        <f t="shared" si="15"/>
        <v/>
      </c>
      <c r="R45" t="str">
        <f t="shared" si="15"/>
        <v/>
      </c>
      <c r="S45" t="str">
        <f t="shared" si="15"/>
        <v/>
      </c>
      <c r="T45" t="str">
        <f t="shared" si="15"/>
        <v/>
      </c>
      <c r="V45" t="str">
        <f>IF(V17="","",V17)</f>
        <v/>
      </c>
      <c r="Y45" s="8">
        <f ca="1">Y43+Y44+INT((AA43+AA44)/10)</f>
        <v>6</v>
      </c>
      <c r="Z45" s="8" t="str">
        <f>IF(Z17="","",Z17)</f>
        <v/>
      </c>
      <c r="AA45" s="8">
        <f ca="1">AA43+AA44-INT((AA43+AA44)/10)*10</f>
        <v>4</v>
      </c>
      <c r="AB45" t="str">
        <f t="shared" si="15"/>
        <v/>
      </c>
      <c r="AC45" t="str">
        <f t="shared" si="15"/>
        <v/>
      </c>
      <c r="AD45" t="str">
        <f t="shared" si="15"/>
        <v/>
      </c>
      <c r="AE45" t="str">
        <f t="shared" si="15"/>
        <v/>
      </c>
      <c r="AF45" t="str">
        <f t="shared" si="15"/>
        <v/>
      </c>
      <c r="AG45" t="str">
        <f t="shared" si="15"/>
        <v/>
      </c>
      <c r="AH45" t="str">
        <f t="shared" si="15"/>
        <v/>
      </c>
      <c r="AI45" t="str">
        <f t="shared" si="15"/>
        <v/>
      </c>
      <c r="AJ45" t="str">
        <f t="shared" si="15"/>
        <v/>
      </c>
      <c r="AK45" t="str">
        <f t="shared" si="15"/>
        <v/>
      </c>
    </row>
    <row r="46" spans="1:37" ht="27" customHeight="1" x14ac:dyDescent="0.3">
      <c r="A46" t="str">
        <f t="shared" ref="A46:AK46" si="16">IF(A18="","",A18)</f>
        <v/>
      </c>
      <c r="C46" t="str">
        <f t="shared" si="16"/>
        <v/>
      </c>
      <c r="F46" t="str">
        <f t="shared" si="16"/>
        <v/>
      </c>
      <c r="G46" t="str">
        <f t="shared" si="16"/>
        <v/>
      </c>
      <c r="H46" t="str">
        <f t="shared" si="16"/>
        <v/>
      </c>
      <c r="I46" t="str">
        <f t="shared" si="16"/>
        <v/>
      </c>
      <c r="J46" t="str">
        <f t="shared" si="16"/>
        <v/>
      </c>
      <c r="K46" t="str">
        <f t="shared" si="16"/>
        <v/>
      </c>
      <c r="L46" t="str">
        <f t="shared" si="16"/>
        <v/>
      </c>
      <c r="M46" t="str">
        <f t="shared" si="16"/>
        <v/>
      </c>
      <c r="N46" t="str">
        <f t="shared" si="16"/>
        <v/>
      </c>
      <c r="O46" t="str">
        <f t="shared" si="16"/>
        <v/>
      </c>
      <c r="P46" t="str">
        <f t="shared" si="16"/>
        <v/>
      </c>
      <c r="Q46" t="str">
        <f t="shared" si="16"/>
        <v/>
      </c>
      <c r="R46" t="str">
        <f t="shared" si="16"/>
        <v/>
      </c>
      <c r="S46" t="str">
        <f t="shared" si="16"/>
        <v/>
      </c>
      <c r="T46" t="str">
        <f t="shared" si="16"/>
        <v/>
      </c>
      <c r="V46" t="str">
        <f t="shared" si="16"/>
        <v/>
      </c>
      <c r="Y46" t="str">
        <f t="shared" si="16"/>
        <v/>
      </c>
      <c r="Z46" t="str">
        <f t="shared" si="16"/>
        <v/>
      </c>
      <c r="AA46" t="str">
        <f t="shared" si="16"/>
        <v/>
      </c>
      <c r="AB46" t="str">
        <f t="shared" si="16"/>
        <v/>
      </c>
      <c r="AC46" t="str">
        <f t="shared" si="16"/>
        <v/>
      </c>
      <c r="AD46" t="str">
        <f t="shared" si="16"/>
        <v/>
      </c>
      <c r="AE46" t="str">
        <f t="shared" si="16"/>
        <v/>
      </c>
      <c r="AF46" t="str">
        <f t="shared" si="16"/>
        <v/>
      </c>
      <c r="AG46" t="str">
        <f t="shared" si="16"/>
        <v/>
      </c>
      <c r="AH46" t="str">
        <f t="shared" si="16"/>
        <v/>
      </c>
      <c r="AI46" t="str">
        <f t="shared" si="16"/>
        <v/>
      </c>
      <c r="AJ46" t="str">
        <f t="shared" si="16"/>
        <v/>
      </c>
      <c r="AK46" t="str">
        <f t="shared" si="16"/>
        <v/>
      </c>
    </row>
    <row r="47" spans="1:37" ht="27" customHeight="1" x14ac:dyDescent="0.3">
      <c r="A47" t="str">
        <f t="shared" ref="A47:AK47" si="17">IF(A19="","",A19)</f>
        <v/>
      </c>
      <c r="C47" t="str">
        <f t="shared" si="17"/>
        <v/>
      </c>
      <c r="F47" t="str">
        <f t="shared" si="17"/>
        <v/>
      </c>
      <c r="G47" t="str">
        <f t="shared" si="17"/>
        <v/>
      </c>
      <c r="H47" t="str">
        <f t="shared" si="17"/>
        <v/>
      </c>
      <c r="I47" t="str">
        <f t="shared" si="17"/>
        <v/>
      </c>
      <c r="J47" t="str">
        <f t="shared" si="17"/>
        <v/>
      </c>
      <c r="K47" t="str">
        <f t="shared" si="17"/>
        <v/>
      </c>
      <c r="L47" t="str">
        <f t="shared" si="17"/>
        <v/>
      </c>
      <c r="M47" t="str">
        <f t="shared" si="17"/>
        <v/>
      </c>
      <c r="N47" t="str">
        <f t="shared" si="17"/>
        <v/>
      </c>
      <c r="O47" t="str">
        <f t="shared" si="17"/>
        <v/>
      </c>
      <c r="P47" t="str">
        <f t="shared" si="17"/>
        <v/>
      </c>
      <c r="Q47" t="str">
        <f t="shared" si="17"/>
        <v/>
      </c>
      <c r="R47" t="str">
        <f t="shared" si="17"/>
        <v/>
      </c>
      <c r="S47" t="str">
        <f t="shared" si="17"/>
        <v/>
      </c>
      <c r="T47" t="str">
        <f t="shared" si="17"/>
        <v/>
      </c>
      <c r="V47" t="str">
        <f t="shared" si="17"/>
        <v/>
      </c>
      <c r="Y47" t="str">
        <f t="shared" si="17"/>
        <v/>
      </c>
      <c r="Z47" t="str">
        <f t="shared" si="17"/>
        <v/>
      </c>
      <c r="AA47" t="str">
        <f t="shared" si="17"/>
        <v/>
      </c>
      <c r="AB47" t="str">
        <f t="shared" si="17"/>
        <v/>
      </c>
      <c r="AC47" t="str">
        <f t="shared" si="17"/>
        <v/>
      </c>
      <c r="AD47" t="str">
        <f t="shared" si="17"/>
        <v/>
      </c>
      <c r="AE47" t="str">
        <f t="shared" si="17"/>
        <v/>
      </c>
      <c r="AF47" t="str">
        <f t="shared" si="17"/>
        <v/>
      </c>
      <c r="AG47" t="str">
        <f t="shared" si="17"/>
        <v/>
      </c>
      <c r="AH47" t="str">
        <f t="shared" si="17"/>
        <v/>
      </c>
      <c r="AI47" t="str">
        <f t="shared" si="17"/>
        <v/>
      </c>
      <c r="AJ47" t="str">
        <f t="shared" si="17"/>
        <v/>
      </c>
      <c r="AK47" t="str">
        <f t="shared" si="17"/>
        <v/>
      </c>
    </row>
    <row r="48" spans="1:37" ht="27" customHeight="1" x14ac:dyDescent="0.3">
      <c r="A48" t="str">
        <f>IF(A20="","",A20)</f>
        <v>(7)</v>
      </c>
      <c r="C48" t="str">
        <f>IF(C20="","",C20)</f>
        <v/>
      </c>
      <c r="F48">
        <f t="shared" ref="F48:T48" ca="1" si="18">IF(F20="","",F20)</f>
        <v>3</v>
      </c>
      <c r="G48" t="str">
        <f t="shared" si="18"/>
        <v/>
      </c>
      <c r="H48">
        <f t="shared" ca="1" si="18"/>
        <v>4</v>
      </c>
      <c r="I48" t="str">
        <f t="shared" si="18"/>
        <v/>
      </c>
      <c r="J48" t="str">
        <f t="shared" si="18"/>
        <v/>
      </c>
      <c r="K48" t="str">
        <f t="shared" si="18"/>
        <v/>
      </c>
      <c r="L48" t="str">
        <f t="shared" si="18"/>
        <v/>
      </c>
      <c r="M48" t="str">
        <f t="shared" si="18"/>
        <v/>
      </c>
      <c r="N48" t="str">
        <f t="shared" si="18"/>
        <v/>
      </c>
      <c r="O48" t="str">
        <f t="shared" si="18"/>
        <v/>
      </c>
      <c r="P48" t="str">
        <f t="shared" si="18"/>
        <v/>
      </c>
      <c r="Q48" t="str">
        <f t="shared" si="18"/>
        <v/>
      </c>
      <c r="R48" t="str">
        <f t="shared" si="18"/>
        <v/>
      </c>
      <c r="S48" t="str">
        <f t="shared" si="18"/>
        <v/>
      </c>
      <c r="T48" t="str">
        <f t="shared" si="18"/>
        <v>(8)</v>
      </c>
      <c r="V48" t="str">
        <f>IF(V20="","",V20)</f>
        <v/>
      </c>
      <c r="Y48">
        <f t="shared" ref="Y48:AK48" ca="1" si="19">IF(Y20="","",Y20)</f>
        <v>6</v>
      </c>
      <c r="Z48" t="str">
        <f t="shared" si="19"/>
        <v/>
      </c>
      <c r="AA48">
        <f t="shared" ca="1" si="19"/>
        <v>7</v>
      </c>
      <c r="AB48" t="str">
        <f t="shared" si="19"/>
        <v/>
      </c>
      <c r="AC48" t="str">
        <f t="shared" si="19"/>
        <v/>
      </c>
      <c r="AD48" t="str">
        <f t="shared" si="19"/>
        <v/>
      </c>
      <c r="AE48" t="str">
        <f t="shared" si="19"/>
        <v/>
      </c>
      <c r="AF48" t="str">
        <f t="shared" si="19"/>
        <v/>
      </c>
      <c r="AG48" t="str">
        <f t="shared" si="19"/>
        <v/>
      </c>
      <c r="AH48" t="str">
        <f t="shared" si="19"/>
        <v/>
      </c>
      <c r="AI48" t="str">
        <f t="shared" si="19"/>
        <v/>
      </c>
      <c r="AJ48" t="str">
        <f t="shared" si="19"/>
        <v/>
      </c>
      <c r="AK48" t="str">
        <f t="shared" si="19"/>
        <v/>
      </c>
    </row>
    <row r="49" spans="1:37" ht="27" customHeight="1" x14ac:dyDescent="0.3">
      <c r="A49" t="str">
        <f>IF(A21="","",A21)</f>
        <v/>
      </c>
      <c r="C49" s="61" t="str">
        <f>IF(C21="","",C21)</f>
        <v>＋</v>
      </c>
      <c r="D49" s="61"/>
      <c r="E49" s="2"/>
      <c r="F49" s="2">
        <f t="shared" ref="F49:T49" ca="1" si="20">IF(F21="","",F21)</f>
        <v>5</v>
      </c>
      <c r="G49" s="2" t="str">
        <f t="shared" si="20"/>
        <v/>
      </c>
      <c r="H49" s="2">
        <f t="shared" ca="1" si="20"/>
        <v>6</v>
      </c>
      <c r="I49" t="str">
        <f t="shared" si="20"/>
        <v/>
      </c>
      <c r="J49" t="str">
        <f t="shared" si="20"/>
        <v/>
      </c>
      <c r="K49" t="str">
        <f t="shared" si="20"/>
        <v/>
      </c>
      <c r="L49" t="str">
        <f t="shared" si="20"/>
        <v/>
      </c>
      <c r="M49" t="str">
        <f t="shared" si="20"/>
        <v/>
      </c>
      <c r="N49" t="str">
        <f t="shared" si="20"/>
        <v/>
      </c>
      <c r="O49" t="str">
        <f t="shared" si="20"/>
        <v/>
      </c>
      <c r="P49" t="str">
        <f t="shared" si="20"/>
        <v/>
      </c>
      <c r="Q49" t="str">
        <f t="shared" si="20"/>
        <v/>
      </c>
      <c r="R49" t="str">
        <f t="shared" si="20"/>
        <v/>
      </c>
      <c r="S49" t="str">
        <f t="shared" si="20"/>
        <v/>
      </c>
      <c r="T49" t="str">
        <f t="shared" si="20"/>
        <v/>
      </c>
      <c r="V49" s="61" t="str">
        <f>IF(V21="","",V21)</f>
        <v>＋</v>
      </c>
      <c r="W49" s="61"/>
      <c r="X49" s="2"/>
      <c r="Y49" s="2">
        <f ca="1">IF(Y21="","",Y21)</f>
        <v>2</v>
      </c>
      <c r="Z49" s="2" t="str">
        <f t="shared" ref="Z49:AK49" si="21">IF(Z21="","",Z21)</f>
        <v/>
      </c>
      <c r="AA49" s="2">
        <f t="shared" ca="1" si="21"/>
        <v>4</v>
      </c>
      <c r="AB49" t="str">
        <f t="shared" si="21"/>
        <v/>
      </c>
      <c r="AC49" t="str">
        <f t="shared" si="21"/>
        <v/>
      </c>
      <c r="AD49" t="str">
        <f t="shared" si="21"/>
        <v/>
      </c>
      <c r="AE49" t="str">
        <f t="shared" si="21"/>
        <v/>
      </c>
      <c r="AF49" t="str">
        <f t="shared" si="21"/>
        <v/>
      </c>
      <c r="AG49" t="str">
        <f t="shared" si="21"/>
        <v/>
      </c>
      <c r="AH49" t="str">
        <f t="shared" si="21"/>
        <v/>
      </c>
      <c r="AI49" t="str">
        <f t="shared" si="21"/>
        <v/>
      </c>
      <c r="AJ49" t="str">
        <f t="shared" si="21"/>
        <v/>
      </c>
      <c r="AK49" t="str">
        <f t="shared" si="21"/>
        <v/>
      </c>
    </row>
    <row r="50" spans="1:37" ht="27" customHeight="1" x14ac:dyDescent="0.3">
      <c r="A50" t="str">
        <f t="shared" ref="A50:AK50" si="22">IF(A22="","",A22)</f>
        <v/>
      </c>
      <c r="C50" t="str">
        <f>IF(C22="","",C22)</f>
        <v/>
      </c>
      <c r="F50" s="8">
        <f ca="1">F48+F49+INT((H48+H49)/10)</f>
        <v>9</v>
      </c>
      <c r="G50" s="8" t="str">
        <f>IF(G22="","",G22)</f>
        <v/>
      </c>
      <c r="H50" s="8">
        <f ca="1">H48+H49-INT((H48+H49)/10)*10</f>
        <v>0</v>
      </c>
      <c r="I50" t="str">
        <f t="shared" si="22"/>
        <v/>
      </c>
      <c r="J50" t="str">
        <f t="shared" si="22"/>
        <v/>
      </c>
      <c r="K50" t="str">
        <f t="shared" si="22"/>
        <v/>
      </c>
      <c r="L50" t="str">
        <f t="shared" si="22"/>
        <v/>
      </c>
      <c r="M50" t="str">
        <f t="shared" si="22"/>
        <v/>
      </c>
      <c r="N50" t="str">
        <f t="shared" si="22"/>
        <v/>
      </c>
      <c r="O50" t="str">
        <f t="shared" si="22"/>
        <v/>
      </c>
      <c r="P50" t="str">
        <f t="shared" si="22"/>
        <v/>
      </c>
      <c r="Q50" t="str">
        <f t="shared" si="22"/>
        <v/>
      </c>
      <c r="R50" t="str">
        <f t="shared" si="22"/>
        <v/>
      </c>
      <c r="S50" t="str">
        <f t="shared" si="22"/>
        <v/>
      </c>
      <c r="T50" t="str">
        <f t="shared" si="22"/>
        <v/>
      </c>
      <c r="V50" t="str">
        <f>IF(V22="","",V22)</f>
        <v/>
      </c>
      <c r="Y50" s="8">
        <f ca="1">Y48+Y49+INT((AA48+AA49)/10)</f>
        <v>9</v>
      </c>
      <c r="Z50" s="8" t="str">
        <f>IF(Z22="","",Z22)</f>
        <v/>
      </c>
      <c r="AA50" s="8">
        <f ca="1">AA48+AA49-INT((AA48+AA49)/10)*10</f>
        <v>1</v>
      </c>
      <c r="AB50" t="str">
        <f t="shared" si="22"/>
        <v/>
      </c>
      <c r="AC50" t="str">
        <f t="shared" si="22"/>
        <v/>
      </c>
      <c r="AD50" t="str">
        <f t="shared" si="22"/>
        <v/>
      </c>
      <c r="AE50" t="str">
        <f t="shared" si="22"/>
        <v/>
      </c>
      <c r="AF50" t="str">
        <f t="shared" si="22"/>
        <v/>
      </c>
      <c r="AG50" t="str">
        <f t="shared" si="22"/>
        <v/>
      </c>
      <c r="AH50" t="str">
        <f t="shared" si="22"/>
        <v/>
      </c>
      <c r="AI50" t="str">
        <f t="shared" si="22"/>
        <v/>
      </c>
      <c r="AJ50" t="str">
        <f t="shared" si="22"/>
        <v/>
      </c>
      <c r="AK50" t="str">
        <f t="shared" si="22"/>
        <v/>
      </c>
    </row>
    <row r="51" spans="1:37" ht="27" customHeight="1" x14ac:dyDescent="0.3">
      <c r="A51" t="str">
        <f t="shared" ref="A51:AK51" si="23">IF(A23="","",A23)</f>
        <v/>
      </c>
      <c r="C51" t="str">
        <f t="shared" si="23"/>
        <v/>
      </c>
      <c r="F51" t="str">
        <f t="shared" si="23"/>
        <v/>
      </c>
      <c r="G51" t="str">
        <f t="shared" si="23"/>
        <v/>
      </c>
      <c r="H51" t="str">
        <f t="shared" si="23"/>
        <v/>
      </c>
      <c r="I51" t="str">
        <f t="shared" si="23"/>
        <v/>
      </c>
      <c r="J51" t="str">
        <f t="shared" si="23"/>
        <v/>
      </c>
      <c r="K51" t="str">
        <f t="shared" si="23"/>
        <v/>
      </c>
      <c r="L51" t="str">
        <f t="shared" si="23"/>
        <v/>
      </c>
      <c r="M51" t="str">
        <f t="shared" si="23"/>
        <v/>
      </c>
      <c r="N51" t="str">
        <f t="shared" si="23"/>
        <v/>
      </c>
      <c r="O51" t="str">
        <f t="shared" si="23"/>
        <v/>
      </c>
      <c r="P51" t="str">
        <f t="shared" si="23"/>
        <v/>
      </c>
      <c r="Q51" t="str">
        <f t="shared" si="23"/>
        <v/>
      </c>
      <c r="R51" t="str">
        <f t="shared" si="23"/>
        <v/>
      </c>
      <c r="S51" t="str">
        <f t="shared" si="23"/>
        <v/>
      </c>
      <c r="T51" t="str">
        <f t="shared" si="23"/>
        <v/>
      </c>
      <c r="V51" t="str">
        <f t="shared" si="23"/>
        <v/>
      </c>
      <c r="Y51" t="str">
        <f t="shared" si="23"/>
        <v/>
      </c>
      <c r="Z51" t="str">
        <f t="shared" si="23"/>
        <v/>
      </c>
      <c r="AA51" t="str">
        <f t="shared" si="23"/>
        <v/>
      </c>
      <c r="AB51" t="str">
        <f t="shared" si="23"/>
        <v/>
      </c>
      <c r="AC51" t="str">
        <f t="shared" si="23"/>
        <v/>
      </c>
      <c r="AD51" t="str">
        <f t="shared" si="23"/>
        <v/>
      </c>
      <c r="AE51" t="str">
        <f t="shared" si="23"/>
        <v/>
      </c>
      <c r="AF51" t="str">
        <f t="shared" si="23"/>
        <v/>
      </c>
      <c r="AG51" t="str">
        <f t="shared" si="23"/>
        <v/>
      </c>
      <c r="AH51" t="str">
        <f t="shared" si="23"/>
        <v/>
      </c>
      <c r="AI51" t="str">
        <f t="shared" si="23"/>
        <v/>
      </c>
      <c r="AJ51" t="str">
        <f t="shared" si="23"/>
        <v/>
      </c>
      <c r="AK51" t="str">
        <f t="shared" si="23"/>
        <v/>
      </c>
    </row>
    <row r="52" spans="1:37" ht="27" customHeight="1" x14ac:dyDescent="0.3">
      <c r="A52" t="str">
        <f t="shared" ref="A52:AK52" si="24">IF(A24="","",A24)</f>
        <v/>
      </c>
      <c r="C52" t="str">
        <f t="shared" si="24"/>
        <v/>
      </c>
      <c r="F52" t="str">
        <f t="shared" si="24"/>
        <v/>
      </c>
      <c r="G52" t="str">
        <f t="shared" si="24"/>
        <v/>
      </c>
      <c r="H52" t="str">
        <f t="shared" si="24"/>
        <v/>
      </c>
      <c r="I52" t="str">
        <f t="shared" si="24"/>
        <v/>
      </c>
      <c r="J52" t="str">
        <f t="shared" si="24"/>
        <v/>
      </c>
      <c r="K52" t="str">
        <f t="shared" si="24"/>
        <v/>
      </c>
      <c r="L52" t="str">
        <f t="shared" si="24"/>
        <v/>
      </c>
      <c r="M52" t="str">
        <f t="shared" si="24"/>
        <v/>
      </c>
      <c r="N52" t="str">
        <f t="shared" si="24"/>
        <v/>
      </c>
      <c r="O52" t="str">
        <f t="shared" si="24"/>
        <v/>
      </c>
      <c r="P52" t="str">
        <f t="shared" si="24"/>
        <v/>
      </c>
      <c r="Q52" t="str">
        <f t="shared" si="24"/>
        <v/>
      </c>
      <c r="R52" t="str">
        <f t="shared" si="24"/>
        <v/>
      </c>
      <c r="S52" t="str">
        <f t="shared" si="24"/>
        <v/>
      </c>
      <c r="T52" t="str">
        <f t="shared" si="24"/>
        <v/>
      </c>
      <c r="V52" t="str">
        <f t="shared" si="24"/>
        <v/>
      </c>
      <c r="Y52" t="str">
        <f t="shared" si="24"/>
        <v/>
      </c>
      <c r="Z52" t="str">
        <f t="shared" si="24"/>
        <v/>
      </c>
      <c r="AA52" t="str">
        <f t="shared" si="24"/>
        <v/>
      </c>
      <c r="AB52" t="str">
        <f t="shared" si="24"/>
        <v/>
      </c>
      <c r="AC52" t="str">
        <f t="shared" si="24"/>
        <v/>
      </c>
      <c r="AD52" t="str">
        <f t="shared" si="24"/>
        <v/>
      </c>
      <c r="AE52" t="str">
        <f t="shared" si="24"/>
        <v/>
      </c>
      <c r="AF52" t="str">
        <f t="shared" si="24"/>
        <v/>
      </c>
      <c r="AG52" t="str">
        <f t="shared" si="24"/>
        <v/>
      </c>
      <c r="AH52" t="str">
        <f t="shared" si="24"/>
        <v/>
      </c>
      <c r="AI52" t="str">
        <f t="shared" si="24"/>
        <v/>
      </c>
      <c r="AJ52" t="str">
        <f t="shared" si="24"/>
        <v/>
      </c>
      <c r="AK52" t="str">
        <f t="shared" si="24"/>
        <v/>
      </c>
    </row>
    <row r="53" spans="1:37" ht="27" customHeight="1" x14ac:dyDescent="0.3">
      <c r="A53" t="str">
        <f t="shared" ref="A53:AK53" si="25">IF(A25="","",A25)</f>
        <v>(9)</v>
      </c>
      <c r="C53" t="str">
        <f t="shared" si="25"/>
        <v/>
      </c>
      <c r="F53">
        <f t="shared" ref="F53:H54" ca="1" si="26">IF(F25="","",F25)</f>
        <v>8</v>
      </c>
      <c r="G53" t="str">
        <f t="shared" si="26"/>
        <v/>
      </c>
      <c r="H53">
        <f t="shared" ca="1" si="26"/>
        <v>1</v>
      </c>
      <c r="I53" t="str">
        <f t="shared" si="25"/>
        <v/>
      </c>
      <c r="J53" t="str">
        <f t="shared" si="25"/>
        <v/>
      </c>
      <c r="K53" t="str">
        <f t="shared" si="25"/>
        <v/>
      </c>
      <c r="L53" t="str">
        <f t="shared" si="25"/>
        <v/>
      </c>
      <c r="M53" t="str">
        <f t="shared" si="25"/>
        <v/>
      </c>
      <c r="N53" t="str">
        <f t="shared" si="25"/>
        <v/>
      </c>
      <c r="O53" t="str">
        <f t="shared" si="25"/>
        <v/>
      </c>
      <c r="P53" t="str">
        <f t="shared" si="25"/>
        <v/>
      </c>
      <c r="Q53" t="str">
        <f t="shared" si="25"/>
        <v/>
      </c>
      <c r="R53" t="str">
        <f t="shared" si="25"/>
        <v/>
      </c>
      <c r="S53" t="str">
        <f t="shared" si="25"/>
        <v/>
      </c>
      <c r="T53" t="str">
        <f t="shared" si="25"/>
        <v>(10)</v>
      </c>
      <c r="Z53" t="str">
        <f t="shared" si="25"/>
        <v/>
      </c>
      <c r="AA53">
        <f t="shared" ca="1" si="25"/>
        <v>3</v>
      </c>
      <c r="AB53" t="str">
        <f t="shared" si="25"/>
        <v/>
      </c>
      <c r="AC53" t="str">
        <f t="shared" si="25"/>
        <v/>
      </c>
      <c r="AD53" t="str">
        <f t="shared" si="25"/>
        <v/>
      </c>
      <c r="AE53" t="str">
        <f t="shared" si="25"/>
        <v/>
      </c>
      <c r="AF53" t="str">
        <f t="shared" si="25"/>
        <v/>
      </c>
      <c r="AG53" t="str">
        <f t="shared" si="25"/>
        <v/>
      </c>
      <c r="AH53" t="str">
        <f t="shared" si="25"/>
        <v/>
      </c>
      <c r="AI53" t="str">
        <f t="shared" si="25"/>
        <v/>
      </c>
      <c r="AJ53" t="str">
        <f t="shared" si="25"/>
        <v/>
      </c>
      <c r="AK53" t="str">
        <f t="shared" si="25"/>
        <v/>
      </c>
    </row>
    <row r="54" spans="1:37" ht="27" customHeight="1" x14ac:dyDescent="0.3">
      <c r="A54" t="str">
        <f t="shared" ref="A54:AK55" si="27">IF(A26="","",A26)</f>
        <v/>
      </c>
      <c r="C54" s="61" t="str">
        <f t="shared" si="27"/>
        <v>＋</v>
      </c>
      <c r="D54" s="61"/>
      <c r="E54" s="2"/>
      <c r="F54" s="2" t="str">
        <f t="shared" si="26"/>
        <v/>
      </c>
      <c r="G54" s="2" t="str">
        <f t="shared" si="26"/>
        <v/>
      </c>
      <c r="H54" s="2">
        <f t="shared" ca="1" si="26"/>
        <v>7</v>
      </c>
      <c r="I54" t="str">
        <f t="shared" si="27"/>
        <v/>
      </c>
      <c r="J54" t="str">
        <f t="shared" si="27"/>
        <v/>
      </c>
      <c r="K54" t="str">
        <f t="shared" si="27"/>
        <v/>
      </c>
      <c r="L54" t="str">
        <f t="shared" si="27"/>
        <v/>
      </c>
      <c r="M54" t="str">
        <f t="shared" si="27"/>
        <v/>
      </c>
      <c r="N54" t="str">
        <f t="shared" si="27"/>
        <v/>
      </c>
      <c r="O54" t="str">
        <f t="shared" si="27"/>
        <v/>
      </c>
      <c r="P54" t="str">
        <f t="shared" si="27"/>
        <v/>
      </c>
      <c r="Q54" t="str">
        <f t="shared" si="27"/>
        <v/>
      </c>
      <c r="R54" t="str">
        <f t="shared" si="27"/>
        <v/>
      </c>
      <c r="S54" t="str">
        <f t="shared" si="27"/>
        <v/>
      </c>
      <c r="T54" t="str">
        <f t="shared" si="27"/>
        <v/>
      </c>
      <c r="V54" s="61" t="str">
        <f t="shared" si="27"/>
        <v>＋</v>
      </c>
      <c r="W54" s="61"/>
      <c r="X54" s="2"/>
      <c r="Y54" s="2">
        <f t="shared" ca="1" si="27"/>
        <v>5</v>
      </c>
      <c r="Z54" s="2" t="str">
        <f t="shared" si="27"/>
        <v/>
      </c>
      <c r="AA54" s="2">
        <f t="shared" ca="1" si="27"/>
        <v>9</v>
      </c>
      <c r="AB54" t="str">
        <f t="shared" si="27"/>
        <v/>
      </c>
      <c r="AC54" t="str">
        <f t="shared" si="27"/>
        <v/>
      </c>
      <c r="AD54" t="str">
        <f t="shared" si="27"/>
        <v/>
      </c>
      <c r="AE54" t="str">
        <f t="shared" si="27"/>
        <v/>
      </c>
      <c r="AF54" t="str">
        <f t="shared" si="27"/>
        <v/>
      </c>
      <c r="AG54" t="str">
        <f t="shared" si="27"/>
        <v/>
      </c>
      <c r="AH54" t="str">
        <f t="shared" si="27"/>
        <v/>
      </c>
      <c r="AI54" t="str">
        <f t="shared" si="27"/>
        <v/>
      </c>
      <c r="AJ54" t="str">
        <f t="shared" si="27"/>
        <v/>
      </c>
      <c r="AK54" t="str">
        <f t="shared" si="27"/>
        <v/>
      </c>
    </row>
    <row r="55" spans="1:37" ht="27" customHeight="1" x14ac:dyDescent="0.3">
      <c r="A55" t="str">
        <f>IF(A27="","",A27)</f>
        <v/>
      </c>
      <c r="B55" t="str">
        <f>IF(B27="","",B27)</f>
        <v/>
      </c>
      <c r="C55" t="str">
        <f t="shared" si="27"/>
        <v/>
      </c>
      <c r="F55" s="8">
        <f ca="1">F53+INT((H53+H54)/10)</f>
        <v>8</v>
      </c>
      <c r="G55" s="8" t="str">
        <f>IF(G27="","",G27)</f>
        <v/>
      </c>
      <c r="H55" s="8">
        <f ca="1">H53+H54-INT((H53+H54)/10)*10</f>
        <v>8</v>
      </c>
      <c r="I55" t="str">
        <f t="shared" si="27"/>
        <v/>
      </c>
      <c r="J55" t="str">
        <f t="shared" si="27"/>
        <v/>
      </c>
      <c r="K55" t="str">
        <f t="shared" si="27"/>
        <v/>
      </c>
      <c r="L55" t="str">
        <f t="shared" si="27"/>
        <v/>
      </c>
      <c r="M55" t="str">
        <f t="shared" si="27"/>
        <v/>
      </c>
      <c r="N55" t="str">
        <f t="shared" si="27"/>
        <v/>
      </c>
      <c r="O55" t="str">
        <f t="shared" si="27"/>
        <v/>
      </c>
      <c r="P55" t="str">
        <f t="shared" si="27"/>
        <v/>
      </c>
      <c r="Q55" t="str">
        <f t="shared" si="27"/>
        <v/>
      </c>
      <c r="R55" t="str">
        <f t="shared" si="27"/>
        <v/>
      </c>
      <c r="S55" t="str">
        <f t="shared" si="27"/>
        <v/>
      </c>
      <c r="T55" t="str">
        <f t="shared" si="27"/>
        <v/>
      </c>
      <c r="V55" t="str">
        <f t="shared" si="27"/>
        <v/>
      </c>
      <c r="Y55" s="8">
        <f ca="1">Y54+INT((AA53+AA54)/10)</f>
        <v>6</v>
      </c>
      <c r="Z55" s="8" t="str">
        <f t="shared" si="27"/>
        <v/>
      </c>
      <c r="AA55" s="8">
        <f ca="1">AA53+AA54-INT((AA53+AA54)/10)*10</f>
        <v>2</v>
      </c>
      <c r="AB55" t="str">
        <f t="shared" ref="AB55:AK55" si="28">IF(AB27="","",AB27)</f>
        <v/>
      </c>
      <c r="AC55" t="str">
        <f t="shared" si="28"/>
        <v/>
      </c>
      <c r="AD55" t="str">
        <f t="shared" si="28"/>
        <v/>
      </c>
      <c r="AE55" t="str">
        <f t="shared" si="28"/>
        <v/>
      </c>
      <c r="AF55" t="str">
        <f t="shared" si="28"/>
        <v/>
      </c>
      <c r="AG55" t="str">
        <f t="shared" si="28"/>
        <v/>
      </c>
      <c r="AH55" t="str">
        <f t="shared" si="28"/>
        <v/>
      </c>
      <c r="AI55" t="str">
        <f t="shared" si="28"/>
        <v/>
      </c>
      <c r="AJ55" t="str">
        <f t="shared" si="28"/>
        <v/>
      </c>
      <c r="AK55" t="str">
        <f t="shared" si="28"/>
        <v/>
      </c>
    </row>
    <row r="56" spans="1:37" ht="27" customHeight="1" x14ac:dyDescent="0.3">
      <c r="A56" t="str">
        <f t="shared" ref="A56:AK56" si="29">IF(A28="","",A28)</f>
        <v/>
      </c>
      <c r="B56" t="str">
        <f t="shared" si="29"/>
        <v/>
      </c>
      <c r="C56" t="str">
        <f t="shared" si="29"/>
        <v/>
      </c>
      <c r="D56" t="str">
        <f t="shared" si="29"/>
        <v/>
      </c>
      <c r="F56" t="str">
        <f t="shared" si="29"/>
        <v/>
      </c>
      <c r="G56" t="str">
        <f t="shared" si="29"/>
        <v/>
      </c>
      <c r="H56" t="str">
        <f t="shared" si="29"/>
        <v/>
      </c>
      <c r="I56" t="str">
        <f t="shared" si="29"/>
        <v/>
      </c>
      <c r="J56" t="str">
        <f t="shared" si="29"/>
        <v/>
      </c>
      <c r="K56" t="str">
        <f t="shared" si="29"/>
        <v/>
      </c>
      <c r="L56" t="str">
        <f t="shared" si="29"/>
        <v/>
      </c>
      <c r="M56" t="str">
        <f t="shared" si="29"/>
        <v/>
      </c>
      <c r="N56" t="str">
        <f t="shared" si="29"/>
        <v/>
      </c>
      <c r="O56" t="str">
        <f t="shared" si="29"/>
        <v/>
      </c>
      <c r="P56" t="str">
        <f t="shared" si="29"/>
        <v/>
      </c>
      <c r="Q56" t="str">
        <f t="shared" si="29"/>
        <v/>
      </c>
      <c r="R56" t="str">
        <f t="shared" si="29"/>
        <v/>
      </c>
      <c r="S56" t="str">
        <f t="shared" si="29"/>
        <v/>
      </c>
      <c r="T56" t="str">
        <f t="shared" si="29"/>
        <v/>
      </c>
      <c r="U56" t="str">
        <f t="shared" si="29"/>
        <v/>
      </c>
      <c r="V56" t="str">
        <f t="shared" si="29"/>
        <v/>
      </c>
      <c r="W56" t="str">
        <f t="shared" si="29"/>
        <v/>
      </c>
      <c r="Y56" t="str">
        <f t="shared" si="29"/>
        <v/>
      </c>
      <c r="Z56" t="str">
        <f t="shared" si="29"/>
        <v/>
      </c>
      <c r="AA56" t="str">
        <f t="shared" si="29"/>
        <v/>
      </c>
      <c r="AB56" t="str">
        <f t="shared" si="29"/>
        <v/>
      </c>
      <c r="AC56" t="str">
        <f t="shared" si="29"/>
        <v/>
      </c>
      <c r="AD56" t="str">
        <f t="shared" si="29"/>
        <v/>
      </c>
      <c r="AE56" t="str">
        <f t="shared" si="29"/>
        <v/>
      </c>
      <c r="AF56" t="str">
        <f t="shared" si="29"/>
        <v/>
      </c>
      <c r="AG56" t="str">
        <f t="shared" si="29"/>
        <v/>
      </c>
      <c r="AH56" t="str">
        <f t="shared" si="29"/>
        <v/>
      </c>
      <c r="AI56" t="str">
        <f t="shared" si="29"/>
        <v/>
      </c>
      <c r="AJ56" t="str">
        <f t="shared" si="29"/>
        <v/>
      </c>
      <c r="AK56" t="str">
        <f t="shared" si="29"/>
        <v/>
      </c>
    </row>
    <row r="57" spans="1:37" ht="30" customHeight="1" x14ac:dyDescent="0.3"/>
    <row r="58" spans="1:37" ht="30" customHeight="1" x14ac:dyDescent="0.3"/>
    <row r="59" spans="1:37" ht="30" customHeight="1" x14ac:dyDescent="0.3"/>
    <row r="60" spans="1:37" ht="30" customHeight="1" x14ac:dyDescent="0.3"/>
    <row r="61" spans="1:37" ht="30" customHeight="1" x14ac:dyDescent="0.3"/>
    <row r="62" spans="1:37" ht="30" customHeight="1" x14ac:dyDescent="0.3"/>
    <row r="63" spans="1:37" ht="30" customHeight="1" x14ac:dyDescent="0.3"/>
    <row r="64" spans="1:37" ht="30" customHeight="1" x14ac:dyDescent="0.3"/>
    <row r="65" ht="30" customHeight="1" x14ac:dyDescent="0.3"/>
    <row r="66" ht="30" customHeight="1" x14ac:dyDescent="0.3"/>
  </sheetData>
  <mergeCells count="22">
    <mergeCell ref="V54:W54"/>
    <mergeCell ref="C54:D54"/>
    <mergeCell ref="V34:W34"/>
    <mergeCell ref="C34:D34"/>
    <mergeCell ref="AG1:AH1"/>
    <mergeCell ref="C16:D16"/>
    <mergeCell ref="V16:W16"/>
    <mergeCell ref="V21:W21"/>
    <mergeCell ref="C21:D21"/>
    <mergeCell ref="C6:D6"/>
    <mergeCell ref="C39:D39"/>
    <mergeCell ref="V39:W39"/>
    <mergeCell ref="V44:W44"/>
    <mergeCell ref="C44:D44"/>
    <mergeCell ref="C49:D49"/>
    <mergeCell ref="V49:W49"/>
    <mergeCell ref="AG29:AH29"/>
    <mergeCell ref="V6:W6"/>
    <mergeCell ref="V11:W11"/>
    <mergeCell ref="C11:D11"/>
    <mergeCell ref="C26:D26"/>
    <mergeCell ref="V26:W26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27</vt:i4>
      </vt:variant>
    </vt:vector>
  </HeadingPairs>
  <TitlesOfParts>
    <vt:vector size="54" baseType="lpstr">
      <vt:lpstr>ひょうとグラフ</vt:lpstr>
      <vt:lpstr>たし算とひき算①</vt:lpstr>
      <vt:lpstr>たし算とひき算②</vt:lpstr>
      <vt:lpstr>たし算とひき算③</vt:lpstr>
      <vt:lpstr>たし算とひき算4④</vt:lpstr>
      <vt:lpstr>時こくと時間</vt:lpstr>
      <vt:lpstr>長さの計算</vt:lpstr>
      <vt:lpstr>たし算とひき算のひっ算(1)①</vt:lpstr>
      <vt:lpstr>たし算とひき算のひっ算(1)②</vt:lpstr>
      <vt:lpstr>たし算とひき算のひっ算(1)③</vt:lpstr>
      <vt:lpstr>たし算とひき算のひっ算(1)④</vt:lpstr>
      <vt:lpstr>かくれた数はいくつ</vt:lpstr>
      <vt:lpstr>１００をこえる数</vt:lpstr>
      <vt:lpstr>１０００までの数</vt:lpstr>
      <vt:lpstr>何十のたし算とひき算</vt:lpstr>
      <vt:lpstr>何百のたし算とひき算</vt:lpstr>
      <vt:lpstr>かさ①</vt:lpstr>
      <vt:lpstr>かさ②</vt:lpstr>
      <vt:lpstr>たし算とひき算のひっ算(2)①</vt:lpstr>
      <vt:lpstr>たし算とひき算のひっ算(2)②</vt:lpstr>
      <vt:lpstr>たし算とひき算のひっ算(2)③</vt:lpstr>
      <vt:lpstr>たし算とひき算のひっ算(2)④</vt:lpstr>
      <vt:lpstr>たし算とひき算のひっ算(2)⑤</vt:lpstr>
      <vt:lpstr>たし算とひき算のひっ算(2)⑥</vt:lpstr>
      <vt:lpstr>3けたの数のひっ算</vt:lpstr>
      <vt:lpstr>ふえたりへったり</vt:lpstr>
      <vt:lpstr>計算のじゅんじょ</vt:lpstr>
      <vt:lpstr>'１０００までの数'!Print_Area</vt:lpstr>
      <vt:lpstr>'１００をこえる数'!Print_Area</vt:lpstr>
      <vt:lpstr>'3けたの数のひっ算'!Print_Area</vt:lpstr>
      <vt:lpstr>かくれた数はいくつ!Print_Area</vt:lpstr>
      <vt:lpstr>かさ①!Print_Area</vt:lpstr>
      <vt:lpstr>かさ②!Print_Area</vt:lpstr>
      <vt:lpstr>たし算とひき算①!Print_Area</vt:lpstr>
      <vt:lpstr>たし算とひき算②!Print_Area</vt:lpstr>
      <vt:lpstr>たし算とひき算③!Print_Area</vt:lpstr>
      <vt:lpstr>たし算とひき算4④!Print_Area</vt:lpstr>
      <vt:lpstr>'たし算とひき算のひっ算(1)①'!Print_Area</vt:lpstr>
      <vt:lpstr>'たし算とひき算のひっ算(1)②'!Print_Area</vt:lpstr>
      <vt:lpstr>'たし算とひき算のひっ算(1)③'!Print_Area</vt:lpstr>
      <vt:lpstr>'たし算とひき算のひっ算(1)④'!Print_Area</vt:lpstr>
      <vt:lpstr>'たし算とひき算のひっ算(2)①'!Print_Area</vt:lpstr>
      <vt:lpstr>'たし算とひき算のひっ算(2)②'!Print_Area</vt:lpstr>
      <vt:lpstr>'たし算とひき算のひっ算(2)③'!Print_Area</vt:lpstr>
      <vt:lpstr>'たし算とひき算のひっ算(2)④'!Print_Area</vt:lpstr>
      <vt:lpstr>'たし算とひき算のひっ算(2)⑤'!Print_Area</vt:lpstr>
      <vt:lpstr>'たし算とひき算のひっ算(2)⑥'!Print_Area</vt:lpstr>
      <vt:lpstr>ひょうとグラフ!Print_Area</vt:lpstr>
      <vt:lpstr>ふえたりへったり!Print_Area</vt:lpstr>
      <vt:lpstr>何十のたし算とひき算!Print_Area</vt:lpstr>
      <vt:lpstr>何百のたし算とひき算!Print_Area</vt:lpstr>
      <vt:lpstr>計算のじゅんじょ!Print_Area</vt:lpstr>
      <vt:lpstr>時こくと時間!Print_Area</vt:lpstr>
      <vt:lpstr>長さの計算!Print_Area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2024-07-27T08:36:18Z</cp:lastPrinted>
  <dcterms:created xsi:type="dcterms:W3CDTF">2001-12-02T07:51:06Z</dcterms:created>
  <dcterms:modified xsi:type="dcterms:W3CDTF">2024-07-27T08:37:20Z</dcterms:modified>
</cp:coreProperties>
</file>