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C:\Users\OWNER\Desktop\syouhikojin6\"/>
    </mc:Choice>
  </mc:AlternateContent>
  <xr:revisionPtr revIDLastSave="0" documentId="13_ncr:1_{D90CFA66-1EB8-4108-9C93-E54163A2135C}" xr6:coauthVersionLast="47" xr6:coauthVersionMax="47" xr10:uidLastSave="{00000000-0000-0000-0000-000000000000}"/>
  <workbookProtection workbookAlgorithmName="SHA-512" workbookHashValue="XIsTe5FbOpA++z3DEj8aaTXkO37kdHE4D1X44vbzWTQuCCnXErQVit+aTGQ+HtUWjhNZtSZdzRq3b+8WIKRg/Q==" workbookSaltValue="Yxzko0bei0Tnxbdgo2IFmA==" workbookSpinCount="100000" lockStructure="1"/>
  <bookViews>
    <workbookView xWindow="255" yWindow="180" windowWidth="18555" windowHeight="14205" tabRatio="795" xr2:uid="{00000000-000D-0000-FFFF-FFFF00000000}"/>
  </bookViews>
  <sheets>
    <sheet name="表イ-1" sheetId="34" r:id="rId1"/>
    <sheet name="表イ-2" sheetId="35" r:id="rId2"/>
    <sheet name="表イ-3" sheetId="36" r:id="rId3"/>
    <sheet name="表ロ" sheetId="29" r:id="rId4"/>
    <sheet name="表ハ" sheetId="30" r:id="rId5"/>
    <sheet name="表5-(1)" sheetId="37" r:id="rId6"/>
    <sheet name="表5-(2)" sheetId="38" r:id="rId7"/>
    <sheet name="表5-(3)" sheetId="39" r:id="rId8"/>
  </sheets>
  <definedNames>
    <definedName name="_xlnm.Print_Area" localSheetId="5">'表5-(1)'!$A$1:$AL$54</definedName>
    <definedName name="_xlnm.Print_Area" localSheetId="6">'表5-(2)'!$A$1:$AL$56</definedName>
    <definedName name="_xlnm.Print_Area" localSheetId="7">'表5-(3)'!$A$1:$AK$66</definedName>
    <definedName name="_xlnm.Print_Area" localSheetId="0">'表イ-1'!$A$2:$R$51</definedName>
    <definedName name="_xlnm.Print_Area" localSheetId="1">'表イ-2'!$A$2:$S$56</definedName>
    <definedName name="_xlnm.Print_Area" localSheetId="2">'表イ-3'!$A$2:$R$46</definedName>
    <definedName name="_xlnm.Print_Area" localSheetId="4">表ハ!$B$2:$AD$61</definedName>
    <definedName name="_xlnm.Print_Area" localSheetId="3">表ロ!$B$2:$V$54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 i="39" l="1"/>
  <c r="T11" i="39"/>
  <c r="T10" i="39"/>
  <c r="S11" i="39"/>
  <c r="S10" i="39"/>
  <c r="R11" i="39"/>
  <c r="R10" i="39"/>
  <c r="O11" i="39"/>
  <c r="O10" i="39"/>
  <c r="M11" i="39"/>
  <c r="M10" i="39"/>
  <c r="L11" i="39"/>
  <c r="L10" i="39"/>
  <c r="AB10" i="38"/>
  <c r="T11" i="38"/>
  <c r="T10" i="38"/>
  <c r="S11" i="38"/>
  <c r="S10" i="38"/>
  <c r="R11" i="38"/>
  <c r="R10" i="38"/>
  <c r="N11" i="38"/>
  <c r="N10" i="38"/>
  <c r="M11" i="38"/>
  <c r="M10" i="38"/>
  <c r="L11" i="38"/>
  <c r="L10" i="38"/>
  <c r="K48" i="34" l="1"/>
  <c r="N46" i="34"/>
  <c r="N48" i="34" s="1"/>
  <c r="M46" i="34"/>
  <c r="M48" i="34" s="1"/>
  <c r="L46" i="34"/>
  <c r="L48" i="34" s="1"/>
  <c r="K46" i="34"/>
  <c r="J46" i="34"/>
  <c r="J45" i="34"/>
  <c r="J44" i="34"/>
  <c r="J43" i="34"/>
  <c r="J42" i="34"/>
  <c r="J41" i="34"/>
  <c r="J40" i="34"/>
  <c r="J39" i="34"/>
  <c r="J37" i="34"/>
  <c r="J35" i="34"/>
  <c r="J34" i="34"/>
  <c r="J33" i="34"/>
  <c r="J31" i="34"/>
  <c r="J30" i="34"/>
  <c r="J28" i="34"/>
  <c r="J27" i="34"/>
  <c r="J26" i="34"/>
  <c r="J25" i="34"/>
  <c r="J24" i="34"/>
  <c r="J23" i="34"/>
  <c r="J22" i="34"/>
  <c r="J17" i="34"/>
  <c r="J48" i="34" s="1"/>
  <c r="J9" i="34"/>
  <c r="I42" i="35" l="1"/>
  <c r="I39" i="35"/>
  <c r="I36" i="35"/>
  <c r="I35" i="35"/>
  <c r="J47" i="35"/>
  <c r="O47" i="35"/>
  <c r="N47" i="35"/>
  <c r="M47" i="35"/>
  <c r="L47" i="35"/>
  <c r="N15" i="35"/>
  <c r="L15" i="35"/>
  <c r="I9" i="35"/>
  <c r="K14" i="35"/>
  <c r="K13" i="35"/>
  <c r="I13" i="35" s="1"/>
  <c r="K12" i="35"/>
  <c r="I12" i="35" s="1"/>
  <c r="K11" i="35"/>
  <c r="I11" i="35" s="1"/>
  <c r="K9" i="35"/>
  <c r="H36" i="36"/>
  <c r="H34" i="36"/>
  <c r="H32" i="36"/>
  <c r="H30" i="36"/>
  <c r="H28" i="36"/>
  <c r="H24" i="36"/>
  <c r="H22" i="36"/>
  <c r="J38" i="36"/>
  <c r="H38" i="36" s="1"/>
  <c r="J36" i="36"/>
  <c r="J34" i="36"/>
  <c r="J32" i="36"/>
  <c r="J26" i="36"/>
  <c r="H26" i="36" s="1"/>
  <c r="J22" i="36"/>
  <c r="N40" i="36"/>
  <c r="M40" i="36"/>
  <c r="L40" i="36"/>
  <c r="K40" i="36"/>
  <c r="I15" i="36"/>
  <c r="J13" i="36"/>
  <c r="H13" i="36" s="1"/>
  <c r="J11" i="36"/>
  <c r="H11" i="36" s="1"/>
  <c r="J9" i="36"/>
  <c r="J15" i="36" s="1"/>
  <c r="K15" i="36"/>
  <c r="M15" i="36"/>
  <c r="H40" i="36" l="1"/>
  <c r="I15" i="35"/>
  <c r="K15" i="35"/>
  <c r="J40" i="36"/>
  <c r="H17" i="34"/>
  <c r="I46" i="34"/>
  <c r="I18" i="35"/>
  <c r="K46" i="35"/>
  <c r="I46" i="35" s="1"/>
  <c r="K45" i="35"/>
  <c r="I45" i="35" s="1"/>
  <c r="K44" i="35"/>
  <c r="I44" i="35" s="1"/>
  <c r="K43" i="35"/>
  <c r="I43" i="35" s="1"/>
  <c r="K41" i="35"/>
  <c r="I41" i="35" s="1"/>
  <c r="K40" i="35"/>
  <c r="I40" i="35" s="1"/>
  <c r="K38" i="35"/>
  <c r="I38" i="35" s="1"/>
  <c r="K37" i="35"/>
  <c r="I37" i="35" s="1"/>
  <c r="K34" i="35"/>
  <c r="I34" i="35" s="1"/>
  <c r="K33" i="35"/>
  <c r="I33" i="35" s="1"/>
  <c r="K32" i="35"/>
  <c r="I32" i="35" s="1"/>
  <c r="K31" i="35"/>
  <c r="I31" i="35" s="1"/>
  <c r="K30" i="35"/>
  <c r="I30" i="35" s="1"/>
  <c r="K29" i="35"/>
  <c r="I29" i="35" s="1"/>
  <c r="K28" i="35"/>
  <c r="I28" i="35" s="1"/>
  <c r="K27" i="35"/>
  <c r="I27" i="35" s="1"/>
  <c r="K26" i="35"/>
  <c r="I26" i="35" s="1"/>
  <c r="K25" i="35"/>
  <c r="I25" i="35" s="1"/>
  <c r="K24" i="35"/>
  <c r="H9" i="36"/>
  <c r="H15" i="36" s="1"/>
  <c r="H42" i="36" s="1"/>
  <c r="H18" i="34" l="1"/>
  <c r="H20" i="34" s="1"/>
  <c r="K47" i="35"/>
  <c r="I24" i="35"/>
  <c r="I47" i="35" s="1"/>
  <c r="I52" i="35" s="1"/>
  <c r="I53" i="35" s="1"/>
  <c r="R26" i="37"/>
  <c r="AC50" i="39" l="1"/>
  <c r="AC46" i="39"/>
  <c r="AD54" i="39" s="1"/>
  <c r="U46" i="39"/>
  <c r="U54" i="39" s="1"/>
  <c r="Z27" i="39"/>
  <c r="U27" i="39"/>
  <c r="AA21" i="39"/>
  <c r="Z33" i="39" s="1"/>
  <c r="V21" i="39"/>
  <c r="U30" i="39" s="1"/>
  <c r="AB26" i="38"/>
  <c r="AA34" i="38" s="1"/>
  <c r="V21" i="38"/>
  <c r="W26" i="38" s="1"/>
  <c r="Q49" i="37"/>
  <c r="AB26" i="37"/>
  <c r="AA32" i="37" s="1"/>
  <c r="W26" i="37"/>
  <c r="V32" i="37" s="1"/>
  <c r="Q32" i="37"/>
  <c r="V31" i="38" l="1"/>
  <c r="V34" i="38"/>
  <c r="AF34" i="38" s="1"/>
  <c r="V52" i="38" s="1"/>
  <c r="AF32" i="37"/>
  <c r="Q50" i="37" s="1"/>
  <c r="V29" i="37"/>
  <c r="AA31" i="38"/>
  <c r="Z30" i="39"/>
  <c r="AE30" i="39" s="1"/>
  <c r="U58" i="39" s="1"/>
  <c r="Q29" i="37"/>
  <c r="AF29" i="37" s="1"/>
  <c r="Q46" i="37" s="1"/>
  <c r="U33" i="39"/>
  <c r="AE33" i="39" s="1"/>
  <c r="U62" i="39" s="1"/>
  <c r="AA29" i="37"/>
  <c r="AF31" i="38" l="1"/>
  <c r="V48" i="38" s="1"/>
  <c r="X51" i="30" l="1"/>
  <c r="X45" i="30"/>
  <c r="J15" i="35" l="1"/>
  <c r="D4" i="36" l="1"/>
  <c r="E4" i="35"/>
  <c r="I4" i="30" l="1"/>
  <c r="I4" i="29"/>
  <c r="R45" i="36" l="1"/>
  <c r="Q45" i="36"/>
  <c r="R38" i="36"/>
  <c r="Q38" i="36"/>
  <c r="R31" i="36"/>
  <c r="Q31" i="36"/>
  <c r="I29" i="36"/>
  <c r="I40" i="36" s="1"/>
  <c r="R24" i="36"/>
  <c r="Q24" i="36"/>
  <c r="R12" i="36"/>
  <c r="Q12" i="36"/>
  <c r="S45" i="35"/>
  <c r="R45" i="35"/>
  <c r="S38" i="35"/>
  <c r="R38" i="35"/>
  <c r="S31" i="35"/>
  <c r="R31" i="35"/>
  <c r="S19" i="35"/>
  <c r="R19" i="35"/>
  <c r="S12" i="35"/>
  <c r="R12" i="35"/>
  <c r="R45" i="34"/>
  <c r="Q45" i="34"/>
  <c r="H44" i="34"/>
  <c r="H43" i="34"/>
  <c r="H42" i="34"/>
  <c r="H41" i="34"/>
  <c r="H40" i="34"/>
  <c r="R39" i="34"/>
  <c r="Q39" i="34"/>
  <c r="H39" i="34"/>
  <c r="H38" i="34"/>
  <c r="H37" i="34"/>
  <c r="H36" i="34"/>
  <c r="H35" i="34"/>
  <c r="H34" i="34"/>
  <c r="R33" i="34"/>
  <c r="Q33" i="34"/>
  <c r="H33" i="34"/>
  <c r="H32" i="34"/>
  <c r="H31" i="34"/>
  <c r="H30" i="34"/>
  <c r="H29" i="34"/>
  <c r="H28" i="34"/>
  <c r="R27" i="34"/>
  <c r="Q27" i="34"/>
  <c r="H27" i="34"/>
  <c r="H26" i="34"/>
  <c r="H25" i="34"/>
  <c r="H24" i="34"/>
  <c r="H23" i="34"/>
  <c r="H22" i="34"/>
  <c r="R21" i="34"/>
  <c r="Q21" i="34"/>
  <c r="I9" i="34"/>
  <c r="H9" i="34" s="1"/>
  <c r="H21" i="34" s="1"/>
  <c r="H47" i="34" l="1"/>
  <c r="H46" i="34"/>
  <c r="H48" i="34" s="1"/>
  <c r="N34" i="30"/>
  <c r="N33" i="30"/>
  <c r="N26" i="30"/>
  <c r="N25" i="30"/>
  <c r="N19" i="30"/>
  <c r="N12" i="30"/>
  <c r="N10" i="30"/>
  <c r="N30" i="29"/>
  <c r="N29" i="29"/>
  <c r="N23" i="29"/>
  <c r="N22" i="29"/>
  <c r="N17" i="29"/>
  <c r="N11" i="29"/>
  <c r="N9" i="29"/>
  <c r="N35" i="30" l="1"/>
  <c r="N27" i="30"/>
  <c r="V35" i="30"/>
  <c r="O35" i="30"/>
  <c r="V27" i="30"/>
  <c r="O27" i="30"/>
  <c r="T31" i="29"/>
  <c r="Q31" i="29"/>
  <c r="N31" i="29"/>
  <c r="T24" i="29"/>
  <c r="Q24" i="29"/>
  <c r="N24" i="29"/>
  <c r="N39" i="30" l="1"/>
  <c r="O39" i="30"/>
  <c r="H44" i="30" s="1"/>
  <c r="L45" i="30" s="1"/>
  <c r="T34" i="29"/>
  <c r="H48" i="29" s="1"/>
  <c r="S47" i="29" s="1"/>
  <c r="N34" i="29"/>
  <c r="Q34" i="29"/>
  <c r="H41" i="29" s="1"/>
  <c r="S40" i="29" s="1"/>
  <c r="V39" i="30"/>
  <c r="H50" i="30" s="1"/>
  <c r="L51" i="30" s="1"/>
  <c r="H16" i="3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L14" authorId="0" shapeId="0" xr:uid="{00000000-0006-0000-0000-000001000000}">
      <text>
        <r>
          <rPr>
            <b/>
            <sz val="13"/>
            <color indexed="81"/>
            <rFont val="ＭＳ Ｐゴシック"/>
            <family val="3"/>
            <charset val="128"/>
          </rPr>
          <t>(免税事業者等・適格請求書発行事業者以外の者からの課税仕入)　この経過措置 (８割控除) の適用を受けるには、下記の記載が必要です。
１ 帳 簿
① 課税仕入れの相手方の氏名又は名称
② 課税仕入れを行った年月日
③ 課税仕入れに係る資産又は役務の内容及び経過
 措置の適用を受ける課税仕入れである旨
④  課税仕入れに係る支払対価の額
２ 請求書等
① 書類の作成者の氏名又は名称
② 課税資産の譲渡等を行った年月日
③ 課税資産の譲渡等に係る資産又は役務の内容
④ 税率ごとに合計した課税資産の譲渡等の税込価額
⑤ 書類の交付を受ける当該事業者の氏名又は名称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M22" authorId="0" shapeId="0" xr:uid="{00000000-0006-0000-0100-000001000000}">
      <text>
        <r>
          <rPr>
            <b/>
            <sz val="13"/>
            <color indexed="81"/>
            <rFont val="ＭＳ Ｐゴシック"/>
            <family val="3"/>
            <charset val="128"/>
          </rPr>
          <t>免税事業者等・適格請求書発行事業者以外の者からの課税仕入)　この経過措置 (８割控除) の適用を受けるには、下記の記載が必要です。
１ 帳 簿
① 課税仕入れの相手方の氏名又は名称
② 課税仕入れを行った年月日
③ 課税仕入れに係る資産又は役務の内容及び経過
 措置の適用を受ける課税仕入れである旨
④  課税仕入れに係る支払対価の額
２ 請求書等
① 書類の作成者の氏名又は名称
② 課税資産の譲渡等を行った年月日
③ 課税資産の譲渡等に係る資産又は役務の内容
④ 税率ごとに合計した課税資産の譲渡等の税込価額
⑤ 書類の交付を受ける当該事業者の氏名又は名称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L20" authorId="0" shapeId="0" xr:uid="{00000000-0006-0000-0200-000001000000}">
      <text>
        <r>
          <rPr>
            <b/>
            <sz val="13"/>
            <color indexed="81"/>
            <rFont val="ＭＳ Ｐゴシック"/>
            <family val="3"/>
            <charset val="128"/>
          </rPr>
          <t>免税事業者等・適格請求書発行事業者以外の者からの課税仕入)　この経過措置 (８割控除) の適用を受けるには、下記の記載が必要です。
１ 帳 簿
① 課税仕入れの相手方の氏名又は名称
② 課税仕入れを行った年月日
③ 課税仕入れに係る資産又は役務の内容及び経過
 措置の適用を受ける課税仕入れである旨
④  課税仕入れに係る支払対価の額
２ 請求書等
① 書類の作成者の氏名又は名称
② 課税資産の譲渡等を行った年月日
③ 課税資産の譲渡等に係る資産又は役務の内容
④ 税率ごとに合計した課税資産の譲渡等の税込価額
⑤ 書類の交付を受ける当該事業者の氏名又は名称</t>
        </r>
      </text>
    </comment>
  </commentList>
</comments>
</file>

<file path=xl/sharedStrings.xml><?xml version="1.0" encoding="utf-8"?>
<sst xmlns="http://schemas.openxmlformats.org/spreadsheetml/2006/main" count="911" uniqueCount="566">
  <si>
    <t>②</t>
    <phoneticPr fontId="1"/>
  </si>
  <si>
    <t>③</t>
    <phoneticPr fontId="1"/>
  </si>
  <si>
    <t>⑥</t>
    <phoneticPr fontId="1"/>
  </si>
  <si>
    <t>⑦</t>
    <phoneticPr fontId="1"/>
  </si>
  <si>
    <t>⑧</t>
    <phoneticPr fontId="1"/>
  </si>
  <si>
    <t>⑨</t>
    <phoneticPr fontId="1"/>
  </si>
  <si>
    <t>計</t>
    <rPh sb="0" eb="1">
      <t>ケイ</t>
    </rPh>
    <phoneticPr fontId="1"/>
  </si>
  <si>
    <t>①</t>
    <phoneticPr fontId="1"/>
  </si>
  <si>
    <t>④</t>
    <phoneticPr fontId="1"/>
  </si>
  <si>
    <t>⑤</t>
    <phoneticPr fontId="1"/>
  </si>
  <si>
    <t>⑩</t>
    <phoneticPr fontId="1"/>
  </si>
  <si>
    <t>課税仕入高</t>
    <rPh sb="0" eb="2">
      <t>カゼイ</t>
    </rPh>
    <rPh sb="2" eb="4">
      <t>シイレ</t>
    </rPh>
    <rPh sb="4" eb="5">
      <t>ダカ</t>
    </rPh>
    <phoneticPr fontId="1"/>
  </si>
  <si>
    <t>年分）</t>
    <rPh sb="0" eb="2">
      <t>ネンブン</t>
    </rPh>
    <phoneticPr fontId="1"/>
  </si>
  <si>
    <t>⑪</t>
    <phoneticPr fontId="1"/>
  </si>
  <si>
    <t>売上原価</t>
    <rPh sb="0" eb="2">
      <t>ウリアゲ</t>
    </rPh>
    <rPh sb="2" eb="4">
      <t>ゲンカ</t>
    </rPh>
    <phoneticPr fontId="1"/>
  </si>
  <si>
    <t>期首商品棚卸高</t>
    <rPh sb="0" eb="2">
      <t>キシュ</t>
    </rPh>
    <rPh sb="2" eb="4">
      <t>ショウヒン</t>
    </rPh>
    <rPh sb="4" eb="6">
      <t>タナオロシ</t>
    </rPh>
    <rPh sb="6" eb="7">
      <t>ダカ</t>
    </rPh>
    <phoneticPr fontId="1"/>
  </si>
  <si>
    <t>仕入金額</t>
    <rPh sb="0" eb="2">
      <t>シイレ</t>
    </rPh>
    <rPh sb="2" eb="4">
      <t>キンガク</t>
    </rPh>
    <phoneticPr fontId="1"/>
  </si>
  <si>
    <t>小計</t>
    <rPh sb="0" eb="2">
      <t>ショウケイ</t>
    </rPh>
    <phoneticPr fontId="1"/>
  </si>
  <si>
    <t>期末商品棚卸高</t>
    <rPh sb="0" eb="2">
      <t>キマツ</t>
    </rPh>
    <rPh sb="2" eb="4">
      <t>ショウヒン</t>
    </rPh>
    <rPh sb="4" eb="6">
      <t>タナオロシ</t>
    </rPh>
    <rPh sb="6" eb="7">
      <t>ダカ</t>
    </rPh>
    <phoneticPr fontId="1"/>
  </si>
  <si>
    <t>差引原価</t>
    <rPh sb="0" eb="2">
      <t>サシヒキ</t>
    </rPh>
    <rPh sb="2" eb="4">
      <t>ゲンカ</t>
    </rPh>
    <phoneticPr fontId="1"/>
  </si>
  <si>
    <t>差引金額</t>
    <rPh sb="0" eb="2">
      <t>サシヒキ</t>
    </rPh>
    <rPh sb="2" eb="4">
      <t>キンガク</t>
    </rPh>
    <phoneticPr fontId="1"/>
  </si>
  <si>
    <t>租税公課</t>
    <rPh sb="0" eb="2">
      <t>ソゼイ</t>
    </rPh>
    <rPh sb="2" eb="4">
      <t>コウカ</t>
    </rPh>
    <phoneticPr fontId="1"/>
  </si>
  <si>
    <t>荷造運賃</t>
    <rPh sb="0" eb="2">
      <t>ニヅク</t>
    </rPh>
    <rPh sb="2" eb="4">
      <t>ウンチン</t>
    </rPh>
    <phoneticPr fontId="1"/>
  </si>
  <si>
    <t>水道光熱費</t>
    <rPh sb="0" eb="2">
      <t>スイドウ</t>
    </rPh>
    <rPh sb="2" eb="5">
      <t>コウネツヒ</t>
    </rPh>
    <phoneticPr fontId="1"/>
  </si>
  <si>
    <t>旅費交通費</t>
    <rPh sb="0" eb="2">
      <t>リョヒ</t>
    </rPh>
    <rPh sb="2" eb="5">
      <t>コウツウヒ</t>
    </rPh>
    <phoneticPr fontId="1"/>
  </si>
  <si>
    <t>通信費</t>
    <rPh sb="0" eb="3">
      <t>ツウシンヒ</t>
    </rPh>
    <phoneticPr fontId="1"/>
  </si>
  <si>
    <t>広告宣伝費</t>
    <rPh sb="0" eb="2">
      <t>コウコク</t>
    </rPh>
    <rPh sb="2" eb="5">
      <t>センデンヒ</t>
    </rPh>
    <phoneticPr fontId="1"/>
  </si>
  <si>
    <t>接待交際費</t>
    <rPh sb="0" eb="2">
      <t>セッタイ</t>
    </rPh>
    <rPh sb="2" eb="5">
      <t>コウサイヒ</t>
    </rPh>
    <phoneticPr fontId="1"/>
  </si>
  <si>
    <t>損害保険料</t>
    <rPh sb="0" eb="2">
      <t>ソンガイ</t>
    </rPh>
    <rPh sb="2" eb="5">
      <t>ホケンリョウ</t>
    </rPh>
    <phoneticPr fontId="1"/>
  </si>
  <si>
    <t>修繕費</t>
    <rPh sb="0" eb="3">
      <t>シュウゼンヒ</t>
    </rPh>
    <phoneticPr fontId="1"/>
  </si>
  <si>
    <t>消耗品費</t>
    <rPh sb="0" eb="2">
      <t>ショウモウ</t>
    </rPh>
    <rPh sb="2" eb="3">
      <t>ヒン</t>
    </rPh>
    <rPh sb="3" eb="4">
      <t>ヒ</t>
    </rPh>
    <phoneticPr fontId="1"/>
  </si>
  <si>
    <t>福利厚生費</t>
    <rPh sb="0" eb="2">
      <t>フクリ</t>
    </rPh>
    <rPh sb="2" eb="5">
      <t>コウセイヒ</t>
    </rPh>
    <phoneticPr fontId="1"/>
  </si>
  <si>
    <t>給料賃金</t>
    <rPh sb="0" eb="2">
      <t>キュウリョウ</t>
    </rPh>
    <rPh sb="2" eb="4">
      <t>チンギン</t>
    </rPh>
    <phoneticPr fontId="1"/>
  </si>
  <si>
    <t>利子割引料</t>
    <rPh sb="0" eb="2">
      <t>リシ</t>
    </rPh>
    <rPh sb="2" eb="5">
      <t>ワリビキリョウ</t>
    </rPh>
    <phoneticPr fontId="1"/>
  </si>
  <si>
    <t>地代家賃</t>
    <rPh sb="0" eb="2">
      <t>チダイ</t>
    </rPh>
    <rPh sb="2" eb="4">
      <t>ヤチン</t>
    </rPh>
    <phoneticPr fontId="1"/>
  </si>
  <si>
    <t>雑費</t>
    <rPh sb="0" eb="2">
      <t>ザッピ</t>
    </rPh>
    <phoneticPr fontId="1"/>
  </si>
  <si>
    <t>経　　　　　　　　　　　　費</t>
    <rPh sb="0" eb="14">
      <t>ケイヒ</t>
    </rPh>
    <phoneticPr fontId="1"/>
  </si>
  <si>
    <t>減価償却費</t>
    <rPh sb="0" eb="2">
      <t>ゲンカ</t>
    </rPh>
    <rPh sb="2" eb="4">
      <t>ショウキャク</t>
    </rPh>
    <rPh sb="4" eb="5">
      <t>ヒ</t>
    </rPh>
    <phoneticPr fontId="1"/>
  </si>
  <si>
    <t>(金額は、すべて税込み額で入力します。)</t>
    <rPh sb="1" eb="3">
      <t>キンガク</t>
    </rPh>
    <rPh sb="8" eb="10">
      <t>ゼイコミ</t>
    </rPh>
    <rPh sb="11" eb="12">
      <t>ガク</t>
    </rPh>
    <rPh sb="13" eb="15">
      <t>ニュウリョク</t>
    </rPh>
    <phoneticPr fontId="1"/>
  </si>
  <si>
    <t>外注工賃</t>
    <rPh sb="0" eb="2">
      <t>ガイチュウ</t>
    </rPh>
    <rPh sb="2" eb="4">
      <t>コウチン</t>
    </rPh>
    <phoneticPr fontId="1"/>
  </si>
  <si>
    <t>科　目</t>
    <rPh sb="0" eb="3">
      <t>カモク</t>
    </rPh>
    <phoneticPr fontId="1"/>
  </si>
  <si>
    <t>合　計</t>
    <rPh sb="0" eb="3">
      <t>ゴウケイ</t>
    </rPh>
    <phoneticPr fontId="1"/>
  </si>
  <si>
    <t>属設備</t>
    <rPh sb="0" eb="1">
      <t>フゾク</t>
    </rPh>
    <rPh sb="1" eb="3">
      <t>セツビ</t>
    </rPh>
    <phoneticPr fontId="1"/>
  </si>
  <si>
    <t>貸し倒れ回収金額</t>
    <rPh sb="0" eb="3">
      <t>カシダオ</t>
    </rPh>
    <rPh sb="4" eb="6">
      <t>カイシュウ</t>
    </rPh>
    <rPh sb="6" eb="8">
      <t>キンガク</t>
    </rPh>
    <phoneticPr fontId="1"/>
  </si>
  <si>
    <t>債権回収益</t>
    <rPh sb="0" eb="2">
      <t>サイケン</t>
    </rPh>
    <rPh sb="2" eb="4">
      <t>カイシュウ</t>
    </rPh>
    <rPh sb="4" eb="5">
      <t>エキ</t>
    </rPh>
    <phoneticPr fontId="1"/>
  </si>
  <si>
    <t>貸倒金</t>
    <rPh sb="0" eb="2">
      <t>カシダオ</t>
    </rPh>
    <rPh sb="2" eb="3">
      <t>キン</t>
    </rPh>
    <phoneticPr fontId="1"/>
  </si>
  <si>
    <t>購 入  し た 事 業 用 資 産</t>
    <rPh sb="0" eb="3">
      <t>コウニュウ</t>
    </rPh>
    <phoneticPr fontId="1"/>
  </si>
  <si>
    <t>売 却  し た 事 業 用 資 産</t>
    <rPh sb="0" eb="3">
      <t>バイキャク</t>
    </rPh>
    <rPh sb="9" eb="14">
      <t>ジギョウヨウ</t>
    </rPh>
    <rPh sb="15" eb="18">
      <t>シサン</t>
    </rPh>
    <phoneticPr fontId="1"/>
  </si>
  <si>
    <t>期首棚卸高</t>
  </si>
  <si>
    <t>前年免税事業者の場合に記入</t>
    <rPh sb="0" eb="2">
      <t>ゼンネン</t>
    </rPh>
    <rPh sb="2" eb="4">
      <t>メンゼイ</t>
    </rPh>
    <rPh sb="4" eb="6">
      <t>ジギョウ</t>
    </rPh>
    <rPh sb="6" eb="7">
      <t>シャ</t>
    </rPh>
    <rPh sb="8" eb="10">
      <t>バアイ</t>
    </rPh>
    <rPh sb="11" eb="13">
      <t>キニュウ</t>
    </rPh>
    <phoneticPr fontId="1"/>
  </si>
  <si>
    <t>資産収入下取</t>
    <rPh sb="0" eb="2">
      <t>シサン</t>
    </rPh>
    <rPh sb="2" eb="4">
      <t>シュウニュウ</t>
    </rPh>
    <phoneticPr fontId="1"/>
  </si>
  <si>
    <t>(物品販売業専用です。不動産は次シートに記入。)</t>
    <rPh sb="1" eb="3">
      <t>ブッピン</t>
    </rPh>
    <rPh sb="3" eb="6">
      <t>ハンバイギョウ</t>
    </rPh>
    <rPh sb="5" eb="6">
      <t>ギョウ</t>
    </rPh>
    <rPh sb="6" eb="8">
      <t>センヨウ</t>
    </rPh>
    <rPh sb="11" eb="14">
      <t>フドウサン</t>
    </rPh>
    <rPh sb="15" eb="16">
      <t>ジ</t>
    </rPh>
    <rPh sb="20" eb="22">
      <t>キニュウ</t>
    </rPh>
    <rPh sb="23" eb="24">
      <t>イギョウ</t>
    </rPh>
    <phoneticPr fontId="1"/>
  </si>
  <si>
    <t>(不動産貸付業専用です。物品販売業は前シートに記入します。)</t>
    <rPh sb="1" eb="4">
      <t>フドウサン</t>
    </rPh>
    <rPh sb="4" eb="6">
      <t>カシツケ</t>
    </rPh>
    <rPh sb="6" eb="7">
      <t>ギョウ</t>
    </rPh>
    <rPh sb="7" eb="9">
      <t>センヨウ</t>
    </rPh>
    <rPh sb="12" eb="14">
      <t>ブッピン</t>
    </rPh>
    <rPh sb="14" eb="17">
      <t>ハンバイギョウ</t>
    </rPh>
    <rPh sb="18" eb="19">
      <t>ゼン</t>
    </rPh>
    <rPh sb="23" eb="25">
      <t>キニュウ</t>
    </rPh>
    <phoneticPr fontId="1"/>
  </si>
  <si>
    <t>円</t>
    <rPh sb="0" eb="1">
      <t>エン</t>
    </rPh>
    <phoneticPr fontId="1"/>
  </si>
  <si>
    <t>貸し倒れ損失</t>
    <rPh sb="0" eb="3">
      <t>カシダオ</t>
    </rPh>
    <rPh sb="4" eb="6">
      <t>ソンシツ</t>
    </rPh>
    <phoneticPr fontId="1"/>
  </si>
  <si>
    <t>貸倒損失</t>
    <rPh sb="0" eb="2">
      <t>カシダオレ</t>
    </rPh>
    <rPh sb="2" eb="4">
      <t>ソンシツ</t>
    </rPh>
    <phoneticPr fontId="1"/>
  </si>
  <si>
    <t>家事消費</t>
    <rPh sb="0" eb="2">
      <t>カジ</t>
    </rPh>
    <rPh sb="2" eb="4">
      <t>ショウヒ</t>
    </rPh>
    <phoneticPr fontId="17"/>
  </si>
  <si>
    <t>期首</t>
    <rPh sb="0" eb="2">
      <t>キシュ</t>
    </rPh>
    <phoneticPr fontId="17"/>
  </si>
  <si>
    <t>期末</t>
    <rPh sb="0" eb="2">
      <t>キマツ</t>
    </rPh>
    <phoneticPr fontId="17"/>
  </si>
  <si>
    <t>期首棚卸は、＋ で期末棚卸は、△で金額を記入。</t>
    <rPh sb="0" eb="2">
      <t>キシュ</t>
    </rPh>
    <rPh sb="2" eb="4">
      <t>タナオロシ</t>
    </rPh>
    <rPh sb="9" eb="11">
      <t>キマツ</t>
    </rPh>
    <rPh sb="11" eb="13">
      <t>タナオロシ</t>
    </rPh>
    <rPh sb="17" eb="19">
      <t>キンガク</t>
    </rPh>
    <rPh sb="20" eb="22">
      <t>キニュウ</t>
    </rPh>
    <phoneticPr fontId="1"/>
  </si>
  <si>
    <t>（令和</t>
    <rPh sb="1" eb="2">
      <t>レイ</t>
    </rPh>
    <rPh sb="2" eb="3">
      <t>ワ</t>
    </rPh>
    <phoneticPr fontId="1"/>
  </si>
  <si>
    <t>円</t>
    <phoneticPr fontId="1"/>
  </si>
  <si>
    <t>太枠の箇所は課税売上高計算表及び課税仕入高計算表へ転記します。</t>
    <rPh sb="18" eb="20">
      <t>シイレ</t>
    </rPh>
    <phoneticPr fontId="1"/>
  </si>
  <si>
    <t>経</t>
    <rPh sb="0" eb="1">
      <t>キョウ</t>
    </rPh>
    <phoneticPr fontId="1"/>
  </si>
  <si>
    <t>(令和</t>
    <phoneticPr fontId="1"/>
  </si>
  <si>
    <t>年分)</t>
    <phoneticPr fontId="1"/>
  </si>
  <si>
    <t>金額</t>
    <rPh sb="0" eb="2">
      <t>キンガク</t>
    </rPh>
    <phoneticPr fontId="1"/>
  </si>
  <si>
    <t>うち軽減税率</t>
    <phoneticPr fontId="1"/>
  </si>
  <si>
    <t>6.24%適用分</t>
    <phoneticPr fontId="1"/>
  </si>
  <si>
    <t>うち標準税率</t>
    <phoneticPr fontId="1"/>
  </si>
  <si>
    <t>7.8%適用分</t>
    <phoneticPr fontId="1"/>
  </si>
  <si>
    <t>円</t>
    <phoneticPr fontId="1"/>
  </si>
  <si>
    <t>円</t>
    <phoneticPr fontId="1"/>
  </si>
  <si>
    <t>円</t>
    <phoneticPr fontId="1"/>
  </si>
  <si>
    <t>表イ－１の①Ｃ欄の金額</t>
    <phoneticPr fontId="1"/>
  </si>
  <si>
    <t>表イ－２の④Ｃ欄の金額</t>
  </si>
  <si>
    <t>②</t>
    <phoneticPr fontId="1"/>
  </si>
  <si>
    <t>①</t>
    <phoneticPr fontId="1"/>
  </si>
  <si>
    <t>③</t>
    <phoneticPr fontId="1"/>
  </si>
  <si>
    <t>表イ－３の④Ｃ欄の金額</t>
    <phoneticPr fontId="1"/>
  </si>
  <si>
    <t>⑥</t>
    <phoneticPr fontId="1"/>
  </si>
  <si>
    <t>(１円未満の端数切捨て)</t>
  </si>
  <si>
    <t>円×100/108</t>
  </si>
  <si>
    <t>表ロ</t>
    <phoneticPr fontId="1"/>
  </si>
  <si>
    <t>課税売上高計算表</t>
    <phoneticPr fontId="1"/>
  </si>
  <si>
    <t>( ① + ② + ③ + ⑥ + ⑨ )</t>
    <phoneticPr fontId="1"/>
  </si>
  <si>
    <t>表ハ</t>
    <phoneticPr fontId="1"/>
  </si>
  <si>
    <t>営業等課税仕入高</t>
    <phoneticPr fontId="1"/>
  </si>
  <si>
    <t>農業課税仕入高</t>
    <phoneticPr fontId="1"/>
  </si>
  <si>
    <t>課税仕入高</t>
    <phoneticPr fontId="1"/>
  </si>
  <si>
    <t>差引課税仕入高（④－⑤）</t>
    <phoneticPr fontId="1"/>
  </si>
  <si>
    <t>業務用固定資産等の取得費</t>
    <phoneticPr fontId="1"/>
  </si>
  <si>
    <t>差引課税仕入高（⑦－⑧）</t>
    <phoneticPr fontId="1"/>
  </si>
  <si>
    <t>円×6.24/108</t>
    <phoneticPr fontId="1"/>
  </si>
  <si>
    <t>円×7.8/110</t>
    <phoneticPr fontId="1"/>
  </si>
  <si>
    <t>表イ－１の㉞Ｃ欄の金額</t>
  </si>
  <si>
    <t>表イ－２の㉛Ｃ欄の金額</t>
  </si>
  <si>
    <t>表イ－３の⑭Ｃ欄の金額</t>
  </si>
  <si>
    <t>⑶（</t>
    <phoneticPr fontId="1"/>
  </si>
  <si>
    <t>）所得に係る課税仕入高</t>
    <phoneticPr fontId="1"/>
  </si>
  <si>
    <t>）所得に係る課税売上高</t>
    <phoneticPr fontId="1"/>
  </si>
  <si>
    <t>④のうち、課税仕入れにならないもの</t>
    <phoneticPr fontId="1"/>
  </si>
  <si>
    <t>円×100/110</t>
    <phoneticPr fontId="1"/>
  </si>
  <si>
    <t>課税取引金額
(A - B)</t>
    <phoneticPr fontId="1"/>
  </si>
  <si>
    <t>うち標準税率
7.8％適用分</t>
    <phoneticPr fontId="1"/>
  </si>
  <si>
    <t>A</t>
    <phoneticPr fontId="1"/>
  </si>
  <si>
    <t>B</t>
    <phoneticPr fontId="1"/>
  </si>
  <si>
    <t>C</t>
    <phoneticPr fontId="1"/>
  </si>
  <si>
    <t>F</t>
    <phoneticPr fontId="1"/>
  </si>
  <si>
    <t>※１</t>
    <phoneticPr fontId="1"/>
  </si>
  <si>
    <t>Ｂ 欄には、非課税取引、輸出取引等、不課税取引を記入します。</t>
    <phoneticPr fontId="1"/>
  </si>
  <si>
    <t>※2</t>
    <phoneticPr fontId="1"/>
  </si>
  <si>
    <r>
      <t>(金額は、すべて税込み額で入力します。)</t>
    </r>
    <r>
      <rPr>
        <sz val="10"/>
        <rFont val="ＭＳ Ｐ明朝"/>
        <family val="1"/>
        <charset val="128"/>
      </rPr>
      <t>　不課税取引は記入しません。</t>
    </r>
    <phoneticPr fontId="1"/>
  </si>
  <si>
    <t>(農業・畜産業用)</t>
    <phoneticPr fontId="1"/>
  </si>
  <si>
    <t>（令和</t>
    <phoneticPr fontId="1"/>
  </si>
  <si>
    <t>事業消費</t>
    <phoneticPr fontId="17"/>
  </si>
  <si>
    <t xml:space="preserve">小       計 </t>
    <phoneticPr fontId="1"/>
  </si>
  <si>
    <t>農産物の
棚卸高</t>
    <phoneticPr fontId="1"/>
  </si>
  <si>
    <t>礼金・権利金</t>
    <phoneticPr fontId="1"/>
  </si>
  <si>
    <t>更新料</t>
    <phoneticPr fontId="1"/>
  </si>
  <si>
    <t>借入金利子</t>
    <phoneticPr fontId="1"/>
  </si>
  <si>
    <t>地代家賃</t>
    <phoneticPr fontId="1"/>
  </si>
  <si>
    <t>給料賃金</t>
    <phoneticPr fontId="1"/>
  </si>
  <si>
    <t>課税売上げに係る仮受消費税等の金額を加算して計算します。</t>
    <phoneticPr fontId="1"/>
  </si>
  <si>
    <t xml:space="preserve">   税抜経理方式によっている場合、⑩標準税率7.8%適用分欄の金額に</t>
    <phoneticPr fontId="1"/>
  </si>
  <si>
    <t>B 課税取引にならないものの内訳</t>
    <rPh sb="14" eb="16">
      <t>ウチワケ</t>
    </rPh>
    <phoneticPr fontId="1"/>
  </si>
  <si>
    <t>免税取引</t>
    <rPh sb="0" eb="2">
      <t>メンゼイ</t>
    </rPh>
    <rPh sb="2" eb="4">
      <t>トリヒキ</t>
    </rPh>
    <phoneticPr fontId="1"/>
  </si>
  <si>
    <t>非課税取引</t>
    <rPh sb="0" eb="3">
      <t>ヒカゼイ</t>
    </rPh>
    <rPh sb="3" eb="5">
      <t>トリヒキ</t>
    </rPh>
    <phoneticPr fontId="1"/>
  </si>
  <si>
    <t>円</t>
    <phoneticPr fontId="1"/>
  </si>
  <si>
    <t>非課税資産の輸出等取引</t>
    <rPh sb="0" eb="3">
      <t>ヒカゼイ</t>
    </rPh>
    <rPh sb="3" eb="5">
      <t>シサン</t>
    </rPh>
    <rPh sb="6" eb="8">
      <t>ユシュツ</t>
    </rPh>
    <rPh sb="8" eb="9">
      <t>トウ</t>
    </rPh>
    <rPh sb="9" eb="11">
      <t>トリヒキ</t>
    </rPh>
    <phoneticPr fontId="1"/>
  </si>
  <si>
    <t>不課税取引</t>
    <rPh sb="0" eb="3">
      <t>フカゼイ</t>
    </rPh>
    <rPh sb="3" eb="5">
      <t>トリヒキ</t>
    </rPh>
    <phoneticPr fontId="1"/>
  </si>
  <si>
    <t>うち軽減税率
6.24％適用分</t>
    <phoneticPr fontId="1"/>
  </si>
  <si>
    <t>うち標準税率
7.8％適用分</t>
    <phoneticPr fontId="1"/>
  </si>
  <si>
    <t>④</t>
    <phoneticPr fontId="1"/>
  </si>
  <si>
    <t>⑧</t>
    <phoneticPr fontId="1"/>
  </si>
  <si>
    <t>⑨</t>
    <phoneticPr fontId="1"/>
  </si>
  <si>
    <t>⑪</t>
    <phoneticPr fontId="1"/>
  </si>
  <si>
    <t>⑫</t>
    <phoneticPr fontId="1"/>
  </si>
  <si>
    <t>⑬</t>
    <phoneticPr fontId="1"/>
  </si>
  <si>
    <t>合　計</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</si>
  <si>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</si>
  <si>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</si>
  <si>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</si>
  <si>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</si>
  <si>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</si>
  <si>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</si>
  <si>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</si>
  <si>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</si>
  <si>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</si>
  <si>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</si>
  <si>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</si>
  <si>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</si>
  <si>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</si>
  <si>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</si>
  <si>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</si>
  <si>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</si>
  <si>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</si>
  <si>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</si>
  <si>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</si>
  <si>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</si>
  <si>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③＋㉜</t>
    <phoneticPr fontId="1"/>
  </si>
  <si>
    <t>㉞</t>
    <phoneticPr fontId="1"/>
  </si>
  <si>
    <t>斜線がある欄は、一般的な取引において該当しない項目です。</t>
    <phoneticPr fontId="1"/>
  </si>
  <si>
    <t>表イ ｰ ２</t>
    <phoneticPr fontId="1"/>
  </si>
  <si>
    <t>課税取引金額
(A - B)</t>
    <phoneticPr fontId="1"/>
  </si>
  <si>
    <t>A</t>
    <phoneticPr fontId="1"/>
  </si>
  <si>
    <t>B</t>
    <phoneticPr fontId="1"/>
  </si>
  <si>
    <t>C</t>
    <phoneticPr fontId="1"/>
  </si>
  <si>
    <t>E</t>
    <phoneticPr fontId="1"/>
  </si>
  <si>
    <t>F</t>
    <phoneticPr fontId="1"/>
  </si>
  <si>
    <t>収入金額</t>
    <phoneticPr fontId="1"/>
  </si>
  <si>
    <t xml:space="preserve">販売金額 </t>
    <phoneticPr fontId="1"/>
  </si>
  <si>
    <t>①</t>
    <phoneticPr fontId="1"/>
  </si>
  <si>
    <t>⑤</t>
    <phoneticPr fontId="1"/>
  </si>
  <si>
    <t>⑥</t>
    <phoneticPr fontId="1"/>
  </si>
  <si>
    <t xml:space="preserve">計 </t>
    <phoneticPr fontId="1"/>
  </si>
  <si>
    <t>⑦</t>
    <phoneticPr fontId="1"/>
  </si>
  <si>
    <t xml:space="preserve">租税公課 </t>
    <phoneticPr fontId="1"/>
  </si>
  <si>
    <t>⑧</t>
    <phoneticPr fontId="1"/>
  </si>
  <si>
    <t>合　計</t>
    <phoneticPr fontId="1"/>
  </si>
  <si>
    <t xml:space="preserve">種苗費 </t>
    <phoneticPr fontId="1"/>
  </si>
  <si>
    <t>⑨</t>
    <phoneticPr fontId="1"/>
  </si>
  <si>
    <t xml:space="preserve">素畜費 </t>
    <phoneticPr fontId="1"/>
  </si>
  <si>
    <t>⑩</t>
    <phoneticPr fontId="1"/>
  </si>
  <si>
    <t xml:space="preserve">肥料費 </t>
    <phoneticPr fontId="1"/>
  </si>
  <si>
    <t>⑪</t>
    <phoneticPr fontId="1"/>
  </si>
  <si>
    <t xml:space="preserve">飼料費 </t>
    <phoneticPr fontId="1"/>
  </si>
  <si>
    <t>⑫</t>
    <phoneticPr fontId="1"/>
  </si>
  <si>
    <t xml:space="preserve">農具費 </t>
    <phoneticPr fontId="1"/>
  </si>
  <si>
    <t xml:space="preserve">農薬・衛生費 </t>
    <phoneticPr fontId="1"/>
  </si>
  <si>
    <t xml:space="preserve">諸材料費 </t>
    <phoneticPr fontId="1"/>
  </si>
  <si>
    <t xml:space="preserve">修    繕    費 </t>
    <phoneticPr fontId="1"/>
  </si>
  <si>
    <t>⑯</t>
    <phoneticPr fontId="1"/>
  </si>
  <si>
    <t xml:space="preserve">動力光熱費 </t>
    <phoneticPr fontId="1"/>
  </si>
  <si>
    <t>⑰</t>
    <phoneticPr fontId="1"/>
  </si>
  <si>
    <t xml:space="preserve">作業用衣料費 </t>
    <phoneticPr fontId="1"/>
  </si>
  <si>
    <t>⑱</t>
    <phoneticPr fontId="1"/>
  </si>
  <si>
    <t xml:space="preserve">農業共済掛金 </t>
    <phoneticPr fontId="1"/>
  </si>
  <si>
    <t>⑲</t>
    <phoneticPr fontId="1"/>
  </si>
  <si>
    <t xml:space="preserve">減価償却費 </t>
    <phoneticPr fontId="1"/>
  </si>
  <si>
    <t xml:space="preserve">荷造運賃手数料 </t>
    <phoneticPr fontId="1"/>
  </si>
  <si>
    <t>㉑</t>
    <phoneticPr fontId="1"/>
  </si>
  <si>
    <t xml:space="preserve">雇     人     費 </t>
    <phoneticPr fontId="1"/>
  </si>
  <si>
    <t>㉒</t>
    <phoneticPr fontId="1"/>
  </si>
  <si>
    <t xml:space="preserve">利子割引料 </t>
    <phoneticPr fontId="1"/>
  </si>
  <si>
    <t>㉓</t>
    <phoneticPr fontId="1"/>
  </si>
  <si>
    <t xml:space="preserve">地代・賃借料 </t>
    <phoneticPr fontId="1"/>
  </si>
  <si>
    <t>㉔</t>
    <phoneticPr fontId="1"/>
  </si>
  <si>
    <t xml:space="preserve">土地改良費 </t>
    <phoneticPr fontId="1"/>
  </si>
  <si>
    <t>㉕</t>
    <phoneticPr fontId="1"/>
  </si>
  <si>
    <t xml:space="preserve">貸    倒    金 </t>
    <phoneticPr fontId="1"/>
  </si>
  <si>
    <t>㉖</t>
    <phoneticPr fontId="1"/>
  </si>
  <si>
    <t>費</t>
    <phoneticPr fontId="1"/>
  </si>
  <si>
    <t xml:space="preserve">雑            費 </t>
    <phoneticPr fontId="1"/>
  </si>
  <si>
    <t xml:space="preserve">小             計 </t>
    <phoneticPr fontId="1"/>
  </si>
  <si>
    <t>㉛</t>
    <phoneticPr fontId="1"/>
  </si>
  <si>
    <t>㉜</t>
    <phoneticPr fontId="1"/>
  </si>
  <si>
    <t>㉝</t>
    <phoneticPr fontId="1"/>
  </si>
  <si>
    <t>㉞</t>
    <phoneticPr fontId="1"/>
  </si>
  <si>
    <t>㉟</t>
    <phoneticPr fontId="1"/>
  </si>
  <si>
    <t xml:space="preserve">差   引   金   額 </t>
    <phoneticPr fontId="1"/>
  </si>
  <si>
    <t>㊱</t>
    <phoneticPr fontId="1"/>
  </si>
  <si>
    <t xml:space="preserve">  Ｂ 欄には、非課税取引、輸出取引等 、不課税取引を記入します。</t>
    <phoneticPr fontId="1"/>
  </si>
  <si>
    <t xml:space="preserve">  また、経費に特定課税仕入れに係る支払対価の額が含まれている場合には、その金額も Ｂ 欄に記入します 。</t>
    <phoneticPr fontId="1"/>
  </si>
  <si>
    <t xml:space="preserve">  斜線がある欄は、一般的な取引において該当しない項目です。</t>
    <phoneticPr fontId="1"/>
  </si>
  <si>
    <t>賃借料</t>
    <phoneticPr fontId="1"/>
  </si>
  <si>
    <t>④</t>
    <phoneticPr fontId="1"/>
  </si>
  <si>
    <t>租税公課</t>
    <phoneticPr fontId="1"/>
  </si>
  <si>
    <t>⑤</t>
    <phoneticPr fontId="1"/>
  </si>
  <si>
    <t>損害保険料</t>
    <phoneticPr fontId="1"/>
  </si>
  <si>
    <t>⑥</t>
    <phoneticPr fontId="1"/>
  </si>
  <si>
    <t>修繕費</t>
    <phoneticPr fontId="1"/>
  </si>
  <si>
    <t>減価償却費</t>
    <phoneticPr fontId="1"/>
  </si>
  <si>
    <t>⑧</t>
    <phoneticPr fontId="1"/>
  </si>
  <si>
    <t>その他の経費</t>
    <phoneticPr fontId="1"/>
  </si>
  <si>
    <t>計</t>
    <phoneticPr fontId="1"/>
  </si>
  <si>
    <t xml:space="preserve">  新軽減　 　新標準</t>
    <phoneticPr fontId="1"/>
  </si>
  <si>
    <t>　 新軽減　 　新標準</t>
    <phoneticPr fontId="1"/>
  </si>
  <si>
    <t>表イ－１の①D欄の金額</t>
    <phoneticPr fontId="1"/>
  </si>
  <si>
    <t>表イ－２の④D欄の金額</t>
    <phoneticPr fontId="1"/>
  </si>
  <si>
    <t>表イ－３の④D欄の金額</t>
    <phoneticPr fontId="1"/>
  </si>
  <si>
    <t>表イ－1の㉞D欄の金額</t>
    <phoneticPr fontId="1"/>
  </si>
  <si>
    <t>表イ－２の㉛D欄の金額</t>
    <phoneticPr fontId="1"/>
  </si>
  <si>
    <t>表イ－３の⑭D欄の金額</t>
    <phoneticPr fontId="1"/>
  </si>
  <si>
    <t>付表２－３の⑨A欄へ</t>
    <phoneticPr fontId="1"/>
  </si>
  <si>
    <t>付表２－３の⑨B欄へ</t>
    <phoneticPr fontId="1"/>
  </si>
  <si>
    <t>付表２－３の⑩Ａ欄へ</t>
    <phoneticPr fontId="1"/>
  </si>
  <si>
    <t>付表２－３の⑩Ｂ欄へ</t>
    <phoneticPr fontId="1"/>
  </si>
  <si>
    <t>⑪</t>
    <phoneticPr fontId="1"/>
  </si>
  <si>
    <t>⑫</t>
    <phoneticPr fontId="1"/>
  </si>
  <si>
    <t>⑪</t>
    <phoneticPr fontId="1"/>
  </si>
  <si>
    <t>⑫</t>
    <phoneticPr fontId="1"/>
  </si>
  <si>
    <t>Aのうち課税取引にな
らないもの(※1)</t>
    <rPh sb="4" eb="6">
      <t>カゼイ</t>
    </rPh>
    <rPh sb="6" eb="8">
      <t>トリヒキ</t>
    </rPh>
    <phoneticPr fontId="1"/>
  </si>
  <si>
    <t>D</t>
    <phoneticPr fontId="1"/>
  </si>
  <si>
    <t>G</t>
    <phoneticPr fontId="1"/>
  </si>
  <si>
    <t>(事業所得用)</t>
    <phoneticPr fontId="1"/>
  </si>
  <si>
    <t>表イ ｰ １</t>
    <phoneticPr fontId="1"/>
  </si>
  <si>
    <t>課税取引金額計算表</t>
    <phoneticPr fontId="1"/>
  </si>
  <si>
    <t>E</t>
    <phoneticPr fontId="1"/>
  </si>
  <si>
    <t>また、売上原価・経費に特定課税仕入れに係る支払対価の額が含まれている場合には、その金額もＢ欄に記入します。</t>
    <phoneticPr fontId="1"/>
  </si>
  <si>
    <t>決 算 額</t>
    <rPh sb="0" eb="1">
      <t>ケッ</t>
    </rPh>
    <rPh sb="2" eb="3">
      <t>サン</t>
    </rPh>
    <rPh sb="4" eb="5">
      <t>ガク</t>
    </rPh>
    <phoneticPr fontId="1"/>
  </si>
  <si>
    <t>うち軽減税率6.24％
適用分</t>
    <phoneticPr fontId="1"/>
  </si>
  <si>
    <t>うち軽減税率6.24％適用分</t>
    <phoneticPr fontId="1"/>
  </si>
  <si>
    <t>うち軽減税率7.8％適用分</t>
    <phoneticPr fontId="1"/>
  </si>
  <si>
    <t>経過措置（８割控除）の
適用を受ける課税仕入高</t>
    <phoneticPr fontId="1"/>
  </si>
  <si>
    <t>課税仕入高</t>
    <phoneticPr fontId="1"/>
  </si>
  <si>
    <t>科 目</t>
    <rPh sb="0" eb="1">
      <t>カ</t>
    </rPh>
    <rPh sb="2" eb="3">
      <t>メ</t>
    </rPh>
    <phoneticPr fontId="1"/>
  </si>
  <si>
    <t>　期首棚卸は、＋ で、期末棚卸は、△で金額を記入。</t>
    <rPh sb="1" eb="3">
      <t>キシュ</t>
    </rPh>
    <rPh sb="3" eb="5">
      <t>タナオロシ</t>
    </rPh>
    <rPh sb="11" eb="13">
      <t>キマツ</t>
    </rPh>
    <rPh sb="13" eb="15">
      <t>タナオロシ</t>
    </rPh>
    <rPh sb="19" eb="21">
      <t>キンガク</t>
    </rPh>
    <rPh sb="22" eb="24">
      <t>キニュウ</t>
    </rPh>
    <phoneticPr fontId="1"/>
  </si>
  <si>
    <t>売上 (収入) 金額
(雑収入を含む)</t>
    <rPh sb="0" eb="2">
      <t>ウリアゲ</t>
    </rPh>
    <rPh sb="4" eb="6">
      <t>シュウニュウ</t>
    </rPh>
    <rPh sb="8" eb="10">
      <t>キンガク</t>
    </rPh>
    <phoneticPr fontId="1"/>
  </si>
  <si>
    <r>
      <t xml:space="preserve">課税取引金額
</t>
    </r>
    <r>
      <rPr>
        <sz val="12"/>
        <rFont val="ＭＳ Ｐゴシック"/>
        <family val="3"/>
        <charset val="128"/>
      </rPr>
      <t>(A - B)</t>
    </r>
    <phoneticPr fontId="1"/>
  </si>
  <si>
    <t>決算額</t>
    <phoneticPr fontId="1"/>
  </si>
  <si>
    <t>Aのうち課税取引に
ならないもの(※1)</t>
    <rPh sb="4" eb="6">
      <t>カゼイ</t>
    </rPh>
    <rPh sb="6" eb="8">
      <t>トリヒキ</t>
    </rPh>
    <phoneticPr fontId="1"/>
  </si>
  <si>
    <t>G</t>
    <phoneticPr fontId="1"/>
  </si>
  <si>
    <t>(不動産所得用)</t>
    <phoneticPr fontId="1"/>
  </si>
  <si>
    <t>表イ ｰ ３</t>
    <phoneticPr fontId="1"/>
  </si>
  <si>
    <t>うち軽減税率6.24％
適用 分</t>
    <phoneticPr fontId="1"/>
  </si>
  <si>
    <t>うち標準税率
7.8％適用分</t>
    <phoneticPr fontId="1"/>
  </si>
  <si>
    <t>うち軽減税率6.24%適用分</t>
    <phoneticPr fontId="1"/>
  </si>
  <si>
    <t>うち軽減税率7.8%適用分</t>
    <phoneticPr fontId="1"/>
  </si>
  <si>
    <t>D</t>
    <phoneticPr fontId="1"/>
  </si>
  <si>
    <t>課税仕入高</t>
    <phoneticPr fontId="1"/>
  </si>
  <si>
    <t>経過措置（８割控除）の
適用を受ける課税仕入高</t>
    <phoneticPr fontId="1"/>
  </si>
  <si>
    <t>また、経費に特定課税仕入れに係る支払対価の額が含まれている場合には、その金額もＢ欄に記入します。</t>
    <phoneticPr fontId="1"/>
  </si>
  <si>
    <t>差引金額</t>
    <phoneticPr fontId="1"/>
  </si>
  <si>
    <t>経</t>
    <phoneticPr fontId="1"/>
  </si>
  <si>
    <t>費</t>
    <phoneticPr fontId="1"/>
  </si>
  <si>
    <t>課税取引金額計算表</t>
    <phoneticPr fontId="1"/>
  </si>
  <si>
    <t>D</t>
    <phoneticPr fontId="1"/>
  </si>
  <si>
    <t>Aのうち課税取引にならな
いもの(※1)</t>
    <rPh sb="4" eb="6">
      <t>カゼイ</t>
    </rPh>
    <rPh sb="6" eb="8">
      <t>トリヒキ</t>
    </rPh>
    <phoneticPr fontId="1"/>
  </si>
  <si>
    <t>課税取引金額計算表</t>
    <phoneticPr fontId="1"/>
  </si>
  <si>
    <t>G</t>
    <phoneticPr fontId="1"/>
  </si>
  <si>
    <t>決算額</t>
    <rPh sb="0" eb="2">
      <t>ケッサン</t>
    </rPh>
    <rPh sb="2" eb="3">
      <t>ガク</t>
    </rPh>
    <phoneticPr fontId="1"/>
  </si>
  <si>
    <t>うち軽減税率6.24%適用分</t>
    <phoneticPr fontId="1"/>
  </si>
  <si>
    <t>うち標準税率7.8%適用分</t>
    <phoneticPr fontId="1"/>
  </si>
  <si>
    <t>うち軽減税率6.24％
適用分</t>
    <phoneticPr fontId="1"/>
  </si>
  <si>
    <t>課税仕入高</t>
    <phoneticPr fontId="1"/>
  </si>
  <si>
    <t>経過措置（８割控除）の
適用を受ける課税仕入高</t>
    <phoneticPr fontId="1"/>
  </si>
  <si>
    <t>経費から差し引く果樹
牛馬等の育成費用</t>
    <phoneticPr fontId="1"/>
  </si>
  <si>
    <t>期首棚卸は、＋ で、期末棚卸は、△で金額を記入。</t>
    <rPh sb="0" eb="2">
      <t>キシュ</t>
    </rPh>
    <rPh sb="2" eb="4">
      <t>タナオロシ</t>
    </rPh>
    <rPh sb="10" eb="12">
      <t>キマツ</t>
    </rPh>
    <rPh sb="12" eb="14">
      <t>タナオロシ</t>
    </rPh>
    <rPh sb="18" eb="20">
      <t>キンガク</t>
    </rPh>
    <rPh sb="21" eb="23">
      <t>キニュウ</t>
    </rPh>
    <phoneticPr fontId="1"/>
  </si>
  <si>
    <t>(農業所得用)</t>
    <phoneticPr fontId="1"/>
  </si>
  <si>
    <t>未成熟果樹収入</t>
    <phoneticPr fontId="1"/>
  </si>
  <si>
    <t>金 額</t>
    <phoneticPr fontId="1"/>
  </si>
  <si>
    <t>期 首</t>
    <rPh sb="0" eb="1">
      <t>キ</t>
    </rPh>
    <rPh sb="2" eb="3">
      <t>クビ</t>
    </rPh>
    <phoneticPr fontId="17"/>
  </si>
  <si>
    <t>期 末</t>
    <rPh sb="0" eb="1">
      <t>キ</t>
    </rPh>
    <rPh sb="2" eb="3">
      <t>スエ</t>
    </rPh>
    <phoneticPr fontId="17"/>
  </si>
  <si>
    <t>農産物以外の</t>
    <phoneticPr fontId="17"/>
  </si>
  <si>
    <t>棚 卸 高</t>
    <phoneticPr fontId="17"/>
  </si>
  <si>
    <t xml:space="preserve"> ※1</t>
    <phoneticPr fontId="1"/>
  </si>
  <si>
    <t xml:space="preserve"> ※2</t>
    <phoneticPr fontId="1"/>
  </si>
  <si>
    <t xml:space="preserve">雑  収  入 </t>
    <phoneticPr fontId="1"/>
  </si>
  <si>
    <t>⑴　事業所得に係る課税売上高</t>
    <phoneticPr fontId="1"/>
  </si>
  <si>
    <t>⑵　不動産所得に係る課税売上高</t>
    <phoneticPr fontId="1"/>
  </si>
  <si>
    <t>⑷　業務用資産の譲渡所得に係る課税売上高</t>
    <phoneticPr fontId="1"/>
  </si>
  <si>
    <t>⑸　課税売上高の合計額</t>
    <phoneticPr fontId="1"/>
  </si>
  <si>
    <t>⑹　課税資産の譲渡等の対価の額の計算</t>
    <phoneticPr fontId="1"/>
  </si>
  <si>
    <t>⑴　事業所得に係る課税仕入高</t>
    <rPh sb="11" eb="13">
      <t>シイレ</t>
    </rPh>
    <phoneticPr fontId="1"/>
  </si>
  <si>
    <t>⑵　不動産所得に係る課税仕入高</t>
    <phoneticPr fontId="1"/>
  </si>
  <si>
    <t>損益計算書の仕入金額と経費の金額の合
計額</t>
    <phoneticPr fontId="1"/>
  </si>
  <si>
    <t>⑷　業務用資産の譲渡所得に係る課税仕入高</t>
    <phoneticPr fontId="1"/>
  </si>
  <si>
    <t>⑦のうち、課税仕入れにならないもの
※ 1</t>
    <phoneticPr fontId="1"/>
  </si>
  <si>
    <t>⑸　課税仕入高の合計額</t>
    <rPh sb="4" eb="6">
      <t>シイレ</t>
    </rPh>
    <phoneticPr fontId="1"/>
  </si>
  <si>
    <t>す。</t>
    <phoneticPr fontId="1"/>
  </si>
  <si>
    <t xml:space="preserve">   税抜経理方式によっている場合、⑩軽減税率
6.24％適用分欄の金額に輸入取引以外の取引に
係る仮払消費税等の金額を加算して計算しま</t>
    <phoneticPr fontId="1"/>
  </si>
  <si>
    <t>る仮払消費税等の金額を加算して計算します。</t>
    <phoneticPr fontId="1"/>
  </si>
  <si>
    <t xml:space="preserve">   税抜経理方式によっている場合、⑩標準税率
7.8%適用分欄の金額に輸入取引以外の取引に係</t>
    <phoneticPr fontId="1"/>
  </si>
  <si>
    <t>うち軽減税率6.24%適用分</t>
    <phoneticPr fontId="1"/>
  </si>
  <si>
    <t>課税仕入高</t>
    <rPh sb="0" eb="2">
      <t>カゼイ</t>
    </rPh>
    <rPh sb="2" eb="4">
      <t>シイレ</t>
    </rPh>
    <rPh sb="4" eb="5">
      <t>ダカ</t>
    </rPh>
    <phoneticPr fontId="1"/>
  </si>
  <si>
    <t>うち標準税率7.8%適用分</t>
    <phoneticPr fontId="1"/>
  </si>
  <si>
    <t>⑬</t>
    <phoneticPr fontId="1"/>
  </si>
  <si>
    <t>⑭</t>
    <phoneticPr fontId="1"/>
  </si>
  <si>
    <t>算して計算します。</t>
    <phoneticPr fontId="1"/>
  </si>
  <si>
    <t>　税抜経理方式によっている場合、⑩軽
減税率6.24％適用分欄の金額に輸入取引
以外の取引に係る仮払消費税等の金額を</t>
    <phoneticPr fontId="1"/>
  </si>
  <si>
    <t>税抜経理方式によっている場合、⑩標
準税率7.8%適用分欄の金額に輸入取引以
外の取引に係る仮払消費税等の金額を加</t>
    <phoneticPr fontId="1"/>
  </si>
  <si>
    <t>加算して計算します。</t>
    <phoneticPr fontId="1"/>
  </si>
  <si>
    <t>円×6.24/108×80%</t>
    <phoneticPr fontId="1"/>
  </si>
  <si>
    <t>円×7.8/110×80%</t>
    <phoneticPr fontId="1"/>
  </si>
  <si>
    <t>付表２－３の⑫Ａ欄へ</t>
    <phoneticPr fontId="1"/>
  </si>
  <si>
    <t>付表２－３の⑫B欄へ</t>
    <phoneticPr fontId="1"/>
  </si>
  <si>
    <t>付表２－３の⑪Ａ欄へ</t>
    <phoneticPr fontId="1"/>
  </si>
  <si>
    <t>付表２－３の⑪Ｂ欄へ</t>
    <phoneticPr fontId="1"/>
  </si>
  <si>
    <t>※１　⑧欄は、課税仕入れにならないもの（非課税、免税、不課税の仕入れ等）のほか、居住用賃貸建物の取得等に係る仕入税額控除の制限の規定の適</t>
    <phoneticPr fontId="1"/>
  </si>
  <si>
    <t>※２　課税仕入れに係る消費税額の計算について、積上げ計算による場合には、この表の計算式によらず、消費税法施行令第46条第１項又は第２項の規</t>
    <phoneticPr fontId="1"/>
  </si>
  <si>
    <t>用を受ける場合は、当該居住用賃貸建物の取得費を合わせて記載します。</t>
    <phoneticPr fontId="1"/>
  </si>
  <si>
    <t>定により算出した金額を記載します。</t>
    <phoneticPr fontId="1"/>
  </si>
  <si>
    <t>表イ－1の㉞E欄の金額</t>
    <phoneticPr fontId="1"/>
  </si>
  <si>
    <t>表イ－1の㉞F欄の金額</t>
    <phoneticPr fontId="1"/>
  </si>
  <si>
    <t>表イ－1の㉞G欄の金額</t>
    <phoneticPr fontId="1"/>
  </si>
  <si>
    <t>表イ－２の㉛Ｅ欄の金額</t>
    <phoneticPr fontId="1"/>
  </si>
  <si>
    <t>表イ－２の㉛G欄の金額</t>
    <phoneticPr fontId="1"/>
  </si>
  <si>
    <t>表イ－３の⑭Ｅ欄の金額</t>
    <phoneticPr fontId="1"/>
  </si>
  <si>
    <t>表イ－３の⑭G欄の金額</t>
    <phoneticPr fontId="1"/>
  </si>
  <si>
    <t>⑹　課税仕入れに係る消費税額の計算※2</t>
    <phoneticPr fontId="1"/>
  </si>
  <si>
    <t>課税仕入高計算表</t>
  </si>
  <si>
    <t>(一般用)付表１－３の①－１Ａ欄へ
(簡易課税用)付表４－３の①－１Ａ欄へ
(特別用)付表６の②Ａ欄へ</t>
    <phoneticPr fontId="1"/>
  </si>
  <si>
    <t>(一般用)付表１－３の①－１Ｂ欄へ
(簡易課税用)付表４－３の①－１Ｂ欄へ
(特別用)付表６の②Ｂ欄へ</t>
    <phoneticPr fontId="1"/>
  </si>
  <si>
    <t>表イ－１の①F欄の金額</t>
    <phoneticPr fontId="1"/>
  </si>
  <si>
    <t>表イ－２の④F欄の金額</t>
    <phoneticPr fontId="1"/>
  </si>
  <si>
    <t>表イ－３の④F欄の金額</t>
    <phoneticPr fontId="1"/>
  </si>
  <si>
    <t xml:space="preserve">   税抜経理方式によっている場合、⑩軽減税率6.24%適用分欄の金額</t>
    <phoneticPr fontId="1"/>
  </si>
  <si>
    <t>に課税売上げに係る仮受消費税等の金額を加算して計算します。</t>
    <phoneticPr fontId="1"/>
  </si>
  <si>
    <t>第5-(1)号様式</t>
    <phoneticPr fontId="66"/>
  </si>
  <si>
    <t>課税資産の譲渡等の対価の額の計算表</t>
    <phoneticPr fontId="69"/>
  </si>
  <si>
    <t>軽減売上割合(10 営業日) を
使用する課税期間用</t>
    <phoneticPr fontId="69"/>
  </si>
  <si>
    <t xml:space="preserve">  売上区分用</t>
    <phoneticPr fontId="69"/>
  </si>
  <si>
    <t xml:space="preserve">  軽減対象資産の譲渡等(税率6.24％適用分)を行う事業者が、適用対象期間中に国内において行った課税資産の譲渡</t>
    <phoneticPr fontId="69"/>
  </si>
  <si>
    <t>等(免税取引及び旧税率(6.3％等)が適用される取引は除く。)の税込価額を税率の異なるごとに区分して合計することにつ
き困難な事情があるときは、この計算表を使用して計算をすることができます（所得税法等の一部を改正する法律（平成28</t>
    <phoneticPr fontId="69"/>
  </si>
  <si>
    <t>年法律第15号）附則38①）。</t>
  </si>
  <si>
    <t>以下の①～⑪欄に、当該適用対象期間中に行った取引について記載してください。</t>
    <phoneticPr fontId="69"/>
  </si>
  <si>
    <t>課税期間</t>
    <phoneticPr fontId="66"/>
  </si>
  <si>
    <t>令和</t>
    <phoneticPr fontId="66"/>
  </si>
  <si>
    <t>04</t>
  </si>
  <si>
    <t>01</t>
  </si>
  <si>
    <t>～令和</t>
    <phoneticPr fontId="66"/>
  </si>
  <si>
    <t>05</t>
  </si>
  <si>
    <t>氏名又は名称</t>
    <phoneticPr fontId="66"/>
  </si>
  <si>
    <t>国税産業　株式会社</t>
  </si>
  <si>
    <t>適用対象期間</t>
    <phoneticPr fontId="66"/>
  </si>
  <si>
    <t>事業の区分ごとの計算</t>
    <phoneticPr fontId="69"/>
  </si>
  <si>
    <t>(</t>
    <phoneticPr fontId="69"/>
  </si>
  <si>
    <t>)</t>
    <phoneticPr fontId="69"/>
  </si>
  <si>
    <t>合計</t>
    <rPh sb="0" eb="2">
      <t>ゴウケイ</t>
    </rPh>
    <phoneticPr fontId="69"/>
  </si>
  <si>
    <t>税率ごとの区分が困難な事業における課税資産の譲渡等</t>
    <phoneticPr fontId="69"/>
  </si>
  <si>
    <t>課税資産の譲渡等の税込価額の合計額</t>
    <phoneticPr fontId="69"/>
  </si>
  <si>
    <t>①</t>
    <phoneticPr fontId="69"/>
  </si>
  <si>
    <t>円</t>
    <rPh sb="0" eb="1">
      <t>エン</t>
    </rPh>
    <phoneticPr fontId="69"/>
  </si>
  <si>
    <t>通常の事業を行う連続する10営業日</t>
    <phoneticPr fontId="69"/>
  </si>
  <si>
    <t>②</t>
    <phoneticPr fontId="66"/>
  </si>
  <si>
    <t>年  月  日</t>
    <rPh sb="0" eb="1">
      <t>ネン</t>
    </rPh>
    <rPh sb="3" eb="4">
      <t>ガツ</t>
    </rPh>
    <rPh sb="6" eb="7">
      <t>ニチ</t>
    </rPh>
    <phoneticPr fontId="69"/>
  </si>
  <si>
    <t>(自)      ・      ・</t>
    <rPh sb="1" eb="2">
      <t>ジ</t>
    </rPh>
    <phoneticPr fontId="69"/>
  </si>
  <si>
    <t>(至)      ・      ・</t>
    <rPh sb="1" eb="2">
      <t>シ</t>
    </rPh>
    <phoneticPr fontId="69"/>
  </si>
  <si>
    <t>③</t>
    <phoneticPr fontId="66"/>
  </si>
  <si>
    <t>②の期間中に行った課税資産の譲渡等の</t>
    <phoneticPr fontId="69"/>
  </si>
  <si>
    <t>税込価額の合計額</t>
    <phoneticPr fontId="69"/>
  </si>
  <si>
    <t>③のうち、軽減対象資産の譲渡等(税率
6.24％適用分)に係る部分の金額 （税込</t>
    <phoneticPr fontId="69"/>
  </si>
  <si>
    <t>④</t>
    <phoneticPr fontId="66"/>
  </si>
  <si>
    <t>み）</t>
    <phoneticPr fontId="69"/>
  </si>
  <si>
    <t>軽減売上割合</t>
    <phoneticPr fontId="69"/>
  </si>
  <si>
    <t>⑤</t>
    <phoneticPr fontId="66"/>
  </si>
  <si>
    <t>〔</t>
    <phoneticPr fontId="69"/>
  </si>
  <si>
    <t>％〕</t>
    <phoneticPr fontId="69"/>
  </si>
  <si>
    <t>（④／③）　（※1）</t>
    <phoneticPr fontId="69"/>
  </si>
  <si>
    <t>※端数切捨て</t>
    <phoneticPr fontId="69"/>
  </si>
  <si>
    <t>軽減対象資産の譲渡等(税率6.24％適用</t>
    <phoneticPr fontId="69"/>
  </si>
  <si>
    <t>⑥</t>
    <phoneticPr fontId="69"/>
  </si>
  <si>
    <t>分)の対価の額の合計額 （税抜き）</t>
    <phoneticPr fontId="69"/>
  </si>
  <si>
    <t>（①×④／③×100／108） (※1)</t>
    <phoneticPr fontId="69"/>
  </si>
  <si>
    <t>軽減対象資産の譲渡等以外の課税資産の
譲渡等(税率7.8％適用分)の対価の額の合</t>
    <phoneticPr fontId="69"/>
  </si>
  <si>
    <t>⑦</t>
    <phoneticPr fontId="69"/>
  </si>
  <si>
    <t>計額 （税抜き）</t>
    <phoneticPr fontId="69"/>
  </si>
  <si>
    <t>（（①－(①×④／③）)×100／110） (※1)</t>
    <phoneticPr fontId="69"/>
  </si>
  <si>
    <t>（※1）　主として軽減対象資産の譲渡等(税率6.24％適用分)を行う事業者が、軽減売上割合の算出につき困難な事情があるときは、
　　　 「50／100」を当該割合とみなして計算することができる。その場合は、②～④欄は記載せず、⑤欄に50と記載し、⑥及び⑦欄</t>
    <phoneticPr fontId="69"/>
  </si>
  <si>
    <t xml:space="preserve"> 　　 の金額の計算において、「④／③」を「50／100」として計算する。</t>
    <phoneticPr fontId="69"/>
  </si>
  <si>
    <t>課税資産の譲渡等
可能な事業における
税率ごとの区分が</t>
    <phoneticPr fontId="69"/>
  </si>
  <si>
    <t>軽減対象資産の譲渡等(税率6.24％適用
分)の対価の額の合計額 （税抜き） (※2)</t>
    <phoneticPr fontId="69"/>
  </si>
  <si>
    <t>⑧</t>
    <phoneticPr fontId="69"/>
  </si>
  <si>
    <t>⑨</t>
    <phoneticPr fontId="69"/>
  </si>
  <si>
    <t>計額 （税抜き） (※3)</t>
    <phoneticPr fontId="69"/>
  </si>
  <si>
    <t>(※2) ⑧欄には、軽減対象資産の譲渡等(税率6.24％適用分)のみを行う事業における課税資産の譲渡等の対価の額を含む。</t>
    <phoneticPr fontId="69"/>
  </si>
  <si>
    <t>(※3) ⑨欄には、軽減対象資産の譲渡等以外の課税資産の譲渡等(税率7.8％適用分)のみを行う事業における課税資産の譲渡等の対価の額を含む。</t>
    <phoneticPr fontId="69"/>
  </si>
  <si>
    <t>課税資産の譲渡等
全事業における</t>
    <phoneticPr fontId="69"/>
  </si>
  <si>
    <t>軽減対象資産の譲渡等(税率6.24％適用</t>
    <phoneticPr fontId="69"/>
  </si>
  <si>
    <t>⑩</t>
    <phoneticPr fontId="69"/>
  </si>
  <si>
    <t>（⑥合計＋⑧）</t>
    <phoneticPr fontId="69"/>
  </si>
  <si>
    <t>⑪</t>
    <phoneticPr fontId="69"/>
  </si>
  <si>
    <t>（⑦合計＋⑨）</t>
    <phoneticPr fontId="69"/>
  </si>
  <si>
    <t xml:space="preserve"> 注意  1  　金額の計算においては、１円未満の端数を切り捨てる。</t>
    <rPh sb="1" eb="3">
      <t>チュウイ</t>
    </rPh>
    <phoneticPr fontId="69"/>
  </si>
  <si>
    <t xml:space="preserve">          2    事業の区分ごとの計算がこの計算表に記載しきれないときは、この計算表を複数枚使用し、事業の区分ごとに①～⑦欄を適宜計算した上で、</t>
    <phoneticPr fontId="69"/>
  </si>
  <si>
    <t xml:space="preserve">              いずれか１枚の計算表に⑥及び⑦欄の合計額を記載する。</t>
    <phoneticPr fontId="69"/>
  </si>
  <si>
    <t>第5-(2)号様式</t>
    <phoneticPr fontId="66"/>
  </si>
  <si>
    <t>小売等軽減仕入割合を
使用する課税期間用</t>
    <phoneticPr fontId="69"/>
  </si>
  <si>
    <t xml:space="preserve">   軽減対象資産の譲渡等(税率6.24％適用分)を行う事業者が、適用対象期間中に国内において行った卸売業及び小売業に</t>
    <phoneticPr fontId="69"/>
  </si>
  <si>
    <t>係る課税資産の譲渡等(免税取引及び旧税率(6.3％等)が適用される取引は除く。)の税込価額を税率の異なるごとに区分して
合計することにつき困難な事情があるときは、この計算表を使用して計算をすることができます（所得税法等の一部を改正する</t>
    <phoneticPr fontId="69"/>
  </si>
  <si>
    <t>法律（平成28年法律第15号）附則38②）。</t>
    <phoneticPr fontId="69"/>
  </si>
  <si>
    <t>以下の①～⑬欄に、当該適用対象期間中に行った取引について記載してください。</t>
    <phoneticPr fontId="69"/>
  </si>
  <si>
    <t>事業の区分ごとの計算</t>
  </si>
  <si>
    <t>合    計</t>
    <rPh sb="0" eb="1">
      <t>ア</t>
    </rPh>
    <rPh sb="5" eb="6">
      <t>ケイ</t>
    </rPh>
    <phoneticPr fontId="69"/>
  </si>
  <si>
    <t>卸売業及び小売業に係る課税取引</t>
    <phoneticPr fontId="69"/>
  </si>
  <si>
    <t>課税仕入れに係る支払対価の額 （税込み）</t>
    <phoneticPr fontId="69"/>
  </si>
  <si>
    <t>特定課税仕入れに係る支払対価の額×110／100</t>
    <phoneticPr fontId="69"/>
  </si>
  <si>
    <t>②</t>
    <phoneticPr fontId="66"/>
  </si>
  <si>
    <t>（経過措置により旧税率が適用される場合は×108／100）</t>
    <phoneticPr fontId="69"/>
  </si>
  <si>
    <t>保税地域から引き取った課税貨物に係る</t>
    <phoneticPr fontId="69"/>
  </si>
  <si>
    <t>③</t>
    <phoneticPr fontId="66"/>
  </si>
  <si>
    <t>税込引取価額</t>
    <phoneticPr fontId="69"/>
  </si>
  <si>
    <t>課税仕入れに係る支払対価の額等の合計額</t>
    <phoneticPr fontId="69"/>
  </si>
  <si>
    <t>④</t>
    <phoneticPr fontId="69"/>
  </si>
  <si>
    <t>（①＋②＋③）</t>
    <phoneticPr fontId="69"/>
  </si>
  <si>
    <t>④のうち、軽減対象資産の譲渡等(税率6.24％適用分)にのみ</t>
    <phoneticPr fontId="69"/>
  </si>
  <si>
    <t>⑤</t>
    <phoneticPr fontId="69"/>
  </si>
  <si>
    <t>要するものの金額（税込み）</t>
    <phoneticPr fontId="69"/>
  </si>
  <si>
    <t>小売等軽減仕入割合</t>
    <phoneticPr fontId="69"/>
  </si>
  <si>
    <t>⑥</t>
    <phoneticPr fontId="66"/>
  </si>
  <si>
    <t>〔</t>
    <phoneticPr fontId="69"/>
  </si>
  <si>
    <t>％〕</t>
    <phoneticPr fontId="69"/>
  </si>
  <si>
    <t>（⑤／④）　（※1）</t>
    <phoneticPr fontId="69"/>
  </si>
  <si>
    <t>※端数切捨て</t>
    <phoneticPr fontId="69"/>
  </si>
  <si>
    <t>⑦</t>
    <phoneticPr fontId="69"/>
  </si>
  <si>
    <t>軽減対象資産の譲渡等(税率6.24％適用分)の対価の額の</t>
    <phoneticPr fontId="69"/>
  </si>
  <si>
    <t>⑧</t>
    <phoneticPr fontId="69"/>
  </si>
  <si>
    <t>円</t>
    <phoneticPr fontId="69"/>
  </si>
  <si>
    <t>合計額 （税抜き）</t>
    <phoneticPr fontId="69"/>
  </si>
  <si>
    <t>（⑦×⑤／④×100／108） (※1)</t>
    <phoneticPr fontId="69"/>
  </si>
  <si>
    <t>軽減対象資産の譲渡等以外の課税資産の譲渡等(税率7.8％</t>
    <phoneticPr fontId="69"/>
  </si>
  <si>
    <t>⑨</t>
    <phoneticPr fontId="69"/>
  </si>
  <si>
    <t>適用分)の対価の額の合計額 （税抜き）</t>
    <phoneticPr fontId="69"/>
  </si>
  <si>
    <t>（（⑦－(⑦×⑤／④）)×100／110） (※1)</t>
    <phoneticPr fontId="69"/>
  </si>
  <si>
    <t>（※1）　主として軽減対象資産の譲渡等(税率6.24％適用分)を行う事業者が、小売等軽減仕入割合の算出につき困難な事情があるときは、
　　　 「50／100」を当該割合とみなして計算することができる。その場合は、①～⑤欄は記載せず、⑥欄に50と記載し、⑧及び⑨欄の金額</t>
    <rPh sb="39" eb="41">
      <t>コウリ</t>
    </rPh>
    <rPh sb="41" eb="42">
      <t>トウ</t>
    </rPh>
    <rPh sb="44" eb="46">
      <t>シイレ</t>
    </rPh>
    <phoneticPr fontId="69"/>
  </si>
  <si>
    <t xml:space="preserve">  　　 の計算において、「⑤／④」を「50／100」として計算する。</t>
    <phoneticPr fontId="69"/>
  </si>
  <si>
    <t>の事業に係る課税取引
卸売業及び小売業以外</t>
    <phoneticPr fontId="69"/>
  </si>
  <si>
    <t>⑩</t>
    <phoneticPr fontId="69"/>
  </si>
  <si>
    <t>の合計額 （税抜き）</t>
    <phoneticPr fontId="69"/>
  </si>
  <si>
    <t>軽減対象資産の譲渡等以外の課税資産の譲渡等(税率7.8％</t>
    <phoneticPr fontId="69"/>
  </si>
  <si>
    <t>⑪</t>
    <phoneticPr fontId="69"/>
  </si>
  <si>
    <t>適用分)の対価の額の合計額 （税抜き）</t>
    <phoneticPr fontId="69"/>
  </si>
  <si>
    <t>全事業に係る課税取引</t>
    <rPh sb="4" eb="5">
      <t>カカ</t>
    </rPh>
    <rPh sb="8" eb="10">
      <t>トリヒキ</t>
    </rPh>
    <phoneticPr fontId="69"/>
  </si>
  <si>
    <t>軽減対象資産の譲渡等(税率6.24％適用分)の対価の額</t>
    <phoneticPr fontId="69"/>
  </si>
  <si>
    <t>⑫</t>
    <phoneticPr fontId="69"/>
  </si>
  <si>
    <t>（⑧合計＋⑩）</t>
    <phoneticPr fontId="69"/>
  </si>
  <si>
    <t>軽減対象資産の譲渡等以外の課税資産の譲渡等</t>
    <phoneticPr fontId="69"/>
  </si>
  <si>
    <t>⑬</t>
    <phoneticPr fontId="69"/>
  </si>
  <si>
    <t>(税率7.8％適用分)の対価の額の合計額 （税抜き）</t>
    <phoneticPr fontId="69"/>
  </si>
  <si>
    <t>（⑨合計＋⑪）</t>
    <phoneticPr fontId="69"/>
  </si>
  <si>
    <t xml:space="preserve">          2    事業の区分ごとの計算がこの計算表に記載しきれないときは、この計算表を複数枚使用し、事業の区分ごとに①～⑨欄を適宜計算した上で、</t>
    <phoneticPr fontId="69"/>
  </si>
  <si>
    <t xml:space="preserve">              いずれか１枚の計算表に⑧及び⑨欄の合計額を記載する。</t>
    <phoneticPr fontId="69"/>
  </si>
  <si>
    <t>第5-(3)号様式</t>
    <phoneticPr fontId="66"/>
  </si>
  <si>
    <t>課税仕入れ等の税額の計算表</t>
    <phoneticPr fontId="69"/>
  </si>
  <si>
    <t xml:space="preserve">  仕入区分用</t>
    <rPh sb="2" eb="4">
      <t>シイレ</t>
    </rPh>
    <phoneticPr fontId="69"/>
  </si>
  <si>
    <t xml:space="preserve">   軽減対象資産の譲渡等(税率6.24％適用分)を行う事業者が、適用対象期間中に国内において行った卸売業及び小売業</t>
    <phoneticPr fontId="69"/>
  </si>
  <si>
    <t>に係る課税仕入れに係る支払対価の額又は当該適用対象期間中に保税地域から引き取った課税貨物に係る税込引取価額
を税率の異なるごとに区分して合計することにつき困難な事情があるときは、この計算表を使用して計算をすることができます</t>
    <phoneticPr fontId="69"/>
  </si>
  <si>
    <t>（所得税法等の一部を改正する法律(平成28年法律第15号）附則39①）。</t>
    <phoneticPr fontId="69"/>
  </si>
  <si>
    <t>以下の①～⑧欄、⑪～⑮欄及び⑰～⑳欄には、当該適用対象期間中に行った取引について記載してください。</t>
    <phoneticPr fontId="69"/>
  </si>
  <si>
    <t>氏名又は名称</t>
  </si>
  <si>
    <t>合         計</t>
    <rPh sb="0" eb="1">
      <t>ア</t>
    </rPh>
    <rPh sb="10" eb="11">
      <t>ケイ</t>
    </rPh>
    <phoneticPr fontId="69"/>
  </si>
  <si>
    <t>課税資産の譲渡等(免税取引及び旧税率(6.3％等)</t>
    <phoneticPr fontId="69"/>
  </si>
  <si>
    <t>が適用される取引は除く。)の税込価額の合計額</t>
    <phoneticPr fontId="69"/>
  </si>
  <si>
    <t>軽減対象資産の譲渡等(税率6.24％適用分)の</t>
    <phoneticPr fontId="69"/>
  </si>
  <si>
    <t>②</t>
    <phoneticPr fontId="69"/>
  </si>
  <si>
    <t>小売等軽減売上割合</t>
    <phoneticPr fontId="69"/>
  </si>
  <si>
    <t>③</t>
    <phoneticPr fontId="69"/>
  </si>
  <si>
    <t>（②／①）</t>
    <phoneticPr fontId="69"/>
  </si>
  <si>
    <t>課税仕入れに係る支払対価の額 （税込み）</t>
    <phoneticPr fontId="69"/>
  </si>
  <si>
    <t>（④＋⑤）</t>
    <phoneticPr fontId="69"/>
  </si>
  <si>
    <t>軽減対象資産に係る課税仕入れ等(税率6.24％</t>
    <phoneticPr fontId="69"/>
  </si>
  <si>
    <r>
      <t>適用分)の税額　</t>
    </r>
    <r>
      <rPr>
        <sz val="10"/>
        <rFont val="ＭＳ Ｐ明朝"/>
        <family val="1"/>
        <charset val="128"/>
      </rPr>
      <t>(※1)</t>
    </r>
    <phoneticPr fontId="69"/>
  </si>
  <si>
    <t>（⑥×②／①×6.24／108）</t>
    <phoneticPr fontId="69"/>
  </si>
  <si>
    <t>軽減対象資産に係る課税仕入れ等以外の課税</t>
    <phoneticPr fontId="69"/>
  </si>
  <si>
    <r>
      <t xml:space="preserve">仕入れ等(税率7.8％適用分)の税額 </t>
    </r>
    <r>
      <rPr>
        <sz val="10"/>
        <rFont val="ＭＳ Ｐ明朝"/>
        <family val="1"/>
        <charset val="128"/>
      </rPr>
      <t>(※1)</t>
    </r>
    <phoneticPr fontId="69"/>
  </si>
  <si>
    <t>（（⑥－（⑥×②／①））×7.8／110）</t>
    <phoneticPr fontId="69"/>
  </si>
  <si>
    <t>納税義務の免除を受けない（受ける）こととなった
場合における消費税額の調整（加算又は減算）額</t>
    <phoneticPr fontId="69"/>
  </si>
  <si>
    <t>税率6.24％適用分</t>
    <phoneticPr fontId="69"/>
  </si>
  <si>
    <t>税率7.8％適用分</t>
    <phoneticPr fontId="69"/>
  </si>
  <si>
    <t>(※1) 値引き、割戻し、割引きなど仕入対価の返還等の金額がある場合には、裏面の3を参照する。</t>
    <phoneticPr fontId="69"/>
  </si>
  <si>
    <t>イ</t>
    <phoneticPr fontId="69"/>
  </si>
  <si>
    <t>ロ</t>
    <phoneticPr fontId="69"/>
  </si>
  <si>
    <t>事業に係る課税取引
卸売業及び小売業以外の</t>
    <phoneticPr fontId="69"/>
  </si>
  <si>
    <t>課税仕入れに係る支払対価の額（税込み）</t>
    <phoneticPr fontId="69"/>
  </si>
  <si>
    <t>⑪</t>
    <phoneticPr fontId="69"/>
  </si>
  <si>
    <t>(※2)</t>
    <phoneticPr fontId="69"/>
  </si>
  <si>
    <t>課税仕入れに係る消費税額</t>
    <phoneticPr fontId="69"/>
  </si>
  <si>
    <t>(⑪イ欄×6.24/108)</t>
    <phoneticPr fontId="69"/>
  </si>
  <si>
    <t>(⑪ロ欄×7.8/110)</t>
    <phoneticPr fontId="69"/>
  </si>
  <si>
    <t>特定課税仕入れに係る支払対価の額</t>
    <phoneticPr fontId="69"/>
  </si>
  <si>
    <t>特定課税仕入れに係る消費税額</t>
    <phoneticPr fontId="69"/>
  </si>
  <si>
    <t>⑭</t>
    <phoneticPr fontId="69"/>
  </si>
  <si>
    <t>(⑬ロ欄×7.8/100)</t>
    <phoneticPr fontId="69"/>
  </si>
  <si>
    <t>課税貨物に係る消費税額</t>
    <rPh sb="10" eb="11">
      <t>ガク</t>
    </rPh>
    <phoneticPr fontId="69"/>
  </si>
  <si>
    <t>⑮</t>
    <phoneticPr fontId="69"/>
  </si>
  <si>
    <t>納税義務の免除を受けない（受ける）こととなった場</t>
    <phoneticPr fontId="69"/>
  </si>
  <si>
    <t>⑯</t>
    <phoneticPr fontId="69"/>
  </si>
  <si>
    <t>合における消費税額の調整（加算又は減算）額</t>
    <rPh sb="20" eb="21">
      <t>ガク</t>
    </rPh>
    <phoneticPr fontId="69"/>
  </si>
  <si>
    <t>課税仕入れ等の税額の合計額</t>
    <phoneticPr fontId="69"/>
  </si>
  <si>
    <t>⑰</t>
    <phoneticPr fontId="69"/>
  </si>
  <si>
    <t>⑱</t>
    <phoneticPr fontId="69"/>
  </si>
  <si>
    <t>（⑫＋⑭＋⑮±⑯）</t>
    <phoneticPr fontId="69"/>
  </si>
  <si>
    <t>(※2)　 値引き、割戻し、割引きなど仕入対価の返還等の金額がある場合には、その金額を控除した後の金額を⑪欄に記載する。</t>
    <phoneticPr fontId="69"/>
  </si>
  <si>
    <t>課税取引
全事業に係る</t>
    <rPh sb="9" eb="10">
      <t>カカ</t>
    </rPh>
    <phoneticPr fontId="69"/>
  </si>
  <si>
    <t>軽減対象資産に係る課税仕入れ等(税率6.24％</t>
    <phoneticPr fontId="69"/>
  </si>
  <si>
    <t>⑲</t>
    <phoneticPr fontId="69"/>
  </si>
  <si>
    <t>適用分)の税額の合計額</t>
    <phoneticPr fontId="69"/>
  </si>
  <si>
    <t>（⑦合計±⑨＋⑰）</t>
    <phoneticPr fontId="69"/>
  </si>
  <si>
    <t>軽減対象資産に係る課税仕入れ等以外の課税</t>
    <phoneticPr fontId="69"/>
  </si>
  <si>
    <t>⑳</t>
    <phoneticPr fontId="69"/>
  </si>
  <si>
    <t>仕入れ等(税率7.8％適用分)の税額の合計額</t>
    <phoneticPr fontId="69"/>
  </si>
  <si>
    <t>（⑧合計±⑩＋⑱）</t>
    <phoneticPr fontId="69"/>
  </si>
  <si>
    <t xml:space="preserve">          2    事業の区分ごとの計算がこの計算表に記載しきれないときは、この計算表を複数枚使用し、事業の区分ごとに①～⑧欄を適宜計算した上で、</t>
    <phoneticPr fontId="69"/>
  </si>
  <si>
    <t xml:space="preserve">              いずれか１枚の計算表に⑦及び⑧欄の合計額を記載する。</t>
    <phoneticPr fontId="69"/>
  </si>
  <si>
    <t>小売業</t>
    <rPh sb="0" eb="2">
      <t>コウリ</t>
    </rPh>
    <rPh sb="2" eb="3">
      <t>ギョウ</t>
    </rPh>
    <phoneticPr fontId="1"/>
  </si>
  <si>
    <t xml:space="preserve"> 　  営業等課税売上高</t>
    <phoneticPr fontId="1"/>
  </si>
  <si>
    <t>　   農業課税売上高</t>
    <phoneticPr fontId="1"/>
  </si>
  <si>
    <t>　   課税売上高</t>
    <phoneticPr fontId="1"/>
  </si>
  <si>
    <t>　   損益計算書の収入金額</t>
    <phoneticPr fontId="1"/>
  </si>
  <si>
    <t>　   ④のうち、課税売上げにならないもの</t>
    <phoneticPr fontId="1"/>
  </si>
  <si>
    <t>　   差引課税売上高（④－⑤）</t>
    <phoneticPr fontId="1"/>
  </si>
  <si>
    <t>　   業務用固定資産等の譲渡収入金額</t>
    <phoneticPr fontId="1"/>
  </si>
  <si>
    <t>　   ⑦のうち、課税売上げにならないもの</t>
    <phoneticPr fontId="1"/>
  </si>
  <si>
    <t>　   差引課税売上高（⑦－⑧）</t>
    <phoneticPr fontId="1"/>
  </si>
  <si>
    <t>表イ－３の⑭F欄の金額</t>
    <phoneticPr fontId="1"/>
  </si>
  <si>
    <t>表イ－２の㉛F欄の金額</t>
    <phoneticPr fontId="1"/>
  </si>
  <si>
    <t>経過措置 （８割控除） の
適用を受ける課税仕入高</t>
    <phoneticPr fontId="1"/>
  </si>
  <si>
    <t>令和５年４月以降削除か ?</t>
    <rPh sb="0" eb="1">
      <t>レイ</t>
    </rPh>
    <rPh sb="1" eb="2">
      <t>ワ</t>
    </rPh>
    <rPh sb="3" eb="4">
      <t>ネン</t>
    </rPh>
    <rPh sb="5" eb="6">
      <t>ガツ</t>
    </rPh>
    <rPh sb="6" eb="8">
      <t>イコウ</t>
    </rPh>
    <rPh sb="8" eb="10">
      <t>サクジョ</t>
    </rPh>
    <phoneticPr fontId="1"/>
  </si>
  <si>
    <t>R元.１０．１から</t>
    <rPh sb="1" eb="2">
      <t>ガン</t>
    </rPh>
    <phoneticPr fontId="1"/>
  </si>
  <si>
    <t>R5.9.30まで</t>
    <phoneticPr fontId="1"/>
  </si>
  <si>
    <t>Aのうち課税取引
にならないもの
(※1)</t>
    <rPh sb="4" eb="6">
      <t>カゼイ</t>
    </rPh>
    <rPh sb="6" eb="8">
      <t>トリヒキ</t>
    </rPh>
    <phoneticPr fontId="1"/>
  </si>
  <si>
    <t>うち軽減税率</t>
    <phoneticPr fontId="1"/>
  </si>
  <si>
    <t>うち標準税率</t>
    <phoneticPr fontId="1"/>
  </si>
  <si>
    <t>経過措置 （８割控除） の
適用を受ける課税仕入高</t>
    <phoneticPr fontId="1"/>
  </si>
  <si>
    <t>06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</si>
</sst>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0.00_ "/>
  </numFmts>
  <fonts count="89" x14ac:knownFonts="1">
    <font>
      <sz val="11"/>
      <name val="ＭＳ Ｐ明朝"/>
      <family val="1"/>
      <charset val="128"/>
    </font>
    <font>
      <sz val="6"/>
      <name val="ＭＳ Ｐ明朝"/>
      <family val="1"/>
      <charset val="128"/>
    </font>
    <font>
      <sz val="11"/>
      <name val="ＭＳ Ｐゴシック"/>
      <family val="3"/>
      <charset val="128"/>
    </font>
    <font>
      <sz val="12"/>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ゴシック"/>
      <family val="3"/>
      <charset val="128"/>
    </font>
    <font>
      <sz val="11"/>
      <color indexed="12"/>
      <name val="ＭＳ Ｐ明朝"/>
      <family val="1"/>
      <charset val="128"/>
    </font>
    <font>
      <sz val="9"/>
      <color indexed="12"/>
      <name val="ＭＳ Ｐ明朝"/>
      <family val="1"/>
      <charset val="128"/>
    </font>
    <font>
      <sz val="9"/>
      <color indexed="14"/>
      <name val="ＭＳ Ｐ明朝"/>
      <family val="1"/>
      <charset val="128"/>
    </font>
    <font>
      <sz val="18"/>
      <name val="ＭＳ Ｐ明朝"/>
      <family val="1"/>
      <charset val="128"/>
    </font>
    <font>
      <sz val="13"/>
      <name val="ＭＳ ゴシック"/>
      <family val="3"/>
      <charset val="128"/>
    </font>
    <font>
      <sz val="18"/>
      <color indexed="12"/>
      <name val="ＭＳ Ｐ明朝"/>
      <family val="1"/>
      <charset val="128"/>
    </font>
    <font>
      <sz val="11"/>
      <name val="ＭＳ Ｐゴシック"/>
      <family val="3"/>
    </font>
    <font>
      <sz val="7"/>
      <name val="ＭＳ Ｐ明朝"/>
      <family val="1"/>
      <charset val="128"/>
    </font>
    <font>
      <sz val="10"/>
      <color indexed="10"/>
      <name val="ＭＳ Ｐ明朝"/>
      <family val="1"/>
      <charset val="128"/>
    </font>
    <font>
      <sz val="15"/>
      <color indexed="8"/>
      <name val="ＭＳ Ｐ明朝"/>
      <family val="1"/>
      <charset val="128"/>
    </font>
    <font>
      <sz val="10"/>
      <color indexed="12"/>
      <name val="ＭＳ Ｐ明朝"/>
      <family val="1"/>
      <charset val="128"/>
    </font>
    <font>
      <sz val="18"/>
      <name val="ＭＳ Ｐゴシック"/>
      <family val="3"/>
      <charset val="128"/>
    </font>
    <font>
      <sz val="14"/>
      <name val="ＭＳ Ｐ明朝"/>
      <family val="1"/>
      <charset val="128"/>
    </font>
    <font>
      <u/>
      <sz val="11"/>
      <color theme="10"/>
      <name val="ＭＳ Ｐゴシック"/>
      <family val="3"/>
      <charset val="128"/>
    </font>
    <font>
      <sz val="11"/>
      <color rgb="FF0000FF"/>
      <name val="ＭＳ Ｐ明朝"/>
      <family val="1"/>
      <charset val="128"/>
    </font>
    <font>
      <sz val="16"/>
      <color rgb="FFFF00FF"/>
      <name val="ＭＳ Ｐ明朝"/>
      <family val="1"/>
      <charset val="128"/>
    </font>
    <font>
      <sz val="16"/>
      <color rgb="FF0000FF"/>
      <name val="ＭＳ Ｐ明朝"/>
      <family val="1"/>
      <charset val="128"/>
    </font>
    <font>
      <sz val="12"/>
      <color rgb="FFFF00FF"/>
      <name val="ＭＳ Ｐ明朝"/>
      <family val="1"/>
      <charset val="128"/>
    </font>
    <font>
      <sz val="12"/>
      <color rgb="FF0000FF"/>
      <name val="ＭＳ Ｐ明朝"/>
      <family val="1"/>
      <charset val="128"/>
    </font>
    <font>
      <b/>
      <sz val="9"/>
      <color rgb="FFFF00FF"/>
      <name val="ＭＳ Ｐ明朝"/>
      <family val="1"/>
      <charset val="128"/>
    </font>
    <font>
      <sz val="9"/>
      <color rgb="FF0000FF"/>
      <name val="ＭＳ Ｐ明朝"/>
      <family val="1"/>
      <charset val="128"/>
    </font>
    <font>
      <sz val="9"/>
      <color rgb="FFFF00FF"/>
      <name val="ＭＳ Ｐ明朝"/>
      <family val="1"/>
      <charset val="128"/>
    </font>
    <font>
      <sz val="10"/>
      <color rgb="FF0000FF"/>
      <name val="ＭＳ Ｐ明朝"/>
      <family val="1"/>
      <charset val="128"/>
    </font>
    <font>
      <b/>
      <sz val="9"/>
      <color indexed="14"/>
      <name val="ＭＳ Ｐ明朝"/>
      <family val="1"/>
      <charset val="128"/>
    </font>
    <font>
      <sz val="18"/>
      <color rgb="FF0000FF"/>
      <name val="ＭＳ Ｐ明朝"/>
      <family val="1"/>
      <charset val="128"/>
    </font>
    <font>
      <sz val="18"/>
      <color rgb="FFFF00FF"/>
      <name val="ＭＳ Ｐ明朝"/>
      <family val="1"/>
      <charset val="128"/>
    </font>
    <font>
      <sz val="16"/>
      <name val="ＭＳ Ｐゴシック"/>
      <family val="3"/>
      <charset val="128"/>
    </font>
    <font>
      <sz val="15"/>
      <color theme="1"/>
      <name val="ＭＳ Ｐゴシック"/>
      <family val="3"/>
      <charset val="128"/>
    </font>
    <font>
      <sz val="14"/>
      <color rgb="FF0000FF"/>
      <name val="ＭＳ Ｐ明朝"/>
      <family val="1"/>
      <charset val="128"/>
    </font>
    <font>
      <sz val="17"/>
      <name val="ＭＳ Ｐゴシック"/>
      <family val="3"/>
      <charset val="128"/>
    </font>
    <font>
      <b/>
      <sz val="11"/>
      <color rgb="FFFF00FF"/>
      <name val="ＭＳ Ｐ明朝"/>
      <family val="1"/>
      <charset val="128"/>
    </font>
    <font>
      <b/>
      <sz val="11"/>
      <color indexed="12"/>
      <name val="ＭＳ Ｐ明朝"/>
      <family val="1"/>
      <charset val="128"/>
    </font>
    <font>
      <sz val="11"/>
      <color indexed="10"/>
      <name val="ＭＳ Ｐゴシック"/>
      <family val="3"/>
      <charset val="128"/>
    </font>
    <font>
      <sz val="18"/>
      <color indexed="33"/>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sz val="14"/>
      <name val="ＭＳ Ｐゴシック"/>
      <family val="3"/>
      <charset val="128"/>
    </font>
    <font>
      <sz val="18"/>
      <color rgb="FF0000FF"/>
      <name val="ＭＳ Ｐゴシック"/>
      <family val="3"/>
      <charset val="128"/>
    </font>
    <font>
      <sz val="18"/>
      <color rgb="FFFF00FF"/>
      <name val="ＭＳ Ｐゴシック"/>
      <family val="3"/>
      <charset val="128"/>
    </font>
    <font>
      <sz val="18"/>
      <color indexed="14"/>
      <name val="ＭＳ Ｐ明朝"/>
      <family val="1"/>
      <charset val="128"/>
    </font>
    <font>
      <sz val="11"/>
      <name val="ＭＳ ゴシック"/>
      <family val="3"/>
      <charset val="128"/>
    </font>
    <font>
      <sz val="18"/>
      <color rgb="FF3333FF"/>
      <name val="ＭＳ Ｐ明朝"/>
      <family val="1"/>
      <charset val="128"/>
    </font>
    <font>
      <sz val="14"/>
      <color indexed="33"/>
      <name val="ＭＳ Ｐ明朝"/>
      <family val="1"/>
      <charset val="128"/>
    </font>
    <font>
      <sz val="13"/>
      <name val="ＭＳ Ｐゴシック"/>
      <family val="3"/>
      <charset val="128"/>
    </font>
    <font>
      <sz val="14"/>
      <color theme="1"/>
      <name val="ＭＳ Ｐゴシック"/>
      <family val="3"/>
      <charset val="128"/>
    </font>
    <font>
      <sz val="14"/>
      <color indexed="10"/>
      <name val="ＭＳ Ｐゴシック"/>
      <family val="3"/>
      <charset val="128"/>
    </font>
    <font>
      <b/>
      <sz val="14"/>
      <color indexed="14"/>
      <name val="ＭＳ Ｐゴシック"/>
      <family val="3"/>
      <charset val="128"/>
    </font>
    <font>
      <sz val="14"/>
      <color indexed="33"/>
      <name val="ＭＳ Ｐゴシック"/>
      <family val="3"/>
      <charset val="128"/>
    </font>
    <font>
      <sz val="14"/>
      <color rgb="FFFF00FF"/>
      <name val="ＭＳ Ｐゴシック"/>
      <family val="3"/>
      <charset val="128"/>
    </font>
    <font>
      <sz val="17"/>
      <color indexed="12"/>
      <name val="ＭＳ Ｐ明朝"/>
      <family val="1"/>
      <charset val="128"/>
    </font>
    <font>
      <sz val="17"/>
      <color rgb="FF0000FF"/>
      <name val="ＭＳ Ｐ明朝"/>
      <family val="1"/>
      <charset val="128"/>
    </font>
    <font>
      <sz val="17"/>
      <color rgb="FFFF00FF"/>
      <name val="ＭＳ Ｐ明朝"/>
      <family val="1"/>
      <charset val="128"/>
    </font>
    <font>
      <sz val="17"/>
      <color indexed="14"/>
      <name val="ＭＳ Ｐ明朝"/>
      <family val="1"/>
      <charset val="128"/>
    </font>
    <font>
      <sz val="19"/>
      <name val="ＭＳ Ｐゴシック"/>
      <family val="3"/>
      <charset val="128"/>
    </font>
    <font>
      <sz val="8"/>
      <name val="ＭＳ 明朝"/>
      <family val="1"/>
      <charset val="128"/>
    </font>
    <font>
      <sz val="11"/>
      <name val="ＭＳ Ｐ明朝"/>
      <family val="1"/>
      <charset val="128"/>
    </font>
    <font>
      <sz val="11"/>
      <color theme="1"/>
      <name val="ＭＳ Ｐ明朝"/>
      <family val="1"/>
      <charset val="128"/>
    </font>
    <font>
      <sz val="9"/>
      <color indexed="0"/>
      <name val="ＭＳ Ｐ明朝"/>
      <family val="1"/>
      <charset val="128"/>
    </font>
    <font>
      <sz val="16"/>
      <name val="ＭＳ Ｐ明朝"/>
      <family val="1"/>
      <charset val="128"/>
    </font>
    <font>
      <b/>
      <sz val="17"/>
      <name val="ＭＳ Ｐ明朝"/>
      <family val="1"/>
      <charset val="128"/>
    </font>
    <font>
      <sz val="6"/>
      <name val="ＭＳ Ｐゴシック"/>
      <family val="2"/>
      <charset val="128"/>
      <scheme val="minor"/>
    </font>
    <font>
      <b/>
      <sz val="16"/>
      <name val="ＭＳ Ｐゴシック"/>
      <family val="3"/>
      <charset val="128"/>
    </font>
    <font>
      <b/>
      <sz val="12"/>
      <name val="ＭＳ Ｐ明朝"/>
      <family val="1"/>
      <charset val="128"/>
    </font>
    <font>
      <b/>
      <sz val="13"/>
      <name val="HG丸ｺﾞｼｯｸM-PRO"/>
      <family val="3"/>
      <charset val="128"/>
    </font>
    <font>
      <b/>
      <sz val="13"/>
      <name val="ＭＳ Ｐ明朝"/>
      <family val="1"/>
      <charset val="128"/>
    </font>
    <font>
      <sz val="13"/>
      <name val="ＭＳ Ｐ明朝"/>
      <family val="1"/>
      <charset val="128"/>
    </font>
    <font>
      <sz val="11"/>
      <color indexed="0"/>
      <name val="ＭＳ Ｐ明朝"/>
      <family val="1"/>
      <charset val="128"/>
    </font>
    <font>
      <sz val="13"/>
      <color indexed="0"/>
      <name val="ＭＳ Ｐ明朝"/>
      <family val="1"/>
      <charset val="128"/>
    </font>
    <font>
      <sz val="12"/>
      <color indexed="0"/>
      <name val="ＭＳ Ｐ明朝"/>
      <family val="1"/>
      <charset val="128"/>
    </font>
    <font>
      <sz val="10"/>
      <color indexed="0"/>
      <name val="ＭＳ Ｐ明朝"/>
      <family val="1"/>
      <charset val="128"/>
    </font>
    <font>
      <sz val="9"/>
      <name val="ＭＳ Ｐゴシック"/>
      <family val="3"/>
    </font>
    <font>
      <sz val="12"/>
      <name val="ＭＳ Ｐゴシック"/>
      <family val="3"/>
    </font>
    <font>
      <b/>
      <sz val="17"/>
      <name val="ＭＳ Ｐゴシック"/>
      <family val="3"/>
      <charset val="128"/>
    </font>
    <font>
      <b/>
      <sz val="11"/>
      <color rgb="FFFF0000"/>
      <name val="ＭＳ Ｐゴシック"/>
      <family val="3"/>
      <charset val="128"/>
    </font>
    <font>
      <b/>
      <sz val="11"/>
      <color rgb="FFFF00FF"/>
      <name val="ＭＳ Ｐゴシック"/>
      <family val="3"/>
      <charset val="128"/>
    </font>
    <font>
      <b/>
      <sz val="13"/>
      <color indexed="81"/>
      <name val="ＭＳ Ｐゴシック"/>
      <family val="3"/>
      <charset val="128"/>
    </font>
    <font>
      <sz val="14"/>
      <color rgb="FF0000FF"/>
      <name val="ＭＳ Ｐゴシック"/>
      <family val="3"/>
      <charset val="128"/>
    </font>
    <font>
      <sz val="13"/>
      <color rgb="FF0000FF"/>
      <name val="ＭＳ Ｐゴシック"/>
      <family val="3"/>
      <charset val="128"/>
    </font>
    <font>
      <sz val="9"/>
      <name val="ＭＳ 明朝"/>
      <family val="1"/>
      <charset val="128"/>
    </font>
    <font>
      <sz val="10"/>
      <name val="ＭＳ 明朝"/>
      <family val="1"/>
      <charset val="128"/>
    </font>
  </fonts>
  <fills count="5">
    <fill>
      <patternFill patternType="none"/>
    </fill>
    <fill>
      <patternFill patternType="gray125"/>
    </fill>
    <fill>
      <patternFill patternType="solid">
        <fgColor theme="6" tint="0.59999389629810485"/>
        <bgColor indexed="64"/>
      </patternFill>
    </fill>
    <fill>
      <patternFill patternType="solid">
        <fgColor rgb="FFD8E4BC"/>
        <bgColor indexed="64"/>
      </patternFill>
    </fill>
    <fill>
      <patternFill patternType="solid">
        <fgColor rgb="FFE0EACD"/>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style="hair">
        <color indexed="64"/>
      </right>
      <top style="hair">
        <color indexed="64"/>
      </top>
      <bottom/>
      <diagonal/>
    </border>
    <border>
      <left/>
      <right/>
      <top style="medium">
        <color indexed="64"/>
      </top>
      <bottom/>
      <diagonal/>
    </border>
    <border>
      <left/>
      <right/>
      <top/>
      <bottom style="medium">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style="hair">
        <color indexed="64"/>
      </bottom>
      <diagonal/>
    </border>
    <border>
      <left/>
      <right style="medium">
        <color indexed="64"/>
      </right>
      <top/>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bottom style="double">
        <color indexed="64"/>
      </bottom>
      <diagonal/>
    </border>
    <border>
      <left/>
      <right/>
      <top style="double">
        <color indexed="64"/>
      </top>
      <bottom/>
      <diagonal/>
    </border>
    <border>
      <left style="hair">
        <color indexed="64"/>
      </left>
      <right style="hair">
        <color indexed="64"/>
      </right>
      <top style="hair">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right style="hair">
        <color indexed="64"/>
      </right>
      <top/>
      <bottom/>
      <diagonal/>
    </border>
    <border>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diagonalUp="1">
      <left style="thin">
        <color indexed="64"/>
      </left>
      <right style="thin">
        <color indexed="64"/>
      </right>
      <top style="thin">
        <color indexed="64"/>
      </top>
      <bottom/>
      <diagonal style="hair">
        <color indexed="64"/>
      </diagonal>
    </border>
    <border>
      <left style="thin">
        <color indexed="64"/>
      </left>
      <right style="thin">
        <color indexed="64"/>
      </right>
      <top style="double">
        <color indexed="64"/>
      </top>
      <bottom style="double">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style="double">
        <color indexed="64"/>
      </right>
      <top style="double">
        <color indexed="64"/>
      </top>
      <bottom style="double">
        <color indexed="64"/>
      </bottom>
      <diagonal/>
    </border>
    <border>
      <left style="thick">
        <color indexed="64"/>
      </left>
      <right style="thin">
        <color indexed="64"/>
      </right>
      <top style="thick">
        <color indexed="64"/>
      </top>
      <bottom style="thick">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right/>
      <top/>
      <bottom style="hair">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right style="thin">
        <color indexed="64"/>
      </right>
      <top/>
      <bottom style="hair">
        <color indexed="64"/>
      </bottom>
      <diagonal style="thin">
        <color indexed="64"/>
      </diagonal>
    </border>
    <border>
      <left style="thick">
        <color indexed="64"/>
      </left>
      <right style="thick">
        <color indexed="64"/>
      </right>
      <top style="thick">
        <color indexed="64"/>
      </top>
      <bottom style="hair">
        <color indexed="64"/>
      </bottom>
      <diagonal/>
    </border>
    <border>
      <left style="thick">
        <color indexed="64"/>
      </left>
      <right style="thick">
        <color indexed="64"/>
      </right>
      <top style="hair">
        <color indexed="64"/>
      </top>
      <bottom style="thick">
        <color indexed="64"/>
      </bottom>
      <diagonal/>
    </border>
    <border diagonalUp="1">
      <left style="thin">
        <color indexed="64"/>
      </left>
      <right style="thin">
        <color indexed="64"/>
      </right>
      <top style="thin">
        <color indexed="64"/>
      </top>
      <bottom style="thin">
        <color indexed="64"/>
      </bottom>
      <diagonal style="hair">
        <color indexed="64"/>
      </diagonal>
    </border>
    <border>
      <left style="thick">
        <color indexed="64"/>
      </left>
      <right style="thick">
        <color indexed="64"/>
      </right>
      <top style="thick">
        <color indexed="64"/>
      </top>
      <bottom style="thick">
        <color indexed="64"/>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hair">
        <color indexed="64"/>
      </right>
      <top style="thin">
        <color indexed="64"/>
      </top>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hair">
        <color indexed="64"/>
      </left>
      <right style="thin">
        <color indexed="64"/>
      </right>
      <top style="hair">
        <color indexed="64"/>
      </top>
      <bottom/>
      <diagonal/>
    </border>
    <border diagonalUp="1">
      <left style="thin">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hair">
        <color indexed="64"/>
      </left>
      <right style="thin">
        <color indexed="64"/>
      </right>
      <top/>
      <bottom style="hair">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right style="hair">
        <color indexed="64"/>
      </right>
      <top/>
      <bottom style="thin">
        <color indexed="64"/>
      </bottom>
      <diagonal/>
    </border>
    <border>
      <left style="hair">
        <color indexed="64"/>
      </left>
      <right style="mediumDashed">
        <color indexed="64"/>
      </right>
      <top style="thin">
        <color indexed="64"/>
      </top>
      <bottom/>
      <diagonal/>
    </border>
    <border>
      <left style="hair">
        <color indexed="64"/>
      </left>
      <right style="mediumDashed">
        <color indexed="64"/>
      </right>
      <top/>
      <bottom/>
      <diagonal/>
    </border>
    <border>
      <left style="hair">
        <color indexed="64"/>
      </left>
      <right style="thin">
        <color indexed="64"/>
      </right>
      <top style="hair">
        <color indexed="64"/>
      </top>
      <bottom style="hair">
        <color indexed="64"/>
      </bottom>
      <diagonal/>
    </border>
    <border>
      <left/>
      <right style="mediumDashed">
        <color indexed="64"/>
      </right>
      <top style="hair">
        <color indexed="64"/>
      </top>
      <bottom/>
      <diagonal/>
    </border>
    <border>
      <left/>
      <right style="mediumDashed">
        <color indexed="64"/>
      </right>
      <top/>
      <bottom style="hair">
        <color indexed="64"/>
      </bottom>
      <diagonal/>
    </border>
    <border>
      <left style="hair">
        <color indexed="64"/>
      </left>
      <right style="mediumDashed">
        <color indexed="64"/>
      </right>
      <top style="hair">
        <color indexed="64"/>
      </top>
      <bottom/>
      <diagonal/>
    </border>
    <border>
      <left/>
      <right/>
      <top style="mediumDashed">
        <color indexed="64"/>
      </top>
      <bottom style="thin">
        <color indexed="64"/>
      </bottom>
      <diagonal/>
    </border>
    <border>
      <left/>
      <right style="mediumDashed">
        <color indexed="64"/>
      </right>
      <top style="mediumDashed">
        <color indexed="64"/>
      </top>
      <bottom style="thin">
        <color indexed="64"/>
      </bottom>
      <diagonal/>
    </border>
    <border>
      <left/>
      <right style="double">
        <color indexed="64"/>
      </right>
      <top style="hair">
        <color indexed="64"/>
      </top>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mediumDashed">
        <color indexed="64"/>
      </left>
      <right/>
      <top style="thin">
        <color indexed="64"/>
      </top>
      <bottom/>
      <diagonal/>
    </border>
    <border>
      <left/>
      <right style="mediumDashed">
        <color indexed="64"/>
      </right>
      <top style="thin">
        <color indexed="64"/>
      </top>
      <bottom/>
      <diagonal/>
    </border>
    <border>
      <left style="hair">
        <color indexed="64"/>
      </left>
      <right style="mediumDashed">
        <color indexed="64"/>
      </right>
      <top/>
      <bottom style="thin">
        <color indexed="64"/>
      </bottom>
      <diagonal/>
    </border>
    <border>
      <left/>
      <right style="double">
        <color indexed="64"/>
      </right>
      <top/>
      <bottom style="hair">
        <color indexed="64"/>
      </bottom>
      <diagonal/>
    </border>
    <border>
      <left/>
      <right style="thin">
        <color indexed="64"/>
      </right>
      <top style="hair">
        <color indexed="64"/>
      </top>
      <bottom style="hair">
        <color indexed="64"/>
      </bottom>
      <diagonal/>
    </border>
    <border>
      <left style="thin">
        <color indexed="64"/>
      </left>
      <right/>
      <top/>
      <bottom style="mediumDashed">
        <color indexed="64"/>
      </bottom>
      <diagonal/>
    </border>
    <border>
      <left/>
      <right style="thin">
        <color indexed="64"/>
      </right>
      <top/>
      <bottom style="mediumDashed">
        <color indexed="64"/>
      </bottom>
      <diagonal/>
    </border>
    <border>
      <left style="mediumDashed">
        <color indexed="64"/>
      </left>
      <right style="double">
        <color indexed="64"/>
      </right>
      <top style="hair">
        <color indexed="64"/>
      </top>
      <bottom/>
      <diagonal/>
    </border>
    <border>
      <left style="mediumDashed">
        <color indexed="64"/>
      </left>
      <right style="double">
        <color indexed="64"/>
      </right>
      <top/>
      <bottom style="double">
        <color indexed="64"/>
      </bottom>
      <diagonal/>
    </border>
    <border>
      <left style="hair">
        <color indexed="64"/>
      </left>
      <right style="double">
        <color indexed="64"/>
      </right>
      <top style="hair">
        <color indexed="64"/>
      </top>
      <bottom/>
      <diagonal/>
    </border>
    <border>
      <left style="hair">
        <color indexed="64"/>
      </left>
      <right style="double">
        <color indexed="64"/>
      </right>
      <top/>
      <bottom/>
      <diagonal/>
    </border>
    <border>
      <left style="hair">
        <color indexed="64"/>
      </left>
      <right style="double">
        <color indexed="64"/>
      </right>
      <top/>
      <bottom style="thin">
        <color indexed="64"/>
      </bottom>
      <diagonal/>
    </border>
    <border>
      <left style="thin">
        <color indexed="64"/>
      </left>
      <right style="thin">
        <color indexed="64"/>
      </right>
      <top style="thick">
        <color indexed="64"/>
      </top>
      <bottom style="thick">
        <color indexed="64"/>
      </bottom>
      <diagonal/>
    </border>
    <border diagonalUp="1">
      <left style="thin">
        <color indexed="64"/>
      </left>
      <right/>
      <top/>
      <bottom style="thin">
        <color indexed="64"/>
      </bottom>
      <diagonal style="thin">
        <color indexed="64"/>
      </diagonal>
    </border>
    <border>
      <left/>
      <right style="thin">
        <color indexed="64"/>
      </right>
      <top style="thick">
        <color indexed="64"/>
      </top>
      <bottom style="thick">
        <color indexed="64"/>
      </bottom>
      <diagonal/>
    </border>
  </borders>
  <cellStyleXfs count="4">
    <xf numFmtId="0" fontId="0" fillId="0" borderId="0"/>
    <xf numFmtId="0" fontId="21" fillId="0" borderId="0" applyNumberFormat="0" applyFill="0" applyBorder="0" applyAlignment="0" applyProtection="0"/>
    <xf numFmtId="0" fontId="2" fillId="0" borderId="0">
      <alignment vertical="center"/>
    </xf>
    <xf numFmtId="0" fontId="14" fillId="0" borderId="0"/>
  </cellStyleXfs>
  <cellXfs count="1485">
    <xf numFmtId="0" fontId="0" fillId="0" borderId="0" xfId="0"/>
    <xf numFmtId="0" fontId="0" fillId="0" borderId="0" xfId="0" applyProtection="1">
      <protection hidden="1"/>
    </xf>
    <xf numFmtId="0" fontId="18" fillId="0" borderId="2" xfId="0" applyFont="1" applyBorder="1" applyAlignment="1" applyProtection="1">
      <alignment horizontal="center" vertical="center"/>
      <protection locked="0"/>
    </xf>
    <xf numFmtId="0" fontId="0" fillId="2" borderId="0" xfId="0" applyFill="1" applyProtection="1">
      <protection hidden="1"/>
    </xf>
    <xf numFmtId="0" fontId="8" fillId="2" borderId="0" xfId="0" applyFont="1" applyFill="1" applyProtection="1">
      <protection hidden="1"/>
    </xf>
    <xf numFmtId="0" fontId="7" fillId="2" borderId="0" xfId="0" applyFont="1" applyFill="1" applyAlignment="1" applyProtection="1">
      <alignment vertical="center"/>
      <protection hidden="1"/>
    </xf>
    <xf numFmtId="0" fontId="0" fillId="3" borderId="0" xfId="0" applyFill="1" applyProtection="1">
      <protection hidden="1"/>
    </xf>
    <xf numFmtId="0" fontId="4" fillId="2" borderId="22"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0" fillId="2" borderId="0" xfId="0" applyFill="1" applyAlignment="1" applyProtection="1">
      <alignment horizontal="left" vertical="center"/>
      <protection hidden="1"/>
    </xf>
    <xf numFmtId="0" fontId="4" fillId="2" borderId="0" xfId="0" applyFont="1" applyFill="1" applyAlignment="1" applyProtection="1">
      <alignment horizontal="center"/>
      <protection hidden="1"/>
    </xf>
    <xf numFmtId="0" fontId="0" fillId="3" borderId="0" xfId="0" applyFill="1" applyAlignment="1" applyProtection="1">
      <alignment horizontal="left" vertical="center"/>
      <protection hidden="1"/>
    </xf>
    <xf numFmtId="0" fontId="16" fillId="2" borderId="0" xfId="0" applyFont="1" applyFill="1" applyProtection="1">
      <protection hidden="1"/>
    </xf>
    <xf numFmtId="0" fontId="22" fillId="2" borderId="0" xfId="0" applyFont="1" applyFill="1" applyProtection="1">
      <protection hidden="1"/>
    </xf>
    <xf numFmtId="0" fontId="3" fillId="2" borderId="0" xfId="0" applyFont="1" applyFill="1" applyAlignment="1" applyProtection="1">
      <alignment vertical="center" textRotation="255"/>
      <protection hidden="1"/>
    </xf>
    <xf numFmtId="0" fontId="6" fillId="2" borderId="22" xfId="0" applyFont="1" applyFill="1" applyBorder="1" applyAlignment="1" applyProtection="1">
      <alignment horizontal="right" vertical="center" wrapText="1"/>
      <protection hidden="1"/>
    </xf>
    <xf numFmtId="178" fontId="8" fillId="0" borderId="1" xfId="0" applyNumberFormat="1" applyFont="1" applyBorder="1" applyAlignment="1" applyProtection="1">
      <alignment horizontal="center"/>
      <protection hidden="1"/>
    </xf>
    <xf numFmtId="0" fontId="6" fillId="2" borderId="22" xfId="0" applyFont="1" applyFill="1" applyBorder="1" applyAlignment="1" applyProtection="1">
      <alignment horizontal="right" vertical="center"/>
      <protection hidden="1"/>
    </xf>
    <xf numFmtId="176" fontId="28" fillId="0" borderId="2" xfId="0" applyNumberFormat="1" applyFont="1" applyBorder="1" applyAlignment="1" applyProtection="1">
      <alignment horizontal="right" vertical="center" wrapText="1"/>
      <protection locked="0"/>
    </xf>
    <xf numFmtId="177" fontId="29" fillId="3" borderId="0" xfId="0" applyNumberFormat="1" applyFont="1" applyFill="1" applyAlignment="1" applyProtection="1">
      <alignment horizontal="right" vertical="center"/>
      <protection hidden="1"/>
    </xf>
    <xf numFmtId="0" fontId="15" fillId="2" borderId="22" xfId="0" applyFont="1" applyFill="1" applyBorder="1" applyAlignment="1" applyProtection="1">
      <alignment horizontal="center" vertical="center" wrapText="1"/>
      <protection hidden="1"/>
    </xf>
    <xf numFmtId="177" fontId="29" fillId="2" borderId="17" xfId="0" applyNumberFormat="1" applyFont="1" applyFill="1" applyBorder="1" applyAlignment="1" applyProtection="1">
      <alignment horizontal="right" vertical="center"/>
      <protection hidden="1"/>
    </xf>
    <xf numFmtId="177" fontId="10" fillId="2" borderId="17" xfId="0" applyNumberFormat="1" applyFont="1" applyFill="1" applyBorder="1" applyAlignment="1" applyProtection="1">
      <alignment horizontal="right" vertical="center"/>
      <protection hidden="1"/>
    </xf>
    <xf numFmtId="0" fontId="30" fillId="0" borderId="2" xfId="0" applyFont="1" applyBorder="1" applyAlignment="1" applyProtection="1">
      <alignment horizontal="center" vertical="center"/>
      <protection hidden="1"/>
    </xf>
    <xf numFmtId="0" fontId="0" fillId="2" borderId="17" xfId="0" applyFill="1" applyBorder="1" applyAlignment="1" applyProtection="1">
      <alignment horizontal="left"/>
      <protection hidden="1"/>
    </xf>
    <xf numFmtId="177" fontId="10" fillId="3" borderId="17" xfId="0" applyNumberFormat="1" applyFont="1" applyFill="1" applyBorder="1" applyAlignment="1" applyProtection="1">
      <alignment horizontal="right" vertical="center"/>
      <protection hidden="1"/>
    </xf>
    <xf numFmtId="0" fontId="31" fillId="2" borderId="0" xfId="0" applyFont="1" applyFill="1" applyProtection="1">
      <protection hidden="1"/>
    </xf>
    <xf numFmtId="0" fontId="4" fillId="3" borderId="19" xfId="0" applyFont="1" applyFill="1" applyBorder="1" applyAlignment="1" applyProtection="1">
      <alignment horizontal="center" vertical="center"/>
      <protection hidden="1"/>
    </xf>
    <xf numFmtId="176" fontId="28" fillId="0" borderId="2" xfId="0" applyNumberFormat="1" applyFont="1" applyBorder="1" applyAlignment="1" applyProtection="1">
      <alignment horizontal="right" vertical="center"/>
      <protection hidden="1"/>
    </xf>
    <xf numFmtId="0" fontId="18" fillId="0" borderId="2" xfId="0" applyFont="1" applyBorder="1" applyAlignment="1" applyProtection="1">
      <alignment horizontal="center" vertical="center"/>
      <protection hidden="1"/>
    </xf>
    <xf numFmtId="176" fontId="28" fillId="0" borderId="2" xfId="0" applyNumberFormat="1" applyFont="1" applyBorder="1" applyAlignment="1" applyProtection="1">
      <alignment horizontal="right" vertical="center" wrapText="1"/>
      <protection hidden="1"/>
    </xf>
    <xf numFmtId="177" fontId="29" fillId="3" borderId="2" xfId="0" applyNumberFormat="1" applyFont="1" applyFill="1" applyBorder="1" applyAlignment="1" applyProtection="1">
      <alignment horizontal="right" vertical="center"/>
      <protection hidden="1"/>
    </xf>
    <xf numFmtId="177" fontId="9" fillId="3" borderId="0" xfId="0" applyNumberFormat="1" applyFont="1" applyFill="1" applyAlignment="1" applyProtection="1">
      <alignment vertical="center"/>
      <protection hidden="1"/>
    </xf>
    <xf numFmtId="176" fontId="29" fillId="3" borderId="3" xfId="0" applyNumberFormat="1" applyFont="1" applyFill="1" applyBorder="1" applyAlignment="1" applyProtection="1">
      <alignment horizontal="right" vertical="center"/>
      <protection hidden="1"/>
    </xf>
    <xf numFmtId="176" fontId="29" fillId="3" borderId="2" xfId="0" applyNumberFormat="1" applyFont="1" applyFill="1" applyBorder="1" applyAlignment="1" applyProtection="1">
      <alignment horizontal="right" vertical="center"/>
      <protection hidden="1"/>
    </xf>
    <xf numFmtId="0" fontId="11" fillId="3" borderId="0" xfId="0" applyFont="1" applyFill="1" applyProtection="1">
      <protection hidden="1"/>
    </xf>
    <xf numFmtId="0" fontId="3" fillId="3" borderId="0" xfId="0" applyFont="1" applyFill="1" applyAlignment="1" applyProtection="1">
      <alignment horizontal="left" vertical="center"/>
      <protection hidden="1"/>
    </xf>
    <xf numFmtId="0" fontId="3" fillId="3" borderId="0" xfId="0" applyFont="1" applyFill="1" applyProtection="1">
      <protection hidden="1"/>
    </xf>
    <xf numFmtId="0" fontId="3" fillId="3" borderId="24" xfId="0" applyFont="1" applyFill="1" applyBorder="1" applyAlignment="1" applyProtection="1">
      <alignment horizontal="left" vertical="center"/>
      <protection hidden="1"/>
    </xf>
    <xf numFmtId="0" fontId="3" fillId="3" borderId="25" xfId="0" applyFont="1" applyFill="1" applyBorder="1" applyAlignment="1" applyProtection="1">
      <alignment horizontal="left" vertical="center"/>
      <protection hidden="1"/>
    </xf>
    <xf numFmtId="0" fontId="15" fillId="3" borderId="0" xfId="0" applyFont="1" applyFill="1" applyAlignment="1" applyProtection="1">
      <alignment horizontal="left" vertical="top"/>
      <protection hidden="1"/>
    </xf>
    <xf numFmtId="0" fontId="4" fillId="3" borderId="0" xfId="0" applyFont="1" applyFill="1" applyAlignment="1" applyProtection="1">
      <alignment horizontal="right" vertical="top"/>
      <protection hidden="1"/>
    </xf>
    <xf numFmtId="0" fontId="6" fillId="3" borderId="8" xfId="0" applyFont="1" applyFill="1" applyBorder="1" applyAlignment="1" applyProtection="1">
      <alignment horizontal="left" vertical="center"/>
      <protection hidden="1"/>
    </xf>
    <xf numFmtId="0" fontId="15" fillId="3" borderId="24" xfId="0" applyFont="1" applyFill="1" applyBorder="1" applyAlignment="1" applyProtection="1">
      <alignment horizontal="left" vertical="top"/>
      <protection hidden="1"/>
    </xf>
    <xf numFmtId="0" fontId="6" fillId="3" borderId="24" xfId="0" applyFont="1" applyFill="1" applyBorder="1" applyAlignment="1" applyProtection="1">
      <alignment horizontal="left" vertical="center"/>
      <protection hidden="1"/>
    </xf>
    <xf numFmtId="0" fontId="4" fillId="3" borderId="25" xfId="0" applyFont="1" applyFill="1" applyBorder="1" applyAlignment="1" applyProtection="1">
      <alignment horizontal="right" vertical="top"/>
      <protection hidden="1"/>
    </xf>
    <xf numFmtId="0" fontId="15" fillId="3" borderId="17" xfId="0" applyFont="1" applyFill="1" applyBorder="1" applyAlignment="1" applyProtection="1">
      <alignment horizontal="left" vertical="top"/>
      <protection hidden="1"/>
    </xf>
    <xf numFmtId="0" fontId="6" fillId="3" borderId="17" xfId="0" applyFont="1" applyFill="1" applyBorder="1" applyAlignment="1" applyProtection="1">
      <alignment horizontal="left" vertical="center"/>
      <protection hidden="1"/>
    </xf>
    <xf numFmtId="0" fontId="6" fillId="3" borderId="11" xfId="0" applyFont="1" applyFill="1" applyBorder="1" applyAlignment="1" applyProtection="1">
      <alignment horizontal="left" vertical="center"/>
      <protection hidden="1"/>
    </xf>
    <xf numFmtId="0" fontId="6" fillId="3" borderId="38" xfId="0" applyFont="1" applyFill="1" applyBorder="1" applyAlignment="1" applyProtection="1">
      <alignment horizontal="left" vertical="center"/>
      <protection hidden="1"/>
    </xf>
    <xf numFmtId="0" fontId="3" fillId="3" borderId="24" xfId="0" applyFont="1" applyFill="1" applyBorder="1" applyAlignment="1" applyProtection="1">
      <alignment vertical="center"/>
      <protection hidden="1"/>
    </xf>
    <xf numFmtId="0" fontId="6" fillId="3" borderId="26" xfId="0" applyFont="1" applyFill="1" applyBorder="1" applyAlignment="1" applyProtection="1">
      <alignment horizontal="left" vertical="center"/>
      <protection hidden="1"/>
    </xf>
    <xf numFmtId="0" fontId="6" fillId="3" borderId="25" xfId="0" applyFont="1" applyFill="1" applyBorder="1" applyAlignment="1" applyProtection="1">
      <alignment horizontal="left" vertical="center"/>
      <protection hidden="1"/>
    </xf>
    <xf numFmtId="0" fontId="3" fillId="3" borderId="43" xfId="0" applyFont="1" applyFill="1" applyBorder="1" applyProtection="1">
      <protection hidden="1"/>
    </xf>
    <xf numFmtId="0" fontId="3" fillId="3" borderId="24" xfId="0" applyFont="1" applyFill="1" applyBorder="1" applyProtection="1">
      <protection hidden="1"/>
    </xf>
    <xf numFmtId="0" fontId="3" fillId="3" borderId="25" xfId="0" applyFont="1" applyFill="1" applyBorder="1" applyProtection="1">
      <protection hidden="1"/>
    </xf>
    <xf numFmtId="0" fontId="3" fillId="3" borderId="23" xfId="0" applyFont="1" applyFill="1" applyBorder="1" applyProtection="1">
      <protection hidden="1"/>
    </xf>
    <xf numFmtId="0" fontId="3" fillId="3" borderId="47" xfId="0" applyFont="1" applyFill="1" applyBorder="1" applyAlignment="1" applyProtection="1">
      <alignment vertical="center"/>
      <protection hidden="1"/>
    </xf>
    <xf numFmtId="0" fontId="3" fillId="3" borderId="4" xfId="0" applyFont="1" applyFill="1" applyBorder="1" applyAlignment="1" applyProtection="1">
      <alignment vertical="center"/>
      <protection hidden="1"/>
    </xf>
    <xf numFmtId="0" fontId="3" fillId="3" borderId="4" xfId="0" applyFont="1" applyFill="1" applyBorder="1" applyProtection="1">
      <protection hidden="1"/>
    </xf>
    <xf numFmtId="0" fontId="3" fillId="3" borderId="44" xfId="0" applyFont="1" applyFill="1" applyBorder="1" applyProtection="1">
      <protection hidden="1"/>
    </xf>
    <xf numFmtId="0" fontId="3" fillId="3" borderId="25" xfId="0" applyFont="1" applyFill="1" applyBorder="1" applyAlignment="1" applyProtection="1">
      <alignment vertical="center"/>
      <protection hidden="1"/>
    </xf>
    <xf numFmtId="0" fontId="0" fillId="3" borderId="6" xfId="0" applyFill="1" applyBorder="1" applyAlignment="1" applyProtection="1">
      <alignment vertical="center"/>
      <protection hidden="1"/>
    </xf>
    <xf numFmtId="0" fontId="3" fillId="3" borderId="6" xfId="0" applyFont="1" applyFill="1" applyBorder="1" applyAlignment="1" applyProtection="1">
      <alignment vertical="center"/>
      <protection hidden="1"/>
    </xf>
    <xf numFmtId="0" fontId="4" fillId="3" borderId="13" xfId="0" applyFont="1" applyFill="1" applyBorder="1" applyAlignment="1" applyProtection="1">
      <alignment horizontal="right" vertical="top"/>
      <protection hidden="1"/>
    </xf>
    <xf numFmtId="0" fontId="3" fillId="3" borderId="16" xfId="0" applyFont="1" applyFill="1" applyBorder="1" applyAlignment="1" applyProtection="1">
      <alignment vertical="center"/>
      <protection hidden="1"/>
    </xf>
    <xf numFmtId="0" fontId="3" fillId="3" borderId="47" xfId="0" applyFont="1" applyFill="1" applyBorder="1" applyProtection="1">
      <protection hidden="1"/>
    </xf>
    <xf numFmtId="0" fontId="3" fillId="3" borderId="46" xfId="0" applyFont="1" applyFill="1" applyBorder="1" applyProtection="1">
      <protection hidden="1"/>
    </xf>
    <xf numFmtId="0" fontId="0" fillId="3" borderId="7" xfId="0" applyFill="1" applyBorder="1" applyAlignment="1" applyProtection="1">
      <alignment horizontal="left" vertical="center"/>
      <protection hidden="1"/>
    </xf>
    <xf numFmtId="0" fontId="3" fillId="3" borderId="7" xfId="0" applyFont="1" applyFill="1" applyBorder="1" applyAlignment="1" applyProtection="1">
      <alignment horizontal="left" vertical="center"/>
      <protection hidden="1"/>
    </xf>
    <xf numFmtId="0" fontId="3" fillId="3" borderId="51" xfId="0" applyFont="1" applyFill="1" applyBorder="1" applyAlignment="1" applyProtection="1">
      <alignment horizontal="left" vertical="center"/>
      <protection hidden="1"/>
    </xf>
    <xf numFmtId="0" fontId="3" fillId="3" borderId="16" xfId="0" applyFont="1" applyFill="1" applyBorder="1" applyAlignment="1" applyProtection="1">
      <alignment horizontal="left" vertical="center"/>
      <protection hidden="1"/>
    </xf>
    <xf numFmtId="0" fontId="4" fillId="3" borderId="0" xfId="0" applyFont="1" applyFill="1" applyAlignment="1" applyProtection="1">
      <alignment horizontal="left"/>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3" fillId="3" borderId="45" xfId="0" applyFont="1" applyFill="1" applyBorder="1" applyProtection="1">
      <protection hidden="1"/>
    </xf>
    <xf numFmtId="176" fontId="23" fillId="3" borderId="0" xfId="0" applyNumberFormat="1" applyFont="1" applyFill="1" applyAlignment="1" applyProtection="1">
      <alignment vertical="center"/>
      <protection hidden="1"/>
    </xf>
    <xf numFmtId="0" fontId="3" fillId="3" borderId="43" xfId="0" applyFont="1" applyFill="1" applyBorder="1" applyAlignment="1" applyProtection="1">
      <alignment vertical="center"/>
      <protection hidden="1"/>
    </xf>
    <xf numFmtId="0" fontId="3" fillId="3" borderId="23" xfId="0" applyFont="1" applyFill="1" applyBorder="1" applyAlignment="1" applyProtection="1">
      <alignment vertical="center"/>
      <protection hidden="1"/>
    </xf>
    <xf numFmtId="0" fontId="3" fillId="3" borderId="0" xfId="0" applyFont="1" applyFill="1" applyAlignment="1" applyProtection="1">
      <alignment vertical="center"/>
      <protection hidden="1"/>
    </xf>
    <xf numFmtId="0" fontId="4" fillId="2" borderId="2" xfId="0" applyFont="1" applyFill="1" applyBorder="1" applyAlignment="1" applyProtection="1">
      <alignment horizontal="center" vertical="center"/>
      <protection hidden="1"/>
    </xf>
    <xf numFmtId="0" fontId="4" fillId="2" borderId="2" xfId="0" applyFont="1" applyFill="1" applyBorder="1" applyAlignment="1" applyProtection="1">
      <alignment horizontal="center" vertical="center" wrapText="1"/>
      <protection hidden="1"/>
    </xf>
    <xf numFmtId="176" fontId="28" fillId="0" borderId="2" xfId="0" applyNumberFormat="1" applyFont="1" applyBorder="1" applyAlignment="1" applyProtection="1">
      <alignment horizontal="right" vertical="center"/>
      <protection locked="0"/>
    </xf>
    <xf numFmtId="0" fontId="4" fillId="3" borderId="0" xfId="0" applyFont="1" applyFill="1" applyAlignment="1" applyProtection="1">
      <alignment horizontal="left" vertical="center"/>
      <protection hidden="1"/>
    </xf>
    <xf numFmtId="176" fontId="23" fillId="3" borderId="7" xfId="0" applyNumberFormat="1" applyFont="1" applyFill="1" applyBorder="1" applyAlignment="1" applyProtection="1">
      <alignment vertical="center"/>
      <protection hidden="1"/>
    </xf>
    <xf numFmtId="0" fontId="0" fillId="3" borderId="6" xfId="0" applyFill="1" applyBorder="1" applyAlignment="1" applyProtection="1">
      <alignment horizontal="left" vertical="center"/>
      <protection hidden="1"/>
    </xf>
    <xf numFmtId="0" fontId="3" fillId="3" borderId="6" xfId="0" applyFont="1" applyFill="1" applyBorder="1" applyAlignment="1" applyProtection="1">
      <alignment horizontal="left" vertical="center"/>
      <protection hidden="1"/>
    </xf>
    <xf numFmtId="0" fontId="3" fillId="3" borderId="13" xfId="0" applyFont="1" applyFill="1" applyBorder="1" applyAlignment="1" applyProtection="1">
      <alignment horizontal="left" vertical="center"/>
      <protection hidden="1"/>
    </xf>
    <xf numFmtId="176" fontId="28" fillId="0" borderId="3" xfId="0" applyNumberFormat="1" applyFont="1" applyBorder="1" applyAlignment="1" applyProtection="1">
      <alignment vertical="center" wrapText="1"/>
      <protection locked="0"/>
    </xf>
    <xf numFmtId="0" fontId="0" fillId="2" borderId="18" xfId="0" applyFill="1" applyBorder="1" applyAlignment="1" applyProtection="1">
      <alignment vertical="center"/>
      <protection hidden="1"/>
    </xf>
    <xf numFmtId="0" fontId="9" fillId="0" borderId="3" xfId="0" applyFont="1" applyBorder="1" applyAlignment="1" applyProtection="1">
      <alignment vertical="center"/>
      <protection locked="0"/>
    </xf>
    <xf numFmtId="176" fontId="28" fillId="0" borderId="28" xfId="0" applyNumberFormat="1" applyFont="1" applyBorder="1" applyAlignment="1" applyProtection="1">
      <alignment vertical="center"/>
      <protection locked="0"/>
    </xf>
    <xf numFmtId="0" fontId="30" fillId="0" borderId="2" xfId="0" applyFont="1" applyBorder="1" applyAlignment="1" applyProtection="1">
      <alignment horizontal="center" vertical="center"/>
      <protection locked="0"/>
    </xf>
    <xf numFmtId="176" fontId="28" fillId="0" borderId="2" xfId="0" applyNumberFormat="1" applyFont="1" applyBorder="1" applyAlignment="1" applyProtection="1">
      <alignment horizontal="right"/>
      <protection hidden="1"/>
    </xf>
    <xf numFmtId="0" fontId="0" fillId="0" borderId="12" xfId="0" applyBorder="1"/>
    <xf numFmtId="0" fontId="0" fillId="0" borderId="6" xfId="0" applyBorder="1"/>
    <xf numFmtId="0" fontId="0" fillId="0" borderId="13" xfId="0" applyBorder="1"/>
    <xf numFmtId="0" fontId="0" fillId="0" borderId="14" xfId="0" applyBorder="1"/>
    <xf numFmtId="0" fontId="0" fillId="0" borderId="16" xfId="0" applyBorder="1"/>
    <xf numFmtId="0" fontId="0" fillId="0" borderId="50" xfId="0" applyBorder="1"/>
    <xf numFmtId="177" fontId="9" fillId="0" borderId="7" xfId="0" applyNumberFormat="1" applyFont="1" applyBorder="1" applyAlignment="1" applyProtection="1">
      <alignment vertical="center"/>
      <protection locked="0"/>
    </xf>
    <xf numFmtId="0" fontId="0" fillId="0" borderId="51" xfId="0" applyBorder="1"/>
    <xf numFmtId="0" fontId="9" fillId="0" borderId="3" xfId="0" applyFont="1" applyBorder="1" applyAlignment="1" applyProtection="1">
      <alignment vertical="center"/>
      <protection hidden="1"/>
    </xf>
    <xf numFmtId="176" fontId="28" fillId="0" borderId="3" xfId="0" applyNumberFormat="1" applyFont="1" applyBorder="1" applyAlignment="1" applyProtection="1">
      <alignment vertical="center"/>
      <protection hidden="1"/>
    </xf>
    <xf numFmtId="176" fontId="28" fillId="0" borderId="3" xfId="0" applyNumberFormat="1" applyFont="1" applyBorder="1" applyAlignment="1" applyProtection="1">
      <alignment vertical="center" wrapText="1"/>
      <protection hidden="1"/>
    </xf>
    <xf numFmtId="0" fontId="3" fillId="3" borderId="0" xfId="0" applyFont="1" applyFill="1" applyAlignment="1" applyProtection="1">
      <alignment vertical="center" textRotation="255"/>
      <protection hidden="1"/>
    </xf>
    <xf numFmtId="0" fontId="25" fillId="3" borderId="0" xfId="0" applyFont="1" applyFill="1" applyAlignment="1" applyProtection="1">
      <alignment horizontal="center" vertical="center"/>
      <protection hidden="1"/>
    </xf>
    <xf numFmtId="0" fontId="0" fillId="3" borderId="24" xfId="0" applyFill="1" applyBorder="1" applyAlignment="1" applyProtection="1">
      <alignment vertical="center"/>
      <protection hidden="1"/>
    </xf>
    <xf numFmtId="0" fontId="0" fillId="3" borderId="43" xfId="0" applyFill="1" applyBorder="1" applyAlignment="1" applyProtection="1">
      <alignment vertical="center"/>
      <protection hidden="1"/>
    </xf>
    <xf numFmtId="0" fontId="5" fillId="3" borderId="12" xfId="0" applyFont="1" applyFill="1" applyBorder="1" applyAlignment="1" applyProtection="1">
      <alignment vertical="center"/>
      <protection hidden="1"/>
    </xf>
    <xf numFmtId="0" fontId="5" fillId="3" borderId="14" xfId="0" applyFont="1" applyFill="1" applyBorder="1" applyAlignment="1" applyProtection="1">
      <alignment vertical="center"/>
      <protection hidden="1"/>
    </xf>
    <xf numFmtId="0" fontId="5" fillId="3" borderId="12" xfId="0" applyFont="1" applyFill="1" applyBorder="1" applyAlignment="1" applyProtection="1">
      <alignment horizontal="left" vertical="center"/>
      <protection hidden="1"/>
    </xf>
    <xf numFmtId="0" fontId="5" fillId="3" borderId="14" xfId="0" applyFont="1" applyFill="1" applyBorder="1" applyAlignment="1" applyProtection="1">
      <alignment horizontal="left" vertical="center"/>
      <protection hidden="1"/>
    </xf>
    <xf numFmtId="0" fontId="5" fillId="3" borderId="50" xfId="0" applyFont="1" applyFill="1" applyBorder="1" applyAlignment="1" applyProtection="1">
      <alignment horizontal="left" vertical="center"/>
      <protection hidden="1"/>
    </xf>
    <xf numFmtId="0" fontId="5" fillId="3" borderId="0" xfId="0" applyFont="1" applyFill="1" applyAlignment="1" applyProtection="1">
      <alignment horizontal="left" vertical="center"/>
      <protection hidden="1"/>
    </xf>
    <xf numFmtId="0" fontId="27" fillId="2" borderId="4" xfId="0" applyFont="1" applyFill="1" applyBorder="1" applyProtection="1">
      <protection hidden="1"/>
    </xf>
    <xf numFmtId="178" fontId="8" fillId="3" borderId="0" xfId="0" applyNumberFormat="1" applyFont="1" applyFill="1" applyProtection="1">
      <protection hidden="1"/>
    </xf>
    <xf numFmtId="178" fontId="8" fillId="3" borderId="18" xfId="0" applyNumberFormat="1" applyFont="1" applyFill="1" applyBorder="1" applyProtection="1">
      <protection hidden="1"/>
    </xf>
    <xf numFmtId="0" fontId="27" fillId="2" borderId="0" xfId="0" applyFont="1" applyFill="1" applyProtection="1">
      <protection hidden="1"/>
    </xf>
    <xf numFmtId="0" fontId="27" fillId="2" borderId="18" xfId="0" applyFont="1" applyFill="1" applyBorder="1" applyProtection="1">
      <protection hidden="1"/>
    </xf>
    <xf numFmtId="0" fontId="31" fillId="2" borderId="4" xfId="0" applyFont="1" applyFill="1" applyBorder="1" applyProtection="1">
      <protection hidden="1"/>
    </xf>
    <xf numFmtId="0" fontId="31" fillId="2" borderId="18" xfId="0" applyFont="1" applyFill="1" applyBorder="1" applyProtection="1">
      <protection hidden="1"/>
    </xf>
    <xf numFmtId="0" fontId="3" fillId="3" borderId="4" xfId="0" applyFont="1" applyFill="1" applyBorder="1" applyAlignment="1" applyProtection="1">
      <alignment vertical="top"/>
      <protection hidden="1"/>
    </xf>
    <xf numFmtId="0" fontId="38" fillId="2" borderId="0" xfId="0" applyFont="1" applyFill="1" applyProtection="1">
      <protection hidden="1"/>
    </xf>
    <xf numFmtId="0" fontId="39" fillId="2" borderId="0" xfId="0" applyFont="1" applyFill="1" applyProtection="1">
      <protection hidden="1"/>
    </xf>
    <xf numFmtId="0" fontId="34" fillId="2" borderId="0" xfId="0" applyFont="1" applyFill="1" applyProtection="1">
      <protection hidden="1"/>
    </xf>
    <xf numFmtId="0" fontId="34" fillId="2" borderId="0" xfId="0" applyFont="1" applyFill="1" applyAlignment="1" applyProtection="1">
      <alignment horizontal="center" vertical="center"/>
      <protection hidden="1"/>
    </xf>
    <xf numFmtId="0" fontId="35" fillId="2" borderId="0" xfId="0" applyFont="1" applyFill="1" applyAlignment="1" applyProtection="1">
      <alignment vertical="top"/>
      <protection hidden="1"/>
    </xf>
    <xf numFmtId="0" fontId="2" fillId="2" borderId="0" xfId="0" applyFont="1" applyFill="1" applyProtection="1">
      <protection hidden="1"/>
    </xf>
    <xf numFmtId="0" fontId="40" fillId="2" borderId="0" xfId="0" applyFont="1" applyFill="1" applyProtection="1">
      <protection hidden="1"/>
    </xf>
    <xf numFmtId="0" fontId="2" fillId="3" borderId="0" xfId="0" applyFont="1" applyFill="1" applyProtection="1">
      <protection hidden="1"/>
    </xf>
    <xf numFmtId="0" fontId="41" fillId="2" borderId="0" xfId="0" applyFont="1" applyFill="1" applyProtection="1">
      <protection hidden="1"/>
    </xf>
    <xf numFmtId="0" fontId="42" fillId="2" borderId="4" xfId="0" applyFont="1" applyFill="1" applyBorder="1" applyAlignment="1" applyProtection="1">
      <alignment vertical="center"/>
      <protection hidden="1"/>
    </xf>
    <xf numFmtId="0" fontId="40" fillId="2" borderId="0" xfId="0" applyFont="1" applyFill="1" applyAlignment="1" applyProtection="1">
      <alignment horizontal="right"/>
      <protection hidden="1"/>
    </xf>
    <xf numFmtId="0" fontId="2" fillId="2" borderId="24" xfId="0" applyFont="1" applyFill="1" applyBorder="1" applyAlignment="1" applyProtection="1">
      <alignment horizontal="center"/>
      <protection hidden="1"/>
    </xf>
    <xf numFmtId="0" fontId="2" fillId="2" borderId="0" xfId="0" applyFont="1" applyFill="1" applyAlignment="1" applyProtection="1">
      <alignment horizontal="distributed"/>
      <protection hidden="1"/>
    </xf>
    <xf numFmtId="0" fontId="4" fillId="2" borderId="19" xfId="0" applyFont="1" applyFill="1" applyBorder="1" applyAlignment="1" applyProtection="1">
      <alignment horizontal="center" vertical="center"/>
      <protection hidden="1"/>
    </xf>
    <xf numFmtId="0" fontId="4" fillId="2" borderId="31" xfId="0" applyFont="1" applyFill="1" applyBorder="1" applyAlignment="1" applyProtection="1">
      <alignment horizontal="center" vertical="center"/>
      <protection hidden="1"/>
    </xf>
    <xf numFmtId="0" fontId="4" fillId="2" borderId="17" xfId="0" applyFont="1" applyFill="1" applyBorder="1" applyAlignment="1" applyProtection="1">
      <alignment horizontal="center" vertical="center"/>
      <protection hidden="1"/>
    </xf>
    <xf numFmtId="0" fontId="0" fillId="2" borderId="0" xfId="0" applyFill="1" applyAlignment="1" applyProtection="1">
      <alignment vertical="center"/>
      <protection hidden="1"/>
    </xf>
    <xf numFmtId="0" fontId="0" fillId="2" borderId="17" xfId="0" applyFill="1" applyBorder="1" applyAlignment="1" applyProtection="1">
      <alignment vertical="center"/>
      <protection hidden="1"/>
    </xf>
    <xf numFmtId="0" fontId="44" fillId="2" borderId="63" xfId="0" applyFont="1" applyFill="1" applyBorder="1" applyAlignment="1" applyProtection="1">
      <alignment horizontal="right" vertical="center"/>
      <protection hidden="1"/>
    </xf>
    <xf numFmtId="0" fontId="2" fillId="2" borderId="64" xfId="0" applyFont="1" applyFill="1" applyBorder="1" applyProtection="1">
      <protection hidden="1"/>
    </xf>
    <xf numFmtId="0" fontId="2" fillId="2" borderId="24" xfId="0" applyFont="1" applyFill="1" applyBorder="1" applyProtection="1">
      <protection hidden="1"/>
    </xf>
    <xf numFmtId="0" fontId="2" fillId="2" borderId="25" xfId="0" applyFont="1" applyFill="1" applyBorder="1" applyProtection="1">
      <protection hidden="1"/>
    </xf>
    <xf numFmtId="0" fontId="2" fillId="2" borderId="67" xfId="0" applyFont="1" applyFill="1" applyBorder="1" applyAlignment="1" applyProtection="1">
      <alignment horizontal="center" vertical="center" wrapText="1" justifyLastLine="1"/>
      <protection hidden="1"/>
    </xf>
    <xf numFmtId="0" fontId="44" fillId="2" borderId="24" xfId="0" applyFont="1" applyFill="1" applyBorder="1" applyAlignment="1" applyProtection="1">
      <alignment horizontal="center" vertical="center" wrapText="1" justifyLastLine="1"/>
      <protection hidden="1"/>
    </xf>
    <xf numFmtId="0" fontId="43" fillId="2" borderId="67" xfId="0" applyFont="1" applyFill="1" applyBorder="1" applyAlignment="1" applyProtection="1">
      <alignment horizontal="distributed" vertical="center" wrapText="1" justifyLastLine="1"/>
      <protection hidden="1"/>
    </xf>
    <xf numFmtId="0" fontId="44" fillId="2" borderId="43" xfId="0" applyFont="1" applyFill="1" applyBorder="1" applyAlignment="1" applyProtection="1">
      <alignment horizontal="right" vertical="center"/>
      <protection hidden="1"/>
    </xf>
    <xf numFmtId="0" fontId="2" fillId="2" borderId="24" xfId="0" applyFont="1" applyFill="1" applyBorder="1" applyAlignment="1" applyProtection="1">
      <alignment horizontal="right" vertical="center"/>
      <protection hidden="1"/>
    </xf>
    <xf numFmtId="0" fontId="44" fillId="2" borderId="25" xfId="0" applyFont="1" applyFill="1" applyBorder="1" applyAlignment="1" applyProtection="1">
      <alignment horizontal="right" vertical="center"/>
      <protection hidden="1"/>
    </xf>
    <xf numFmtId="0" fontId="44" fillId="2" borderId="69" xfId="0" applyFont="1" applyFill="1" applyBorder="1" applyAlignment="1" applyProtection="1">
      <alignment horizontal="right" vertical="center"/>
      <protection hidden="1"/>
    </xf>
    <xf numFmtId="0" fontId="45" fillId="2" borderId="4" xfId="0" applyFont="1" applyFill="1" applyBorder="1" applyAlignment="1" applyProtection="1">
      <alignment vertical="center"/>
      <protection hidden="1"/>
    </xf>
    <xf numFmtId="0" fontId="45" fillId="2" borderId="64" xfId="0" applyFont="1" applyFill="1" applyBorder="1" applyAlignment="1" applyProtection="1">
      <alignment horizontal="center" vertical="center"/>
      <protection hidden="1"/>
    </xf>
    <xf numFmtId="0" fontId="45" fillId="2" borderId="0" xfId="0" applyFont="1" applyFill="1" applyAlignment="1" applyProtection="1">
      <alignment horizontal="center" vertical="center"/>
      <protection hidden="1"/>
    </xf>
    <xf numFmtId="0" fontId="45" fillId="2" borderId="23" xfId="0" applyFont="1" applyFill="1" applyBorder="1" applyAlignment="1" applyProtection="1">
      <alignment horizontal="center" vertical="center"/>
      <protection hidden="1"/>
    </xf>
    <xf numFmtId="0" fontId="45" fillId="2" borderId="58" xfId="0" applyFont="1" applyFill="1" applyBorder="1" applyAlignment="1" applyProtection="1">
      <alignment horizontal="center" vertical="center"/>
      <protection hidden="1"/>
    </xf>
    <xf numFmtId="0" fontId="44" fillId="2" borderId="63" xfId="0" applyFont="1" applyFill="1" applyBorder="1" applyAlignment="1" applyProtection="1">
      <alignment horizontal="center" vertical="center" wrapText="1" justifyLastLine="1"/>
      <protection hidden="1"/>
    </xf>
    <xf numFmtId="0" fontId="45" fillId="2" borderId="47" xfId="0" applyFont="1" applyFill="1" applyBorder="1" applyAlignment="1" applyProtection="1">
      <alignment horizontal="center" vertical="center"/>
      <protection hidden="1"/>
    </xf>
    <xf numFmtId="0" fontId="45" fillId="2" borderId="4" xfId="0" applyFont="1" applyFill="1" applyBorder="1" applyAlignment="1" applyProtection="1">
      <alignment horizontal="center" vertical="center"/>
      <protection hidden="1"/>
    </xf>
    <xf numFmtId="0" fontId="45" fillId="2" borderId="63" xfId="0" applyFont="1" applyFill="1" applyBorder="1" applyAlignment="1" applyProtection="1">
      <alignment horizontal="center" vertical="center" wrapText="1" justifyLastLine="1"/>
      <protection hidden="1"/>
    </xf>
    <xf numFmtId="0" fontId="45" fillId="2" borderId="24" xfId="0" applyFont="1" applyFill="1" applyBorder="1" applyAlignment="1" applyProtection="1">
      <alignment horizontal="center" vertical="center" wrapText="1" justifyLastLine="1"/>
      <protection hidden="1"/>
    </xf>
    <xf numFmtId="0" fontId="45" fillId="2" borderId="1" xfId="0" applyFont="1" applyFill="1" applyBorder="1" applyAlignment="1" applyProtection="1">
      <alignment horizontal="center" vertical="center"/>
      <protection hidden="1"/>
    </xf>
    <xf numFmtId="0" fontId="45" fillId="2" borderId="63" xfId="0" applyFont="1" applyFill="1" applyBorder="1" applyAlignment="1" applyProtection="1">
      <alignment horizontal="center" vertical="center"/>
      <protection hidden="1"/>
    </xf>
    <xf numFmtId="49" fontId="45" fillId="2" borderId="64" xfId="0" applyNumberFormat="1" applyFont="1" applyFill="1" applyBorder="1" applyAlignment="1" applyProtection="1">
      <alignment horizontal="center" vertical="center"/>
      <protection hidden="1"/>
    </xf>
    <xf numFmtId="49" fontId="45" fillId="2" borderId="1" xfId="0" applyNumberFormat="1" applyFont="1" applyFill="1" applyBorder="1" applyAlignment="1" applyProtection="1">
      <alignment horizontal="center" vertical="center"/>
      <protection hidden="1"/>
    </xf>
    <xf numFmtId="0" fontId="15" fillId="2" borderId="2" xfId="0" applyFont="1" applyFill="1" applyBorder="1" applyAlignment="1" applyProtection="1">
      <alignment horizontal="center" vertical="center" wrapText="1"/>
      <protection hidden="1"/>
    </xf>
    <xf numFmtId="0" fontId="36" fillId="0" borderId="0" xfId="0" quotePrefix="1" applyFont="1" applyAlignment="1" applyProtection="1">
      <alignment horizontal="center" vertical="center"/>
      <protection hidden="1"/>
    </xf>
    <xf numFmtId="0" fontId="44" fillId="2" borderId="43" xfId="0" applyFont="1" applyFill="1" applyBorder="1" applyAlignment="1" applyProtection="1">
      <alignment horizontal="center" vertical="center" wrapText="1" justifyLastLine="1"/>
      <protection hidden="1"/>
    </xf>
    <xf numFmtId="0" fontId="45" fillId="2" borderId="25" xfId="0" applyFont="1" applyFill="1" applyBorder="1" applyAlignment="1" applyProtection="1">
      <alignment horizontal="center" vertical="center" wrapText="1" justifyLastLine="1"/>
      <protection hidden="1"/>
    </xf>
    <xf numFmtId="0" fontId="45" fillId="2" borderId="0" xfId="0" applyFont="1" applyFill="1" applyProtection="1">
      <protection hidden="1"/>
    </xf>
    <xf numFmtId="0" fontId="45" fillId="2" borderId="24" xfId="0" applyFont="1" applyFill="1" applyBorder="1" applyProtection="1">
      <protection hidden="1"/>
    </xf>
    <xf numFmtId="0" fontId="45" fillId="2" borderId="0" xfId="0" applyFont="1" applyFill="1" applyAlignment="1" applyProtection="1">
      <alignment vertical="center"/>
      <protection hidden="1"/>
    </xf>
    <xf numFmtId="176" fontId="13" fillId="0" borderId="64" xfId="0" applyNumberFormat="1" applyFont="1" applyBorder="1" applyAlignment="1" applyProtection="1">
      <alignment horizontal="right" vertical="center"/>
      <protection locked="0"/>
    </xf>
    <xf numFmtId="176" fontId="13" fillId="0" borderId="1" xfId="0" applyNumberFormat="1" applyFont="1" applyBorder="1" applyAlignment="1" applyProtection="1">
      <alignment horizontal="right" vertical="center"/>
      <protection locked="0"/>
    </xf>
    <xf numFmtId="176" fontId="33" fillId="3" borderId="44" xfId="0" applyNumberFormat="1" applyFont="1" applyFill="1" applyBorder="1" applyAlignment="1" applyProtection="1">
      <alignment horizontal="right" vertical="center"/>
      <protection hidden="1"/>
    </xf>
    <xf numFmtId="176" fontId="32" fillId="0" borderId="66" xfId="0" applyNumberFormat="1" applyFont="1" applyBorder="1" applyAlignment="1" applyProtection="1">
      <alignment horizontal="right" vertical="center"/>
      <protection locked="0"/>
    </xf>
    <xf numFmtId="176" fontId="32" fillId="0" borderId="68" xfId="0" applyNumberFormat="1" applyFont="1" applyBorder="1" applyAlignment="1" applyProtection="1">
      <alignment horizontal="right" vertical="center"/>
      <protection locked="0"/>
    </xf>
    <xf numFmtId="176" fontId="32" fillId="0" borderId="62" xfId="0" applyNumberFormat="1" applyFont="1" applyBorder="1" applyAlignment="1" applyProtection="1">
      <alignment horizontal="right" vertical="center"/>
      <protection hidden="1"/>
    </xf>
    <xf numFmtId="176" fontId="32" fillId="0" borderId="72" xfId="0" applyNumberFormat="1" applyFont="1" applyBorder="1" applyAlignment="1" applyProtection="1">
      <alignment horizontal="right" vertical="center"/>
      <protection hidden="1"/>
    </xf>
    <xf numFmtId="176" fontId="48" fillId="2" borderId="64" xfId="0" applyNumberFormat="1" applyFont="1" applyFill="1" applyBorder="1" applyAlignment="1" applyProtection="1">
      <alignment horizontal="right" vertical="center"/>
      <protection hidden="1"/>
    </xf>
    <xf numFmtId="176" fontId="48" fillId="2" borderId="63" xfId="0" applyNumberFormat="1" applyFont="1" applyFill="1" applyBorder="1" applyAlignment="1" applyProtection="1">
      <alignment horizontal="right" vertical="center"/>
      <protection hidden="1"/>
    </xf>
    <xf numFmtId="176" fontId="33" fillId="3" borderId="45" xfId="0" applyNumberFormat="1" applyFont="1" applyFill="1" applyBorder="1" applyAlignment="1" applyProtection="1">
      <alignment horizontal="right" vertical="center"/>
      <protection hidden="1"/>
    </xf>
    <xf numFmtId="176" fontId="32" fillId="0" borderId="55" xfId="0" applyNumberFormat="1" applyFont="1" applyBorder="1" applyAlignment="1" applyProtection="1">
      <alignment horizontal="right" vertical="center"/>
      <protection locked="0"/>
    </xf>
    <xf numFmtId="176" fontId="32" fillId="0" borderId="1" xfId="0" applyNumberFormat="1" applyFont="1" applyBorder="1" applyAlignment="1" applyProtection="1">
      <alignment horizontal="right" vertical="center"/>
      <protection locked="0"/>
    </xf>
    <xf numFmtId="176" fontId="33" fillId="3" borderId="0" xfId="0" applyNumberFormat="1" applyFont="1" applyFill="1" applyAlignment="1" applyProtection="1">
      <alignment horizontal="right" vertical="center"/>
      <protection hidden="1"/>
    </xf>
    <xf numFmtId="176" fontId="32" fillId="0" borderId="0" xfId="0" applyNumberFormat="1" applyFont="1" applyAlignment="1" applyProtection="1">
      <alignment horizontal="right" vertical="center"/>
      <protection locked="0"/>
    </xf>
    <xf numFmtId="176" fontId="32" fillId="0" borderId="64" xfId="0" applyNumberFormat="1" applyFont="1" applyBorder="1" applyAlignment="1" applyProtection="1">
      <alignment horizontal="right" vertical="center"/>
      <protection locked="0"/>
    </xf>
    <xf numFmtId="176" fontId="32" fillId="0" borderId="44" xfId="0" applyNumberFormat="1" applyFont="1" applyBorder="1" applyAlignment="1" applyProtection="1">
      <alignment horizontal="right" vertical="center"/>
      <protection locked="0"/>
    </xf>
    <xf numFmtId="176" fontId="33" fillId="3" borderId="1" xfId="0" applyNumberFormat="1" applyFont="1" applyFill="1" applyBorder="1" applyAlignment="1" applyProtection="1">
      <alignment horizontal="right" vertical="center"/>
      <protection hidden="1"/>
    </xf>
    <xf numFmtId="176" fontId="48" fillId="2" borderId="1" xfId="0" applyNumberFormat="1" applyFont="1" applyFill="1" applyBorder="1" applyAlignment="1" applyProtection="1">
      <alignment horizontal="right" vertical="center"/>
      <protection hidden="1"/>
    </xf>
    <xf numFmtId="176" fontId="33" fillId="2" borderId="66" xfId="0" applyNumberFormat="1" applyFont="1" applyFill="1" applyBorder="1" applyAlignment="1" applyProtection="1">
      <alignment horizontal="right" vertical="center"/>
      <protection hidden="1"/>
    </xf>
    <xf numFmtId="176" fontId="33" fillId="2" borderId="62" xfId="0" applyNumberFormat="1" applyFont="1" applyFill="1" applyBorder="1" applyAlignment="1" applyProtection="1">
      <alignment horizontal="right" vertical="center"/>
      <protection hidden="1"/>
    </xf>
    <xf numFmtId="176" fontId="33" fillId="2" borderId="74" xfId="0" applyNumberFormat="1" applyFont="1" applyFill="1" applyBorder="1" applyAlignment="1" applyProtection="1">
      <alignment horizontal="right" vertical="center"/>
      <protection hidden="1"/>
    </xf>
    <xf numFmtId="176" fontId="33" fillId="2" borderId="75" xfId="0" applyNumberFormat="1" applyFont="1" applyFill="1" applyBorder="1" applyAlignment="1" applyProtection="1">
      <alignment horizontal="right" vertical="center"/>
      <protection hidden="1"/>
    </xf>
    <xf numFmtId="0" fontId="44" fillId="2" borderId="76" xfId="0" applyFont="1" applyFill="1" applyBorder="1" applyAlignment="1" applyProtection="1">
      <alignment horizontal="right" vertical="center"/>
      <protection hidden="1"/>
    </xf>
    <xf numFmtId="0" fontId="44" fillId="3" borderId="79" xfId="0" applyFont="1" applyFill="1" applyBorder="1" applyAlignment="1" applyProtection="1">
      <alignment horizontal="right" vertical="center"/>
      <protection hidden="1"/>
    </xf>
    <xf numFmtId="176" fontId="19" fillId="2" borderId="86" xfId="0" applyNumberFormat="1" applyFont="1" applyFill="1" applyBorder="1" applyAlignment="1" applyProtection="1">
      <alignment horizontal="right" vertical="center"/>
      <protection hidden="1"/>
    </xf>
    <xf numFmtId="176" fontId="47" fillId="3" borderId="82" xfId="0" applyNumberFormat="1" applyFont="1" applyFill="1" applyBorder="1" applyAlignment="1" applyProtection="1">
      <alignment horizontal="right" vertical="center"/>
      <protection hidden="1"/>
    </xf>
    <xf numFmtId="176" fontId="47" fillId="2" borderId="86" xfId="0" applyNumberFormat="1" applyFont="1" applyFill="1" applyBorder="1" applyAlignment="1" applyProtection="1">
      <alignment horizontal="right" vertical="center"/>
      <protection hidden="1"/>
    </xf>
    <xf numFmtId="176" fontId="47" fillId="2" borderId="82" xfId="0" applyNumberFormat="1" applyFont="1" applyFill="1" applyBorder="1" applyAlignment="1" applyProtection="1">
      <alignment horizontal="right" vertical="center"/>
      <protection hidden="1"/>
    </xf>
    <xf numFmtId="176" fontId="11" fillId="2" borderId="87" xfId="0" applyNumberFormat="1" applyFont="1" applyFill="1" applyBorder="1" applyAlignment="1" applyProtection="1">
      <alignment horizontal="right" vertical="center"/>
      <protection hidden="1"/>
    </xf>
    <xf numFmtId="176" fontId="33" fillId="3" borderId="82" xfId="0" applyNumberFormat="1" applyFont="1" applyFill="1" applyBorder="1" applyAlignment="1" applyProtection="1">
      <alignment horizontal="right" vertical="center"/>
      <protection hidden="1"/>
    </xf>
    <xf numFmtId="176" fontId="33" fillId="3" borderId="86" xfId="0" applyNumberFormat="1" applyFont="1" applyFill="1" applyBorder="1" applyAlignment="1" applyProtection="1">
      <alignment horizontal="right" vertical="center"/>
      <protection hidden="1"/>
    </xf>
    <xf numFmtId="176" fontId="33" fillId="3" borderId="87" xfId="0" applyNumberFormat="1" applyFont="1" applyFill="1" applyBorder="1" applyAlignment="1" applyProtection="1">
      <alignment horizontal="right" vertical="center"/>
      <protection hidden="1"/>
    </xf>
    <xf numFmtId="176" fontId="33" fillId="3" borderId="90" xfId="0" applyNumberFormat="1" applyFont="1" applyFill="1" applyBorder="1" applyAlignment="1" applyProtection="1">
      <alignment horizontal="right" vertical="center"/>
      <protection hidden="1"/>
    </xf>
    <xf numFmtId="176" fontId="33" fillId="3" borderId="91" xfId="0" applyNumberFormat="1" applyFont="1" applyFill="1" applyBorder="1" applyAlignment="1" applyProtection="1">
      <alignment horizontal="right" vertical="center"/>
      <protection hidden="1"/>
    </xf>
    <xf numFmtId="176" fontId="33" fillId="3" borderId="92" xfId="0" applyNumberFormat="1" applyFont="1" applyFill="1" applyBorder="1" applyAlignment="1" applyProtection="1">
      <alignment horizontal="right" vertical="center"/>
      <protection hidden="1"/>
    </xf>
    <xf numFmtId="176" fontId="11" fillId="3" borderId="82" xfId="0" applyNumberFormat="1" applyFont="1" applyFill="1" applyBorder="1" applyAlignment="1" applyProtection="1">
      <alignment horizontal="right" vertical="center"/>
      <protection hidden="1"/>
    </xf>
    <xf numFmtId="176" fontId="11" fillId="2" borderId="86" xfId="0" applyNumberFormat="1" applyFont="1" applyFill="1" applyBorder="1" applyAlignment="1" applyProtection="1">
      <alignment horizontal="right" vertical="center"/>
      <protection hidden="1"/>
    </xf>
    <xf numFmtId="176" fontId="11" fillId="2" borderId="82" xfId="0" applyNumberFormat="1" applyFont="1" applyFill="1" applyBorder="1" applyAlignment="1" applyProtection="1">
      <alignment horizontal="right" vertical="center"/>
      <protection hidden="1"/>
    </xf>
    <xf numFmtId="0" fontId="7" fillId="2" borderId="24" xfId="0" applyFont="1" applyFill="1" applyBorder="1" applyProtection="1">
      <protection hidden="1"/>
    </xf>
    <xf numFmtId="0" fontId="7" fillId="2" borderId="0" xfId="0" applyFont="1" applyFill="1" applyProtection="1">
      <protection hidden="1"/>
    </xf>
    <xf numFmtId="0" fontId="2" fillId="2" borderId="43" xfId="0" applyFont="1" applyFill="1" applyBorder="1" applyAlignment="1" applyProtection="1">
      <alignment horizontal="right"/>
      <protection hidden="1"/>
    </xf>
    <xf numFmtId="0" fontId="2" fillId="2" borderId="25" xfId="0" applyFont="1" applyFill="1" applyBorder="1" applyAlignment="1" applyProtection="1">
      <alignment horizontal="center"/>
      <protection hidden="1"/>
    </xf>
    <xf numFmtId="0" fontId="2" fillId="2" borderId="0" xfId="0" applyFont="1" applyFill="1" applyAlignment="1" applyProtection="1">
      <alignment vertical="center"/>
      <protection hidden="1"/>
    </xf>
    <xf numFmtId="0" fontId="2" fillId="3" borderId="0" xfId="0" applyFont="1" applyFill="1" applyAlignment="1" applyProtection="1">
      <alignment vertical="center"/>
      <protection hidden="1"/>
    </xf>
    <xf numFmtId="0" fontId="2" fillId="2" borderId="0" xfId="0" applyFont="1" applyFill="1" applyAlignment="1" applyProtection="1">
      <alignment vertical="center" textRotation="255"/>
      <protection hidden="1"/>
    </xf>
    <xf numFmtId="0" fontId="49" fillId="2" borderId="24" xfId="0" applyFont="1" applyFill="1" applyBorder="1" applyProtection="1">
      <protection hidden="1"/>
    </xf>
    <xf numFmtId="0" fontId="49" fillId="2" borderId="0" xfId="0" applyFont="1" applyFill="1" applyProtection="1">
      <protection hidden="1"/>
    </xf>
    <xf numFmtId="0" fontId="2" fillId="2" borderId="88" xfId="0" applyFont="1" applyFill="1" applyBorder="1" applyAlignment="1" applyProtection="1">
      <alignment horizontal="distributed" vertical="center" wrapText="1" justifyLastLine="1"/>
      <protection hidden="1"/>
    </xf>
    <xf numFmtId="0" fontId="44" fillId="2" borderId="24" xfId="0" applyFont="1" applyFill="1" applyBorder="1" applyAlignment="1" applyProtection="1">
      <alignment horizontal="right" vertical="center"/>
      <protection hidden="1"/>
    </xf>
    <xf numFmtId="0" fontId="45" fillId="2" borderId="23" xfId="0" applyFont="1" applyFill="1" applyBorder="1" applyAlignment="1" applyProtection="1">
      <alignment vertical="center" textRotation="255"/>
      <protection hidden="1"/>
    </xf>
    <xf numFmtId="0" fontId="45" fillId="2" borderId="52" xfId="0" applyFont="1" applyFill="1" applyBorder="1" applyAlignment="1" applyProtection="1">
      <alignment horizontal="center" vertical="center"/>
      <protection hidden="1"/>
    </xf>
    <xf numFmtId="0" fontId="35" fillId="3" borderId="0" xfId="0" applyFont="1" applyFill="1" applyAlignment="1" applyProtection="1">
      <alignment vertical="top"/>
      <protection hidden="1"/>
    </xf>
    <xf numFmtId="0" fontId="42" fillId="2" borderId="63" xfId="0" applyFont="1" applyFill="1" applyBorder="1" applyAlignment="1" applyProtection="1">
      <alignment horizontal="center" vertical="center" wrapText="1" justifyLastLine="1"/>
      <protection hidden="1"/>
    </xf>
    <xf numFmtId="0" fontId="2" fillId="2" borderId="44" xfId="0" applyFont="1" applyFill="1" applyBorder="1" applyProtection="1">
      <protection hidden="1"/>
    </xf>
    <xf numFmtId="0" fontId="2" fillId="2" borderId="45" xfId="0" applyFont="1" applyFill="1" applyBorder="1" applyProtection="1">
      <protection hidden="1"/>
    </xf>
    <xf numFmtId="0" fontId="45" fillId="2" borderId="64" xfId="0" applyFont="1" applyFill="1" applyBorder="1" applyAlignment="1" applyProtection="1">
      <alignment vertical="center" textRotation="255"/>
      <protection hidden="1"/>
    </xf>
    <xf numFmtId="0" fontId="45" fillId="2" borderId="63" xfId="0" applyFont="1" applyFill="1" applyBorder="1" applyAlignment="1" applyProtection="1">
      <alignment vertical="center" textRotation="255"/>
      <protection hidden="1"/>
    </xf>
    <xf numFmtId="0" fontId="51" fillId="2" borderId="0" xfId="0" applyFont="1" applyFill="1" applyAlignment="1" applyProtection="1">
      <alignment horizontal="center" vertical="center"/>
      <protection hidden="1"/>
    </xf>
    <xf numFmtId="0" fontId="45" fillId="3" borderId="24" xfId="0" applyFont="1" applyFill="1" applyBorder="1" applyAlignment="1" applyProtection="1">
      <alignment vertical="distributed" textRotation="255"/>
      <protection hidden="1"/>
    </xf>
    <xf numFmtId="0" fontId="45" fillId="3" borderId="0" xfId="0" applyFont="1" applyFill="1" applyAlignment="1" applyProtection="1">
      <alignment vertical="distributed" textRotation="255"/>
      <protection hidden="1"/>
    </xf>
    <xf numFmtId="0" fontId="35" fillId="3" borderId="0" xfId="0" applyFont="1" applyFill="1" applyAlignment="1" applyProtection="1">
      <alignment vertical="center"/>
      <protection hidden="1"/>
    </xf>
    <xf numFmtId="0" fontId="42" fillId="2" borderId="25" xfId="0" applyFont="1" applyFill="1" applyBorder="1" applyAlignment="1" applyProtection="1">
      <alignment horizontal="center" vertical="center" wrapText="1" justifyLastLine="1"/>
      <protection hidden="1"/>
    </xf>
    <xf numFmtId="0" fontId="2" fillId="2" borderId="63" xfId="0" applyFont="1" applyFill="1" applyBorder="1" applyAlignment="1" applyProtection="1">
      <alignment horizontal="center" vertical="center" wrapText="1" justifyLastLine="1"/>
      <protection hidden="1"/>
    </xf>
    <xf numFmtId="0" fontId="34" fillId="2" borderId="0" xfId="0" applyFont="1" applyFill="1" applyAlignment="1" applyProtection="1">
      <alignment horizontal="center"/>
      <protection hidden="1"/>
    </xf>
    <xf numFmtId="0" fontId="12" fillId="2" borderId="0" xfId="0" applyFont="1" applyFill="1" applyAlignment="1" applyProtection="1">
      <alignment horizontal="left" vertical="center"/>
      <protection hidden="1"/>
    </xf>
    <xf numFmtId="0" fontId="54" fillId="2" borderId="0" xfId="0" applyFont="1" applyFill="1" applyProtection="1">
      <protection hidden="1"/>
    </xf>
    <xf numFmtId="0" fontId="55" fillId="2" borderId="0" xfId="0" applyFont="1" applyFill="1" applyProtection="1">
      <protection hidden="1"/>
    </xf>
    <xf numFmtId="0" fontId="56" fillId="2" borderId="0" xfId="0" applyFont="1" applyFill="1" applyProtection="1">
      <protection hidden="1"/>
    </xf>
    <xf numFmtId="0" fontId="56" fillId="2" borderId="0" xfId="0" applyFont="1" applyFill="1" applyAlignment="1" applyProtection="1">
      <alignment horizontal="center" vertical="center"/>
      <protection hidden="1"/>
    </xf>
    <xf numFmtId="0" fontId="54" fillId="2" borderId="0" xfId="0" applyFont="1" applyFill="1" applyAlignment="1" applyProtection="1">
      <alignment horizontal="right"/>
      <protection hidden="1"/>
    </xf>
    <xf numFmtId="0" fontId="45" fillId="2" borderId="24" xfId="0" applyFont="1" applyFill="1" applyBorder="1" applyAlignment="1" applyProtection="1">
      <alignment horizontal="center"/>
      <protection hidden="1"/>
    </xf>
    <xf numFmtId="0" fontId="45" fillId="2" borderId="25" xfId="0" applyFont="1" applyFill="1" applyBorder="1" applyAlignment="1" applyProtection="1">
      <alignment horizontal="center"/>
      <protection hidden="1"/>
    </xf>
    <xf numFmtId="0" fontId="45" fillId="2" borderId="43" xfId="0" applyFont="1" applyFill="1" applyBorder="1" applyProtection="1">
      <protection hidden="1"/>
    </xf>
    <xf numFmtId="0" fontId="45" fillId="2" borderId="23" xfId="0" applyFont="1" applyFill="1" applyBorder="1" applyProtection="1">
      <protection hidden="1"/>
    </xf>
    <xf numFmtId="0" fontId="45" fillId="2" borderId="55" xfId="0" applyFont="1" applyFill="1" applyBorder="1" applyProtection="1">
      <protection hidden="1"/>
    </xf>
    <xf numFmtId="0" fontId="45" fillId="2" borderId="44" xfId="0" applyFont="1" applyFill="1" applyBorder="1" applyProtection="1">
      <protection hidden="1"/>
    </xf>
    <xf numFmtId="0" fontId="45" fillId="2" borderId="23" xfId="0" applyFont="1" applyFill="1" applyBorder="1" applyAlignment="1" applyProtection="1">
      <alignment vertical="center" wrapText="1"/>
      <protection hidden="1"/>
    </xf>
    <xf numFmtId="0" fontId="45" fillId="2" borderId="23" xfId="0" applyFont="1" applyFill="1" applyBorder="1" applyAlignment="1" applyProtection="1">
      <alignment vertical="center"/>
      <protection hidden="1"/>
    </xf>
    <xf numFmtId="0" fontId="45" fillId="2" borderId="23" xfId="0" applyFont="1" applyFill="1" applyBorder="1" applyAlignment="1" applyProtection="1">
      <alignment horizontal="distributed"/>
      <protection hidden="1"/>
    </xf>
    <xf numFmtId="0" fontId="45" fillId="2" borderId="0" xfId="0" applyFont="1" applyFill="1" applyAlignment="1" applyProtection="1">
      <alignment horizontal="distributed"/>
      <protection hidden="1"/>
    </xf>
    <xf numFmtId="0" fontId="45" fillId="2" borderId="55" xfId="0" applyFont="1" applyFill="1" applyBorder="1" applyAlignment="1" applyProtection="1">
      <alignment horizontal="distributed"/>
      <protection hidden="1"/>
    </xf>
    <xf numFmtId="0" fontId="45" fillId="2" borderId="44" xfId="0" applyFont="1" applyFill="1" applyBorder="1" applyAlignment="1" applyProtection="1">
      <alignment horizontal="distributed"/>
      <protection hidden="1"/>
    </xf>
    <xf numFmtId="0" fontId="45" fillId="2" borderId="47" xfId="0" applyFont="1" applyFill="1" applyBorder="1" applyProtection="1">
      <protection hidden="1"/>
    </xf>
    <xf numFmtId="0" fontId="45" fillId="2" borderId="47" xfId="0" applyFont="1" applyFill="1" applyBorder="1" applyAlignment="1" applyProtection="1">
      <alignment vertical="center" textRotation="255"/>
      <protection hidden="1"/>
    </xf>
    <xf numFmtId="0" fontId="45" fillId="2" borderId="0" xfId="0" applyFont="1" applyFill="1" applyAlignment="1" applyProtection="1">
      <alignment horizontal="left" vertical="center"/>
      <protection hidden="1"/>
    </xf>
    <xf numFmtId="0" fontId="53" fillId="2" borderId="0" xfId="0" applyFont="1" applyFill="1" applyAlignment="1" applyProtection="1">
      <alignment vertical="top"/>
      <protection hidden="1"/>
    </xf>
    <xf numFmtId="0" fontId="45" fillId="2" borderId="67" xfId="0" applyFont="1" applyFill="1" applyBorder="1" applyAlignment="1" applyProtection="1">
      <alignment horizontal="distributed" vertical="center" wrapText="1" justifyLastLine="1"/>
      <protection hidden="1"/>
    </xf>
    <xf numFmtId="0" fontId="45" fillId="3" borderId="44" xfId="0" applyFont="1" applyFill="1" applyBorder="1" applyAlignment="1" applyProtection="1">
      <alignment vertical="center"/>
      <protection hidden="1"/>
    </xf>
    <xf numFmtId="0" fontId="42" fillId="3" borderId="63" xfId="0" applyFont="1" applyFill="1" applyBorder="1" applyAlignment="1" applyProtection="1">
      <alignment horizontal="center" vertical="center" wrapText="1" justifyLastLine="1"/>
      <protection hidden="1"/>
    </xf>
    <xf numFmtId="0" fontId="44" fillId="3" borderId="63" xfId="0" applyFont="1" applyFill="1" applyBorder="1" applyAlignment="1" applyProtection="1">
      <alignment horizontal="center" vertical="center" wrapText="1" justifyLastLine="1"/>
      <protection hidden="1"/>
    </xf>
    <xf numFmtId="176" fontId="58" fillId="0" borderId="63" xfId="0" applyNumberFormat="1" applyFont="1" applyBorder="1" applyAlignment="1" applyProtection="1">
      <alignment horizontal="right" vertical="center"/>
      <protection hidden="1"/>
    </xf>
    <xf numFmtId="176" fontId="59" fillId="2" borderId="87" xfId="0" applyNumberFormat="1" applyFont="1" applyFill="1" applyBorder="1" applyAlignment="1" applyProtection="1">
      <alignment horizontal="right" vertical="center"/>
      <protection hidden="1"/>
    </xf>
    <xf numFmtId="176" fontId="60" fillId="3" borderId="24" xfId="0" applyNumberFormat="1" applyFont="1" applyFill="1" applyBorder="1" applyAlignment="1" applyProtection="1">
      <alignment horizontal="right" vertical="center"/>
      <protection hidden="1"/>
    </xf>
    <xf numFmtId="176" fontId="59" fillId="0" borderId="63" xfId="0" applyNumberFormat="1" applyFont="1" applyBorder="1" applyAlignment="1" applyProtection="1">
      <alignment horizontal="right" vertical="center"/>
      <protection hidden="1"/>
    </xf>
    <xf numFmtId="176" fontId="58" fillId="0" borderId="1" xfId="0" applyNumberFormat="1" applyFont="1" applyBorder="1" applyAlignment="1" applyProtection="1">
      <alignment horizontal="right" vertical="center"/>
      <protection hidden="1"/>
    </xf>
    <xf numFmtId="176" fontId="59" fillId="0" borderId="1" xfId="0" applyNumberFormat="1" applyFont="1" applyBorder="1" applyAlignment="1" applyProtection="1">
      <alignment horizontal="right" vertical="center"/>
      <protection hidden="1"/>
    </xf>
    <xf numFmtId="176" fontId="60" fillId="3" borderId="44" xfId="0" applyNumberFormat="1" applyFont="1" applyFill="1" applyBorder="1" applyAlignment="1" applyProtection="1">
      <alignment horizontal="right" vertical="center"/>
      <protection hidden="1"/>
    </xf>
    <xf numFmtId="176" fontId="58" fillId="3" borderId="87" xfId="0" applyNumberFormat="1" applyFont="1" applyFill="1" applyBorder="1" applyAlignment="1" applyProtection="1">
      <alignment horizontal="right" vertical="center"/>
      <protection hidden="1"/>
    </xf>
    <xf numFmtId="176" fontId="59" fillId="2" borderId="106" xfId="0" applyNumberFormat="1" applyFont="1" applyFill="1" applyBorder="1" applyAlignment="1" applyProtection="1">
      <alignment horizontal="right" vertical="center"/>
      <protection hidden="1"/>
    </xf>
    <xf numFmtId="176" fontId="59" fillId="3" borderId="24" xfId="0" applyNumberFormat="1" applyFont="1" applyFill="1" applyBorder="1" applyAlignment="1" applyProtection="1">
      <alignment horizontal="right" vertical="center"/>
      <protection hidden="1"/>
    </xf>
    <xf numFmtId="176" fontId="61" fillId="2" borderId="1" xfId="0" applyNumberFormat="1" applyFont="1" applyFill="1" applyBorder="1" applyAlignment="1" applyProtection="1">
      <alignment horizontal="right" vertical="center"/>
      <protection hidden="1"/>
    </xf>
    <xf numFmtId="176" fontId="60" fillId="3" borderId="92" xfId="0" applyNumberFormat="1" applyFont="1" applyFill="1" applyBorder="1" applyAlignment="1" applyProtection="1">
      <alignment horizontal="right" vertical="center"/>
      <protection hidden="1"/>
    </xf>
    <xf numFmtId="176" fontId="60" fillId="3" borderId="107" xfId="0" applyNumberFormat="1" applyFont="1" applyFill="1" applyBorder="1" applyAlignment="1" applyProtection="1">
      <alignment horizontal="right" vertical="center"/>
      <protection hidden="1"/>
    </xf>
    <xf numFmtId="176" fontId="59" fillId="0" borderId="64" xfId="0" applyNumberFormat="1" applyFont="1" applyBorder="1" applyAlignment="1" applyProtection="1">
      <alignment horizontal="right" vertical="center"/>
      <protection hidden="1"/>
    </xf>
    <xf numFmtId="176" fontId="60" fillId="3" borderId="1" xfId="0" applyNumberFormat="1" applyFont="1" applyFill="1" applyBorder="1" applyAlignment="1" applyProtection="1">
      <alignment horizontal="right" vertical="center"/>
      <protection hidden="1"/>
    </xf>
    <xf numFmtId="176" fontId="58" fillId="0" borderId="64" xfId="0" applyNumberFormat="1" applyFont="1" applyBorder="1" applyAlignment="1" applyProtection="1">
      <alignment horizontal="right" vertical="center"/>
      <protection hidden="1"/>
    </xf>
    <xf numFmtId="176" fontId="60" fillId="3" borderId="0" xfId="0" applyNumberFormat="1" applyFont="1" applyFill="1" applyAlignment="1" applyProtection="1">
      <alignment horizontal="right" vertical="center"/>
      <protection hidden="1"/>
    </xf>
    <xf numFmtId="176" fontId="59" fillId="3" borderId="87" xfId="0" applyNumberFormat="1" applyFont="1" applyFill="1" applyBorder="1" applyAlignment="1" applyProtection="1">
      <alignment horizontal="right" vertical="center"/>
      <protection hidden="1"/>
    </xf>
    <xf numFmtId="176" fontId="59" fillId="0" borderId="44" xfId="0" applyNumberFormat="1" applyFont="1" applyBorder="1" applyAlignment="1" applyProtection="1">
      <alignment horizontal="right" vertical="center"/>
      <protection hidden="1"/>
    </xf>
    <xf numFmtId="176" fontId="59" fillId="0" borderId="0" xfId="0" applyNumberFormat="1" applyFont="1" applyAlignment="1" applyProtection="1">
      <alignment horizontal="right" vertical="center"/>
      <protection hidden="1"/>
    </xf>
    <xf numFmtId="176" fontId="60" fillId="3" borderId="87" xfId="0" applyNumberFormat="1" applyFont="1" applyFill="1" applyBorder="1" applyAlignment="1" applyProtection="1">
      <alignment horizontal="right" vertical="center"/>
      <protection hidden="1"/>
    </xf>
    <xf numFmtId="176" fontId="60" fillId="3" borderId="55" xfId="0" applyNumberFormat="1" applyFont="1" applyFill="1" applyBorder="1" applyAlignment="1" applyProtection="1">
      <alignment horizontal="right" vertical="center"/>
      <protection hidden="1"/>
    </xf>
    <xf numFmtId="176" fontId="60" fillId="2" borderId="58" xfId="0" applyNumberFormat="1" applyFont="1" applyFill="1" applyBorder="1" applyAlignment="1" applyProtection="1">
      <alignment horizontal="right" vertical="center"/>
      <protection hidden="1"/>
    </xf>
    <xf numFmtId="0" fontId="45" fillId="3" borderId="0" xfId="0" applyFont="1" applyFill="1" applyAlignment="1" applyProtection="1">
      <alignment vertical="center"/>
      <protection hidden="1"/>
    </xf>
    <xf numFmtId="0" fontId="52" fillId="2" borderId="1" xfId="0" applyFont="1" applyFill="1" applyBorder="1" applyAlignment="1" applyProtection="1">
      <alignment horizontal="center" vertical="center"/>
      <protection hidden="1"/>
    </xf>
    <xf numFmtId="0" fontId="52" fillId="2" borderId="64" xfId="0" applyFont="1" applyFill="1" applyBorder="1" applyAlignment="1" applyProtection="1">
      <alignment horizontal="center" vertical="center"/>
      <protection hidden="1"/>
    </xf>
    <xf numFmtId="0" fontId="52" fillId="2" borderId="63" xfId="0" applyFont="1" applyFill="1" applyBorder="1" applyAlignment="1" applyProtection="1">
      <alignment horizontal="center" vertical="center"/>
      <protection hidden="1"/>
    </xf>
    <xf numFmtId="49" fontId="52" fillId="2" borderId="1" xfId="0" applyNumberFormat="1" applyFont="1" applyFill="1" applyBorder="1" applyAlignment="1" applyProtection="1">
      <alignment horizontal="center" vertical="center"/>
      <protection hidden="1"/>
    </xf>
    <xf numFmtId="49" fontId="52" fillId="2" borderId="64" xfId="0" applyNumberFormat="1" applyFont="1" applyFill="1" applyBorder="1" applyAlignment="1" applyProtection="1">
      <alignment horizontal="center" vertical="center"/>
      <protection hidden="1"/>
    </xf>
    <xf numFmtId="49" fontId="52" fillId="2" borderId="58" xfId="0" applyNumberFormat="1" applyFont="1" applyFill="1" applyBorder="1" applyAlignment="1" applyProtection="1">
      <alignment horizontal="center" vertical="center"/>
      <protection hidden="1"/>
    </xf>
    <xf numFmtId="0" fontId="12" fillId="2" borderId="0" xfId="0" applyFont="1" applyFill="1" applyAlignment="1" applyProtection="1">
      <alignment vertical="center"/>
      <protection hidden="1"/>
    </xf>
    <xf numFmtId="176" fontId="23" fillId="3" borderId="4" xfId="0" applyNumberFormat="1" applyFont="1" applyFill="1" applyBorder="1" applyAlignment="1" applyProtection="1">
      <alignment vertical="center"/>
      <protection hidden="1"/>
    </xf>
    <xf numFmtId="0" fontId="6" fillId="3" borderId="0" xfId="0" applyFont="1" applyFill="1" applyAlignment="1" applyProtection="1">
      <alignment vertical="center"/>
      <protection hidden="1"/>
    </xf>
    <xf numFmtId="0" fontId="6" fillId="3" borderId="4" xfId="0" applyFont="1" applyFill="1" applyBorder="1" applyAlignment="1" applyProtection="1">
      <alignment vertical="center"/>
      <protection hidden="1"/>
    </xf>
    <xf numFmtId="0" fontId="1" fillId="3" borderId="47" xfId="0" applyFont="1" applyFill="1" applyBorder="1" applyAlignment="1" applyProtection="1">
      <alignment vertical="center"/>
      <protection hidden="1"/>
    </xf>
    <xf numFmtId="176" fontId="23" fillId="0" borderId="18" xfId="0" applyNumberFormat="1" applyFont="1" applyBorder="1" applyAlignment="1" applyProtection="1">
      <alignment vertical="center"/>
      <protection hidden="1"/>
    </xf>
    <xf numFmtId="176" fontId="23" fillId="0" borderId="4" xfId="0" applyNumberFormat="1" applyFont="1" applyBorder="1" applyAlignment="1" applyProtection="1">
      <alignment vertical="center"/>
      <protection hidden="1"/>
    </xf>
    <xf numFmtId="176" fontId="23" fillId="3" borderId="44" xfId="0" applyNumberFormat="1" applyFont="1" applyFill="1" applyBorder="1" applyAlignment="1" applyProtection="1">
      <alignment vertical="center"/>
      <protection hidden="1"/>
    </xf>
    <xf numFmtId="0" fontId="0" fillId="3" borderId="24" xfId="0" applyFill="1" applyBorder="1" applyProtection="1">
      <protection hidden="1"/>
    </xf>
    <xf numFmtId="0" fontId="5" fillId="3" borderId="43" xfId="0" applyFont="1" applyFill="1" applyBorder="1" applyAlignment="1" applyProtection="1">
      <alignment vertical="center"/>
      <protection hidden="1"/>
    </xf>
    <xf numFmtId="0" fontId="5" fillId="3" borderId="23" xfId="0" applyFont="1" applyFill="1" applyBorder="1" applyAlignment="1" applyProtection="1">
      <alignment vertical="center"/>
      <protection hidden="1"/>
    </xf>
    <xf numFmtId="0" fontId="5" fillId="3" borderId="23" xfId="0" applyFont="1" applyFill="1" applyBorder="1" applyAlignment="1" applyProtection="1">
      <alignment horizontal="left" vertical="center"/>
      <protection hidden="1"/>
    </xf>
    <xf numFmtId="0" fontId="5" fillId="3" borderId="43" xfId="0" applyFont="1" applyFill="1" applyBorder="1" applyAlignment="1" applyProtection="1">
      <alignment horizontal="left" vertical="center"/>
      <protection hidden="1"/>
    </xf>
    <xf numFmtId="0" fontId="0" fillId="3" borderId="25" xfId="0" applyFill="1" applyBorder="1" applyProtection="1">
      <protection hidden="1"/>
    </xf>
    <xf numFmtId="0" fontId="0" fillId="3" borderId="46" xfId="0" applyFill="1" applyBorder="1" applyProtection="1">
      <protection hidden="1"/>
    </xf>
    <xf numFmtId="0" fontId="0" fillId="3" borderId="52" xfId="0" applyFill="1" applyBorder="1" applyProtection="1">
      <protection hidden="1"/>
    </xf>
    <xf numFmtId="0" fontId="0" fillId="3" borderId="25" xfId="0" applyFill="1" applyBorder="1" applyAlignment="1" applyProtection="1">
      <alignment vertical="center"/>
      <protection hidden="1"/>
    </xf>
    <xf numFmtId="0" fontId="0" fillId="3" borderId="4" xfId="0" applyFill="1" applyBorder="1" applyProtection="1">
      <protection hidden="1"/>
    </xf>
    <xf numFmtId="0" fontId="3" fillId="3" borderId="55" xfId="0" applyFont="1" applyFill="1" applyBorder="1" applyProtection="1">
      <protection hidden="1"/>
    </xf>
    <xf numFmtId="0" fontId="3" fillId="3" borderId="55" xfId="0" applyFont="1" applyFill="1" applyBorder="1" applyAlignment="1" applyProtection="1">
      <alignment vertical="center"/>
      <protection hidden="1"/>
    </xf>
    <xf numFmtId="0" fontId="3" fillId="3" borderId="43" xfId="0" applyFont="1" applyFill="1" applyBorder="1" applyAlignment="1" applyProtection="1">
      <alignment horizontal="left" vertical="center"/>
      <protection hidden="1"/>
    </xf>
    <xf numFmtId="0" fontId="0" fillId="3" borderId="24" xfId="0" applyFill="1" applyBorder="1" applyAlignment="1" applyProtection="1">
      <alignment horizontal="left" vertical="center"/>
      <protection hidden="1"/>
    </xf>
    <xf numFmtId="0" fontId="0" fillId="3" borderId="23" xfId="0" applyFill="1" applyBorder="1" applyAlignment="1" applyProtection="1">
      <alignment horizontal="left" vertical="center"/>
      <protection hidden="1"/>
    </xf>
    <xf numFmtId="0" fontId="0" fillId="3" borderId="43" xfId="0" applyFill="1" applyBorder="1" applyProtection="1">
      <protection hidden="1"/>
    </xf>
    <xf numFmtId="0" fontId="0" fillId="3" borderId="23" xfId="0" applyFill="1" applyBorder="1" applyProtection="1">
      <protection hidden="1"/>
    </xf>
    <xf numFmtId="0" fontId="0" fillId="3" borderId="47" xfId="0" applyFill="1" applyBorder="1" applyProtection="1">
      <protection hidden="1"/>
    </xf>
    <xf numFmtId="0" fontId="1" fillId="3" borderId="4" xfId="0" applyFont="1" applyFill="1" applyBorder="1" applyAlignment="1" applyProtection="1">
      <alignment horizontal="left" vertical="center"/>
      <protection hidden="1"/>
    </xf>
    <xf numFmtId="176" fontId="6" fillId="3" borderId="43" xfId="0" applyNumberFormat="1" applyFont="1" applyFill="1" applyBorder="1" applyAlignment="1" applyProtection="1">
      <alignment horizontal="left" vertical="center"/>
      <protection hidden="1"/>
    </xf>
    <xf numFmtId="176" fontId="6" fillId="3" borderId="24" xfId="0" applyNumberFormat="1" applyFont="1" applyFill="1" applyBorder="1" applyAlignment="1" applyProtection="1">
      <alignment horizontal="left" vertical="center"/>
      <protection hidden="1"/>
    </xf>
    <xf numFmtId="0" fontId="15" fillId="3" borderId="0" xfId="0" applyFont="1" applyFill="1" applyAlignment="1" applyProtection="1">
      <alignment vertical="top"/>
      <protection hidden="1"/>
    </xf>
    <xf numFmtId="0" fontId="19" fillId="3" borderId="0" xfId="0" applyFont="1" applyFill="1" applyAlignment="1" applyProtection="1">
      <alignment vertical="top"/>
      <protection hidden="1"/>
    </xf>
    <xf numFmtId="0" fontId="3" fillId="3" borderId="58" xfId="0" applyFont="1" applyFill="1" applyBorder="1" applyAlignment="1" applyProtection="1">
      <alignment horizontal="center" vertical="center"/>
      <protection hidden="1"/>
    </xf>
    <xf numFmtId="0" fontId="3" fillId="3" borderId="63" xfId="0" applyFont="1" applyFill="1" applyBorder="1" applyAlignment="1" applyProtection="1">
      <alignment horizontal="center" vertical="center"/>
      <protection hidden="1"/>
    </xf>
    <xf numFmtId="176" fontId="23" fillId="0" borderId="24" xfId="0" applyNumberFormat="1" applyFont="1" applyBorder="1" applyAlignment="1" applyProtection="1">
      <alignment vertical="center"/>
      <protection hidden="1"/>
    </xf>
    <xf numFmtId="0" fontId="3" fillId="3" borderId="1" xfId="0" applyFont="1" applyFill="1" applyBorder="1" applyAlignment="1" applyProtection="1">
      <alignment horizontal="center" vertical="center"/>
      <protection hidden="1"/>
    </xf>
    <xf numFmtId="176" fontId="23" fillId="0" borderId="44" xfId="0" applyNumberFormat="1" applyFont="1" applyBorder="1" applyAlignment="1" applyProtection="1">
      <alignment vertical="center"/>
      <protection hidden="1"/>
    </xf>
    <xf numFmtId="0" fontId="1" fillId="3" borderId="0" xfId="0" applyFont="1" applyFill="1" applyAlignment="1" applyProtection="1">
      <alignment vertical="top"/>
      <protection hidden="1"/>
    </xf>
    <xf numFmtId="0" fontId="1" fillId="3" borderId="23" xfId="0" applyFont="1" applyFill="1" applyBorder="1" applyAlignment="1" applyProtection="1">
      <alignment vertical="top"/>
      <protection hidden="1"/>
    </xf>
    <xf numFmtId="176" fontId="6" fillId="3" borderId="25" xfId="0" applyNumberFormat="1" applyFont="1" applyFill="1" applyBorder="1" applyAlignment="1" applyProtection="1">
      <alignment horizontal="left" vertical="center"/>
      <protection hidden="1"/>
    </xf>
    <xf numFmtId="0" fontId="0" fillId="3" borderId="47" xfId="0" applyFill="1" applyBorder="1" applyAlignment="1" applyProtection="1">
      <alignment vertical="center"/>
      <protection hidden="1"/>
    </xf>
    <xf numFmtId="0" fontId="0" fillId="3" borderId="4" xfId="0" applyFill="1" applyBorder="1" applyAlignment="1" applyProtection="1">
      <alignment vertical="center"/>
      <protection hidden="1"/>
    </xf>
    <xf numFmtId="0" fontId="6" fillId="3" borderId="0" xfId="0" applyFont="1" applyFill="1" applyAlignment="1" applyProtection="1">
      <alignment horizontal="left" vertical="center"/>
      <protection hidden="1"/>
    </xf>
    <xf numFmtId="0" fontId="0" fillId="3" borderId="0" xfId="0" applyFill="1" applyAlignment="1" applyProtection="1">
      <alignment vertical="center"/>
      <protection hidden="1"/>
    </xf>
    <xf numFmtId="0" fontId="15" fillId="3" borderId="43" xfId="0" applyFont="1" applyFill="1" applyBorder="1" applyAlignment="1" applyProtection="1">
      <alignment horizontal="left" vertical="top"/>
      <protection hidden="1"/>
    </xf>
    <xf numFmtId="0" fontId="62" fillId="3" borderId="0" xfId="0" applyFont="1" applyFill="1" applyProtection="1">
      <protection hidden="1"/>
    </xf>
    <xf numFmtId="0" fontId="15" fillId="3" borderId="32" xfId="0" applyFont="1" applyFill="1" applyBorder="1" applyAlignment="1" applyProtection="1">
      <alignment horizontal="left" vertical="top"/>
      <protection hidden="1"/>
    </xf>
    <xf numFmtId="0" fontId="4" fillId="3" borderId="46" xfId="0" applyFont="1" applyFill="1" applyBorder="1" applyAlignment="1" applyProtection="1">
      <alignment horizontal="right" vertical="top"/>
      <protection hidden="1"/>
    </xf>
    <xf numFmtId="0" fontId="15" fillId="3" borderId="109" xfId="0" applyFont="1" applyFill="1" applyBorder="1" applyAlignment="1" applyProtection="1">
      <alignment horizontal="left" vertical="top"/>
      <protection hidden="1"/>
    </xf>
    <xf numFmtId="0" fontId="15" fillId="3" borderId="48" xfId="0" applyFont="1" applyFill="1" applyBorder="1" applyAlignment="1" applyProtection="1">
      <alignment horizontal="left" vertical="top"/>
      <protection hidden="1"/>
    </xf>
    <xf numFmtId="0" fontId="15" fillId="3" borderId="35" xfId="0" applyFont="1" applyFill="1" applyBorder="1" applyAlignment="1" applyProtection="1">
      <alignment horizontal="left" vertical="top"/>
      <protection hidden="1"/>
    </xf>
    <xf numFmtId="0" fontId="3" fillId="3" borderId="59" xfId="0" applyFont="1" applyFill="1" applyBorder="1" applyAlignment="1" applyProtection="1">
      <alignment horizontal="center" vertical="center"/>
      <protection hidden="1"/>
    </xf>
    <xf numFmtId="0" fontId="19" fillId="3" borderId="0" xfId="0" applyFont="1" applyFill="1" applyAlignment="1" applyProtection="1">
      <alignment horizontal="right"/>
      <protection hidden="1"/>
    </xf>
    <xf numFmtId="0" fontId="20" fillId="3" borderId="46" xfId="0" applyFont="1" applyFill="1" applyBorder="1" applyProtection="1">
      <protection hidden="1"/>
    </xf>
    <xf numFmtId="0" fontId="20" fillId="3" borderId="46" xfId="0" applyFont="1" applyFill="1" applyBorder="1" applyAlignment="1" applyProtection="1">
      <alignment vertical="center"/>
      <protection hidden="1"/>
    </xf>
    <xf numFmtId="0" fontId="64" fillId="4" borderId="0" xfId="3" applyFont="1" applyFill="1" applyAlignment="1" applyProtection="1">
      <alignment vertical="center"/>
      <protection hidden="1"/>
    </xf>
    <xf numFmtId="0" fontId="65" fillId="4" borderId="0" xfId="3" applyFont="1" applyFill="1" applyAlignment="1" applyProtection="1">
      <alignment vertical="center"/>
      <protection hidden="1"/>
    </xf>
    <xf numFmtId="0" fontId="67" fillId="4" borderId="0" xfId="3" applyFont="1" applyFill="1" applyAlignment="1" applyProtection="1">
      <alignment vertical="center"/>
      <protection hidden="1"/>
    </xf>
    <xf numFmtId="0" fontId="3" fillId="4" borderId="0" xfId="3" applyFont="1" applyFill="1" applyProtection="1">
      <protection hidden="1"/>
    </xf>
    <xf numFmtId="0" fontId="14" fillId="4" borderId="0" xfId="3" applyFill="1" applyAlignment="1" applyProtection="1">
      <alignment vertical="center"/>
      <protection hidden="1"/>
    </xf>
    <xf numFmtId="0" fontId="14" fillId="0" borderId="0" xfId="3" applyAlignment="1" applyProtection="1">
      <alignment vertical="center"/>
      <protection hidden="1"/>
    </xf>
    <xf numFmtId="0" fontId="70" fillId="4" borderId="0" xfId="3" applyFont="1" applyFill="1" applyAlignment="1" applyProtection="1">
      <alignment vertical="center"/>
      <protection hidden="1"/>
    </xf>
    <xf numFmtId="0" fontId="4" fillId="4" borderId="0" xfId="3" applyFont="1" applyFill="1" applyAlignment="1" applyProtection="1">
      <alignment vertical="center"/>
      <protection hidden="1"/>
    </xf>
    <xf numFmtId="0" fontId="73" fillId="4" borderId="0" xfId="3" applyFont="1" applyFill="1" applyAlignment="1" applyProtection="1">
      <alignment vertical="top"/>
      <protection hidden="1"/>
    </xf>
    <xf numFmtId="0" fontId="3" fillId="4" borderId="0" xfId="3" applyFont="1" applyFill="1" applyAlignment="1" applyProtection="1">
      <alignment vertical="center"/>
      <protection hidden="1"/>
    </xf>
    <xf numFmtId="0" fontId="71" fillId="4" borderId="0" xfId="3" applyFont="1" applyFill="1" applyAlignment="1" applyProtection="1">
      <alignment vertical="top"/>
      <protection hidden="1"/>
    </xf>
    <xf numFmtId="0" fontId="75" fillId="4" borderId="55" xfId="3" applyFont="1" applyFill="1" applyBorder="1" applyAlignment="1" applyProtection="1">
      <alignment horizontal="center" vertical="center"/>
      <protection hidden="1"/>
    </xf>
    <xf numFmtId="0" fontId="25" fillId="4" borderId="44" xfId="3" applyFont="1" applyFill="1" applyBorder="1" applyAlignment="1" applyProtection="1">
      <alignment horizontal="center" vertical="center"/>
      <protection hidden="1"/>
    </xf>
    <xf numFmtId="0" fontId="64" fillId="0" borderId="47" xfId="3" quotePrefix="1" applyFont="1" applyBorder="1" applyAlignment="1" applyProtection="1">
      <alignment vertical="center"/>
      <protection hidden="1"/>
    </xf>
    <xf numFmtId="0" fontId="64" fillId="0" borderId="52" xfId="3" quotePrefix="1" applyFont="1" applyBorder="1" applyAlignment="1" applyProtection="1">
      <alignment horizontal="right" vertical="center"/>
      <protection hidden="1"/>
    </xf>
    <xf numFmtId="0" fontId="64" fillId="0" borderId="47" xfId="3" quotePrefix="1" applyFont="1" applyBorder="1" applyAlignment="1" applyProtection="1">
      <alignment vertical="center" wrapText="1"/>
      <protection hidden="1"/>
    </xf>
    <xf numFmtId="0" fontId="64" fillId="0" borderId="52" xfId="3" quotePrefix="1" applyFont="1" applyBorder="1" applyAlignment="1" applyProtection="1">
      <alignment horizontal="right" vertical="center" wrapText="1"/>
      <protection hidden="1"/>
    </xf>
    <xf numFmtId="0" fontId="64" fillId="4" borderId="26" xfId="3" applyFont="1" applyFill="1" applyBorder="1" applyAlignment="1" applyProtection="1">
      <alignment horizontal="center" vertical="distributed" textRotation="255" wrapText="1"/>
      <protection hidden="1"/>
    </xf>
    <xf numFmtId="0" fontId="64" fillId="4" borderId="118" xfId="3" applyFont="1" applyFill="1" applyBorder="1" applyAlignment="1" applyProtection="1">
      <alignment vertical="center" wrapText="1" justifyLastLine="1"/>
      <protection hidden="1"/>
    </xf>
    <xf numFmtId="0" fontId="64" fillId="0" borderId="24" xfId="3" applyFont="1" applyBorder="1" applyAlignment="1" applyProtection="1">
      <alignment vertical="center" wrapText="1"/>
      <protection hidden="1"/>
    </xf>
    <xf numFmtId="0" fontId="64" fillId="0" borderId="24" xfId="3" applyFont="1" applyBorder="1" applyAlignment="1" applyProtection="1">
      <alignment horizontal="right" vertical="top"/>
      <protection hidden="1"/>
    </xf>
    <xf numFmtId="0" fontId="64" fillId="0" borderId="43" xfId="3" applyFont="1" applyBorder="1" applyAlignment="1" applyProtection="1">
      <alignment vertical="center" wrapText="1"/>
      <protection hidden="1"/>
    </xf>
    <xf numFmtId="0" fontId="64" fillId="0" borderId="25" xfId="3" applyFont="1" applyBorder="1" applyAlignment="1" applyProtection="1">
      <alignment horizontal="right" vertical="top"/>
      <protection hidden="1"/>
    </xf>
    <xf numFmtId="0" fontId="64" fillId="4" borderId="8" xfId="3" applyFont="1" applyFill="1" applyBorder="1" applyAlignment="1" applyProtection="1">
      <alignment horizontal="center" vertical="distributed" textRotation="255" wrapText="1"/>
      <protection hidden="1"/>
    </xf>
    <xf numFmtId="0" fontId="64" fillId="4" borderId="15" xfId="3" applyFont="1" applyFill="1" applyBorder="1" applyAlignment="1" applyProtection="1">
      <alignment vertical="center" wrapText="1" justifyLastLine="1"/>
      <protection hidden="1"/>
    </xf>
    <xf numFmtId="0" fontId="64" fillId="4" borderId="11" xfId="3" applyFont="1" applyFill="1" applyBorder="1" applyAlignment="1" applyProtection="1">
      <alignment horizontal="center" vertical="distributed" textRotation="255" wrapText="1"/>
      <protection hidden="1"/>
    </xf>
    <xf numFmtId="0" fontId="64" fillId="4" borderId="5" xfId="3" applyFont="1" applyFill="1" applyBorder="1" applyAlignment="1" applyProtection="1">
      <alignment vertical="center" wrapText="1" justifyLastLine="1"/>
      <protection hidden="1"/>
    </xf>
    <xf numFmtId="0" fontId="64" fillId="4" borderId="30" xfId="3" applyFont="1" applyFill="1" applyBorder="1" applyAlignment="1" applyProtection="1">
      <alignment vertical="center" wrapText="1" justifyLastLine="1"/>
      <protection hidden="1"/>
    </xf>
    <xf numFmtId="0" fontId="64" fillId="4" borderId="9" xfId="3" applyFont="1" applyFill="1" applyBorder="1" applyAlignment="1" applyProtection="1">
      <alignment horizontal="center" vertical="distributed" textRotation="255" wrapText="1"/>
      <protection hidden="1"/>
    </xf>
    <xf numFmtId="0" fontId="64" fillId="4" borderId="0" xfId="3" applyFont="1" applyFill="1" applyAlignment="1" applyProtection="1">
      <alignment horizontal="distributed" vertical="center" wrapText="1" justifyLastLine="1"/>
      <protection hidden="1"/>
    </xf>
    <xf numFmtId="0" fontId="64" fillId="4" borderId="30" xfId="3" applyFont="1" applyFill="1" applyBorder="1" applyAlignment="1" applyProtection="1">
      <alignment horizontal="distributed" vertical="center" wrapText="1" justifyLastLine="1"/>
      <protection hidden="1"/>
    </xf>
    <xf numFmtId="0" fontId="64" fillId="4" borderId="30" xfId="3" applyFont="1" applyFill="1" applyBorder="1" applyAlignment="1" applyProtection="1">
      <alignment justifyLastLine="1"/>
      <protection hidden="1"/>
    </xf>
    <xf numFmtId="0" fontId="64" fillId="4" borderId="5" xfId="3" applyFont="1" applyFill="1" applyBorder="1" applyAlignment="1" applyProtection="1">
      <alignment wrapText="1" justifyLastLine="1"/>
      <protection hidden="1"/>
    </xf>
    <xf numFmtId="0" fontId="14" fillId="4" borderId="0" xfId="3" applyFill="1" applyAlignment="1" applyProtection="1">
      <alignment horizontal="center" vertical="center"/>
      <protection hidden="1"/>
    </xf>
    <xf numFmtId="0" fontId="4" fillId="4" borderId="5" xfId="3" applyFont="1" applyFill="1" applyBorder="1" applyAlignment="1" applyProtection="1">
      <alignment vertical="center"/>
      <protection hidden="1"/>
    </xf>
    <xf numFmtId="0" fontId="77" fillId="0" borderId="23" xfId="3" applyFont="1" applyBorder="1" applyAlignment="1" applyProtection="1">
      <alignment horizontal="center" vertical="center" wrapText="1"/>
      <protection hidden="1"/>
    </xf>
    <xf numFmtId="0" fontId="77" fillId="0" borderId="0" xfId="3" applyFont="1" applyAlignment="1" applyProtection="1">
      <alignment horizontal="center" vertical="center" wrapText="1"/>
      <protection hidden="1"/>
    </xf>
    <xf numFmtId="0" fontId="77" fillId="0" borderId="46" xfId="3" applyFont="1" applyBorder="1" applyAlignment="1" applyProtection="1">
      <alignment horizontal="center" vertical="center" wrapText="1"/>
      <protection hidden="1"/>
    </xf>
    <xf numFmtId="0" fontId="4" fillId="4" borderId="30" xfId="3" applyFont="1" applyFill="1" applyBorder="1" applyAlignment="1" applyProtection="1">
      <alignment vertical="center"/>
      <protection hidden="1"/>
    </xf>
    <xf numFmtId="0" fontId="78" fillId="4" borderId="30" xfId="3" applyFont="1" applyFill="1" applyBorder="1" applyAlignment="1" applyProtection="1">
      <alignment horizontal="center" vertical="center" wrapText="1"/>
      <protection hidden="1"/>
    </xf>
    <xf numFmtId="0" fontId="4" fillId="4" borderId="5" xfId="3" applyFont="1" applyFill="1" applyBorder="1" applyProtection="1">
      <protection hidden="1"/>
    </xf>
    <xf numFmtId="0" fontId="4" fillId="0" borderId="48" xfId="3" applyFont="1" applyBorder="1" applyAlignment="1" applyProtection="1">
      <alignment horizontal="center" vertical="center" wrapText="1"/>
      <protection hidden="1"/>
    </xf>
    <xf numFmtId="0" fontId="4" fillId="0" borderId="17" xfId="3" applyFont="1" applyBorder="1" applyAlignment="1" applyProtection="1">
      <alignment horizontal="center" vertical="center" wrapText="1"/>
      <protection hidden="1"/>
    </xf>
    <xf numFmtId="0" fontId="64" fillId="0" borderId="17" xfId="3" applyFont="1" applyBorder="1" applyAlignment="1" applyProtection="1">
      <alignment horizontal="right" vertical="top" wrapText="1"/>
      <protection hidden="1"/>
    </xf>
    <xf numFmtId="0" fontId="64" fillId="0" borderId="38" xfId="3" applyFont="1" applyBorder="1" applyAlignment="1" applyProtection="1">
      <alignment horizontal="right" vertical="top" wrapText="1"/>
      <protection hidden="1"/>
    </xf>
    <xf numFmtId="0" fontId="77" fillId="0" borderId="133" xfId="3" applyFont="1" applyBorder="1" applyAlignment="1" applyProtection="1">
      <alignment horizontal="center" vertical="center" wrapText="1"/>
      <protection hidden="1"/>
    </xf>
    <xf numFmtId="0" fontId="77" fillId="0" borderId="134" xfId="3" applyFont="1" applyBorder="1" applyAlignment="1" applyProtection="1">
      <alignment horizontal="center" vertical="center" wrapText="1"/>
      <protection hidden="1"/>
    </xf>
    <xf numFmtId="0" fontId="75" fillId="0" borderId="135" xfId="3" applyFont="1" applyBorder="1" applyAlignment="1" applyProtection="1">
      <alignment horizontal="right" vertical="top" wrapText="1"/>
      <protection hidden="1"/>
    </xf>
    <xf numFmtId="0" fontId="4" fillId="4" borderId="30" xfId="3" applyFont="1" applyFill="1" applyBorder="1" applyProtection="1">
      <protection hidden="1"/>
    </xf>
    <xf numFmtId="0" fontId="64" fillId="4" borderId="18" xfId="3" applyFont="1" applyFill="1" applyBorder="1" applyAlignment="1" applyProtection="1">
      <alignment vertical="center"/>
      <protection hidden="1"/>
    </xf>
    <xf numFmtId="0" fontId="64" fillId="4" borderId="18" xfId="3" applyFont="1" applyFill="1" applyBorder="1" applyAlignment="1" applyProtection="1">
      <alignment horizontal="center" vertical="center"/>
      <protection hidden="1"/>
    </xf>
    <xf numFmtId="0" fontId="78" fillId="4" borderId="15" xfId="3" applyFont="1" applyFill="1" applyBorder="1" applyAlignment="1" applyProtection="1">
      <alignment horizontal="center" vertical="center" wrapText="1"/>
      <protection hidden="1"/>
    </xf>
    <xf numFmtId="0" fontId="64" fillId="4" borderId="0" xfId="3" applyFont="1" applyFill="1" applyAlignment="1" applyProtection="1">
      <alignment horizontal="center" vertical="center"/>
      <protection hidden="1"/>
    </xf>
    <xf numFmtId="0" fontId="4" fillId="4" borderId="15" xfId="3" applyFont="1" applyFill="1" applyBorder="1" applyAlignment="1" applyProtection="1">
      <alignment vertical="center"/>
      <protection hidden="1"/>
    </xf>
    <xf numFmtId="0" fontId="64" fillId="4" borderId="17" xfId="3" applyFont="1" applyFill="1" applyBorder="1" applyAlignment="1" applyProtection="1">
      <alignment vertical="center"/>
      <protection hidden="1"/>
    </xf>
    <xf numFmtId="0" fontId="64" fillId="4" borderId="46" xfId="3" applyFont="1" applyFill="1" applyBorder="1" applyAlignment="1" applyProtection="1">
      <alignment vertical="center"/>
      <protection hidden="1"/>
    </xf>
    <xf numFmtId="0" fontId="64" fillId="4" borderId="57" xfId="3" applyFont="1" applyFill="1" applyBorder="1" applyAlignment="1" applyProtection="1">
      <alignment horizontal="center" vertical="distributed" textRotation="255" wrapText="1"/>
      <protection hidden="1"/>
    </xf>
    <xf numFmtId="0" fontId="64" fillId="4" borderId="4" xfId="3" applyFont="1" applyFill="1" applyBorder="1" applyAlignment="1" applyProtection="1">
      <alignment vertical="center"/>
      <protection hidden="1"/>
    </xf>
    <xf numFmtId="0" fontId="64" fillId="4" borderId="52" xfId="3" applyFont="1" applyFill="1" applyBorder="1" applyAlignment="1" applyProtection="1">
      <alignment vertical="center"/>
      <protection hidden="1"/>
    </xf>
    <xf numFmtId="0" fontId="64" fillId="4" borderId="26" xfId="3" applyFont="1" applyFill="1" applyBorder="1" applyAlignment="1" applyProtection="1">
      <alignment vertical="center" wrapText="1"/>
      <protection hidden="1"/>
    </xf>
    <xf numFmtId="0" fontId="64" fillId="4" borderId="24" xfId="3" applyFont="1" applyFill="1" applyBorder="1" applyAlignment="1" applyProtection="1">
      <alignment vertical="center" wrapText="1"/>
      <protection hidden="1"/>
    </xf>
    <xf numFmtId="0" fontId="64" fillId="4" borderId="133" xfId="3" applyFont="1" applyFill="1" applyBorder="1" applyAlignment="1" applyProtection="1">
      <alignment vertical="center" wrapText="1"/>
      <protection hidden="1"/>
    </xf>
    <xf numFmtId="0" fontId="64" fillId="4" borderId="134" xfId="3" applyFont="1" applyFill="1" applyBorder="1" applyAlignment="1" applyProtection="1">
      <alignment vertical="center" wrapText="1"/>
      <protection hidden="1"/>
    </xf>
    <xf numFmtId="0" fontId="64" fillId="4" borderId="135" xfId="3" applyFont="1" applyFill="1" applyBorder="1" applyAlignment="1" applyProtection="1">
      <alignment horizontal="right" vertical="top" wrapText="1"/>
      <protection hidden="1"/>
    </xf>
    <xf numFmtId="0" fontId="64" fillId="4" borderId="8" xfId="3" applyFont="1" applyFill="1" applyBorder="1" applyAlignment="1" applyProtection="1">
      <alignment vertical="center" wrapText="1"/>
      <protection hidden="1"/>
    </xf>
    <xf numFmtId="0" fontId="64" fillId="4" borderId="0" xfId="3" applyFont="1" applyFill="1" applyAlignment="1" applyProtection="1">
      <alignment vertical="center" wrapText="1"/>
      <protection hidden="1"/>
    </xf>
    <xf numFmtId="0" fontId="64" fillId="4" borderId="9" xfId="3" applyFont="1" applyFill="1" applyBorder="1" applyAlignment="1" applyProtection="1">
      <alignment vertical="center" wrapText="1"/>
      <protection hidden="1"/>
    </xf>
    <xf numFmtId="0" fontId="64" fillId="4" borderId="18" xfId="3" applyFont="1" applyFill="1" applyBorder="1" applyAlignment="1" applyProtection="1">
      <alignment horizontal="center" vertical="center" wrapText="1"/>
      <protection hidden="1"/>
    </xf>
    <xf numFmtId="0" fontId="64" fillId="4" borderId="18" xfId="3" applyFont="1" applyFill="1" applyBorder="1" applyAlignment="1" applyProtection="1">
      <alignment vertical="center" wrapText="1"/>
      <protection hidden="1"/>
    </xf>
    <xf numFmtId="0" fontId="64" fillId="4" borderId="9" xfId="3" applyFont="1" applyFill="1" applyBorder="1" applyAlignment="1" applyProtection="1">
      <alignment horizontal="center" vertical="center" wrapText="1"/>
      <protection hidden="1"/>
    </xf>
    <xf numFmtId="0" fontId="64" fillId="0" borderId="0" xfId="3" applyFont="1" applyAlignment="1" applyProtection="1">
      <alignment horizontal="center" vertical="center" wrapText="1"/>
      <protection hidden="1"/>
    </xf>
    <xf numFmtId="0" fontId="64" fillId="4" borderId="11" xfId="3" applyFont="1" applyFill="1" applyBorder="1" applyAlignment="1" applyProtection="1">
      <alignment vertical="center" wrapText="1"/>
      <protection hidden="1"/>
    </xf>
    <xf numFmtId="0" fontId="64" fillId="4" borderId="17" xfId="3" applyFont="1" applyFill="1" applyBorder="1" applyAlignment="1" applyProtection="1">
      <alignment vertical="center" wrapText="1"/>
      <protection hidden="1"/>
    </xf>
    <xf numFmtId="0" fontId="64" fillId="4" borderId="4" xfId="3" applyFont="1" applyFill="1" applyBorder="1" applyAlignment="1" applyProtection="1">
      <alignment vertical="center" wrapText="1"/>
      <protection hidden="1"/>
    </xf>
    <xf numFmtId="0" fontId="77" fillId="4" borderId="4" xfId="3" applyFont="1" applyFill="1" applyBorder="1" applyAlignment="1" applyProtection="1">
      <alignment horizontal="distributed" vertical="center" wrapText="1"/>
      <protection hidden="1"/>
    </xf>
    <xf numFmtId="0" fontId="5" fillId="4" borderId="0" xfId="3" applyFont="1" applyFill="1" applyAlignment="1" applyProtection="1">
      <alignment vertical="center"/>
      <protection hidden="1"/>
    </xf>
    <xf numFmtId="0" fontId="64" fillId="4" borderId="135" xfId="3" applyFont="1" applyFill="1" applyBorder="1" applyAlignment="1" applyProtection="1">
      <alignment vertical="center" wrapText="1"/>
      <protection hidden="1"/>
    </xf>
    <xf numFmtId="0" fontId="64" fillId="4" borderId="0" xfId="3" applyFont="1" applyFill="1" applyAlignment="1" applyProtection="1">
      <alignment horizontal="distributed" vertical="center" wrapText="1"/>
      <protection hidden="1"/>
    </xf>
    <xf numFmtId="0" fontId="74" fillId="4" borderId="8" xfId="3" applyFont="1" applyFill="1" applyBorder="1" applyAlignment="1" applyProtection="1">
      <alignment horizontal="center" vertical="center" wrapText="1"/>
      <protection hidden="1"/>
    </xf>
    <xf numFmtId="0" fontId="64" fillId="4" borderId="5" xfId="3" applyFont="1" applyFill="1" applyBorder="1" applyAlignment="1" applyProtection="1">
      <alignment vertical="center" wrapText="1"/>
      <protection hidden="1"/>
    </xf>
    <xf numFmtId="176" fontId="33" fillId="4" borderId="138" xfId="3" applyNumberFormat="1" applyFont="1" applyFill="1" applyBorder="1" applyAlignment="1" applyProtection="1">
      <alignment vertical="center"/>
      <protection hidden="1"/>
    </xf>
    <xf numFmtId="176" fontId="33" fillId="4" borderId="21" xfId="3" applyNumberFormat="1" applyFont="1" applyFill="1" applyBorder="1" applyAlignment="1" applyProtection="1">
      <alignment vertical="center"/>
      <protection hidden="1"/>
    </xf>
    <xf numFmtId="176" fontId="33" fillId="4" borderId="139" xfId="3" applyNumberFormat="1" applyFont="1" applyFill="1" applyBorder="1" applyAlignment="1" applyProtection="1">
      <alignment vertical="center"/>
      <protection hidden="1"/>
    </xf>
    <xf numFmtId="0" fontId="64" fillId="4" borderId="30" xfId="3" applyFont="1" applyFill="1" applyBorder="1" applyAlignment="1" applyProtection="1">
      <alignment vertical="center" wrapText="1"/>
      <protection hidden="1"/>
    </xf>
    <xf numFmtId="0" fontId="64" fillId="4" borderId="57" xfId="3" applyFont="1" applyFill="1" applyBorder="1" applyAlignment="1" applyProtection="1">
      <alignment vertical="center" wrapText="1"/>
      <protection hidden="1"/>
    </xf>
    <xf numFmtId="0" fontId="64" fillId="4" borderId="147" xfId="3" applyFont="1" applyFill="1" applyBorder="1" applyAlignment="1" applyProtection="1">
      <alignment vertical="center" wrapText="1"/>
      <protection hidden="1"/>
    </xf>
    <xf numFmtId="0" fontId="79" fillId="4" borderId="0" xfId="3" applyFont="1" applyFill="1" applyAlignment="1" applyProtection="1">
      <alignment vertical="center"/>
      <protection hidden="1"/>
    </xf>
    <xf numFmtId="0" fontId="64" fillId="4" borderId="26" xfId="3" applyFont="1" applyFill="1" applyBorder="1" applyAlignment="1" applyProtection="1">
      <alignment vertical="distributed" textRotation="255" wrapText="1"/>
      <protection hidden="1"/>
    </xf>
    <xf numFmtId="0" fontId="64" fillId="4" borderId="118" xfId="3" applyFont="1" applyFill="1" applyBorder="1" applyAlignment="1" applyProtection="1">
      <alignment vertical="distributed" textRotation="255" wrapText="1"/>
      <protection hidden="1"/>
    </xf>
    <xf numFmtId="0" fontId="3" fillId="4" borderId="26" xfId="3" applyFont="1" applyFill="1" applyBorder="1" applyAlignment="1" applyProtection="1">
      <alignment vertical="center" wrapText="1"/>
      <protection hidden="1"/>
    </xf>
    <xf numFmtId="0" fontId="64" fillId="4" borderId="8" xfId="3" applyFont="1" applyFill="1" applyBorder="1" applyAlignment="1" applyProtection="1">
      <alignment vertical="distributed" textRotation="255" wrapText="1"/>
      <protection hidden="1"/>
    </xf>
    <xf numFmtId="0" fontId="64" fillId="4" borderId="30" xfId="3" applyFont="1" applyFill="1" applyBorder="1" applyAlignment="1" applyProtection="1">
      <alignment vertical="distributed" textRotation="255" wrapText="1"/>
      <protection hidden="1"/>
    </xf>
    <xf numFmtId="0" fontId="3" fillId="4" borderId="9" xfId="3" applyFont="1" applyFill="1" applyBorder="1" applyAlignment="1" applyProtection="1">
      <alignment vertical="center" wrapText="1"/>
      <protection hidden="1"/>
    </xf>
    <xf numFmtId="0" fontId="3" fillId="4" borderId="11" xfId="3" applyFont="1" applyFill="1" applyBorder="1" applyAlignment="1" applyProtection="1">
      <alignment vertical="center" wrapText="1"/>
      <protection hidden="1"/>
    </xf>
    <xf numFmtId="0" fontId="3" fillId="4" borderId="17" xfId="3" applyFont="1" applyFill="1" applyBorder="1" applyAlignment="1" applyProtection="1">
      <alignment vertical="center" wrapText="1"/>
      <protection hidden="1"/>
    </xf>
    <xf numFmtId="0" fontId="3" fillId="4" borderId="5" xfId="3" applyFont="1" applyFill="1" applyBorder="1" applyAlignment="1" applyProtection="1">
      <alignment vertical="center" wrapText="1"/>
      <protection hidden="1"/>
    </xf>
    <xf numFmtId="0" fontId="64" fillId="4" borderId="9" xfId="3" applyFont="1" applyFill="1" applyBorder="1" applyAlignment="1" applyProtection="1">
      <alignment horizontal="distributed" vertical="center" wrapText="1" justifyLastLine="1"/>
      <protection hidden="1"/>
    </xf>
    <xf numFmtId="0" fontId="3" fillId="4" borderId="18" xfId="3" applyFont="1" applyFill="1" applyBorder="1" applyAlignment="1" applyProtection="1">
      <alignment horizontal="distributed" vertical="center" wrapText="1" justifyLastLine="1"/>
      <protection hidden="1"/>
    </xf>
    <xf numFmtId="0" fontId="80" fillId="4" borderId="18" xfId="3" applyFont="1" applyFill="1" applyBorder="1" applyAlignment="1" applyProtection="1">
      <alignment vertical="center"/>
      <protection hidden="1"/>
    </xf>
    <xf numFmtId="0" fontId="3" fillId="4" borderId="18" xfId="3" applyFont="1" applyFill="1" applyBorder="1" applyAlignment="1" applyProtection="1">
      <alignment vertical="center" wrapText="1"/>
      <protection hidden="1"/>
    </xf>
    <xf numFmtId="0" fontId="64" fillId="4" borderId="15" xfId="3" applyFont="1" applyFill="1" applyBorder="1" applyAlignment="1" applyProtection="1">
      <alignment vertical="center" wrapText="1"/>
      <protection hidden="1"/>
    </xf>
    <xf numFmtId="0" fontId="64" fillId="4" borderId="0" xfId="3" applyFont="1" applyFill="1" applyProtection="1">
      <protection hidden="1"/>
    </xf>
    <xf numFmtId="0" fontId="64" fillId="4" borderId="0" xfId="3" applyFont="1" applyFill="1" applyAlignment="1" applyProtection="1">
      <alignment vertical="top" wrapText="1" justifyLastLine="1"/>
      <protection hidden="1"/>
    </xf>
    <xf numFmtId="0" fontId="64" fillId="4" borderId="0" xfId="3" applyFont="1" applyFill="1" applyAlignment="1" applyProtection="1">
      <alignment vertical="center" wrapText="1" justifyLastLine="1"/>
      <protection hidden="1"/>
    </xf>
    <xf numFmtId="0" fontId="64" fillId="4" borderId="18" xfId="3" applyFont="1" applyFill="1" applyBorder="1" applyAlignment="1" applyProtection="1">
      <alignment vertical="top"/>
      <protection hidden="1"/>
    </xf>
    <xf numFmtId="0" fontId="14" fillId="4" borderId="18" xfId="3" applyFill="1" applyBorder="1" applyAlignment="1" applyProtection="1">
      <alignment vertical="center"/>
      <protection hidden="1"/>
    </xf>
    <xf numFmtId="0" fontId="14" fillId="4" borderId="30" xfId="3" applyFill="1" applyBorder="1" applyAlignment="1" applyProtection="1">
      <alignment vertical="center"/>
      <protection hidden="1"/>
    </xf>
    <xf numFmtId="0" fontId="14" fillId="4" borderId="17" xfId="3" applyFill="1" applyBorder="1" applyAlignment="1" applyProtection="1">
      <alignment vertical="center"/>
      <protection hidden="1"/>
    </xf>
    <xf numFmtId="0" fontId="4" fillId="4" borderId="17" xfId="3" applyFont="1" applyFill="1" applyBorder="1" applyAlignment="1" applyProtection="1">
      <alignment horizontal="center" vertical="center" wrapText="1"/>
      <protection hidden="1"/>
    </xf>
    <xf numFmtId="0" fontId="64" fillId="4" borderId="17" xfId="3" applyFont="1" applyFill="1" applyBorder="1" applyAlignment="1" applyProtection="1">
      <alignment horizontal="right" vertical="top" wrapText="1"/>
      <protection hidden="1"/>
    </xf>
    <xf numFmtId="0" fontId="4" fillId="4" borderId="48" xfId="3" applyFont="1" applyFill="1" applyBorder="1" applyAlignment="1" applyProtection="1">
      <alignment horizontal="center" vertical="center" wrapText="1"/>
      <protection hidden="1"/>
    </xf>
    <xf numFmtId="0" fontId="64" fillId="4" borderId="38" xfId="3" applyFont="1" applyFill="1" applyBorder="1" applyAlignment="1" applyProtection="1">
      <alignment horizontal="right" vertical="top" wrapText="1"/>
      <protection hidden="1"/>
    </xf>
    <xf numFmtId="176" fontId="24" fillId="4" borderId="48" xfId="3" applyNumberFormat="1" applyFont="1" applyFill="1" applyBorder="1" applyAlignment="1" applyProtection="1">
      <alignment vertical="center"/>
      <protection hidden="1"/>
    </xf>
    <xf numFmtId="176" fontId="24" fillId="4" borderId="17" xfId="3" applyNumberFormat="1" applyFont="1" applyFill="1" applyBorder="1" applyAlignment="1" applyProtection="1">
      <alignment vertical="center"/>
      <protection hidden="1"/>
    </xf>
    <xf numFmtId="176" fontId="24" fillId="4" borderId="38" xfId="3" applyNumberFormat="1" applyFont="1" applyFill="1" applyBorder="1" applyAlignment="1" applyProtection="1">
      <alignment vertical="center"/>
      <protection hidden="1"/>
    </xf>
    <xf numFmtId="176" fontId="24" fillId="4" borderId="151" xfId="3" applyNumberFormat="1" applyFont="1" applyFill="1" applyBorder="1" applyAlignment="1" applyProtection="1">
      <alignment vertical="center"/>
      <protection hidden="1"/>
    </xf>
    <xf numFmtId="176" fontId="24" fillId="4" borderId="133" xfId="3" applyNumberFormat="1" applyFont="1" applyFill="1" applyBorder="1" applyAlignment="1" applyProtection="1">
      <alignment vertical="center"/>
      <protection hidden="1"/>
    </xf>
    <xf numFmtId="176" fontId="24" fillId="4" borderId="134" xfId="3" applyNumberFormat="1" applyFont="1" applyFill="1" applyBorder="1" applyAlignment="1" applyProtection="1">
      <alignment vertical="center"/>
      <protection hidden="1"/>
    </xf>
    <xf numFmtId="176" fontId="22" fillId="4" borderId="135" xfId="3" applyNumberFormat="1" applyFont="1" applyFill="1" applyBorder="1" applyAlignment="1" applyProtection="1">
      <alignment horizontal="right" vertical="top"/>
      <protection hidden="1"/>
    </xf>
    <xf numFmtId="0" fontId="64" fillId="4" borderId="0" xfId="3" applyFont="1" applyFill="1" applyAlignment="1" applyProtection="1">
      <alignment horizontal="distributed" vertical="center"/>
      <protection hidden="1"/>
    </xf>
    <xf numFmtId="0" fontId="64" fillId="4" borderId="17" xfId="3" applyFont="1" applyFill="1" applyBorder="1" applyAlignment="1" applyProtection="1">
      <alignment horizontal="center" vertical="center"/>
      <protection hidden="1"/>
    </xf>
    <xf numFmtId="0" fontId="78" fillId="4" borderId="17" xfId="3" applyFont="1" applyFill="1" applyBorder="1" applyAlignment="1" applyProtection="1">
      <alignment horizontal="center" vertical="center" wrapText="1"/>
      <protection hidden="1"/>
    </xf>
    <xf numFmtId="0" fontId="76" fillId="4" borderId="125" xfId="3" applyFont="1" applyFill="1" applyBorder="1" applyAlignment="1" applyProtection="1">
      <alignment horizontal="center" vertical="center"/>
      <protection hidden="1"/>
    </xf>
    <xf numFmtId="176" fontId="24" fillId="0" borderId="48" xfId="3" applyNumberFormat="1" applyFont="1" applyBorder="1" applyAlignment="1" applyProtection="1">
      <alignment vertical="center"/>
      <protection hidden="1"/>
    </xf>
    <xf numFmtId="176" fontId="24" fillId="0" borderId="17" xfId="3" applyNumberFormat="1" applyFont="1" applyBorder="1" applyAlignment="1" applyProtection="1">
      <alignment vertical="center"/>
      <protection hidden="1"/>
    </xf>
    <xf numFmtId="176" fontId="24" fillId="0" borderId="38" xfId="3" applyNumberFormat="1" applyFont="1" applyBorder="1" applyAlignment="1" applyProtection="1">
      <alignment vertical="center"/>
      <protection hidden="1"/>
    </xf>
    <xf numFmtId="176" fontId="24" fillId="0" borderId="0" xfId="3" applyNumberFormat="1" applyFont="1" applyAlignment="1" applyProtection="1">
      <alignment vertical="center"/>
      <protection hidden="1"/>
    </xf>
    <xf numFmtId="0" fontId="75" fillId="4" borderId="0" xfId="3" applyFont="1" applyFill="1" applyAlignment="1" applyProtection="1">
      <alignment vertical="center" wrapText="1"/>
      <protection hidden="1"/>
    </xf>
    <xf numFmtId="0" fontId="75" fillId="4" borderId="18" xfId="3" applyFont="1" applyFill="1" applyBorder="1" applyAlignment="1" applyProtection="1">
      <alignment vertical="center" wrapText="1"/>
      <protection hidden="1"/>
    </xf>
    <xf numFmtId="0" fontId="4" fillId="4" borderId="4" xfId="3" applyFont="1" applyFill="1" applyBorder="1" applyAlignment="1" applyProtection="1">
      <alignment vertical="top"/>
      <protection hidden="1"/>
    </xf>
    <xf numFmtId="0" fontId="64" fillId="4" borderId="118" xfId="3" applyFont="1" applyFill="1" applyBorder="1" applyAlignment="1" applyProtection="1">
      <alignment vertical="center" wrapText="1"/>
      <protection hidden="1"/>
    </xf>
    <xf numFmtId="0" fontId="64" fillId="4" borderId="15" xfId="3" applyFont="1" applyFill="1" applyBorder="1" applyAlignment="1" applyProtection="1">
      <alignment horizontal="center" vertical="center" wrapText="1"/>
      <protection hidden="1"/>
    </xf>
    <xf numFmtId="176" fontId="32" fillId="4" borderId="30" xfId="3" applyNumberFormat="1" applyFont="1" applyFill="1" applyBorder="1" applyAlignment="1" applyProtection="1">
      <alignment vertical="center"/>
      <protection hidden="1"/>
    </xf>
    <xf numFmtId="0" fontId="64" fillId="4" borderId="147" xfId="3" applyFont="1" applyFill="1" applyBorder="1" applyAlignment="1" applyProtection="1">
      <alignment vertical="center"/>
      <protection hidden="1"/>
    </xf>
    <xf numFmtId="176" fontId="33" fillId="4" borderId="118" xfId="3" applyNumberFormat="1" applyFont="1" applyFill="1" applyBorder="1" applyAlignment="1" applyProtection="1">
      <alignment vertical="center"/>
      <protection hidden="1"/>
    </xf>
    <xf numFmtId="0" fontId="3" fillId="4" borderId="0" xfId="3" applyFont="1" applyFill="1" applyAlignment="1" applyProtection="1">
      <alignment vertical="center" wrapText="1"/>
      <protection hidden="1"/>
    </xf>
    <xf numFmtId="176" fontId="25" fillId="4" borderId="0" xfId="3" applyNumberFormat="1" applyFont="1" applyFill="1" applyAlignment="1" applyProtection="1">
      <alignment vertical="center"/>
      <protection hidden="1"/>
    </xf>
    <xf numFmtId="176" fontId="33" fillId="4" borderId="30" xfId="3" applyNumberFormat="1" applyFont="1" applyFill="1" applyBorder="1" applyAlignment="1" applyProtection="1">
      <alignment vertical="center"/>
      <protection hidden="1"/>
    </xf>
    <xf numFmtId="0" fontId="3" fillId="4" borderId="0" xfId="3" applyFont="1" applyFill="1" applyAlignment="1" applyProtection="1">
      <alignment horizontal="distributed" vertical="center" wrapText="1"/>
      <protection hidden="1"/>
    </xf>
    <xf numFmtId="0" fontId="3" fillId="4" borderId="17" xfId="3" applyFont="1" applyFill="1" applyBorder="1" applyAlignment="1" applyProtection="1">
      <alignment wrapText="1"/>
      <protection hidden="1"/>
    </xf>
    <xf numFmtId="176" fontId="33" fillId="4" borderId="5" xfId="3" applyNumberFormat="1" applyFont="1" applyFill="1" applyBorder="1" applyAlignment="1" applyProtection="1">
      <alignment vertical="center"/>
      <protection hidden="1"/>
    </xf>
    <xf numFmtId="0" fontId="3" fillId="4" borderId="4" xfId="3" applyFont="1" applyFill="1" applyBorder="1" applyAlignment="1" applyProtection="1">
      <alignment vertical="center" wrapText="1"/>
      <protection hidden="1"/>
    </xf>
    <xf numFmtId="176" fontId="25" fillId="4" borderId="4" xfId="3" applyNumberFormat="1" applyFont="1" applyFill="1" applyBorder="1" applyAlignment="1" applyProtection="1">
      <alignment vertical="center"/>
      <protection hidden="1"/>
    </xf>
    <xf numFmtId="176" fontId="33" fillId="4" borderId="147" xfId="3" applyNumberFormat="1" applyFont="1" applyFill="1" applyBorder="1" applyAlignment="1" applyProtection="1">
      <alignment vertical="center"/>
      <protection hidden="1"/>
    </xf>
    <xf numFmtId="0" fontId="81" fillId="4" borderId="0" xfId="3" applyFont="1" applyFill="1" applyAlignment="1" applyProtection="1">
      <alignment vertical="center"/>
      <protection hidden="1"/>
    </xf>
    <xf numFmtId="0" fontId="71" fillId="4" borderId="0" xfId="3" applyFont="1" applyFill="1" applyAlignment="1" applyProtection="1">
      <alignment vertical="center"/>
      <protection hidden="1"/>
    </xf>
    <xf numFmtId="0" fontId="25" fillId="4" borderId="44" xfId="3" applyFont="1" applyFill="1" applyBorder="1" applyAlignment="1" applyProtection="1">
      <alignment vertical="center"/>
      <protection hidden="1"/>
    </xf>
    <xf numFmtId="0" fontId="25" fillId="4" borderId="45" xfId="3" applyFont="1" applyFill="1" applyBorder="1" applyAlignment="1" applyProtection="1">
      <alignment horizontal="center" vertical="center"/>
      <protection hidden="1"/>
    </xf>
    <xf numFmtId="0" fontId="64" fillId="4" borderId="26" xfId="3" applyFont="1" applyFill="1" applyBorder="1" applyAlignment="1" applyProtection="1">
      <alignment horizontal="center" vertical="center"/>
      <protection hidden="1"/>
    </xf>
    <xf numFmtId="0" fontId="64" fillId="4" borderId="24" xfId="3" applyFont="1" applyFill="1" applyBorder="1" applyAlignment="1" applyProtection="1">
      <alignment vertical="center"/>
      <protection hidden="1"/>
    </xf>
    <xf numFmtId="0" fontId="64" fillId="4" borderId="8" xfId="3" applyFont="1" applyFill="1" applyBorder="1" applyAlignment="1" applyProtection="1">
      <alignment horizontal="center" vertical="center"/>
      <protection hidden="1"/>
    </xf>
    <xf numFmtId="0" fontId="64" fillId="4" borderId="9" xfId="3" applyFont="1" applyFill="1" applyBorder="1" applyAlignment="1" applyProtection="1">
      <alignment horizontal="center" vertical="center"/>
      <protection hidden="1"/>
    </xf>
    <xf numFmtId="0" fontId="64" fillId="4" borderId="11" xfId="3" applyFont="1" applyFill="1" applyBorder="1" applyAlignment="1" applyProtection="1">
      <alignment horizontal="center" vertical="center"/>
      <protection hidden="1"/>
    </xf>
    <xf numFmtId="0" fontId="3" fillId="4" borderId="18" xfId="3" applyFont="1" applyFill="1" applyBorder="1" applyAlignment="1" applyProtection="1">
      <alignment horizontal="center" vertical="center"/>
      <protection hidden="1"/>
    </xf>
    <xf numFmtId="0" fontId="64" fillId="4" borderId="11" xfId="3" applyFont="1" applyFill="1" applyBorder="1" applyAlignment="1" applyProtection="1">
      <alignment vertical="distributed" textRotation="255" wrapText="1"/>
      <protection hidden="1"/>
    </xf>
    <xf numFmtId="0" fontId="64" fillId="0" borderId="23" xfId="3" applyFont="1" applyBorder="1" applyAlignment="1" applyProtection="1">
      <alignment vertical="center" wrapText="1"/>
      <protection hidden="1"/>
    </xf>
    <xf numFmtId="0" fontId="64" fillId="0" borderId="0" xfId="3" applyFont="1" applyAlignment="1" applyProtection="1">
      <alignment vertical="center" wrapText="1"/>
      <protection hidden="1"/>
    </xf>
    <xf numFmtId="0" fontId="64" fillId="0" borderId="46" xfId="3" applyFont="1" applyBorder="1" applyAlignment="1" applyProtection="1">
      <alignment horizontal="right" vertical="top"/>
      <protection hidden="1"/>
    </xf>
    <xf numFmtId="0" fontId="64" fillId="0" borderId="0" xfId="3" applyFont="1" applyAlignment="1" applyProtection="1">
      <alignment horizontal="right" vertical="top"/>
      <protection hidden="1"/>
    </xf>
    <xf numFmtId="0" fontId="64" fillId="4" borderId="9" xfId="3" applyFont="1" applyFill="1" applyBorder="1" applyAlignment="1" applyProtection="1">
      <alignment vertical="distributed" textRotation="255" wrapText="1"/>
      <protection hidden="1"/>
    </xf>
    <xf numFmtId="0" fontId="3" fillId="4" borderId="0" xfId="3" applyFont="1" applyFill="1" applyAlignment="1" applyProtection="1">
      <alignment horizontal="distributed" vertical="center"/>
      <protection hidden="1"/>
    </xf>
    <xf numFmtId="0" fontId="80" fillId="4" borderId="0" xfId="3" applyFont="1" applyFill="1" applyAlignment="1" applyProtection="1">
      <alignment vertical="center"/>
      <protection hidden="1"/>
    </xf>
    <xf numFmtId="0" fontId="3" fillId="4" borderId="18" xfId="3" applyFont="1" applyFill="1" applyBorder="1" applyAlignment="1" applyProtection="1">
      <alignment vertical="center"/>
      <protection hidden="1"/>
    </xf>
    <xf numFmtId="0" fontId="3" fillId="4" borderId="0" xfId="3" applyFont="1" applyFill="1" applyAlignment="1" applyProtection="1">
      <alignment wrapText="1"/>
      <protection hidden="1"/>
    </xf>
    <xf numFmtId="0" fontId="77" fillId="4" borderId="0" xfId="3" applyFont="1" applyFill="1" applyAlignment="1" applyProtection="1">
      <alignment vertical="center" wrapText="1"/>
      <protection hidden="1"/>
    </xf>
    <xf numFmtId="0" fontId="64" fillId="4" borderId="133" xfId="3" applyFont="1" applyFill="1" applyBorder="1" applyAlignment="1" applyProtection="1">
      <alignment vertical="center"/>
      <protection hidden="1"/>
    </xf>
    <xf numFmtId="0" fontId="74" fillId="4" borderId="155" xfId="3" applyFont="1" applyFill="1" applyBorder="1" applyAlignment="1" applyProtection="1">
      <alignment vertical="center"/>
      <protection hidden="1"/>
    </xf>
    <xf numFmtId="0" fontId="3" fillId="4" borderId="157" xfId="3" applyFont="1" applyFill="1" applyBorder="1" applyAlignment="1" applyProtection="1">
      <alignment vertical="center"/>
      <protection hidden="1"/>
    </xf>
    <xf numFmtId="0" fontId="64" fillId="4" borderId="158" xfId="3" applyFont="1" applyFill="1" applyBorder="1" applyAlignment="1" applyProtection="1">
      <alignment vertical="center"/>
      <protection hidden="1"/>
    </xf>
    <xf numFmtId="0" fontId="64" fillId="4" borderId="159" xfId="3" applyFont="1" applyFill="1" applyBorder="1" applyAlignment="1" applyProtection="1">
      <alignment vertical="center"/>
      <protection hidden="1"/>
    </xf>
    <xf numFmtId="0" fontId="64" fillId="4" borderId="24" xfId="3" applyFont="1" applyFill="1" applyBorder="1" applyAlignment="1" applyProtection="1">
      <alignment horizontal="right" vertical="top"/>
      <protection hidden="1"/>
    </xf>
    <xf numFmtId="0" fontId="64" fillId="4" borderId="160" xfId="3" applyFont="1" applyFill="1" applyBorder="1" applyAlignment="1" applyProtection="1">
      <alignment horizontal="right" vertical="top"/>
      <protection hidden="1"/>
    </xf>
    <xf numFmtId="0" fontId="64" fillId="4" borderId="141" xfId="3" applyFont="1" applyFill="1" applyBorder="1" applyAlignment="1" applyProtection="1">
      <alignment horizontal="right" vertical="top"/>
      <protection hidden="1"/>
    </xf>
    <xf numFmtId="0" fontId="14" fillId="4" borderId="43" xfId="3" applyFill="1" applyBorder="1" applyAlignment="1" applyProtection="1">
      <alignment vertical="center"/>
      <protection hidden="1"/>
    </xf>
    <xf numFmtId="0" fontId="3" fillId="4" borderId="25" xfId="3" applyFont="1" applyFill="1" applyBorder="1" applyAlignment="1" applyProtection="1">
      <alignment vertical="center"/>
      <protection hidden="1"/>
    </xf>
    <xf numFmtId="0" fontId="3" fillId="4" borderId="43" xfId="3" applyFont="1" applyFill="1" applyBorder="1" applyAlignment="1" applyProtection="1">
      <alignment vertical="center"/>
      <protection hidden="1"/>
    </xf>
    <xf numFmtId="0" fontId="14" fillId="4" borderId="25" xfId="3" applyFill="1" applyBorder="1" applyAlignment="1" applyProtection="1">
      <alignment vertical="center"/>
      <protection hidden="1"/>
    </xf>
    <xf numFmtId="0" fontId="14" fillId="4" borderId="47" xfId="3" applyFill="1" applyBorder="1" applyAlignment="1" applyProtection="1">
      <alignment vertical="center"/>
      <protection hidden="1"/>
    </xf>
    <xf numFmtId="0" fontId="64" fillId="4" borderId="4" xfId="3" applyFont="1" applyFill="1" applyBorder="1" applyAlignment="1" applyProtection="1">
      <alignment horizontal="center" vertical="center"/>
      <protection hidden="1"/>
    </xf>
    <xf numFmtId="0" fontId="64" fillId="4" borderId="47" xfId="3" applyFont="1" applyFill="1" applyBorder="1" applyAlignment="1" applyProtection="1">
      <alignment vertical="center"/>
      <protection hidden="1"/>
    </xf>
    <xf numFmtId="0" fontId="14" fillId="4" borderId="52" xfId="3" applyFill="1" applyBorder="1" applyAlignment="1" applyProtection="1">
      <alignment vertical="center"/>
      <protection hidden="1"/>
    </xf>
    <xf numFmtId="0" fontId="3" fillId="4" borderId="26" xfId="3" applyFont="1" applyFill="1" applyBorder="1" applyAlignment="1" applyProtection="1">
      <alignment vertical="center"/>
      <protection hidden="1"/>
    </xf>
    <xf numFmtId="0" fontId="3" fillId="4" borderId="24" xfId="3" applyFont="1" applyFill="1" applyBorder="1" applyAlignment="1" applyProtection="1">
      <alignment vertical="center"/>
      <protection hidden="1"/>
    </xf>
    <xf numFmtId="0" fontId="14" fillId="4" borderId="24" xfId="3" applyFill="1" applyBorder="1" applyAlignment="1" applyProtection="1">
      <alignment vertical="center"/>
      <protection hidden="1"/>
    </xf>
    <xf numFmtId="0" fontId="64" fillId="4" borderId="24" xfId="3" applyFont="1" applyFill="1" applyBorder="1" applyAlignment="1" applyProtection="1">
      <alignment horizontal="right" vertical="center"/>
      <protection hidden="1"/>
    </xf>
    <xf numFmtId="0" fontId="64" fillId="4" borderId="25" xfId="3" applyFont="1" applyFill="1" applyBorder="1" applyAlignment="1" applyProtection="1">
      <alignment horizontal="right" vertical="top"/>
      <protection hidden="1"/>
    </xf>
    <xf numFmtId="0" fontId="3" fillId="4" borderId="8" xfId="3" applyFont="1" applyFill="1" applyBorder="1" applyAlignment="1" applyProtection="1">
      <alignment vertical="center"/>
      <protection hidden="1"/>
    </xf>
    <xf numFmtId="0" fontId="3" fillId="4" borderId="11" xfId="3" applyFont="1" applyFill="1" applyBorder="1" applyAlignment="1" applyProtection="1">
      <alignment wrapText="1"/>
      <protection hidden="1"/>
    </xf>
    <xf numFmtId="176" fontId="32" fillId="4" borderId="17" xfId="3" applyNumberFormat="1" applyFont="1" applyFill="1" applyBorder="1" applyAlignment="1" applyProtection="1">
      <alignment horizontal="right" vertical="center" indent="1"/>
      <protection hidden="1"/>
    </xf>
    <xf numFmtId="176" fontId="32" fillId="4" borderId="38" xfId="3" applyNumberFormat="1" applyFont="1" applyFill="1" applyBorder="1" applyAlignment="1" applyProtection="1">
      <alignment horizontal="right" vertical="center" indent="1"/>
      <protection hidden="1"/>
    </xf>
    <xf numFmtId="0" fontId="3" fillId="4" borderId="9" xfId="3" applyFont="1" applyFill="1" applyBorder="1" applyAlignment="1" applyProtection="1">
      <alignment horizontal="distributed" wrapText="1"/>
      <protection hidden="1"/>
    </xf>
    <xf numFmtId="0" fontId="3" fillId="4" borderId="18" xfId="3" applyFont="1" applyFill="1" applyBorder="1" applyAlignment="1" applyProtection="1">
      <alignment horizontal="distributed" wrapText="1"/>
      <protection hidden="1"/>
    </xf>
    <xf numFmtId="0" fontId="3" fillId="4" borderId="11" xfId="3" applyFont="1" applyFill="1" applyBorder="1" applyAlignment="1" applyProtection="1">
      <alignment horizontal="distributed" wrapText="1"/>
      <protection hidden="1"/>
    </xf>
    <xf numFmtId="0" fontId="3" fillId="4" borderId="17" xfId="3" applyFont="1" applyFill="1" applyBorder="1" applyAlignment="1" applyProtection="1">
      <alignment horizontal="distributed" wrapText="1"/>
      <protection hidden="1"/>
    </xf>
    <xf numFmtId="176" fontId="32" fillId="4" borderId="48" xfId="3" applyNumberFormat="1" applyFont="1" applyFill="1" applyBorder="1" applyAlignment="1" applyProtection="1">
      <alignment horizontal="right" vertical="center"/>
      <protection hidden="1"/>
    </xf>
    <xf numFmtId="176" fontId="32" fillId="4" borderId="17" xfId="3" applyNumberFormat="1" applyFont="1" applyFill="1" applyBorder="1" applyAlignment="1" applyProtection="1">
      <alignment horizontal="right" vertical="center"/>
      <protection hidden="1"/>
    </xf>
    <xf numFmtId="176" fontId="32" fillId="4" borderId="38" xfId="3" applyNumberFormat="1" applyFont="1" applyFill="1" applyBorder="1" applyAlignment="1" applyProtection="1">
      <alignment horizontal="right" vertical="center"/>
      <protection hidden="1"/>
    </xf>
    <xf numFmtId="0" fontId="3" fillId="4" borderId="19" xfId="3" applyFont="1" applyFill="1" applyBorder="1" applyAlignment="1" applyProtection="1">
      <alignment horizontal="distributed" wrapText="1"/>
      <protection hidden="1"/>
    </xf>
    <xf numFmtId="0" fontId="3" fillId="4" borderId="10" xfId="3" applyFont="1" applyFill="1" applyBorder="1" applyAlignment="1" applyProtection="1">
      <alignment horizontal="distributed" vertical="center" wrapText="1"/>
      <protection hidden="1"/>
    </xf>
    <xf numFmtId="0" fontId="3" fillId="4" borderId="10" xfId="3" applyFont="1" applyFill="1" applyBorder="1" applyAlignment="1" applyProtection="1">
      <alignment horizontal="distributed" wrapText="1"/>
      <protection hidden="1"/>
    </xf>
    <xf numFmtId="0" fontId="64" fillId="4" borderId="31" xfId="3" applyFont="1" applyFill="1" applyBorder="1" applyAlignment="1" applyProtection="1">
      <alignment vertical="center" wrapText="1"/>
      <protection hidden="1"/>
    </xf>
    <xf numFmtId="0" fontId="74" fillId="4" borderId="19" xfId="3" applyFont="1" applyFill="1" applyBorder="1" applyAlignment="1" applyProtection="1">
      <alignment horizontal="center" vertical="center" wrapText="1"/>
      <protection hidden="1"/>
    </xf>
    <xf numFmtId="0" fontId="3" fillId="4" borderId="11" xfId="3" applyFont="1" applyFill="1" applyBorder="1" applyAlignment="1" applyProtection="1">
      <alignment vertical="top" wrapText="1"/>
      <protection hidden="1"/>
    </xf>
    <xf numFmtId="0" fontId="3" fillId="4" borderId="9" xfId="3" applyFont="1" applyFill="1" applyBorder="1" applyAlignment="1" applyProtection="1">
      <alignment horizontal="center" vertical="center" wrapText="1"/>
      <protection hidden="1"/>
    </xf>
    <xf numFmtId="0" fontId="3" fillId="4" borderId="4" xfId="3" applyFont="1" applyFill="1" applyBorder="1" applyAlignment="1" applyProtection="1">
      <alignment vertical="top"/>
      <protection hidden="1"/>
    </xf>
    <xf numFmtId="0" fontId="3" fillId="4" borderId="4" xfId="3" applyFont="1" applyFill="1" applyBorder="1" applyAlignment="1" applyProtection="1">
      <alignment vertical="center"/>
      <protection hidden="1"/>
    </xf>
    <xf numFmtId="0" fontId="3" fillId="4" borderId="24" xfId="3" applyFont="1" applyFill="1" applyBorder="1" applyAlignment="1" applyProtection="1">
      <alignment wrapText="1"/>
      <protection hidden="1"/>
    </xf>
    <xf numFmtId="176" fontId="33" fillId="2" borderId="171" xfId="0" applyNumberFormat="1" applyFont="1" applyFill="1" applyBorder="1" applyAlignment="1" applyProtection="1">
      <alignment horizontal="right" vertical="center"/>
      <protection hidden="1"/>
    </xf>
    <xf numFmtId="176" fontId="33" fillId="2" borderId="173" xfId="0" applyNumberFormat="1" applyFont="1" applyFill="1" applyBorder="1" applyAlignment="1" applyProtection="1">
      <alignment horizontal="right" vertical="center"/>
      <protection hidden="1"/>
    </xf>
    <xf numFmtId="176" fontId="33" fillId="3" borderId="73" xfId="0" applyNumberFormat="1" applyFont="1" applyFill="1" applyBorder="1" applyAlignment="1" applyProtection="1">
      <alignment horizontal="right" vertical="center"/>
      <protection hidden="1"/>
    </xf>
    <xf numFmtId="0" fontId="26" fillId="0" borderId="44" xfId="3" applyFont="1" applyBorder="1" applyAlignment="1" applyProtection="1">
      <alignment horizontal="center" vertical="center"/>
      <protection hidden="1"/>
    </xf>
    <xf numFmtId="0" fontId="82" fillId="4" borderId="0" xfId="3" applyFont="1" applyFill="1" applyAlignment="1" applyProtection="1">
      <alignment vertical="center"/>
      <protection hidden="1"/>
    </xf>
    <xf numFmtId="0" fontId="83" fillId="4" borderId="0" xfId="3" applyFont="1" applyFill="1" applyAlignment="1" applyProtection="1">
      <alignment vertical="center"/>
      <protection hidden="1"/>
    </xf>
    <xf numFmtId="0" fontId="87" fillId="3" borderId="0" xfId="0" applyFont="1" applyFill="1" applyAlignment="1" applyProtection="1">
      <alignment horizontal="left" vertical="center"/>
      <protection hidden="1"/>
    </xf>
    <xf numFmtId="0" fontId="88" fillId="3" borderId="0" xfId="0" applyFont="1" applyFill="1" applyAlignment="1" applyProtection="1">
      <alignment horizontal="left" vertical="center"/>
      <protection hidden="1"/>
    </xf>
    <xf numFmtId="176" fontId="19" fillId="2" borderId="88" xfId="0" applyNumberFormat="1" applyFont="1" applyFill="1" applyBorder="1" applyAlignment="1" applyProtection="1">
      <alignment horizontal="center" vertical="center"/>
      <protection hidden="1"/>
    </xf>
    <xf numFmtId="176" fontId="19" fillId="2" borderId="172" xfId="0" applyNumberFormat="1" applyFont="1" applyFill="1" applyBorder="1" applyAlignment="1" applyProtection="1">
      <alignment horizontal="center" vertical="center"/>
      <protection hidden="1"/>
    </xf>
    <xf numFmtId="0" fontId="2" fillId="2" borderId="44" xfId="0" applyFont="1" applyFill="1" applyBorder="1" applyAlignment="1" applyProtection="1">
      <alignment horizontal="center"/>
      <protection hidden="1"/>
    </xf>
    <xf numFmtId="0" fontId="2" fillId="2" borderId="45" xfId="0" applyFont="1" applyFill="1" applyBorder="1" applyAlignment="1" applyProtection="1">
      <alignment horizontal="center"/>
      <protection hidden="1"/>
    </xf>
    <xf numFmtId="0" fontId="22" fillId="2" borderId="17" xfId="0" applyFont="1" applyFill="1" applyBorder="1" applyAlignment="1" applyProtection="1">
      <alignment horizontal="left" vertical="top" wrapText="1"/>
      <protection hidden="1"/>
    </xf>
    <xf numFmtId="0" fontId="22" fillId="2" borderId="0" xfId="0" applyFont="1" applyFill="1" applyAlignment="1" applyProtection="1">
      <alignment horizontal="left" vertical="top" wrapText="1"/>
      <protection hidden="1"/>
    </xf>
    <xf numFmtId="0" fontId="34" fillId="2" borderId="0" xfId="0" applyFont="1" applyFill="1" applyAlignment="1" applyProtection="1">
      <alignment horizontal="center" vertical="top" textRotation="255"/>
      <protection hidden="1"/>
    </xf>
    <xf numFmtId="0" fontId="7" fillId="2" borderId="0" xfId="0" applyFont="1" applyFill="1" applyAlignment="1" applyProtection="1">
      <alignment horizontal="center"/>
      <protection hidden="1"/>
    </xf>
    <xf numFmtId="0" fontId="45" fillId="2" borderId="32" xfId="0" applyFont="1" applyFill="1" applyBorder="1" applyAlignment="1" applyProtection="1">
      <alignment horizontal="distributed" vertical="center"/>
      <protection hidden="1"/>
    </xf>
    <xf numFmtId="0" fontId="45" fillId="2" borderId="28" xfId="0" applyFont="1" applyFill="1" applyBorder="1" applyAlignment="1" applyProtection="1">
      <alignment horizontal="distributed" vertical="center"/>
      <protection hidden="1"/>
    </xf>
    <xf numFmtId="0" fontId="45" fillId="2" borderId="33" xfId="0" applyFont="1" applyFill="1" applyBorder="1" applyAlignment="1" applyProtection="1">
      <alignment horizontal="distributed" vertical="center"/>
      <protection hidden="1"/>
    </xf>
    <xf numFmtId="0" fontId="45" fillId="2" borderId="53" xfId="0" applyFont="1" applyFill="1" applyBorder="1" applyAlignment="1" applyProtection="1">
      <alignment horizontal="distributed" vertical="center"/>
      <protection hidden="1"/>
    </xf>
    <xf numFmtId="0" fontId="45" fillId="2" borderId="27" xfId="0" applyFont="1" applyFill="1" applyBorder="1" applyAlignment="1" applyProtection="1">
      <alignment horizontal="distributed" vertical="center"/>
      <protection hidden="1"/>
    </xf>
    <xf numFmtId="0" fontId="45" fillId="2" borderId="37" xfId="0" applyFont="1" applyFill="1" applyBorder="1" applyAlignment="1" applyProtection="1">
      <alignment horizontal="distributed" vertical="center"/>
      <protection hidden="1"/>
    </xf>
    <xf numFmtId="0" fontId="4" fillId="2" borderId="19"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4" fillId="2" borderId="31" xfId="0" applyFont="1" applyFill="1" applyBorder="1" applyAlignment="1" applyProtection="1">
      <alignment horizontal="center" vertical="center"/>
      <protection hidden="1"/>
    </xf>
    <xf numFmtId="176" fontId="11" fillId="2" borderId="88" xfId="0" applyNumberFormat="1" applyFont="1" applyFill="1" applyBorder="1" applyAlignment="1" applyProtection="1">
      <alignment horizontal="center" vertical="center"/>
      <protection hidden="1"/>
    </xf>
    <xf numFmtId="176" fontId="11" fillId="2" borderId="89" xfId="0" applyNumberFormat="1" applyFont="1" applyFill="1" applyBorder="1" applyAlignment="1" applyProtection="1">
      <alignment horizontal="center" vertical="center"/>
      <protection hidden="1"/>
    </xf>
    <xf numFmtId="176" fontId="33" fillId="3" borderId="88" xfId="0" applyNumberFormat="1" applyFont="1" applyFill="1" applyBorder="1" applyAlignment="1" applyProtection="1">
      <alignment horizontal="center" vertical="center"/>
      <protection hidden="1"/>
    </xf>
    <xf numFmtId="176" fontId="33" fillId="3" borderId="89" xfId="0" applyNumberFormat="1" applyFont="1" applyFill="1" applyBorder="1" applyAlignment="1" applyProtection="1">
      <alignment horizontal="center" vertical="center"/>
      <protection hidden="1"/>
    </xf>
    <xf numFmtId="176" fontId="32" fillId="3" borderId="88" xfId="0" applyNumberFormat="1" applyFont="1" applyFill="1" applyBorder="1" applyAlignment="1" applyProtection="1">
      <alignment horizontal="center" vertical="center"/>
      <protection locked="0"/>
    </xf>
    <xf numFmtId="176" fontId="32" fillId="3" borderId="86" xfId="0" applyNumberFormat="1" applyFont="1" applyFill="1" applyBorder="1" applyAlignment="1" applyProtection="1">
      <alignment horizontal="center" vertical="center"/>
      <protection locked="0"/>
    </xf>
    <xf numFmtId="176" fontId="32" fillId="3" borderId="89" xfId="0" applyNumberFormat="1" applyFont="1" applyFill="1" applyBorder="1" applyAlignment="1" applyProtection="1">
      <alignment horizontal="center" vertical="center"/>
      <protection locked="0"/>
    </xf>
    <xf numFmtId="0" fontId="45" fillId="2" borderId="55" xfId="0" applyFont="1" applyFill="1" applyBorder="1" applyAlignment="1" applyProtection="1">
      <alignment horizontal="distributed" vertical="center"/>
      <protection hidden="1"/>
    </xf>
    <xf numFmtId="0" fontId="45" fillId="2" borderId="24" xfId="0" applyFont="1" applyFill="1" applyBorder="1" applyAlignment="1" applyProtection="1">
      <alignment horizontal="distributed" vertical="center"/>
      <protection hidden="1"/>
    </xf>
    <xf numFmtId="0" fontId="7" fillId="2" borderId="0" xfId="0" applyFont="1" applyFill="1" applyAlignment="1" applyProtection="1">
      <alignment horizontal="center" vertical="center"/>
      <protection hidden="1"/>
    </xf>
    <xf numFmtId="0" fontId="45" fillId="2" borderId="55" xfId="0" applyFont="1" applyFill="1" applyBorder="1" applyAlignment="1" applyProtection="1">
      <alignment horizontal="center" vertical="center"/>
      <protection hidden="1"/>
    </xf>
    <xf numFmtId="0" fontId="45" fillId="2" borderId="44" xfId="0" applyFont="1" applyFill="1" applyBorder="1" applyAlignment="1" applyProtection="1">
      <alignment horizontal="center" vertical="center"/>
      <protection hidden="1"/>
    </xf>
    <xf numFmtId="0" fontId="85" fillId="0" borderId="32" xfId="0" applyFont="1" applyBorder="1" applyAlignment="1" applyProtection="1">
      <alignment horizontal="distributed" vertical="center"/>
      <protection hidden="1"/>
    </xf>
    <xf numFmtId="0" fontId="85" fillId="0" borderId="28" xfId="0" applyFont="1" applyBorder="1" applyAlignment="1" applyProtection="1">
      <alignment horizontal="distributed" vertical="center"/>
      <protection hidden="1"/>
    </xf>
    <xf numFmtId="0" fontId="85" fillId="0" borderId="33" xfId="0" applyFont="1" applyBorder="1" applyAlignment="1" applyProtection="1">
      <alignment horizontal="distributed" vertical="center"/>
      <protection hidden="1"/>
    </xf>
    <xf numFmtId="0" fontId="85" fillId="0" borderId="53" xfId="0" applyFont="1" applyBorder="1" applyAlignment="1" applyProtection="1">
      <alignment horizontal="distributed" vertical="center"/>
      <protection hidden="1"/>
    </xf>
    <xf numFmtId="0" fontId="85" fillId="0" borderId="27" xfId="0" applyFont="1" applyBorder="1" applyAlignment="1" applyProtection="1">
      <alignment horizontal="distributed" vertical="center"/>
      <protection hidden="1"/>
    </xf>
    <xf numFmtId="0" fontId="85" fillId="0" borderId="37" xfId="0" applyFont="1" applyBorder="1" applyAlignment="1" applyProtection="1">
      <alignment horizontal="distributed" vertical="center"/>
      <protection hidden="1"/>
    </xf>
    <xf numFmtId="0" fontId="45" fillId="2" borderId="35" xfId="0" applyFont="1" applyFill="1" applyBorder="1" applyAlignment="1" applyProtection="1">
      <alignment horizontal="distributed" vertical="center"/>
      <protection hidden="1"/>
    </xf>
    <xf numFmtId="0" fontId="45" fillId="2" borderId="8" xfId="0" applyFont="1" applyFill="1" applyBorder="1" applyAlignment="1" applyProtection="1">
      <alignment horizontal="distributed" vertical="center"/>
      <protection hidden="1"/>
    </xf>
    <xf numFmtId="0" fontId="45" fillId="2" borderId="49" xfId="0" applyFont="1" applyFill="1" applyBorder="1" applyAlignment="1" applyProtection="1">
      <alignment horizontal="center" vertical="center" textRotation="255"/>
      <protection hidden="1"/>
    </xf>
    <xf numFmtId="0" fontId="45" fillId="2" borderId="65" xfId="0" applyFont="1" applyFill="1" applyBorder="1" applyAlignment="1" applyProtection="1">
      <alignment horizontal="center" vertical="center" textRotation="255"/>
      <protection hidden="1"/>
    </xf>
    <xf numFmtId="0" fontId="45" fillId="2" borderId="48" xfId="0" applyFont="1" applyFill="1" applyBorder="1" applyAlignment="1" applyProtection="1">
      <alignment horizontal="center" vertical="center" textRotation="255"/>
      <protection hidden="1"/>
    </xf>
    <xf numFmtId="0" fontId="45" fillId="2" borderId="44" xfId="0" applyFont="1" applyFill="1" applyBorder="1" applyAlignment="1" applyProtection="1">
      <alignment horizontal="distributed" vertical="center"/>
      <protection hidden="1"/>
    </xf>
    <xf numFmtId="0" fontId="45" fillId="2" borderId="45" xfId="0" applyFont="1" applyFill="1" applyBorder="1" applyAlignment="1" applyProtection="1">
      <alignment horizontal="distributed" vertical="center"/>
      <protection hidden="1"/>
    </xf>
    <xf numFmtId="176" fontId="33" fillId="2" borderId="86" xfId="0" applyNumberFormat="1" applyFont="1" applyFill="1" applyBorder="1" applyAlignment="1" applyProtection="1">
      <alignment horizontal="center" vertical="center"/>
      <protection hidden="1"/>
    </xf>
    <xf numFmtId="0" fontId="0" fillId="2" borderId="19" xfId="0" applyFill="1" applyBorder="1" applyAlignment="1" applyProtection="1">
      <alignment horizontal="distributed" vertical="center" indent="1"/>
      <protection hidden="1"/>
    </xf>
    <xf numFmtId="0" fontId="0" fillId="2" borderId="31" xfId="0" applyFill="1" applyBorder="1" applyAlignment="1" applyProtection="1">
      <alignment horizontal="distributed" vertical="center" indent="1"/>
      <protection hidden="1"/>
    </xf>
    <xf numFmtId="0" fontId="45" fillId="2" borderId="63" xfId="0" applyFont="1" applyFill="1" applyBorder="1" applyAlignment="1" applyProtection="1">
      <alignment horizontal="center" vertical="center" textRotation="255"/>
      <protection hidden="1"/>
    </xf>
    <xf numFmtId="0" fontId="45" fillId="2" borderId="64" xfId="0" applyFont="1" applyFill="1" applyBorder="1" applyAlignment="1" applyProtection="1">
      <alignment horizontal="center" vertical="center" textRotation="255"/>
      <protection hidden="1"/>
    </xf>
    <xf numFmtId="0" fontId="45" fillId="2" borderId="58" xfId="0" applyFont="1" applyFill="1" applyBorder="1" applyAlignment="1" applyProtection="1">
      <alignment horizontal="center" vertical="center" textRotation="255"/>
      <protection hidden="1"/>
    </xf>
    <xf numFmtId="0" fontId="45" fillId="2" borderId="45" xfId="0" applyFont="1" applyFill="1" applyBorder="1" applyAlignment="1" applyProtection="1">
      <alignment horizontal="center" vertical="center"/>
      <protection hidden="1"/>
    </xf>
    <xf numFmtId="0" fontId="4" fillId="2" borderId="2" xfId="0" applyFont="1" applyFill="1" applyBorder="1" applyAlignment="1" applyProtection="1">
      <alignment horizontal="center" vertical="center"/>
      <protection hidden="1"/>
    </xf>
    <xf numFmtId="0" fontId="6" fillId="2" borderId="22"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protection hidden="1"/>
    </xf>
    <xf numFmtId="0" fontId="45" fillId="2" borderId="23" xfId="0" applyFont="1" applyFill="1" applyBorder="1" applyAlignment="1" applyProtection="1">
      <alignment horizontal="distributed" vertical="center" indent="1"/>
      <protection hidden="1"/>
    </xf>
    <xf numFmtId="0" fontId="45" fillId="2" borderId="0" xfId="0" applyFont="1" applyFill="1" applyAlignment="1" applyProtection="1">
      <alignment horizontal="distributed" vertical="center" indent="1"/>
      <protection hidden="1"/>
    </xf>
    <xf numFmtId="0" fontId="45" fillId="2" borderId="46" xfId="0" applyFont="1" applyFill="1" applyBorder="1" applyAlignment="1" applyProtection="1">
      <alignment horizontal="distributed" vertical="center" indent="1"/>
      <protection hidden="1"/>
    </xf>
    <xf numFmtId="0" fontId="45" fillId="2" borderId="54" xfId="0" applyFont="1" applyFill="1" applyBorder="1" applyAlignment="1" applyProtection="1">
      <alignment horizontal="distributed" vertical="center"/>
      <protection hidden="1"/>
    </xf>
    <xf numFmtId="0" fontId="45" fillId="2" borderId="42" xfId="0" applyFont="1" applyFill="1" applyBorder="1" applyAlignment="1" applyProtection="1">
      <alignment horizontal="distributed" vertical="center"/>
      <protection hidden="1"/>
    </xf>
    <xf numFmtId="0" fontId="45" fillId="2" borderId="29" xfId="0" applyFont="1" applyFill="1" applyBorder="1" applyAlignment="1" applyProtection="1">
      <alignment horizontal="distributed" vertical="center"/>
      <protection hidden="1"/>
    </xf>
    <xf numFmtId="176" fontId="11" fillId="2" borderId="86" xfId="0" applyNumberFormat="1" applyFont="1" applyFill="1" applyBorder="1" applyAlignment="1" applyProtection="1">
      <alignment horizontal="center" vertical="center"/>
      <protection hidden="1"/>
    </xf>
    <xf numFmtId="176" fontId="33" fillId="3" borderId="82" xfId="0" applyNumberFormat="1" applyFont="1" applyFill="1" applyBorder="1" applyAlignment="1" applyProtection="1">
      <alignment horizontal="center" vertical="center"/>
      <protection hidden="1"/>
    </xf>
    <xf numFmtId="176" fontId="33" fillId="2" borderId="82" xfId="0" applyNumberFormat="1" applyFont="1" applyFill="1" applyBorder="1" applyAlignment="1" applyProtection="1">
      <alignment horizontal="center" vertical="center"/>
      <protection hidden="1"/>
    </xf>
    <xf numFmtId="0" fontId="45" fillId="2" borderId="0" xfId="0" applyFont="1" applyFill="1" applyAlignment="1" applyProtection="1">
      <alignment horizontal="center" vertical="center"/>
      <protection hidden="1"/>
    </xf>
    <xf numFmtId="0" fontId="0" fillId="2" borderId="11" xfId="0" applyFill="1" applyBorder="1" applyAlignment="1" applyProtection="1">
      <alignment horizontal="center" vertical="center" wrapText="1"/>
      <protection hidden="1"/>
    </xf>
    <xf numFmtId="0" fontId="0" fillId="2" borderId="17" xfId="0" applyFill="1" applyBorder="1" applyAlignment="1" applyProtection="1">
      <alignment horizontal="center" vertical="center" wrapText="1"/>
      <protection hidden="1"/>
    </xf>
    <xf numFmtId="0" fontId="0" fillId="2" borderId="5" xfId="0" applyFill="1" applyBorder="1" applyAlignment="1" applyProtection="1">
      <alignment horizontal="center" vertical="center" wrapText="1"/>
      <protection hidden="1"/>
    </xf>
    <xf numFmtId="0" fontId="0" fillId="2" borderId="8" xfId="0" applyFill="1" applyBorder="1" applyAlignment="1" applyProtection="1">
      <alignment horizontal="center" vertical="center" wrapText="1"/>
      <protection hidden="1"/>
    </xf>
    <xf numFmtId="0" fontId="0" fillId="2" borderId="0" xfId="0" applyFill="1" applyAlignment="1" applyProtection="1">
      <alignment horizontal="center" vertical="center" wrapText="1"/>
      <protection hidden="1"/>
    </xf>
    <xf numFmtId="0" fontId="0" fillId="2" borderId="30" xfId="0" applyFill="1" applyBorder="1" applyAlignment="1" applyProtection="1">
      <alignment horizontal="center" vertical="center" wrapText="1"/>
      <protection hidden="1"/>
    </xf>
    <xf numFmtId="0" fontId="45" fillId="2" borderId="43" xfId="0" applyFont="1" applyFill="1" applyBorder="1" applyAlignment="1" applyProtection="1">
      <alignment horizontal="center" vertical="center"/>
      <protection hidden="1"/>
    </xf>
    <xf numFmtId="0" fontId="45" fillId="2" borderId="24" xfId="0" applyFont="1" applyFill="1" applyBorder="1" applyAlignment="1" applyProtection="1">
      <alignment horizontal="center" vertical="center"/>
      <protection hidden="1"/>
    </xf>
    <xf numFmtId="0" fontId="45" fillId="2" borderId="23" xfId="0" applyFont="1" applyFill="1" applyBorder="1" applyAlignment="1" applyProtection="1">
      <alignment horizontal="center" vertical="center"/>
      <protection hidden="1"/>
    </xf>
    <xf numFmtId="0" fontId="44" fillId="2" borderId="63" xfId="0" applyFont="1" applyFill="1" applyBorder="1" applyAlignment="1" applyProtection="1">
      <alignment horizontal="distributed" wrapText="1" justifyLastLine="1"/>
      <protection hidden="1"/>
    </xf>
    <xf numFmtId="0" fontId="44" fillId="2" borderId="64" xfId="0" applyFont="1" applyFill="1" applyBorder="1" applyAlignment="1" applyProtection="1">
      <alignment horizontal="distributed" wrapText="1" justifyLastLine="1"/>
      <protection hidden="1"/>
    </xf>
    <xf numFmtId="0" fontId="0" fillId="2" borderId="2" xfId="0" applyFill="1" applyBorder="1" applyAlignment="1" applyProtection="1">
      <alignment horizontal="distributed" vertical="center" indent="1"/>
      <protection hidden="1"/>
    </xf>
    <xf numFmtId="0" fontId="2" fillId="2" borderId="43" xfId="0" applyFont="1" applyFill="1" applyBorder="1" applyAlignment="1" applyProtection="1">
      <alignment horizontal="center" vertical="center"/>
      <protection hidden="1"/>
    </xf>
    <xf numFmtId="0" fontId="2" fillId="2" borderId="25" xfId="0" applyFont="1" applyFill="1" applyBorder="1" applyAlignment="1" applyProtection="1">
      <alignment horizontal="center" vertical="center"/>
      <protection hidden="1"/>
    </xf>
    <xf numFmtId="176" fontId="46" fillId="3" borderId="84" xfId="0" applyNumberFormat="1" applyFont="1" applyFill="1" applyBorder="1" applyAlignment="1" applyProtection="1">
      <alignment horizontal="right" vertical="center"/>
      <protection hidden="1"/>
    </xf>
    <xf numFmtId="176" fontId="46" fillId="3" borderId="85" xfId="0" applyNumberFormat="1" applyFont="1" applyFill="1" applyBorder="1" applyAlignment="1" applyProtection="1">
      <alignment horizontal="right" vertical="center"/>
      <protection hidden="1"/>
    </xf>
    <xf numFmtId="0" fontId="5" fillId="2" borderId="19" xfId="0" applyFont="1" applyFill="1" applyBorder="1" applyAlignment="1" applyProtection="1">
      <alignment horizontal="center" vertical="center"/>
      <protection hidden="1"/>
    </xf>
    <xf numFmtId="0" fontId="5" fillId="2" borderId="31" xfId="0" applyFont="1" applyFill="1" applyBorder="1" applyAlignment="1" applyProtection="1">
      <alignment horizontal="center" vertical="center"/>
      <protection hidden="1"/>
    </xf>
    <xf numFmtId="176" fontId="13" fillId="0" borderId="64" xfId="0" applyNumberFormat="1" applyFont="1" applyBorder="1" applyAlignment="1" applyProtection="1">
      <alignment horizontal="right" vertical="center"/>
      <protection locked="0"/>
    </xf>
    <xf numFmtId="176" fontId="13" fillId="0" borderId="58" xfId="0" applyNumberFormat="1" applyFont="1" applyBorder="1" applyAlignment="1" applyProtection="1">
      <alignment horizontal="right" vertical="center"/>
      <protection locked="0"/>
    </xf>
    <xf numFmtId="176" fontId="33" fillId="2" borderId="23" xfId="0" applyNumberFormat="1" applyFont="1" applyFill="1" applyBorder="1" applyAlignment="1" applyProtection="1">
      <alignment horizontal="right" vertical="center"/>
      <protection locked="0"/>
    </xf>
    <xf numFmtId="176" fontId="33" fillId="2" borderId="47" xfId="0" applyNumberFormat="1" applyFont="1" applyFill="1" applyBorder="1" applyAlignment="1" applyProtection="1">
      <alignment horizontal="right" vertical="center"/>
      <protection locked="0"/>
    </xf>
    <xf numFmtId="176" fontId="33" fillId="3" borderId="80" xfId="0" applyNumberFormat="1" applyFont="1" applyFill="1" applyBorder="1" applyAlignment="1" applyProtection="1">
      <alignment horizontal="right" vertical="center"/>
      <protection hidden="1"/>
    </xf>
    <xf numFmtId="176" fontId="33" fillId="3" borderId="81" xfId="0" applyNumberFormat="1" applyFont="1" applyFill="1" applyBorder="1" applyAlignment="1" applyProtection="1">
      <alignment horizontal="right" vertical="center"/>
      <protection hidden="1"/>
    </xf>
    <xf numFmtId="176" fontId="32" fillId="0" borderId="77" xfId="0" applyNumberFormat="1" applyFont="1" applyBorder="1" applyAlignment="1" applyProtection="1">
      <alignment horizontal="right" vertical="center"/>
      <protection locked="0"/>
    </xf>
    <xf numFmtId="176" fontId="32" fillId="0" borderId="78" xfId="0" applyNumberFormat="1" applyFont="1" applyBorder="1" applyAlignment="1" applyProtection="1">
      <alignment horizontal="right" vertical="center"/>
      <protection locked="0"/>
    </xf>
    <xf numFmtId="176" fontId="32" fillId="0" borderId="70" xfId="0" applyNumberFormat="1" applyFont="1" applyBorder="1" applyAlignment="1" applyProtection="1">
      <alignment horizontal="right" vertical="center"/>
      <protection hidden="1"/>
    </xf>
    <xf numFmtId="176" fontId="32" fillId="0" borderId="71" xfId="0" applyNumberFormat="1" applyFont="1" applyBorder="1" applyAlignment="1" applyProtection="1">
      <alignment horizontal="right" vertical="center"/>
      <protection hidden="1"/>
    </xf>
    <xf numFmtId="0" fontId="35" fillId="2" borderId="0" xfId="0" applyFont="1" applyFill="1" applyAlignment="1" applyProtection="1">
      <alignment horizontal="center" vertical="center"/>
      <protection hidden="1"/>
    </xf>
    <xf numFmtId="176" fontId="46" fillId="3" borderId="82" xfId="0" applyNumberFormat="1" applyFont="1" applyFill="1" applyBorder="1" applyAlignment="1" applyProtection="1">
      <alignment horizontal="center" vertical="center"/>
      <protection locked="0"/>
    </xf>
    <xf numFmtId="176" fontId="46" fillId="3" borderId="83" xfId="0" applyNumberFormat="1" applyFont="1" applyFill="1" applyBorder="1" applyAlignment="1" applyProtection="1">
      <alignment horizontal="center" vertical="center"/>
      <protection locked="0"/>
    </xf>
    <xf numFmtId="0" fontId="45" fillId="2" borderId="24" xfId="0" applyFont="1" applyFill="1" applyBorder="1" applyAlignment="1" applyProtection="1">
      <alignment horizontal="center" wrapText="1"/>
      <protection hidden="1"/>
    </xf>
    <xf numFmtId="0" fontId="45" fillId="2" borderId="0" xfId="0" applyFont="1" applyFill="1" applyAlignment="1" applyProtection="1">
      <alignment horizontal="center" wrapText="1"/>
      <protection hidden="1"/>
    </xf>
    <xf numFmtId="0" fontId="45" fillId="2" borderId="63" xfId="0" applyFont="1" applyFill="1" applyBorder="1" applyAlignment="1" applyProtection="1">
      <alignment horizontal="center" vertical="center"/>
      <protection hidden="1"/>
    </xf>
    <xf numFmtId="0" fontId="45" fillId="2" borderId="64" xfId="0" applyFont="1" applyFill="1" applyBorder="1" applyAlignment="1" applyProtection="1">
      <alignment horizontal="center" vertical="center"/>
      <protection hidden="1"/>
    </xf>
    <xf numFmtId="0" fontId="45" fillId="2" borderId="47" xfId="0" applyFont="1" applyFill="1" applyBorder="1" applyAlignment="1" applyProtection="1">
      <alignment horizontal="center" vertical="center"/>
      <protection hidden="1"/>
    </xf>
    <xf numFmtId="0" fontId="45" fillId="2" borderId="4" xfId="0" applyFont="1" applyFill="1" applyBorder="1" applyAlignment="1" applyProtection="1">
      <alignment horizontal="center" vertical="center"/>
      <protection hidden="1"/>
    </xf>
    <xf numFmtId="0" fontId="45" fillId="2" borderId="58" xfId="0" applyFont="1" applyFill="1" applyBorder="1" applyAlignment="1" applyProtection="1">
      <alignment horizontal="center" vertical="center"/>
      <protection hidden="1"/>
    </xf>
    <xf numFmtId="0" fontId="45" fillId="2" borderId="43" xfId="0" applyFont="1" applyFill="1" applyBorder="1" applyAlignment="1" applyProtection="1">
      <alignment horizontal="center" vertical="center" wrapText="1" justifyLastLine="1"/>
      <protection hidden="1"/>
    </xf>
    <xf numFmtId="0" fontId="45" fillId="2" borderId="24" xfId="0" applyFont="1" applyFill="1" applyBorder="1" applyAlignment="1" applyProtection="1">
      <alignment horizontal="center" vertical="center" wrapText="1" justifyLastLine="1"/>
      <protection hidden="1"/>
    </xf>
    <xf numFmtId="0" fontId="45" fillId="2" borderId="25" xfId="0" applyFont="1" applyFill="1" applyBorder="1" applyAlignment="1" applyProtection="1">
      <alignment horizontal="center" vertical="center" wrapText="1" justifyLastLine="1"/>
      <protection hidden="1"/>
    </xf>
    <xf numFmtId="0" fontId="45" fillId="2" borderId="23" xfId="0" applyFont="1" applyFill="1" applyBorder="1" applyAlignment="1" applyProtection="1">
      <alignment horizontal="center" vertical="center" wrapText="1" justifyLastLine="1"/>
      <protection hidden="1"/>
    </xf>
    <xf numFmtId="0" fontId="45" fillId="2" borderId="0" xfId="0" applyFont="1" applyFill="1" applyAlignment="1" applyProtection="1">
      <alignment horizontal="center" vertical="center" wrapText="1" justifyLastLine="1"/>
      <protection hidden="1"/>
    </xf>
    <xf numFmtId="0" fontId="45" fillId="2" borderId="46" xfId="0" applyFont="1" applyFill="1" applyBorder="1" applyAlignment="1" applyProtection="1">
      <alignment horizontal="center" vertical="center" wrapText="1" justifyLastLine="1"/>
      <protection hidden="1"/>
    </xf>
    <xf numFmtId="0" fontId="45" fillId="2" borderId="47" xfId="0" applyFont="1" applyFill="1" applyBorder="1" applyAlignment="1" applyProtection="1">
      <alignment horizontal="center" vertical="center" wrapText="1" justifyLastLine="1"/>
      <protection hidden="1"/>
    </xf>
    <xf numFmtId="0" fontId="45" fillId="2" borderId="4" xfId="0" applyFont="1" applyFill="1" applyBorder="1" applyAlignment="1" applyProtection="1">
      <alignment horizontal="center" vertical="center" wrapText="1" justifyLastLine="1"/>
      <protection hidden="1"/>
    </xf>
    <xf numFmtId="0" fontId="45" fillId="2" borderId="52" xfId="0" applyFont="1" applyFill="1" applyBorder="1" applyAlignment="1" applyProtection="1">
      <alignment horizontal="center" vertical="center" wrapText="1" justifyLastLine="1"/>
      <protection hidden="1"/>
    </xf>
    <xf numFmtId="0" fontId="43" fillId="2" borderId="43" xfId="0" applyFont="1" applyFill="1" applyBorder="1" applyAlignment="1" applyProtection="1">
      <alignment horizontal="center" vertical="center" wrapText="1"/>
      <protection hidden="1"/>
    </xf>
    <xf numFmtId="0" fontId="43" fillId="2" borderId="24" xfId="0" applyFont="1" applyFill="1" applyBorder="1" applyAlignment="1" applyProtection="1">
      <alignment horizontal="center" vertical="center" wrapText="1"/>
      <protection hidden="1"/>
    </xf>
    <xf numFmtId="0" fontId="43" fillId="2" borderId="25" xfId="0" applyFont="1" applyFill="1" applyBorder="1" applyAlignment="1" applyProtection="1">
      <alignment horizontal="center" vertical="center" wrapText="1"/>
      <protection hidden="1"/>
    </xf>
    <xf numFmtId="0" fontId="43" fillId="2" borderId="47" xfId="0" applyFont="1" applyFill="1" applyBorder="1" applyAlignment="1" applyProtection="1">
      <alignment horizontal="center" vertical="center" wrapText="1"/>
      <protection hidden="1"/>
    </xf>
    <xf numFmtId="0" fontId="43" fillId="2" borderId="4" xfId="0" applyFont="1" applyFill="1" applyBorder="1" applyAlignment="1" applyProtection="1">
      <alignment horizontal="center" vertical="center" wrapText="1"/>
      <protection hidden="1"/>
    </xf>
    <xf numFmtId="0" fontId="43" fillId="2" borderId="52" xfId="0" applyFont="1" applyFill="1" applyBorder="1" applyAlignment="1" applyProtection="1">
      <alignment horizontal="center" vertical="center" wrapText="1"/>
      <protection hidden="1"/>
    </xf>
    <xf numFmtId="0" fontId="45" fillId="2" borderId="0" xfId="0" applyFont="1" applyFill="1" applyAlignment="1" applyProtection="1">
      <alignment horizontal="center" vertical="top" textRotation="255"/>
      <protection hidden="1"/>
    </xf>
    <xf numFmtId="0" fontId="42" fillId="2" borderId="44" xfId="0" applyFont="1" applyFill="1" applyBorder="1" applyAlignment="1" applyProtection="1">
      <alignment vertical="center"/>
      <protection hidden="1"/>
    </xf>
    <xf numFmtId="0" fontId="45" fillId="3" borderId="4" xfId="0" applyFont="1" applyFill="1" applyBorder="1" applyAlignment="1" applyProtection="1">
      <alignment horizontal="left" vertical="center"/>
      <protection hidden="1"/>
    </xf>
    <xf numFmtId="0" fontId="42" fillId="2" borderId="55" xfId="0" applyFont="1" applyFill="1" applyBorder="1" applyAlignment="1" applyProtection="1">
      <alignment horizontal="center" vertical="center"/>
      <protection hidden="1"/>
    </xf>
    <xf numFmtId="0" fontId="42" fillId="2" borderId="44" xfId="0" applyFont="1" applyFill="1" applyBorder="1" applyAlignment="1" applyProtection="1">
      <alignment horizontal="center" vertical="center"/>
      <protection hidden="1"/>
    </xf>
    <xf numFmtId="0" fontId="42" fillId="2" borderId="45" xfId="0" applyFont="1" applyFill="1" applyBorder="1" applyAlignment="1" applyProtection="1">
      <alignment horizontal="center" vertical="center"/>
      <protection hidden="1"/>
    </xf>
    <xf numFmtId="0" fontId="2" fillId="2" borderId="24" xfId="0" applyFont="1" applyFill="1" applyBorder="1" applyAlignment="1" applyProtection="1">
      <alignment horizontal="center" vertical="center" wrapText="1"/>
      <protection hidden="1"/>
    </xf>
    <xf numFmtId="0" fontId="2" fillId="2" borderId="25"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2" xfId="0" applyFont="1" applyFill="1" applyBorder="1" applyAlignment="1" applyProtection="1">
      <alignment horizontal="center" vertical="center" wrapText="1"/>
      <protection hidden="1"/>
    </xf>
    <xf numFmtId="0" fontId="44" fillId="2" borderId="4" xfId="0" applyFont="1" applyFill="1" applyBorder="1" applyAlignment="1" applyProtection="1">
      <alignment horizontal="center" vertical="top"/>
      <protection hidden="1"/>
    </xf>
    <xf numFmtId="0" fontId="44" fillId="2" borderId="52" xfId="0" applyFont="1" applyFill="1" applyBorder="1" applyAlignment="1" applyProtection="1">
      <alignment horizontal="center" vertical="top"/>
      <protection hidden="1"/>
    </xf>
    <xf numFmtId="0" fontId="43" fillId="2" borderId="43" xfId="0" applyFont="1" applyFill="1" applyBorder="1" applyAlignment="1" applyProtection="1">
      <alignment horizontal="center"/>
      <protection hidden="1"/>
    </xf>
    <xf numFmtId="0" fontId="43" fillId="2" borderId="24" xfId="0" applyFont="1" applyFill="1" applyBorder="1" applyAlignment="1" applyProtection="1">
      <alignment horizontal="center"/>
      <protection hidden="1"/>
    </xf>
    <xf numFmtId="0" fontId="43" fillId="2" borderId="25" xfId="0" applyFont="1" applyFill="1" applyBorder="1" applyAlignment="1" applyProtection="1">
      <alignment horizontal="center"/>
      <protection hidden="1"/>
    </xf>
    <xf numFmtId="49" fontId="52" fillId="2" borderId="63" xfId="0" applyNumberFormat="1" applyFont="1" applyFill="1" applyBorder="1" applyAlignment="1" applyProtection="1">
      <alignment horizontal="center" vertical="center"/>
      <protection hidden="1"/>
    </xf>
    <xf numFmtId="49" fontId="52" fillId="2" borderId="58" xfId="0" applyNumberFormat="1" applyFont="1" applyFill="1" applyBorder="1" applyAlignment="1" applyProtection="1">
      <alignment horizontal="center" vertical="center"/>
      <protection hidden="1"/>
    </xf>
    <xf numFmtId="0" fontId="45" fillId="2" borderId="63" xfId="0" applyFont="1" applyFill="1" applyBorder="1" applyAlignment="1" applyProtection="1">
      <alignment horizontal="center" vertical="distributed" textRotation="255"/>
      <protection hidden="1"/>
    </xf>
    <xf numFmtId="0" fontId="45" fillId="2" borderId="64" xfId="0" applyFont="1" applyFill="1" applyBorder="1" applyAlignment="1" applyProtection="1">
      <alignment horizontal="center" vertical="distributed" textRotation="255"/>
      <protection hidden="1"/>
    </xf>
    <xf numFmtId="0" fontId="45" fillId="2" borderId="58" xfId="0" applyFont="1" applyFill="1" applyBorder="1" applyAlignment="1" applyProtection="1">
      <alignment horizontal="center" vertical="distributed" textRotation="255"/>
      <protection hidden="1"/>
    </xf>
    <xf numFmtId="0" fontId="45" fillId="2" borderId="25" xfId="0" applyFont="1" applyFill="1" applyBorder="1" applyAlignment="1" applyProtection="1">
      <alignment horizontal="center" vertical="center"/>
      <protection hidden="1"/>
    </xf>
    <xf numFmtId="0" fontId="45" fillId="2" borderId="46" xfId="0" applyFont="1" applyFill="1" applyBorder="1" applyAlignment="1" applyProtection="1">
      <alignment horizontal="center" vertical="center"/>
      <protection hidden="1"/>
    </xf>
    <xf numFmtId="0" fontId="45" fillId="2" borderId="52" xfId="0" applyFont="1" applyFill="1" applyBorder="1" applyAlignment="1" applyProtection="1">
      <alignment horizontal="center" vertical="center"/>
      <protection hidden="1"/>
    </xf>
    <xf numFmtId="0" fontId="52" fillId="2" borderId="0" xfId="0" applyFont="1" applyFill="1" applyAlignment="1" applyProtection="1">
      <alignment horizontal="distributed"/>
      <protection hidden="1"/>
    </xf>
    <xf numFmtId="0" fontId="44" fillId="2" borderId="63" xfId="0" applyFont="1" applyFill="1" applyBorder="1" applyAlignment="1" applyProtection="1">
      <alignment horizontal="center" vertical="center" wrapText="1" justifyLastLine="1"/>
      <protection hidden="1"/>
    </xf>
    <xf numFmtId="0" fontId="44" fillId="2" borderId="64" xfId="0" applyFont="1" applyFill="1" applyBorder="1" applyAlignment="1" applyProtection="1">
      <alignment horizontal="center" vertical="center" wrapText="1" justifyLastLine="1"/>
      <protection hidden="1"/>
    </xf>
    <xf numFmtId="176" fontId="59" fillId="3" borderId="88" xfId="0" applyNumberFormat="1" applyFont="1" applyFill="1" applyBorder="1" applyAlignment="1" applyProtection="1">
      <alignment horizontal="center" vertical="center"/>
      <protection hidden="1"/>
    </xf>
    <xf numFmtId="176" fontId="59" fillId="3" borderId="86" xfId="0" applyNumberFormat="1" applyFont="1" applyFill="1" applyBorder="1" applyAlignment="1" applyProtection="1">
      <alignment horizontal="center" vertical="center"/>
      <protection hidden="1"/>
    </xf>
    <xf numFmtId="176" fontId="59" fillId="3" borderId="89" xfId="0" applyNumberFormat="1" applyFont="1" applyFill="1" applyBorder="1" applyAlignment="1" applyProtection="1">
      <alignment horizontal="center" vertical="center"/>
      <protection hidden="1"/>
    </xf>
    <xf numFmtId="176" fontId="60" fillId="3" borderId="86" xfId="0" applyNumberFormat="1" applyFont="1" applyFill="1" applyBorder="1" applyAlignment="1" applyProtection="1">
      <alignment horizontal="center" vertical="center"/>
      <protection hidden="1"/>
    </xf>
    <xf numFmtId="176" fontId="60" fillId="3" borderId="89" xfId="0" applyNumberFormat="1" applyFont="1" applyFill="1" applyBorder="1" applyAlignment="1" applyProtection="1">
      <alignment horizontal="center" vertical="center"/>
      <protection hidden="1"/>
    </xf>
    <xf numFmtId="176" fontId="60" fillId="2" borderId="86" xfId="0" applyNumberFormat="1" applyFont="1" applyFill="1" applyBorder="1" applyAlignment="1" applyProtection="1">
      <alignment horizontal="center" vertical="center"/>
      <protection hidden="1"/>
    </xf>
    <xf numFmtId="176" fontId="60" fillId="2" borderId="89" xfId="0" applyNumberFormat="1" applyFont="1" applyFill="1" applyBorder="1" applyAlignment="1" applyProtection="1">
      <alignment horizontal="center" vertical="center"/>
      <protection hidden="1"/>
    </xf>
    <xf numFmtId="176" fontId="61" fillId="2" borderId="88" xfId="0" applyNumberFormat="1" applyFont="1" applyFill="1" applyBorder="1" applyAlignment="1" applyProtection="1">
      <alignment horizontal="center" vertical="center"/>
      <protection hidden="1"/>
    </xf>
    <xf numFmtId="176" fontId="61" fillId="2" borderId="86" xfId="0" applyNumberFormat="1" applyFont="1" applyFill="1" applyBorder="1" applyAlignment="1" applyProtection="1">
      <alignment horizontal="center" vertical="center"/>
      <protection hidden="1"/>
    </xf>
    <xf numFmtId="176" fontId="61" fillId="2" borderId="89" xfId="0" applyNumberFormat="1" applyFont="1" applyFill="1" applyBorder="1" applyAlignment="1" applyProtection="1">
      <alignment horizontal="center" vertical="center"/>
      <protection hidden="1"/>
    </xf>
    <xf numFmtId="0" fontId="52" fillId="2" borderId="44" xfId="0" applyFont="1" applyFill="1" applyBorder="1" applyAlignment="1" applyProtection="1">
      <alignment horizontal="distributed"/>
      <protection hidden="1"/>
    </xf>
    <xf numFmtId="0" fontId="86" fillId="0" borderId="44" xfId="0" applyFont="1" applyBorder="1" applyAlignment="1" applyProtection="1">
      <alignment horizontal="distributed"/>
      <protection hidden="1"/>
    </xf>
    <xf numFmtId="0" fontId="52" fillId="3" borderId="55" xfId="0" applyFont="1" applyFill="1" applyBorder="1" applyAlignment="1" applyProtection="1">
      <alignment horizontal="distributed" vertical="center" justifyLastLine="1"/>
      <protection hidden="1"/>
    </xf>
    <xf numFmtId="0" fontId="52" fillId="3" borderId="44" xfId="0" applyFont="1" applyFill="1" applyBorder="1" applyAlignment="1" applyProtection="1">
      <alignment horizontal="distributed" vertical="center" justifyLastLine="1"/>
      <protection hidden="1"/>
    </xf>
    <xf numFmtId="0" fontId="52" fillId="3" borderId="45" xfId="0" applyFont="1" applyFill="1" applyBorder="1" applyAlignment="1" applyProtection="1">
      <alignment horizontal="distributed" vertical="center" justifyLastLine="1"/>
      <protection hidden="1"/>
    </xf>
    <xf numFmtId="0" fontId="52" fillId="2" borderId="0" xfId="0" applyFont="1" applyFill="1" applyAlignment="1" applyProtection="1">
      <alignment horizontal="center" vertical="center"/>
      <protection hidden="1"/>
    </xf>
    <xf numFmtId="0" fontId="52" fillId="2" borderId="44" xfId="0" applyFont="1" applyFill="1" applyBorder="1" applyAlignment="1" applyProtection="1">
      <alignment horizontal="center" vertical="center"/>
      <protection hidden="1"/>
    </xf>
    <xf numFmtId="0" fontId="38" fillId="2" borderId="17" xfId="0" applyFont="1" applyFill="1" applyBorder="1" applyAlignment="1" applyProtection="1">
      <alignment horizontal="left" vertical="top" wrapText="1"/>
      <protection hidden="1"/>
    </xf>
    <xf numFmtId="0" fontId="38" fillId="2" borderId="0" xfId="0" applyFont="1" applyFill="1" applyAlignment="1" applyProtection="1">
      <alignment horizontal="left" vertical="top" wrapText="1"/>
      <protection hidden="1"/>
    </xf>
    <xf numFmtId="176" fontId="60" fillId="3" borderId="88" xfId="0" applyNumberFormat="1" applyFont="1" applyFill="1" applyBorder="1" applyAlignment="1" applyProtection="1">
      <alignment horizontal="center" vertical="center"/>
      <protection hidden="1"/>
    </xf>
    <xf numFmtId="176" fontId="59" fillId="0" borderId="64" xfId="0" applyNumberFormat="1" applyFont="1" applyBorder="1" applyAlignment="1" applyProtection="1">
      <alignment horizontal="right" vertical="center"/>
      <protection hidden="1"/>
    </xf>
    <xf numFmtId="176" fontId="59" fillId="0" borderId="58" xfId="0" applyNumberFormat="1" applyFont="1" applyBorder="1" applyAlignment="1" applyProtection="1">
      <alignment horizontal="right" vertical="center"/>
      <protection hidden="1"/>
    </xf>
    <xf numFmtId="0" fontId="45" fillId="3" borderId="43" xfId="0" applyFont="1" applyFill="1" applyBorder="1" applyAlignment="1" applyProtection="1">
      <alignment horizontal="center" vertical="center" wrapText="1"/>
      <protection hidden="1"/>
    </xf>
    <xf numFmtId="0" fontId="45" fillId="3" borderId="23" xfId="0" applyFont="1" applyFill="1" applyBorder="1" applyAlignment="1" applyProtection="1">
      <alignment horizontal="center" vertical="center" wrapText="1"/>
      <protection hidden="1"/>
    </xf>
    <xf numFmtId="0" fontId="42" fillId="3" borderId="55" xfId="0" applyFont="1" applyFill="1" applyBorder="1" applyAlignment="1" applyProtection="1">
      <alignment horizontal="center" vertical="center"/>
      <protection hidden="1"/>
    </xf>
    <xf numFmtId="0" fontId="42" fillId="3" borderId="45" xfId="0" applyFont="1" applyFill="1" applyBorder="1" applyAlignment="1" applyProtection="1">
      <alignment horizontal="center" vertical="center"/>
      <protection hidden="1"/>
    </xf>
    <xf numFmtId="0" fontId="42" fillId="3" borderId="44" xfId="0" applyFont="1" applyFill="1" applyBorder="1" applyAlignment="1" applyProtection="1">
      <alignment horizontal="center" vertical="center"/>
      <protection hidden="1"/>
    </xf>
    <xf numFmtId="176" fontId="57" fillId="3" borderId="44" xfId="0" applyNumberFormat="1" applyFont="1" applyFill="1" applyBorder="1" applyAlignment="1" applyProtection="1">
      <alignment horizontal="center" vertical="center"/>
      <protection hidden="1"/>
    </xf>
    <xf numFmtId="176" fontId="57" fillId="3" borderId="45" xfId="0" applyNumberFormat="1" applyFont="1" applyFill="1" applyBorder="1" applyAlignment="1" applyProtection="1">
      <alignment horizontal="center" vertical="center"/>
      <protection hidden="1"/>
    </xf>
    <xf numFmtId="176" fontId="60" fillId="3" borderId="0" xfId="0" applyNumberFormat="1" applyFont="1" applyFill="1" applyAlignment="1" applyProtection="1">
      <alignment horizontal="right" vertical="center"/>
      <protection hidden="1"/>
    </xf>
    <xf numFmtId="176" fontId="60" fillId="3" borderId="4" xfId="0" applyNumberFormat="1" applyFont="1" applyFill="1" applyBorder="1" applyAlignment="1" applyProtection="1">
      <alignment horizontal="right" vertical="center"/>
      <protection hidden="1"/>
    </xf>
    <xf numFmtId="0" fontId="52" fillId="2" borderId="60" xfId="0" applyFont="1" applyFill="1" applyBorder="1" applyAlignment="1" applyProtection="1">
      <alignment horizontal="center" vertical="center"/>
      <protection hidden="1"/>
    </xf>
    <xf numFmtId="0" fontId="52" fillId="2" borderId="39" xfId="0" applyFont="1" applyFill="1" applyBorder="1" applyAlignment="1" applyProtection="1">
      <alignment horizontal="center" vertical="center"/>
      <protection hidden="1"/>
    </xf>
    <xf numFmtId="0" fontId="52" fillId="2" borderId="48" xfId="0" applyFont="1" applyFill="1" applyBorder="1" applyAlignment="1" applyProtection="1">
      <alignment horizontal="center" vertical="center"/>
      <protection hidden="1"/>
    </xf>
    <xf numFmtId="0" fontId="52" fillId="2" borderId="17" xfId="0" applyFont="1" applyFill="1" applyBorder="1" applyAlignment="1" applyProtection="1">
      <alignment horizontal="center" vertical="center"/>
      <protection hidden="1"/>
    </xf>
    <xf numFmtId="0" fontId="52" fillId="2" borderId="63" xfId="0" applyFont="1" applyFill="1" applyBorder="1" applyAlignment="1" applyProtection="1">
      <alignment horizontal="center" vertical="center"/>
      <protection hidden="1"/>
    </xf>
    <xf numFmtId="0" fontId="52" fillId="2" borderId="64" xfId="0" applyFont="1" applyFill="1" applyBorder="1" applyAlignment="1" applyProtection="1">
      <alignment horizontal="center" vertical="center"/>
      <protection hidden="1"/>
    </xf>
    <xf numFmtId="176" fontId="60" fillId="3" borderId="84" xfId="0" applyNumberFormat="1" applyFont="1" applyFill="1" applyBorder="1" applyAlignment="1" applyProtection="1">
      <alignment horizontal="center" vertical="center"/>
      <protection hidden="1"/>
    </xf>
    <xf numFmtId="176" fontId="59" fillId="2" borderId="88" xfId="0" applyNumberFormat="1" applyFont="1" applyFill="1" applyBorder="1" applyAlignment="1" applyProtection="1">
      <alignment horizontal="center" vertical="center"/>
      <protection hidden="1"/>
    </xf>
    <xf numFmtId="176" fontId="59" fillId="2" borderId="86" xfId="0" applyNumberFormat="1" applyFont="1" applyFill="1" applyBorder="1" applyAlignment="1" applyProtection="1">
      <alignment horizontal="center" vertical="center"/>
      <protection hidden="1"/>
    </xf>
    <xf numFmtId="176" fontId="59" fillId="2" borderId="89" xfId="0" applyNumberFormat="1" applyFont="1" applyFill="1" applyBorder="1" applyAlignment="1" applyProtection="1">
      <alignment horizontal="center" vertical="center"/>
      <protection hidden="1"/>
    </xf>
    <xf numFmtId="176" fontId="59" fillId="3" borderId="82" xfId="0" applyNumberFormat="1" applyFont="1" applyFill="1" applyBorder="1" applyAlignment="1" applyProtection="1">
      <alignment horizontal="center" vertical="center"/>
      <protection hidden="1"/>
    </xf>
    <xf numFmtId="0" fontId="45" fillId="2" borderId="64" xfId="0" applyFont="1" applyFill="1" applyBorder="1" applyAlignment="1" applyProtection="1">
      <alignment horizontal="center" vertical="top" textRotation="255"/>
      <protection hidden="1"/>
    </xf>
    <xf numFmtId="0" fontId="86" fillId="0" borderId="0" xfId="0" applyFont="1" applyAlignment="1" applyProtection="1">
      <alignment horizontal="distributed"/>
      <protection hidden="1"/>
    </xf>
    <xf numFmtId="0" fontId="9" fillId="0" borderId="3" xfId="0" applyFont="1" applyBorder="1" applyAlignment="1" applyProtection="1">
      <alignment horizontal="center" vertical="center"/>
      <protection hidden="1"/>
    </xf>
    <xf numFmtId="0" fontId="9" fillId="0" borderId="2" xfId="0" applyFont="1" applyBorder="1" applyAlignment="1" applyProtection="1">
      <alignment horizontal="center" vertical="center"/>
      <protection hidden="1"/>
    </xf>
    <xf numFmtId="176" fontId="28" fillId="0" borderId="3" xfId="0" applyNumberFormat="1" applyFont="1" applyBorder="1" applyAlignment="1" applyProtection="1">
      <alignment horizontal="right" vertical="center"/>
      <protection hidden="1"/>
    </xf>
    <xf numFmtId="176" fontId="28" fillId="0" borderId="2" xfId="0" applyNumberFormat="1" applyFont="1" applyBorder="1" applyAlignment="1" applyProtection="1">
      <alignment horizontal="right" vertical="center"/>
      <protection hidden="1"/>
    </xf>
    <xf numFmtId="176" fontId="28" fillId="0" borderId="3" xfId="0" applyNumberFormat="1" applyFont="1" applyBorder="1" applyAlignment="1" applyProtection="1">
      <alignment horizontal="right" vertical="center" wrapText="1"/>
      <protection hidden="1"/>
    </xf>
    <xf numFmtId="0" fontId="52" fillId="2" borderId="55" xfId="0" applyFont="1" applyFill="1" applyBorder="1" applyAlignment="1" applyProtection="1">
      <alignment horizontal="center" vertical="center"/>
      <protection hidden="1"/>
    </xf>
    <xf numFmtId="0" fontId="52" fillId="2" borderId="45" xfId="0" applyFont="1" applyFill="1" applyBorder="1" applyAlignment="1" applyProtection="1">
      <alignment horizontal="center" vertical="center"/>
      <protection hidden="1"/>
    </xf>
    <xf numFmtId="0" fontId="52" fillId="2" borderId="43" xfId="0" applyFont="1" applyFill="1" applyBorder="1" applyAlignment="1" applyProtection="1">
      <alignment horizontal="center" vertical="center"/>
      <protection hidden="1"/>
    </xf>
    <xf numFmtId="0" fontId="52" fillId="2" borderId="24" xfId="0" applyFont="1" applyFill="1" applyBorder="1" applyAlignment="1" applyProtection="1">
      <alignment horizontal="center" vertical="center"/>
      <protection hidden="1"/>
    </xf>
    <xf numFmtId="0" fontId="45" fillId="2" borderId="0" xfId="0" applyFont="1" applyFill="1" applyAlignment="1" applyProtection="1">
      <alignment horizontal="distributed" vertical="center"/>
      <protection hidden="1"/>
    </xf>
    <xf numFmtId="176" fontId="58" fillId="0" borderId="64" xfId="0" applyNumberFormat="1" applyFont="1" applyBorder="1" applyAlignment="1" applyProtection="1">
      <alignment horizontal="right" vertical="center"/>
      <protection hidden="1"/>
    </xf>
    <xf numFmtId="176" fontId="58" fillId="0" borderId="58" xfId="0" applyNumberFormat="1" applyFont="1" applyBorder="1" applyAlignment="1" applyProtection="1">
      <alignment horizontal="right" vertical="center"/>
      <protection hidden="1"/>
    </xf>
    <xf numFmtId="0" fontId="45" fillId="2" borderId="0" xfId="0" applyFont="1" applyFill="1" applyAlignment="1" applyProtection="1">
      <alignment horizontal="center" vertical="top"/>
      <protection hidden="1"/>
    </xf>
    <xf numFmtId="0" fontId="53" fillId="2" borderId="0" xfId="0" applyFont="1" applyFill="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7" xfId="0" applyFont="1" applyFill="1" applyBorder="1" applyAlignment="1" applyProtection="1">
      <alignment horizontal="center" vertical="center"/>
      <protection hidden="1"/>
    </xf>
    <xf numFmtId="0" fontId="4" fillId="2" borderId="5"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4" fillId="2" borderId="15"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5" fillId="2" borderId="28" xfId="0" applyFont="1" applyFill="1" applyBorder="1" applyAlignment="1" applyProtection="1">
      <alignment horizontal="center" vertical="center" wrapText="1"/>
      <protection hidden="1"/>
    </xf>
    <xf numFmtId="0" fontId="5" fillId="2" borderId="3"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0" fontId="45" fillId="2" borderId="43" xfId="0" applyFont="1" applyFill="1" applyBorder="1" applyAlignment="1" applyProtection="1">
      <alignment horizontal="center" vertical="center" wrapText="1"/>
      <protection hidden="1"/>
    </xf>
    <xf numFmtId="0" fontId="45" fillId="2" borderId="23" xfId="0" applyFont="1" applyFill="1" applyBorder="1" applyAlignment="1" applyProtection="1">
      <alignment horizontal="center" vertical="center" wrapText="1"/>
      <protection hidden="1"/>
    </xf>
    <xf numFmtId="0" fontId="35" fillId="3" borderId="0" xfId="0" applyFont="1" applyFill="1" applyAlignment="1" applyProtection="1">
      <alignment horizontal="center" vertical="center"/>
      <protection hidden="1"/>
    </xf>
    <xf numFmtId="0" fontId="85" fillId="0" borderId="60" xfId="0" applyFont="1" applyBorder="1" applyAlignment="1" applyProtection="1">
      <alignment horizontal="distributed" vertical="center"/>
      <protection hidden="1"/>
    </xf>
    <xf numFmtId="0" fontId="85" fillId="0" borderId="39" xfId="0" applyFont="1" applyBorder="1" applyAlignment="1" applyProtection="1">
      <alignment horizontal="distributed" vertical="center"/>
      <protection hidden="1"/>
    </xf>
    <xf numFmtId="0" fontId="85" fillId="0" borderId="40" xfId="0" applyFont="1" applyBorder="1" applyAlignment="1" applyProtection="1">
      <alignment horizontal="distributed" vertical="center"/>
      <protection hidden="1"/>
    </xf>
    <xf numFmtId="0" fontId="85" fillId="0" borderId="61" xfId="0" applyFont="1" applyBorder="1" applyAlignment="1" applyProtection="1">
      <alignment horizontal="distributed" vertical="center"/>
      <protection hidden="1"/>
    </xf>
    <xf numFmtId="0" fontId="85" fillId="0" borderId="56" xfId="0" applyFont="1" applyBorder="1" applyAlignment="1" applyProtection="1">
      <alignment horizontal="distributed" vertical="center"/>
      <protection hidden="1"/>
    </xf>
    <xf numFmtId="0" fontId="85" fillId="0" borderId="96" xfId="0" applyFont="1" applyBorder="1" applyAlignment="1" applyProtection="1">
      <alignment horizontal="distributed" vertical="center"/>
      <protection hidden="1"/>
    </xf>
    <xf numFmtId="0" fontId="45" fillId="2" borderId="39" xfId="0" applyFont="1" applyFill="1" applyBorder="1" applyAlignment="1" applyProtection="1">
      <alignment horizontal="center" vertical="center"/>
      <protection hidden="1"/>
    </xf>
    <xf numFmtId="0" fontId="45" fillId="2" borderId="56" xfId="0" applyFont="1" applyFill="1" applyBorder="1" applyAlignment="1" applyProtection="1">
      <alignment horizontal="center" vertical="center"/>
      <protection hidden="1"/>
    </xf>
    <xf numFmtId="176" fontId="32" fillId="0" borderId="43" xfId="0" applyNumberFormat="1" applyFont="1" applyBorder="1" applyAlignment="1" applyProtection="1">
      <alignment horizontal="right" vertical="center"/>
      <protection hidden="1"/>
    </xf>
    <xf numFmtId="176" fontId="32" fillId="0" borderId="47" xfId="0" applyNumberFormat="1" applyFont="1" applyBorder="1" applyAlignment="1" applyProtection="1">
      <alignment horizontal="right" vertical="center"/>
      <protection hidden="1"/>
    </xf>
    <xf numFmtId="176" fontId="32" fillId="0" borderId="59" xfId="0" applyNumberFormat="1" applyFont="1" applyBorder="1" applyAlignment="1" applyProtection="1">
      <alignment horizontal="right" vertical="center"/>
      <protection hidden="1"/>
    </xf>
    <xf numFmtId="176" fontId="32" fillId="0" borderId="95" xfId="0" applyNumberFormat="1" applyFont="1" applyBorder="1" applyAlignment="1" applyProtection="1">
      <alignment horizontal="right" vertical="center"/>
      <protection hidden="1"/>
    </xf>
    <xf numFmtId="176" fontId="33" fillId="3" borderId="39" xfId="0" applyNumberFormat="1" applyFont="1" applyFill="1" applyBorder="1" applyAlignment="1" applyProtection="1">
      <alignment horizontal="right" vertical="center"/>
      <protection hidden="1"/>
    </xf>
    <xf numFmtId="176" fontId="33" fillId="3" borderId="56" xfId="0" applyNumberFormat="1" applyFont="1" applyFill="1" applyBorder="1" applyAlignment="1" applyProtection="1">
      <alignment horizontal="right" vertical="center"/>
      <protection hidden="1"/>
    </xf>
    <xf numFmtId="176" fontId="32" fillId="0" borderId="40" xfId="0" applyNumberFormat="1" applyFont="1" applyBorder="1" applyAlignment="1" applyProtection="1">
      <alignment horizontal="right" vertical="center"/>
      <protection hidden="1"/>
    </xf>
    <xf numFmtId="176" fontId="32" fillId="0" borderId="96" xfId="0" applyNumberFormat="1" applyFont="1" applyBorder="1" applyAlignment="1" applyProtection="1">
      <alignment horizontal="right" vertical="center"/>
      <protection hidden="1"/>
    </xf>
    <xf numFmtId="0" fontId="45" fillId="2" borderId="49" xfId="0" applyFont="1" applyFill="1" applyBorder="1" applyAlignment="1" applyProtection="1">
      <alignment horizontal="distributed" vertical="center"/>
      <protection hidden="1"/>
    </xf>
    <xf numFmtId="0" fontId="45" fillId="2" borderId="18" xfId="0" applyFont="1" applyFill="1" applyBorder="1" applyAlignment="1" applyProtection="1">
      <alignment horizontal="distributed" vertical="center"/>
      <protection hidden="1"/>
    </xf>
    <xf numFmtId="0" fontId="45" fillId="2" borderId="41" xfId="0" applyFont="1" applyFill="1" applyBorder="1" applyAlignment="1" applyProtection="1">
      <alignment horizontal="distributed" vertical="center"/>
      <protection hidden="1"/>
    </xf>
    <xf numFmtId="0" fontId="45" fillId="2" borderId="48" xfId="0" applyFont="1" applyFill="1" applyBorder="1" applyAlignment="1" applyProtection="1">
      <alignment horizontal="distributed" vertical="center"/>
      <protection hidden="1"/>
    </xf>
    <xf numFmtId="0" fontId="45" fillId="2" borderId="17" xfId="0" applyFont="1" applyFill="1" applyBorder="1" applyAlignment="1" applyProtection="1">
      <alignment horizontal="distributed" vertical="center"/>
      <protection hidden="1"/>
    </xf>
    <xf numFmtId="0" fontId="45" fillId="2" borderId="38" xfId="0" applyFont="1" applyFill="1" applyBorder="1" applyAlignment="1" applyProtection="1">
      <alignment horizontal="distributed" vertical="center"/>
      <protection hidden="1"/>
    </xf>
    <xf numFmtId="0" fontId="45" fillId="2" borderId="18" xfId="0" applyFont="1" applyFill="1" applyBorder="1" applyAlignment="1" applyProtection="1">
      <alignment horizontal="center" vertical="center"/>
      <protection hidden="1"/>
    </xf>
    <xf numFmtId="0" fontId="45" fillId="2" borderId="17" xfId="0" applyFont="1" applyFill="1" applyBorder="1" applyAlignment="1" applyProtection="1">
      <alignment horizontal="center" vertical="center"/>
      <protection hidden="1"/>
    </xf>
    <xf numFmtId="176" fontId="32" fillId="0" borderId="23" xfId="0" applyNumberFormat="1" applyFont="1" applyBorder="1" applyAlignment="1" applyProtection="1">
      <alignment horizontal="right" vertical="center"/>
      <protection hidden="1"/>
    </xf>
    <xf numFmtId="176" fontId="32" fillId="0" borderId="93" xfId="0" applyNumberFormat="1" applyFont="1" applyBorder="1" applyAlignment="1" applyProtection="1">
      <alignment horizontal="right" vertical="center"/>
      <protection hidden="1"/>
    </xf>
    <xf numFmtId="176" fontId="32" fillId="0" borderId="94" xfId="0" applyNumberFormat="1" applyFont="1" applyBorder="1" applyAlignment="1" applyProtection="1">
      <alignment horizontal="right" vertical="center"/>
      <protection hidden="1"/>
    </xf>
    <xf numFmtId="176" fontId="33" fillId="3" borderId="18" xfId="0" applyNumberFormat="1" applyFont="1" applyFill="1" applyBorder="1" applyAlignment="1" applyProtection="1">
      <alignment horizontal="right" vertical="center"/>
      <protection hidden="1"/>
    </xf>
    <xf numFmtId="176" fontId="33" fillId="3" borderId="17" xfId="0" applyNumberFormat="1" applyFont="1" applyFill="1" applyBorder="1" applyAlignment="1" applyProtection="1">
      <alignment horizontal="right" vertical="center"/>
      <protection hidden="1"/>
    </xf>
    <xf numFmtId="0" fontId="45" fillId="2" borderId="43" xfId="0" applyFont="1" applyFill="1" applyBorder="1" applyAlignment="1" applyProtection="1">
      <alignment horizontal="distributed" vertical="center"/>
      <protection hidden="1"/>
    </xf>
    <xf numFmtId="0" fontId="45" fillId="2" borderId="25" xfId="0" applyFont="1" applyFill="1" applyBorder="1" applyAlignment="1" applyProtection="1">
      <alignment horizontal="distributed" vertical="center"/>
      <protection hidden="1"/>
    </xf>
    <xf numFmtId="0" fontId="45" fillId="2" borderId="47" xfId="0" applyFont="1" applyFill="1" applyBorder="1" applyAlignment="1" applyProtection="1">
      <alignment horizontal="distributed" vertical="center"/>
      <protection hidden="1"/>
    </xf>
    <xf numFmtId="0" fontId="45" fillId="2" borderId="4" xfId="0" applyFont="1" applyFill="1" applyBorder="1" applyAlignment="1" applyProtection="1">
      <alignment horizontal="distributed" vertical="center"/>
      <protection hidden="1"/>
    </xf>
    <xf numFmtId="0" fontId="45" fillId="2" borderId="52" xfId="0" applyFont="1" applyFill="1" applyBorder="1" applyAlignment="1" applyProtection="1">
      <alignment horizontal="distributed" vertical="center"/>
      <protection hidden="1"/>
    </xf>
    <xf numFmtId="0" fontId="45" fillId="2" borderId="59" xfId="0" applyFont="1" applyFill="1" applyBorder="1" applyAlignment="1" applyProtection="1">
      <alignment horizontal="center" vertical="center"/>
      <protection hidden="1"/>
    </xf>
    <xf numFmtId="0" fontId="45" fillId="2" borderId="95" xfId="0" applyFont="1" applyFill="1" applyBorder="1" applyAlignment="1" applyProtection="1">
      <alignment horizontal="center" vertical="center"/>
      <protection hidden="1"/>
    </xf>
    <xf numFmtId="176" fontId="33" fillId="0" borderId="49" xfId="0" applyNumberFormat="1" applyFont="1" applyBorder="1" applyAlignment="1" applyProtection="1">
      <alignment horizontal="right" vertical="center"/>
      <protection hidden="1"/>
    </xf>
    <xf numFmtId="176" fontId="33" fillId="0" borderId="61" xfId="0" applyNumberFormat="1" applyFont="1" applyBorder="1" applyAlignment="1" applyProtection="1">
      <alignment horizontal="right" vertical="center"/>
      <protection hidden="1"/>
    </xf>
    <xf numFmtId="176" fontId="11" fillId="3" borderId="97" xfId="0" applyNumberFormat="1" applyFont="1" applyFill="1" applyBorder="1" applyAlignment="1" applyProtection="1">
      <alignment horizontal="right" vertical="center"/>
      <protection hidden="1"/>
    </xf>
    <xf numFmtId="176" fontId="11" fillId="3" borderId="98" xfId="0" applyNumberFormat="1" applyFont="1" applyFill="1" applyBorder="1" applyAlignment="1" applyProtection="1">
      <alignment horizontal="right" vertical="center"/>
      <protection hidden="1"/>
    </xf>
    <xf numFmtId="176" fontId="33" fillId="3" borderId="101" xfId="0" applyNumberFormat="1" applyFont="1" applyFill="1" applyBorder="1" applyAlignment="1" applyProtection="1">
      <alignment horizontal="right" vertical="center"/>
      <protection hidden="1"/>
    </xf>
    <xf numFmtId="176" fontId="33" fillId="3" borderId="99" xfId="0" applyNumberFormat="1" applyFont="1" applyFill="1" applyBorder="1" applyAlignment="1" applyProtection="1">
      <alignment horizontal="right" vertical="center"/>
      <protection hidden="1"/>
    </xf>
    <xf numFmtId="176" fontId="50" fillId="3" borderId="102" xfId="0" applyNumberFormat="1" applyFont="1" applyFill="1" applyBorder="1" applyAlignment="1" applyProtection="1">
      <alignment horizontal="right" vertical="center"/>
      <protection hidden="1"/>
    </xf>
    <xf numFmtId="176" fontId="50" fillId="3" borderId="98" xfId="0" applyNumberFormat="1" applyFont="1" applyFill="1" applyBorder="1" applyAlignment="1" applyProtection="1">
      <alignment horizontal="right" vertical="center"/>
      <protection hidden="1"/>
    </xf>
    <xf numFmtId="176" fontId="50" fillId="3" borderId="103" xfId="0" applyNumberFormat="1" applyFont="1" applyFill="1" applyBorder="1" applyAlignment="1" applyProtection="1">
      <alignment horizontal="right" vertical="center"/>
      <protection hidden="1"/>
    </xf>
    <xf numFmtId="176" fontId="50" fillId="3" borderId="100" xfId="0" applyNumberFormat="1" applyFont="1" applyFill="1" applyBorder="1" applyAlignment="1" applyProtection="1">
      <alignment horizontal="right" vertical="center"/>
      <protection hidden="1"/>
    </xf>
    <xf numFmtId="176" fontId="32" fillId="0" borderId="41" xfId="0" applyNumberFormat="1" applyFont="1" applyBorder="1" applyAlignment="1" applyProtection="1">
      <alignment horizontal="right" vertical="center"/>
      <protection hidden="1"/>
    </xf>
    <xf numFmtId="176" fontId="32" fillId="0" borderId="38" xfId="0" applyNumberFormat="1" applyFont="1" applyBorder="1" applyAlignment="1" applyProtection="1">
      <alignment horizontal="right" vertical="center"/>
      <protection hidden="1"/>
    </xf>
    <xf numFmtId="0" fontId="45" fillId="3" borderId="60" xfId="0" applyFont="1" applyFill="1" applyBorder="1" applyAlignment="1" applyProtection="1">
      <alignment horizontal="center" vertical="center"/>
      <protection hidden="1"/>
    </xf>
    <xf numFmtId="0" fontId="45" fillId="3" borderId="39" xfId="0" applyFont="1" applyFill="1" applyBorder="1" applyAlignment="1" applyProtection="1">
      <alignment horizontal="center" vertical="center"/>
      <protection hidden="1"/>
    </xf>
    <xf numFmtId="0" fontId="45" fillId="3" borderId="40" xfId="0" applyFont="1" applyFill="1" applyBorder="1" applyAlignment="1" applyProtection="1">
      <alignment horizontal="center" vertical="center"/>
      <protection hidden="1"/>
    </xf>
    <xf numFmtId="0" fontId="45" fillId="3" borderId="61" xfId="0" applyFont="1" applyFill="1" applyBorder="1" applyAlignment="1" applyProtection="1">
      <alignment horizontal="center" vertical="center"/>
      <protection hidden="1"/>
    </xf>
    <xf numFmtId="0" fontId="45" fillId="3" borderId="56" xfId="0" applyFont="1" applyFill="1" applyBorder="1" applyAlignment="1" applyProtection="1">
      <alignment horizontal="center" vertical="center"/>
      <protection hidden="1"/>
    </xf>
    <xf numFmtId="0" fontId="45" fillId="3" borderId="96" xfId="0" applyFont="1" applyFill="1" applyBorder="1" applyAlignment="1" applyProtection="1">
      <alignment horizontal="center" vertical="center"/>
      <protection hidden="1"/>
    </xf>
    <xf numFmtId="176" fontId="33" fillId="3" borderId="60" xfId="0" applyNumberFormat="1" applyFont="1" applyFill="1" applyBorder="1" applyAlignment="1" applyProtection="1">
      <alignment horizontal="right" vertical="center"/>
      <protection hidden="1"/>
    </xf>
    <xf numFmtId="176" fontId="33" fillId="3" borderId="61" xfId="0" applyNumberFormat="1" applyFont="1" applyFill="1" applyBorder="1" applyAlignment="1" applyProtection="1">
      <alignment horizontal="right" vertical="center"/>
      <protection hidden="1"/>
    </xf>
    <xf numFmtId="176" fontId="33" fillId="3" borderId="104" xfId="0" applyNumberFormat="1" applyFont="1" applyFill="1" applyBorder="1" applyAlignment="1" applyProtection="1">
      <alignment horizontal="right" vertical="center"/>
      <protection hidden="1"/>
    </xf>
    <xf numFmtId="176" fontId="33" fillId="3" borderId="105" xfId="0" applyNumberFormat="1" applyFont="1" applyFill="1" applyBorder="1" applyAlignment="1" applyProtection="1">
      <alignment horizontal="right" vertical="center"/>
      <protection hidden="1"/>
    </xf>
    <xf numFmtId="0" fontId="45" fillId="2" borderId="23" xfId="0" applyFont="1" applyFill="1" applyBorder="1" applyAlignment="1" applyProtection="1">
      <alignment horizontal="distributed" vertical="center"/>
      <protection hidden="1"/>
    </xf>
    <xf numFmtId="0" fontId="45" fillId="2" borderId="46" xfId="0" applyFont="1" applyFill="1" applyBorder="1" applyAlignment="1" applyProtection="1">
      <alignment horizontal="distributed" vertical="center"/>
      <protection hidden="1"/>
    </xf>
    <xf numFmtId="176" fontId="32" fillId="0" borderId="64" xfId="0" applyNumberFormat="1" applyFont="1" applyBorder="1" applyAlignment="1" applyProtection="1">
      <alignment horizontal="right" vertical="center"/>
      <protection hidden="1"/>
    </xf>
    <xf numFmtId="176" fontId="33" fillId="3" borderId="0" xfId="0" applyNumberFormat="1" applyFont="1" applyFill="1" applyAlignment="1" applyProtection="1">
      <alignment horizontal="right" vertical="center"/>
      <protection hidden="1"/>
    </xf>
    <xf numFmtId="176" fontId="32" fillId="0" borderId="46" xfId="0" applyNumberFormat="1" applyFont="1" applyBorder="1" applyAlignment="1" applyProtection="1">
      <alignment horizontal="right" vertical="center"/>
      <protection hidden="1"/>
    </xf>
    <xf numFmtId="176" fontId="32" fillId="3" borderId="88" xfId="0" applyNumberFormat="1" applyFont="1" applyFill="1" applyBorder="1" applyAlignment="1" applyProtection="1">
      <alignment horizontal="center" vertical="center"/>
      <protection hidden="1"/>
    </xf>
    <xf numFmtId="176" fontId="32" fillId="3" borderId="86" xfId="0" applyNumberFormat="1" applyFont="1" applyFill="1" applyBorder="1" applyAlignment="1" applyProtection="1">
      <alignment horizontal="center" vertical="center"/>
      <protection hidden="1"/>
    </xf>
    <xf numFmtId="176" fontId="32" fillId="3" borderId="89" xfId="0" applyNumberFormat="1" applyFont="1" applyFill="1" applyBorder="1" applyAlignment="1" applyProtection="1">
      <alignment horizontal="center" vertical="center"/>
      <protection hidden="1"/>
    </xf>
    <xf numFmtId="176" fontId="50" fillId="3" borderId="88" xfId="0" applyNumberFormat="1" applyFont="1" applyFill="1" applyBorder="1" applyAlignment="1" applyProtection="1">
      <alignment horizontal="center" vertical="center"/>
      <protection hidden="1"/>
    </xf>
    <xf numFmtId="176" fontId="50" fillId="3" borderId="86" xfId="0" applyNumberFormat="1" applyFont="1" applyFill="1" applyBorder="1" applyAlignment="1" applyProtection="1">
      <alignment horizontal="center" vertical="center"/>
      <protection hidden="1"/>
    </xf>
    <xf numFmtId="176" fontId="50" fillId="3" borderId="89" xfId="0" applyNumberFormat="1" applyFont="1" applyFill="1" applyBorder="1" applyAlignment="1" applyProtection="1">
      <alignment horizontal="center" vertical="center"/>
      <protection hidden="1"/>
    </xf>
    <xf numFmtId="176" fontId="33" fillId="3" borderId="86" xfId="0" applyNumberFormat="1" applyFont="1" applyFill="1" applyBorder="1" applyAlignment="1" applyProtection="1">
      <alignment horizontal="center" vertical="center"/>
      <protection hidden="1"/>
    </xf>
    <xf numFmtId="0" fontId="45" fillId="2" borderId="60" xfId="0" applyFont="1" applyFill="1" applyBorder="1" applyAlignment="1" applyProtection="1">
      <alignment horizontal="distributed" vertical="center"/>
      <protection hidden="1"/>
    </xf>
    <xf numFmtId="0" fontId="45" fillId="2" borderId="39" xfId="0" applyFont="1" applyFill="1" applyBorder="1" applyAlignment="1" applyProtection="1">
      <alignment horizontal="distributed" vertical="center"/>
      <protection hidden="1"/>
    </xf>
    <xf numFmtId="0" fontId="45" fillId="2" borderId="40" xfId="0" applyFont="1" applyFill="1" applyBorder="1" applyAlignment="1" applyProtection="1">
      <alignment horizontal="distributed" vertical="center"/>
      <protection hidden="1"/>
    </xf>
    <xf numFmtId="0" fontId="45" fillId="2" borderId="61" xfId="0" applyFont="1" applyFill="1" applyBorder="1" applyAlignment="1" applyProtection="1">
      <alignment horizontal="distributed" vertical="center"/>
      <protection hidden="1"/>
    </xf>
    <xf numFmtId="0" fontId="45" fillId="2" borderId="56" xfId="0" applyFont="1" applyFill="1" applyBorder="1" applyAlignment="1" applyProtection="1">
      <alignment horizontal="distributed" vertical="center"/>
      <protection hidden="1"/>
    </xf>
    <xf numFmtId="0" fontId="45" fillId="2" borderId="96" xfId="0" applyFont="1" applyFill="1" applyBorder="1" applyAlignment="1" applyProtection="1">
      <alignment horizontal="distributed" vertical="center"/>
      <protection hidden="1"/>
    </xf>
    <xf numFmtId="176" fontId="50" fillId="3" borderId="88" xfId="0" applyNumberFormat="1" applyFont="1" applyFill="1" applyBorder="1" applyAlignment="1" applyProtection="1">
      <alignment horizontal="right" vertical="center"/>
      <protection hidden="1"/>
    </xf>
    <xf numFmtId="176" fontId="50" fillId="3" borderId="89" xfId="0" applyNumberFormat="1" applyFont="1" applyFill="1" applyBorder="1" applyAlignment="1" applyProtection="1">
      <alignment horizontal="right" vertical="center"/>
      <protection hidden="1"/>
    </xf>
    <xf numFmtId="176" fontId="32" fillId="3" borderId="97" xfId="0" applyNumberFormat="1" applyFont="1" applyFill="1" applyBorder="1" applyAlignment="1" applyProtection="1">
      <alignment horizontal="right" vertical="center"/>
      <protection hidden="1"/>
    </xf>
    <xf numFmtId="176" fontId="32" fillId="3" borderId="98" xfId="0" applyNumberFormat="1" applyFont="1" applyFill="1" applyBorder="1" applyAlignment="1" applyProtection="1">
      <alignment horizontal="right" vertical="center"/>
      <protection hidden="1"/>
    </xf>
    <xf numFmtId="0" fontId="9" fillId="0" borderId="22" xfId="0" applyFont="1" applyBorder="1" applyAlignment="1" applyProtection="1">
      <alignment horizontal="center" vertical="center"/>
      <protection hidden="1"/>
    </xf>
    <xf numFmtId="176" fontId="28" fillId="0" borderId="22" xfId="0" applyNumberFormat="1" applyFont="1" applyBorder="1" applyAlignment="1" applyProtection="1">
      <alignment horizontal="center" vertical="center"/>
      <protection hidden="1"/>
    </xf>
    <xf numFmtId="176" fontId="28" fillId="0" borderId="3" xfId="0" applyNumberFormat="1" applyFont="1" applyBorder="1" applyAlignment="1" applyProtection="1">
      <alignment horizontal="center" vertical="center"/>
      <protection hidden="1"/>
    </xf>
    <xf numFmtId="0" fontId="52" fillId="2" borderId="43" xfId="0" applyFont="1" applyFill="1" applyBorder="1" applyAlignment="1" applyProtection="1">
      <alignment horizontal="distributed" vertical="center"/>
      <protection hidden="1"/>
    </xf>
    <xf numFmtId="0" fontId="52" fillId="2" borderId="24" xfId="0" applyFont="1" applyFill="1" applyBorder="1" applyAlignment="1" applyProtection="1">
      <alignment horizontal="distributed" vertical="center"/>
      <protection hidden="1"/>
    </xf>
    <xf numFmtId="0" fontId="52" fillId="2" borderId="25" xfId="0" applyFont="1" applyFill="1" applyBorder="1" applyAlignment="1" applyProtection="1">
      <alignment horizontal="distributed" vertical="center"/>
      <protection hidden="1"/>
    </xf>
    <xf numFmtId="176" fontId="13" fillId="0" borderId="43" xfId="0" applyNumberFormat="1" applyFont="1" applyBorder="1" applyAlignment="1" applyProtection="1">
      <alignment horizontal="right" vertical="center"/>
      <protection hidden="1"/>
    </xf>
    <xf numFmtId="176" fontId="13" fillId="0" borderId="47" xfId="0" applyNumberFormat="1" applyFont="1" applyBorder="1" applyAlignment="1" applyProtection="1">
      <alignment horizontal="right" vertical="center"/>
      <protection hidden="1"/>
    </xf>
    <xf numFmtId="176" fontId="32" fillId="0" borderId="63" xfId="0" applyNumberFormat="1" applyFont="1" applyBorder="1" applyAlignment="1" applyProtection="1">
      <alignment horizontal="right" vertical="center"/>
      <protection hidden="1"/>
    </xf>
    <xf numFmtId="176" fontId="32" fillId="0" borderId="58" xfId="0" applyNumberFormat="1" applyFont="1" applyBorder="1" applyAlignment="1" applyProtection="1">
      <alignment horizontal="right" vertical="center"/>
      <protection hidden="1"/>
    </xf>
    <xf numFmtId="176" fontId="33" fillId="3" borderId="24" xfId="0" applyNumberFormat="1" applyFont="1" applyFill="1" applyBorder="1" applyAlignment="1" applyProtection="1">
      <alignment horizontal="right" vertical="center"/>
      <protection hidden="1"/>
    </xf>
    <xf numFmtId="176" fontId="33" fillId="3" borderId="4" xfId="0" applyNumberFormat="1" applyFont="1" applyFill="1" applyBorder="1" applyAlignment="1" applyProtection="1">
      <alignment horizontal="right" vertical="center"/>
      <protection hidden="1"/>
    </xf>
    <xf numFmtId="176" fontId="32" fillId="0" borderId="25" xfId="0" applyNumberFormat="1" applyFont="1" applyBorder="1" applyAlignment="1" applyProtection="1">
      <alignment horizontal="right" vertical="center"/>
      <protection hidden="1"/>
    </xf>
    <xf numFmtId="176" fontId="32" fillId="0" borderId="52" xfId="0" applyNumberFormat="1" applyFont="1" applyBorder="1" applyAlignment="1" applyProtection="1">
      <alignment horizontal="right" vertical="center"/>
      <protection hidden="1"/>
    </xf>
    <xf numFmtId="0" fontId="52" fillId="2" borderId="47" xfId="0" applyFont="1" applyFill="1" applyBorder="1" applyAlignment="1" applyProtection="1">
      <alignment horizontal="distributed" vertical="center"/>
      <protection hidden="1"/>
    </xf>
    <xf numFmtId="0" fontId="52" fillId="2" borderId="4" xfId="0" applyFont="1" applyFill="1" applyBorder="1" applyAlignment="1" applyProtection="1">
      <alignment horizontal="distributed" vertical="center"/>
      <protection hidden="1"/>
    </xf>
    <xf numFmtId="0" fontId="52" fillId="2" borderId="52" xfId="0" applyFont="1" applyFill="1" applyBorder="1" applyAlignment="1" applyProtection="1">
      <alignment horizontal="distributed" vertical="center"/>
      <protection hidden="1"/>
    </xf>
    <xf numFmtId="0" fontId="42" fillId="2" borderId="63" xfId="0" applyFont="1" applyFill="1" applyBorder="1" applyAlignment="1" applyProtection="1">
      <alignment horizontal="distributed" wrapText="1" justifyLastLine="1"/>
      <protection hidden="1"/>
    </xf>
    <xf numFmtId="0" fontId="42" fillId="2" borderId="64" xfId="0" applyFont="1" applyFill="1" applyBorder="1" applyAlignment="1" applyProtection="1">
      <alignment horizontal="distributed" wrapText="1" justifyLastLine="1"/>
      <protection hidden="1"/>
    </xf>
    <xf numFmtId="0" fontId="45" fillId="2" borderId="24" xfId="0" applyFont="1" applyFill="1" applyBorder="1" applyAlignment="1" applyProtection="1">
      <alignment horizontal="center" vertical="center" wrapText="1"/>
      <protection hidden="1"/>
    </xf>
    <xf numFmtId="0" fontId="45" fillId="2" borderId="0" xfId="0" applyFont="1" applyFill="1" applyAlignment="1" applyProtection="1">
      <alignment horizontal="center" vertical="center" wrapText="1"/>
      <protection hidden="1"/>
    </xf>
    <xf numFmtId="0" fontId="45" fillId="2" borderId="23" xfId="0" applyFont="1" applyFill="1" applyBorder="1" applyAlignment="1" applyProtection="1">
      <alignment horizontal="center" vertical="top" textRotation="255"/>
      <protection hidden="1"/>
    </xf>
    <xf numFmtId="176" fontId="13" fillId="0" borderId="23" xfId="0" applyNumberFormat="1" applyFont="1" applyBorder="1" applyAlignment="1" applyProtection="1">
      <alignment horizontal="right" vertical="center"/>
      <protection hidden="1"/>
    </xf>
    <xf numFmtId="0" fontId="85" fillId="0" borderId="23" xfId="0" applyFont="1" applyBorder="1" applyAlignment="1" applyProtection="1">
      <alignment horizontal="distributed" vertical="center"/>
      <protection hidden="1"/>
    </xf>
    <xf numFmtId="0" fontId="85" fillId="0" borderId="0" xfId="0" applyFont="1" applyAlignment="1" applyProtection="1">
      <alignment horizontal="distributed" vertical="center"/>
      <protection hidden="1"/>
    </xf>
    <xf numFmtId="0" fontId="85" fillId="0" borderId="46" xfId="0" applyFont="1" applyBorder="1" applyAlignment="1" applyProtection="1">
      <alignment horizontal="distributed" vertical="center"/>
      <protection hidden="1"/>
    </xf>
    <xf numFmtId="176" fontId="33" fillId="3" borderId="43" xfId="0" applyNumberFormat="1" applyFont="1" applyFill="1" applyBorder="1" applyAlignment="1" applyProtection="1">
      <alignment horizontal="right" vertical="center"/>
      <protection hidden="1"/>
    </xf>
    <xf numFmtId="176" fontId="33" fillId="3" borderId="47" xfId="0" applyNumberFormat="1" applyFont="1" applyFill="1" applyBorder="1" applyAlignment="1" applyProtection="1">
      <alignment horizontal="right" vertical="center"/>
      <protection hidden="1"/>
    </xf>
    <xf numFmtId="176" fontId="33" fillId="3" borderId="69" xfId="0" applyNumberFormat="1" applyFont="1" applyFill="1" applyBorder="1" applyAlignment="1" applyProtection="1">
      <alignment horizontal="right" vertical="center"/>
      <protection hidden="1"/>
    </xf>
    <xf numFmtId="176" fontId="33" fillId="3" borderId="71" xfId="0" applyNumberFormat="1" applyFont="1" applyFill="1" applyBorder="1" applyAlignment="1" applyProtection="1">
      <alignment horizontal="right" vertical="center"/>
      <protection hidden="1"/>
    </xf>
    <xf numFmtId="176" fontId="32" fillId="3" borderId="84" xfId="0" applyNumberFormat="1" applyFont="1" applyFill="1" applyBorder="1" applyAlignment="1" applyProtection="1">
      <alignment horizontal="center" vertical="center"/>
      <protection hidden="1"/>
    </xf>
    <xf numFmtId="176" fontId="32" fillId="3" borderId="85" xfId="0" applyNumberFormat="1" applyFont="1" applyFill="1" applyBorder="1" applyAlignment="1" applyProtection="1">
      <alignment horizontal="center" vertical="center"/>
      <protection hidden="1"/>
    </xf>
    <xf numFmtId="176" fontId="33" fillId="3" borderId="88" xfId="0" applyNumberFormat="1" applyFont="1" applyFill="1" applyBorder="1" applyAlignment="1" applyProtection="1">
      <alignment horizontal="right" vertical="center"/>
      <protection hidden="1"/>
    </xf>
    <xf numFmtId="176" fontId="33" fillId="3" borderId="89" xfId="0" applyNumberFormat="1" applyFont="1" applyFill="1" applyBorder="1" applyAlignment="1" applyProtection="1">
      <alignment horizontal="right" vertical="center"/>
      <protection hidden="1"/>
    </xf>
    <xf numFmtId="0" fontId="45" fillId="2" borderId="63" xfId="0" applyFont="1" applyFill="1" applyBorder="1" applyAlignment="1" applyProtection="1">
      <alignment horizontal="center" vertical="center" wrapText="1" justifyLastLine="1"/>
      <protection hidden="1"/>
    </xf>
    <xf numFmtId="0" fontId="45" fillId="2" borderId="64" xfId="0" applyFont="1" applyFill="1" applyBorder="1" applyAlignment="1" applyProtection="1">
      <alignment horizontal="center" vertical="center" wrapText="1" justifyLastLine="1"/>
      <protection hidden="1"/>
    </xf>
    <xf numFmtId="0" fontId="45" fillId="2" borderId="46" xfId="0" applyFont="1" applyFill="1" applyBorder="1" applyAlignment="1" applyProtection="1">
      <alignment horizontal="center" vertical="center" wrapText="1"/>
      <protection hidden="1"/>
    </xf>
    <xf numFmtId="176" fontId="33" fillId="3" borderId="83" xfId="0" applyNumberFormat="1" applyFont="1" applyFill="1" applyBorder="1" applyAlignment="1" applyProtection="1">
      <alignment horizontal="center" vertical="center"/>
      <protection hidden="1"/>
    </xf>
    <xf numFmtId="0" fontId="37" fillId="3" borderId="0" xfId="0" applyFont="1" applyFill="1" applyAlignment="1" applyProtection="1">
      <alignment horizontal="distributed" vertical="top"/>
      <protection hidden="1"/>
    </xf>
    <xf numFmtId="176" fontId="23" fillId="3" borderId="43" xfId="0" applyNumberFormat="1" applyFont="1" applyFill="1" applyBorder="1" applyAlignment="1" applyProtection="1">
      <alignment horizontal="right" vertical="center"/>
      <protection hidden="1"/>
    </xf>
    <xf numFmtId="176" fontId="23" fillId="3" borderId="24" xfId="0" applyNumberFormat="1" applyFont="1" applyFill="1" applyBorder="1" applyAlignment="1" applyProtection="1">
      <alignment horizontal="right" vertical="center"/>
      <protection hidden="1"/>
    </xf>
    <xf numFmtId="176" fontId="23" fillId="3" borderId="25" xfId="0" applyNumberFormat="1" applyFont="1" applyFill="1" applyBorder="1" applyAlignment="1" applyProtection="1">
      <alignment horizontal="right" vertical="center"/>
      <protection hidden="1"/>
    </xf>
    <xf numFmtId="176" fontId="23" fillId="3" borderId="47" xfId="0" applyNumberFormat="1" applyFont="1" applyFill="1" applyBorder="1" applyAlignment="1" applyProtection="1">
      <alignment horizontal="right" vertical="center"/>
      <protection hidden="1"/>
    </xf>
    <xf numFmtId="176" fontId="23" fillId="3" borderId="4" xfId="0" applyNumberFormat="1" applyFont="1" applyFill="1" applyBorder="1" applyAlignment="1" applyProtection="1">
      <alignment horizontal="right" vertical="center"/>
      <protection hidden="1"/>
    </xf>
    <xf numFmtId="176" fontId="23" fillId="3" borderId="52" xfId="0" applyNumberFormat="1" applyFont="1" applyFill="1" applyBorder="1" applyAlignment="1" applyProtection="1">
      <alignment horizontal="right" vertical="center"/>
      <protection hidden="1"/>
    </xf>
    <xf numFmtId="0" fontId="3" fillId="3" borderId="43" xfId="0" applyFont="1" applyFill="1" applyBorder="1" applyAlignment="1" applyProtection="1">
      <alignment horizontal="center" vertical="center"/>
      <protection hidden="1"/>
    </xf>
    <xf numFmtId="0" fontId="3" fillId="3" borderId="23" xfId="0" applyFont="1" applyFill="1" applyBorder="1" applyAlignment="1" applyProtection="1">
      <alignment horizontal="center" vertical="center"/>
      <protection hidden="1"/>
    </xf>
    <xf numFmtId="0" fontId="3" fillId="3" borderId="47" xfId="0" applyFont="1" applyFill="1" applyBorder="1" applyAlignment="1" applyProtection="1">
      <alignment horizontal="center" vertical="center"/>
      <protection hidden="1"/>
    </xf>
    <xf numFmtId="176" fontId="24" fillId="0" borderId="47" xfId="0" applyNumberFormat="1" applyFont="1" applyBorder="1" applyAlignment="1" applyProtection="1">
      <alignment horizontal="right" vertical="center"/>
      <protection locked="0"/>
    </xf>
    <xf numFmtId="176" fontId="24" fillId="0" borderId="4" xfId="0" applyNumberFormat="1" applyFont="1" applyBorder="1" applyAlignment="1" applyProtection="1">
      <alignment horizontal="right" vertical="center"/>
      <protection locked="0"/>
    </xf>
    <xf numFmtId="176" fontId="24" fillId="0" borderId="52" xfId="0" applyNumberFormat="1" applyFont="1" applyBorder="1" applyAlignment="1" applyProtection="1">
      <alignment horizontal="right" vertical="center"/>
      <protection locked="0"/>
    </xf>
    <xf numFmtId="176" fontId="23" fillId="3" borderId="44" xfId="0" applyNumberFormat="1" applyFont="1" applyFill="1" applyBorder="1" applyAlignment="1" applyProtection="1">
      <alignment horizontal="right" vertical="center"/>
      <protection hidden="1"/>
    </xf>
    <xf numFmtId="176" fontId="23" fillId="3" borderId="53" xfId="0" applyNumberFormat="1" applyFont="1" applyFill="1" applyBorder="1" applyAlignment="1" applyProtection="1">
      <alignment horizontal="right" vertical="center"/>
      <protection hidden="1"/>
    </xf>
    <xf numFmtId="176" fontId="23" fillId="3" borderId="27" xfId="0" applyNumberFormat="1" applyFont="1" applyFill="1" applyBorder="1" applyAlignment="1" applyProtection="1">
      <alignment horizontal="right" vertical="center"/>
      <protection hidden="1"/>
    </xf>
    <xf numFmtId="176" fontId="23" fillId="3" borderId="37" xfId="0" applyNumberFormat="1" applyFont="1" applyFill="1" applyBorder="1" applyAlignment="1" applyProtection="1">
      <alignment horizontal="right" vertical="center"/>
      <protection hidden="1"/>
    </xf>
    <xf numFmtId="0" fontId="0" fillId="3" borderId="54" xfId="0" applyFill="1" applyBorder="1" applyAlignment="1" applyProtection="1">
      <alignment horizontal="right" vertical="center"/>
      <protection hidden="1"/>
    </xf>
    <xf numFmtId="0" fontId="0" fillId="3" borderId="42" xfId="0" applyFill="1" applyBorder="1" applyAlignment="1" applyProtection="1">
      <alignment horizontal="right" vertical="center"/>
      <protection hidden="1"/>
    </xf>
    <xf numFmtId="0" fontId="0" fillId="3" borderId="29" xfId="0" applyFill="1" applyBorder="1" applyAlignment="1" applyProtection="1">
      <alignment horizontal="right" vertical="center"/>
      <protection hidden="1"/>
    </xf>
    <xf numFmtId="0" fontId="3" fillId="3" borderId="63" xfId="0" applyFont="1" applyFill="1" applyBorder="1" applyAlignment="1" applyProtection="1">
      <alignment horizontal="center" vertical="center"/>
      <protection hidden="1"/>
    </xf>
    <xf numFmtId="0" fontId="3" fillId="3" borderId="58" xfId="0" applyFont="1" applyFill="1" applyBorder="1" applyAlignment="1" applyProtection="1">
      <alignment horizontal="center" vertical="center"/>
      <protection hidden="1"/>
    </xf>
    <xf numFmtId="176" fontId="23" fillId="0" borderId="4" xfId="0" applyNumberFormat="1" applyFont="1" applyBorder="1" applyAlignment="1" applyProtection="1">
      <alignment horizontal="right" vertical="center"/>
      <protection hidden="1"/>
    </xf>
    <xf numFmtId="176" fontId="24" fillId="0" borderId="54" xfId="0" applyNumberFormat="1" applyFont="1" applyBorder="1" applyAlignment="1" applyProtection="1">
      <alignment horizontal="right" vertical="center"/>
      <protection locked="0"/>
    </xf>
    <xf numFmtId="176" fontId="24" fillId="0" borderId="42" xfId="0" applyNumberFormat="1" applyFont="1" applyBorder="1" applyAlignment="1" applyProtection="1">
      <alignment horizontal="right" vertical="center"/>
      <protection locked="0"/>
    </xf>
    <xf numFmtId="176" fontId="24" fillId="0" borderId="29" xfId="0" applyNumberFormat="1" applyFont="1" applyBorder="1" applyAlignment="1" applyProtection="1">
      <alignment horizontal="right" vertical="center"/>
      <protection locked="0"/>
    </xf>
    <xf numFmtId="0" fontId="0" fillId="3" borderId="4" xfId="0" applyFill="1" applyBorder="1" applyAlignment="1" applyProtection="1">
      <alignment horizontal="center" vertical="center"/>
      <protection hidden="1"/>
    </xf>
    <xf numFmtId="0" fontId="0" fillId="3" borderId="52" xfId="0" applyFill="1" applyBorder="1" applyAlignment="1" applyProtection="1">
      <alignment horizontal="center" vertical="center"/>
      <protection hidden="1"/>
    </xf>
    <xf numFmtId="0" fontId="0" fillId="3" borderId="43" xfId="0" applyFill="1" applyBorder="1" applyAlignment="1" applyProtection="1">
      <alignment horizontal="distributed" vertical="center" indent="1"/>
      <protection hidden="1"/>
    </xf>
    <xf numFmtId="0" fontId="0" fillId="3" borderId="24" xfId="0" applyFill="1" applyBorder="1" applyAlignment="1" applyProtection="1">
      <alignment horizontal="distributed" vertical="center" indent="1"/>
      <protection hidden="1"/>
    </xf>
    <xf numFmtId="0" fontId="0" fillId="3" borderId="23" xfId="0" applyFill="1" applyBorder="1" applyAlignment="1" applyProtection="1">
      <alignment horizontal="distributed" vertical="center" indent="1"/>
      <protection hidden="1"/>
    </xf>
    <xf numFmtId="0" fontId="0" fillId="3" borderId="0" xfId="0" applyFill="1" applyAlignment="1" applyProtection="1">
      <alignment horizontal="distributed" vertical="center" indent="1"/>
      <protection hidden="1"/>
    </xf>
    <xf numFmtId="0" fontId="0" fillId="3" borderId="47" xfId="0" applyFill="1" applyBorder="1" applyAlignment="1" applyProtection="1">
      <alignment horizontal="distributed" vertical="center" indent="1"/>
      <protection hidden="1"/>
    </xf>
    <xf numFmtId="0" fontId="0" fillId="3" borderId="4" xfId="0" applyFill="1" applyBorder="1" applyAlignment="1" applyProtection="1">
      <alignment horizontal="distributed" vertical="center" indent="1"/>
      <protection hidden="1"/>
    </xf>
    <xf numFmtId="0" fontId="0" fillId="3" borderId="43" xfId="0" applyFill="1" applyBorder="1" applyAlignment="1" applyProtection="1">
      <alignment horizontal="left"/>
      <protection hidden="1"/>
    </xf>
    <xf numFmtId="0" fontId="0" fillId="3" borderId="24" xfId="0" applyFill="1" applyBorder="1" applyAlignment="1" applyProtection="1">
      <alignment horizontal="left"/>
      <protection hidden="1"/>
    </xf>
    <xf numFmtId="0" fontId="0" fillId="3" borderId="1" xfId="0" applyFill="1" applyBorder="1" applyAlignment="1" applyProtection="1">
      <alignment horizontal="left" vertical="center"/>
      <protection hidden="1"/>
    </xf>
    <xf numFmtId="0" fontId="0" fillId="3" borderId="55" xfId="0" applyFill="1" applyBorder="1" applyAlignment="1" applyProtection="1">
      <alignment horizontal="left" vertical="center"/>
      <protection hidden="1"/>
    </xf>
    <xf numFmtId="0" fontId="0" fillId="3" borderId="58" xfId="0" applyFill="1" applyBorder="1" applyAlignment="1" applyProtection="1">
      <alignment horizontal="left" vertical="center"/>
      <protection hidden="1"/>
    </xf>
    <xf numFmtId="0" fontId="0" fillId="3" borderId="47" xfId="0" applyFill="1" applyBorder="1" applyAlignment="1" applyProtection="1">
      <alignment horizontal="left" vertical="center"/>
      <protection hidden="1"/>
    </xf>
    <xf numFmtId="0" fontId="0" fillId="3" borderId="59" xfId="0" applyFill="1" applyBorder="1" applyAlignment="1" applyProtection="1">
      <alignment horizontal="left" vertical="center"/>
      <protection hidden="1"/>
    </xf>
    <xf numFmtId="0" fontId="0" fillId="3" borderId="60" xfId="0" applyFill="1" applyBorder="1" applyAlignment="1" applyProtection="1">
      <alignment horizontal="left" vertical="center"/>
      <protection hidden="1"/>
    </xf>
    <xf numFmtId="0" fontId="0" fillId="3" borderId="43" xfId="0" applyFill="1" applyBorder="1" applyAlignment="1" applyProtection="1">
      <alignment horizontal="center" vertical="center"/>
      <protection hidden="1"/>
    </xf>
    <xf numFmtId="0" fontId="0" fillId="3" borderId="23" xfId="0" applyFill="1" applyBorder="1" applyAlignment="1" applyProtection="1">
      <alignment horizontal="center" vertical="center"/>
      <protection hidden="1"/>
    </xf>
    <xf numFmtId="0" fontId="0" fillId="3" borderId="47" xfId="0" applyFill="1" applyBorder="1" applyAlignment="1" applyProtection="1">
      <alignment horizontal="center" vertical="center"/>
      <protection hidden="1"/>
    </xf>
    <xf numFmtId="0" fontId="0" fillId="3" borderId="24" xfId="0" applyFill="1" applyBorder="1" applyAlignment="1" applyProtection="1">
      <alignment horizontal="left" vertical="center"/>
      <protection hidden="1"/>
    </xf>
    <xf numFmtId="0" fontId="0" fillId="3" borderId="0" xfId="0" applyFill="1" applyAlignment="1" applyProtection="1">
      <alignment horizontal="left" vertical="center"/>
      <protection hidden="1"/>
    </xf>
    <xf numFmtId="0" fontId="0" fillId="3" borderId="4" xfId="0" applyFill="1" applyBorder="1" applyAlignment="1" applyProtection="1">
      <alignment horizontal="left" vertical="center"/>
      <protection hidden="1"/>
    </xf>
    <xf numFmtId="0" fontId="26" fillId="0" borderId="24" xfId="0" applyFont="1" applyBorder="1" applyAlignment="1" applyProtection="1">
      <alignment horizontal="center" vertical="center"/>
      <protection locked="0"/>
    </xf>
    <xf numFmtId="0" fontId="26" fillId="0" borderId="0" xfId="0" applyFont="1" applyAlignment="1" applyProtection="1">
      <alignment horizontal="center" vertical="center"/>
      <protection locked="0"/>
    </xf>
    <xf numFmtId="0" fontId="26" fillId="0" borderId="4" xfId="0" applyFont="1" applyBorder="1" applyAlignment="1" applyProtection="1">
      <alignment horizontal="center" vertical="center"/>
      <protection locked="0"/>
    </xf>
    <xf numFmtId="0" fontId="0" fillId="3" borderId="43" xfId="0" applyFill="1" applyBorder="1" applyAlignment="1" applyProtection="1">
      <alignment vertical="center"/>
      <protection hidden="1"/>
    </xf>
    <xf numFmtId="0" fontId="0" fillId="3" borderId="24" xfId="0" applyFill="1" applyBorder="1" applyAlignment="1" applyProtection="1">
      <alignment vertical="center"/>
      <protection hidden="1"/>
    </xf>
    <xf numFmtId="0" fontId="0" fillId="3" borderId="23" xfId="0" applyFill="1" applyBorder="1" applyAlignment="1" applyProtection="1">
      <alignment vertical="center"/>
      <protection hidden="1"/>
    </xf>
    <xf numFmtId="0" fontId="0" fillId="3" borderId="0" xfId="0" applyFill="1" applyAlignment="1" applyProtection="1">
      <alignment vertical="center"/>
      <protection hidden="1"/>
    </xf>
    <xf numFmtId="0" fontId="0" fillId="3" borderId="47" xfId="0" applyFill="1" applyBorder="1" applyAlignment="1" applyProtection="1">
      <alignment vertical="center"/>
      <protection hidden="1"/>
    </xf>
    <xf numFmtId="0" fontId="0" fillId="3" borderId="4" xfId="0" applyFill="1" applyBorder="1" applyAlignment="1" applyProtection="1">
      <alignment vertical="center"/>
      <protection hidden="1"/>
    </xf>
    <xf numFmtId="0" fontId="0" fillId="3" borderId="47" xfId="0" applyFill="1" applyBorder="1" applyAlignment="1" applyProtection="1">
      <alignment horizontal="right" vertical="center"/>
      <protection hidden="1"/>
    </xf>
    <xf numFmtId="0" fontId="0" fillId="3" borderId="4" xfId="0" applyFill="1" applyBorder="1" applyAlignment="1" applyProtection="1">
      <alignment horizontal="right" vertical="center"/>
      <protection hidden="1"/>
    </xf>
    <xf numFmtId="0" fontId="0" fillId="3" borderId="52" xfId="0" applyFill="1" applyBorder="1" applyAlignment="1" applyProtection="1">
      <alignment horizontal="right" vertical="center"/>
      <protection hidden="1"/>
    </xf>
    <xf numFmtId="176" fontId="24" fillId="0" borderId="60" xfId="0" applyNumberFormat="1" applyFont="1" applyBorder="1" applyAlignment="1" applyProtection="1">
      <alignment horizontal="right" vertical="center"/>
      <protection locked="0"/>
    </xf>
    <xf numFmtId="176" fontId="24" fillId="0" borderId="39" xfId="0" applyNumberFormat="1" applyFont="1" applyBorder="1" applyAlignment="1" applyProtection="1">
      <alignment horizontal="right" vertical="center"/>
      <protection locked="0"/>
    </xf>
    <xf numFmtId="176" fontId="24" fillId="0" borderId="40" xfId="0" applyNumberFormat="1" applyFont="1" applyBorder="1" applyAlignment="1" applyProtection="1">
      <alignment horizontal="right" vertical="center"/>
      <protection locked="0"/>
    </xf>
    <xf numFmtId="176" fontId="24" fillId="0" borderId="110" xfId="0" applyNumberFormat="1" applyFont="1" applyBorder="1" applyAlignment="1" applyProtection="1">
      <alignment horizontal="right" vertical="center"/>
      <protection locked="0"/>
    </xf>
    <xf numFmtId="176" fontId="24" fillId="0" borderId="36" xfId="0" applyNumberFormat="1" applyFont="1" applyBorder="1" applyAlignment="1" applyProtection="1">
      <alignment horizontal="right" vertical="center"/>
      <protection locked="0"/>
    </xf>
    <xf numFmtId="176" fontId="24" fillId="0" borderId="111" xfId="0" applyNumberFormat="1" applyFont="1" applyBorder="1" applyAlignment="1" applyProtection="1">
      <alignment horizontal="right" vertical="center"/>
      <protection locked="0"/>
    </xf>
    <xf numFmtId="176" fontId="23" fillId="0" borderId="39" xfId="0" applyNumberFormat="1" applyFont="1" applyBorder="1" applyAlignment="1" applyProtection="1">
      <alignment horizontal="right" vertical="center"/>
      <protection hidden="1"/>
    </xf>
    <xf numFmtId="0" fontId="0" fillId="3" borderId="35" xfId="0" applyFill="1" applyBorder="1" applyAlignment="1" applyProtection="1">
      <alignment horizontal="distributed" vertical="center" justifyLastLine="1"/>
      <protection hidden="1"/>
    </xf>
    <xf numFmtId="0" fontId="0" fillId="3" borderId="34" xfId="0" applyFill="1" applyBorder="1" applyAlignment="1" applyProtection="1">
      <alignment horizontal="distributed" vertical="center" justifyLastLine="1"/>
      <protection hidden="1"/>
    </xf>
    <xf numFmtId="0" fontId="0" fillId="3" borderId="108" xfId="0" applyFill="1" applyBorder="1" applyAlignment="1" applyProtection="1">
      <alignment horizontal="distributed" vertical="center" justifyLastLine="1"/>
      <protection hidden="1"/>
    </xf>
    <xf numFmtId="0" fontId="0" fillId="3" borderId="1" xfId="0" applyFill="1" applyBorder="1" applyAlignment="1" applyProtection="1">
      <alignment vertical="center"/>
      <protection hidden="1"/>
    </xf>
    <xf numFmtId="0" fontId="0" fillId="3" borderId="55" xfId="0" applyFill="1" applyBorder="1" applyAlignment="1" applyProtection="1">
      <alignment vertical="center"/>
      <protection hidden="1"/>
    </xf>
    <xf numFmtId="0" fontId="0" fillId="3" borderId="43" xfId="0" applyFill="1" applyBorder="1" applyAlignment="1" applyProtection="1">
      <alignment horizontal="distributed" vertical="center" justifyLastLine="1"/>
      <protection hidden="1"/>
    </xf>
    <xf numFmtId="0" fontId="0" fillId="3" borderId="24" xfId="0" applyFill="1" applyBorder="1" applyAlignment="1" applyProtection="1">
      <alignment horizontal="distributed" vertical="center" justifyLastLine="1"/>
      <protection hidden="1"/>
    </xf>
    <xf numFmtId="0" fontId="0" fillId="3" borderId="25" xfId="0" applyFill="1" applyBorder="1" applyAlignment="1" applyProtection="1">
      <alignment horizontal="distributed" vertical="center" justifyLastLine="1"/>
      <protection hidden="1"/>
    </xf>
    <xf numFmtId="176" fontId="24" fillId="0" borderId="23" xfId="0" applyNumberFormat="1" applyFont="1" applyBorder="1" applyAlignment="1" applyProtection="1">
      <alignment horizontal="right" vertical="center"/>
      <protection locked="0"/>
    </xf>
    <xf numFmtId="176" fontId="24" fillId="0" borderId="0" xfId="0" applyNumberFormat="1" applyFont="1" applyAlignment="1" applyProtection="1">
      <alignment horizontal="right" vertical="center"/>
      <protection locked="0"/>
    </xf>
    <xf numFmtId="176" fontId="24" fillId="0" borderId="46" xfId="0" applyNumberFormat="1" applyFont="1" applyBorder="1" applyAlignment="1" applyProtection="1">
      <alignment horizontal="right" vertical="center"/>
      <protection locked="0"/>
    </xf>
    <xf numFmtId="176" fontId="23" fillId="0" borderId="0" xfId="0" applyNumberFormat="1" applyFont="1" applyAlignment="1" applyProtection="1">
      <alignment horizontal="right" vertical="center"/>
      <protection hidden="1"/>
    </xf>
    <xf numFmtId="176" fontId="23" fillId="3" borderId="55" xfId="0" applyNumberFormat="1" applyFont="1" applyFill="1" applyBorder="1" applyAlignment="1" applyProtection="1">
      <alignment horizontal="right" vertical="center"/>
      <protection hidden="1"/>
    </xf>
    <xf numFmtId="176" fontId="23" fillId="3" borderId="45" xfId="0" applyNumberFormat="1" applyFont="1" applyFill="1" applyBorder="1" applyAlignment="1" applyProtection="1">
      <alignment horizontal="right" vertical="center"/>
      <protection hidden="1"/>
    </xf>
    <xf numFmtId="176" fontId="24" fillId="0" borderId="110" xfId="0" applyNumberFormat="1" applyFont="1" applyBorder="1" applyAlignment="1" applyProtection="1">
      <alignment horizontal="right" vertical="center"/>
      <protection hidden="1"/>
    </xf>
    <xf numFmtId="176" fontId="24" fillId="0" borderId="36" xfId="0" applyNumberFormat="1" applyFont="1" applyBorder="1" applyAlignment="1" applyProtection="1">
      <alignment horizontal="right" vertical="center"/>
      <protection hidden="1"/>
    </xf>
    <xf numFmtId="176" fontId="24" fillId="0" borderId="111" xfId="0" applyNumberFormat="1" applyFont="1" applyBorder="1" applyAlignment="1" applyProtection="1">
      <alignment horizontal="right" vertical="center"/>
      <protection hidden="1"/>
    </xf>
    <xf numFmtId="176" fontId="24" fillId="0" borderId="39" xfId="0" applyNumberFormat="1" applyFont="1" applyBorder="1" applyAlignment="1" applyProtection="1">
      <alignment horizontal="right" vertical="center"/>
      <protection hidden="1"/>
    </xf>
    <xf numFmtId="176" fontId="24" fillId="0" borderId="40" xfId="0" applyNumberFormat="1" applyFont="1" applyBorder="1" applyAlignment="1" applyProtection="1">
      <alignment horizontal="right" vertical="center"/>
      <protection hidden="1"/>
    </xf>
    <xf numFmtId="0" fontId="3" fillId="3" borderId="0" xfId="0" applyFont="1" applyFill="1" applyAlignment="1" applyProtection="1">
      <alignment horizontal="left" vertical="center"/>
      <protection hidden="1"/>
    </xf>
    <xf numFmtId="0" fontId="3" fillId="3" borderId="64" xfId="0" applyFont="1" applyFill="1" applyBorder="1" applyAlignment="1" applyProtection="1">
      <alignment horizontal="center" vertical="center"/>
      <protection hidden="1"/>
    </xf>
    <xf numFmtId="0" fontId="3" fillId="3" borderId="94" xfId="0" applyFont="1" applyFill="1" applyBorder="1" applyAlignment="1" applyProtection="1">
      <alignment horizontal="center" vertical="center"/>
      <protection hidden="1"/>
    </xf>
    <xf numFmtId="0" fontId="0" fillId="3" borderId="43" xfId="0" applyFill="1" applyBorder="1" applyAlignment="1" applyProtection="1">
      <alignment horizontal="left" vertical="center"/>
      <protection hidden="1"/>
    </xf>
    <xf numFmtId="0" fontId="0" fillId="3" borderId="23" xfId="0" applyFill="1" applyBorder="1" applyAlignment="1" applyProtection="1">
      <alignment horizontal="left" vertical="center"/>
      <protection hidden="1"/>
    </xf>
    <xf numFmtId="0" fontId="0" fillId="3" borderId="48" xfId="0" applyFill="1" applyBorder="1" applyAlignment="1" applyProtection="1">
      <alignment horizontal="left" vertical="center"/>
      <protection hidden="1"/>
    </xf>
    <xf numFmtId="0" fontId="0" fillId="3" borderId="17" xfId="0" applyFill="1" applyBorder="1" applyAlignment="1" applyProtection="1">
      <alignment horizontal="left" vertical="center"/>
      <protection hidden="1"/>
    </xf>
    <xf numFmtId="176" fontId="24" fillId="0" borderId="32" xfId="0" applyNumberFormat="1" applyFont="1" applyBorder="1" applyAlignment="1" applyProtection="1">
      <alignment horizontal="right" vertical="center"/>
      <protection locked="0"/>
    </xf>
    <xf numFmtId="176" fontId="24" fillId="0" borderId="28" xfId="0" applyNumberFormat="1" applyFont="1" applyBorder="1" applyAlignment="1" applyProtection="1">
      <alignment horizontal="right" vertical="center"/>
      <protection locked="0"/>
    </xf>
    <xf numFmtId="176" fontId="24" fillId="0" borderId="33" xfId="0" applyNumberFormat="1" applyFont="1" applyBorder="1" applyAlignment="1" applyProtection="1">
      <alignment horizontal="right" vertical="center"/>
      <protection locked="0"/>
    </xf>
    <xf numFmtId="176" fontId="24" fillId="0" borderId="54" xfId="0" applyNumberFormat="1" applyFont="1" applyBorder="1" applyAlignment="1" applyProtection="1">
      <alignment horizontal="right" vertical="center"/>
      <protection hidden="1"/>
    </xf>
    <xf numFmtId="176" fontId="24" fillId="0" borderId="42" xfId="0" applyNumberFormat="1" applyFont="1" applyBorder="1" applyAlignment="1" applyProtection="1">
      <alignment horizontal="right" vertical="center"/>
      <protection hidden="1"/>
    </xf>
    <xf numFmtId="176" fontId="24" fillId="0" borderId="29" xfId="0" applyNumberFormat="1" applyFont="1" applyBorder="1" applyAlignment="1" applyProtection="1">
      <alignment horizontal="right" vertical="center"/>
      <protection hidden="1"/>
    </xf>
    <xf numFmtId="176" fontId="24" fillId="0" borderId="4" xfId="0" applyNumberFormat="1" applyFont="1" applyBorder="1" applyAlignment="1" applyProtection="1">
      <alignment horizontal="right" vertical="center"/>
      <protection hidden="1"/>
    </xf>
    <xf numFmtId="176" fontId="24" fillId="0" borderId="52" xfId="0" applyNumberFormat="1" applyFont="1" applyBorder="1" applyAlignment="1" applyProtection="1">
      <alignment horizontal="right" vertical="center"/>
      <protection hidden="1"/>
    </xf>
    <xf numFmtId="0" fontId="0" fillId="3" borderId="54" xfId="0" applyFill="1" applyBorder="1" applyAlignment="1" applyProtection="1">
      <alignment horizontal="center" vertical="center"/>
      <protection hidden="1"/>
    </xf>
    <xf numFmtId="0" fontId="0" fillId="3" borderId="42" xfId="0" applyFill="1" applyBorder="1" applyAlignment="1" applyProtection="1">
      <alignment horizontal="center" vertical="center"/>
      <protection hidden="1"/>
    </xf>
    <xf numFmtId="0" fontId="0" fillId="3" borderId="29" xfId="0" applyFill="1" applyBorder="1" applyAlignment="1" applyProtection="1">
      <alignment horizontal="center" vertical="center"/>
      <protection hidden="1"/>
    </xf>
    <xf numFmtId="176" fontId="23" fillId="3" borderId="0" xfId="0" applyNumberFormat="1" applyFont="1" applyFill="1" applyAlignment="1" applyProtection="1">
      <alignment horizontal="right" vertical="center"/>
      <protection hidden="1"/>
    </xf>
    <xf numFmtId="176" fontId="23" fillId="3" borderId="7" xfId="0" applyNumberFormat="1" applyFont="1" applyFill="1" applyBorder="1" applyAlignment="1" applyProtection="1">
      <alignment horizontal="right" vertical="center"/>
      <protection hidden="1"/>
    </xf>
    <xf numFmtId="0" fontId="6" fillId="3" borderId="47" xfId="0" applyFont="1" applyFill="1" applyBorder="1" applyAlignment="1" applyProtection="1">
      <alignment horizontal="left" vertical="top"/>
      <protection hidden="1"/>
    </xf>
    <xf numFmtId="0" fontId="6" fillId="3" borderId="4" xfId="0" applyFont="1" applyFill="1" applyBorder="1" applyAlignment="1" applyProtection="1">
      <alignment horizontal="left" vertical="top"/>
      <protection hidden="1"/>
    </xf>
    <xf numFmtId="0" fontId="6" fillId="3" borderId="23" xfId="0" applyFont="1" applyFill="1" applyBorder="1" applyAlignment="1" applyProtection="1">
      <alignment horizontal="distributed" vertical="center"/>
      <protection hidden="1"/>
    </xf>
    <xf numFmtId="0" fontId="6" fillId="3" borderId="0" xfId="0" applyFont="1" applyFill="1" applyAlignment="1" applyProtection="1">
      <alignment horizontal="distributed" vertical="center"/>
      <protection hidden="1"/>
    </xf>
    <xf numFmtId="0" fontId="6" fillId="3" borderId="23" xfId="0" applyFont="1" applyFill="1" applyBorder="1" applyAlignment="1" applyProtection="1">
      <alignment horizontal="left" vertical="top"/>
      <protection hidden="1"/>
    </xf>
    <xf numFmtId="0" fontId="6" fillId="3" borderId="0" xfId="0" applyFont="1" applyFill="1" applyAlignment="1" applyProtection="1">
      <alignment horizontal="left" vertical="top"/>
      <protection hidden="1"/>
    </xf>
    <xf numFmtId="0" fontId="63" fillId="3" borderId="14" xfId="0" applyFont="1" applyFill="1" applyBorder="1" applyAlignment="1" applyProtection="1">
      <alignment horizontal="left" vertical="top" wrapText="1"/>
      <protection hidden="1"/>
    </xf>
    <xf numFmtId="0" fontId="63" fillId="3" borderId="0" xfId="0" applyFont="1" applyFill="1" applyAlignment="1" applyProtection="1">
      <alignment horizontal="left" vertical="top" wrapText="1"/>
      <protection hidden="1"/>
    </xf>
    <xf numFmtId="0" fontId="5" fillId="3" borderId="0" xfId="0" applyFont="1" applyFill="1" applyAlignment="1" applyProtection="1">
      <alignment horizontal="distributed" vertical="center"/>
      <protection hidden="1"/>
    </xf>
    <xf numFmtId="0" fontId="37" fillId="3" borderId="0" xfId="0" applyFont="1" applyFill="1" applyAlignment="1" applyProtection="1">
      <alignment horizontal="distributed" vertical="top" indent="1"/>
      <protection hidden="1"/>
    </xf>
    <xf numFmtId="176" fontId="23" fillId="3" borderId="23" xfId="0" applyNumberFormat="1" applyFont="1" applyFill="1" applyBorder="1" applyAlignment="1" applyProtection="1">
      <alignment horizontal="right" vertical="center"/>
      <protection hidden="1"/>
    </xf>
    <xf numFmtId="0" fontId="15" fillId="3" borderId="43" xfId="0" applyFont="1" applyFill="1" applyBorder="1" applyAlignment="1" applyProtection="1">
      <alignment horizontal="left" vertical="top"/>
      <protection hidden="1"/>
    </xf>
    <xf numFmtId="0" fontId="15" fillId="3" borderId="24" xfId="0" applyFont="1" applyFill="1" applyBorder="1" applyAlignment="1" applyProtection="1">
      <alignment horizontal="left" vertical="top"/>
      <protection hidden="1"/>
    </xf>
    <xf numFmtId="0" fontId="15" fillId="3" borderId="25" xfId="0" applyFont="1" applyFill="1" applyBorder="1" applyAlignment="1" applyProtection="1">
      <alignment horizontal="left" vertical="top"/>
      <protection hidden="1"/>
    </xf>
    <xf numFmtId="176" fontId="24" fillId="0" borderId="55" xfId="0" applyNumberFormat="1" applyFont="1" applyBorder="1" applyAlignment="1" applyProtection="1">
      <alignment horizontal="right" vertical="center"/>
      <protection locked="0"/>
    </xf>
    <xf numFmtId="176" fontId="24" fillId="0" borderId="44" xfId="0" applyNumberFormat="1" applyFont="1" applyBorder="1" applyAlignment="1" applyProtection="1">
      <alignment horizontal="right" vertical="center"/>
      <protection locked="0"/>
    </xf>
    <xf numFmtId="176" fontId="24" fillId="0" borderId="45" xfId="0" applyNumberFormat="1" applyFont="1" applyBorder="1" applyAlignment="1" applyProtection="1">
      <alignment horizontal="right" vertical="center"/>
      <protection locked="0"/>
    </xf>
    <xf numFmtId="176" fontId="24" fillId="0" borderId="43" xfId="0" applyNumberFormat="1" applyFont="1" applyBorder="1" applyAlignment="1" applyProtection="1">
      <alignment horizontal="right" vertical="center"/>
      <protection locked="0"/>
    </xf>
    <xf numFmtId="176" fontId="24" fillId="0" borderId="24" xfId="0" applyNumberFormat="1" applyFont="1" applyBorder="1" applyAlignment="1" applyProtection="1">
      <alignment horizontal="right" vertical="center"/>
      <protection locked="0"/>
    </xf>
    <xf numFmtId="176" fontId="24" fillId="0" borderId="25" xfId="0" applyNumberFormat="1" applyFont="1" applyBorder="1" applyAlignment="1" applyProtection="1">
      <alignment horizontal="right" vertical="center"/>
      <protection locked="0"/>
    </xf>
    <xf numFmtId="176" fontId="23" fillId="0" borderId="47" xfId="0" applyNumberFormat="1" applyFont="1" applyBorder="1" applyAlignment="1" applyProtection="1">
      <alignment horizontal="center" vertical="center"/>
      <protection hidden="1"/>
    </xf>
    <xf numFmtId="176" fontId="23" fillId="0" borderId="4" xfId="0" applyNumberFormat="1" applyFont="1" applyBorder="1" applyAlignment="1" applyProtection="1">
      <alignment horizontal="center" vertical="center"/>
      <protection hidden="1"/>
    </xf>
    <xf numFmtId="176" fontId="23" fillId="0" borderId="52" xfId="0" applyNumberFormat="1" applyFont="1" applyBorder="1" applyAlignment="1" applyProtection="1">
      <alignment horizontal="center" vertical="center"/>
      <protection hidden="1"/>
    </xf>
    <xf numFmtId="0" fontId="0" fillId="3" borderId="63" xfId="0" applyFill="1" applyBorder="1" applyAlignment="1" applyProtection="1">
      <alignment horizontal="center" vertical="center"/>
      <protection hidden="1"/>
    </xf>
    <xf numFmtId="0" fontId="0" fillId="3" borderId="64" xfId="0" applyFill="1" applyBorder="1" applyAlignment="1" applyProtection="1">
      <alignment horizontal="center" vertical="center"/>
      <protection hidden="1"/>
    </xf>
    <xf numFmtId="0" fontId="0" fillId="3" borderId="58" xfId="0" applyFill="1" applyBorder="1" applyAlignment="1" applyProtection="1">
      <alignment horizontal="center" vertical="center"/>
      <protection hidden="1"/>
    </xf>
    <xf numFmtId="0" fontId="1" fillId="3" borderId="0" xfId="0" applyFont="1" applyFill="1" applyAlignment="1" applyProtection="1">
      <alignment horizontal="distributed" wrapText="1"/>
      <protection hidden="1"/>
    </xf>
    <xf numFmtId="0" fontId="1" fillId="3" borderId="0" xfId="0" applyFont="1" applyFill="1" applyAlignment="1" applyProtection="1">
      <alignment horizontal="distributed"/>
      <protection hidden="1"/>
    </xf>
    <xf numFmtId="0" fontId="1" fillId="3" borderId="46" xfId="0" applyFont="1" applyFill="1" applyBorder="1" applyAlignment="1" applyProtection="1">
      <alignment horizontal="distributed"/>
      <protection hidden="1"/>
    </xf>
    <xf numFmtId="0" fontId="1" fillId="3" borderId="4" xfId="0" applyFont="1" applyFill="1" applyBorder="1" applyAlignment="1" applyProtection="1">
      <alignment horizontal="distributed" vertical="center"/>
      <protection hidden="1"/>
    </xf>
    <xf numFmtId="176" fontId="29" fillId="3" borderId="0" xfId="0" applyNumberFormat="1" applyFont="1" applyFill="1" applyAlignment="1" applyProtection="1">
      <alignment horizontal="right" vertical="center"/>
      <protection hidden="1"/>
    </xf>
    <xf numFmtId="176" fontId="29" fillId="3" borderId="18" xfId="0" applyNumberFormat="1" applyFont="1" applyFill="1" applyBorder="1" applyAlignment="1" applyProtection="1">
      <alignment horizontal="right" vertical="center"/>
      <protection hidden="1"/>
    </xf>
    <xf numFmtId="176" fontId="6" fillId="3" borderId="43" xfId="0" applyNumberFormat="1" applyFont="1" applyFill="1" applyBorder="1" applyAlignment="1" applyProtection="1">
      <alignment horizontal="left" vertical="center"/>
      <protection hidden="1"/>
    </xf>
    <xf numFmtId="176" fontId="6" fillId="3" borderId="24" xfId="0" applyNumberFormat="1" applyFont="1" applyFill="1" applyBorder="1" applyAlignment="1" applyProtection="1">
      <alignment horizontal="left" vertical="center"/>
      <protection hidden="1"/>
    </xf>
    <xf numFmtId="176" fontId="6" fillId="3" borderId="25" xfId="0" applyNumberFormat="1" applyFont="1" applyFill="1" applyBorder="1" applyAlignment="1" applyProtection="1">
      <alignment horizontal="left" vertical="center"/>
      <protection hidden="1"/>
    </xf>
    <xf numFmtId="0" fontId="0" fillId="3" borderId="24" xfId="0" applyFill="1" applyBorder="1" applyAlignment="1" applyProtection="1">
      <alignment horizontal="center" vertical="center"/>
      <protection hidden="1"/>
    </xf>
    <xf numFmtId="0" fontId="0" fillId="3" borderId="25" xfId="0" applyFill="1" applyBorder="1" applyAlignment="1" applyProtection="1">
      <alignment horizontal="center" vertical="center"/>
      <protection hidden="1"/>
    </xf>
    <xf numFmtId="0" fontId="0" fillId="3" borderId="55" xfId="0" applyFill="1" applyBorder="1" applyAlignment="1" applyProtection="1">
      <alignment horizontal="center" vertical="center" justifyLastLine="1"/>
      <protection hidden="1"/>
    </xf>
    <xf numFmtId="0" fontId="0" fillId="3" borderId="44" xfId="0" applyFill="1" applyBorder="1" applyAlignment="1" applyProtection="1">
      <alignment horizontal="center" vertical="center" justifyLastLine="1"/>
      <protection hidden="1"/>
    </xf>
    <xf numFmtId="0" fontId="0" fillId="3" borderId="45" xfId="0" applyFill="1" applyBorder="1" applyAlignment="1" applyProtection="1">
      <alignment horizontal="center" vertical="center" justifyLastLine="1"/>
      <protection hidden="1"/>
    </xf>
    <xf numFmtId="0" fontId="6" fillId="3" borderId="43" xfId="0" applyFont="1" applyFill="1" applyBorder="1" applyAlignment="1" applyProtection="1">
      <alignment horizontal="center" vertical="center" wrapText="1"/>
      <protection hidden="1"/>
    </xf>
    <xf numFmtId="0" fontId="6" fillId="3" borderId="24" xfId="0" applyFont="1" applyFill="1" applyBorder="1" applyAlignment="1" applyProtection="1">
      <alignment horizontal="center" vertical="center"/>
      <protection hidden="1"/>
    </xf>
    <xf numFmtId="0" fontId="6" fillId="3" borderId="25" xfId="0" applyFont="1" applyFill="1" applyBorder="1" applyAlignment="1" applyProtection="1">
      <alignment horizontal="center" vertical="center"/>
      <protection hidden="1"/>
    </xf>
    <xf numFmtId="0" fontId="6" fillId="3" borderId="23" xfId="0" applyFont="1" applyFill="1" applyBorder="1" applyAlignment="1" applyProtection="1">
      <alignment horizontal="center" vertical="center"/>
      <protection hidden="1"/>
    </xf>
    <xf numFmtId="0" fontId="6" fillId="3" borderId="0" xfId="0" applyFont="1" applyFill="1" applyAlignment="1" applyProtection="1">
      <alignment horizontal="center" vertical="center"/>
      <protection hidden="1"/>
    </xf>
    <xf numFmtId="0" fontId="6" fillId="3" borderId="46" xfId="0" applyFont="1" applyFill="1" applyBorder="1" applyAlignment="1" applyProtection="1">
      <alignment horizontal="center" vertical="center"/>
      <protection hidden="1"/>
    </xf>
    <xf numFmtId="0" fontId="15" fillId="3" borderId="43" xfId="0" applyFont="1" applyFill="1" applyBorder="1" applyAlignment="1" applyProtection="1">
      <alignment vertical="top"/>
      <protection hidden="1"/>
    </xf>
    <xf numFmtId="0" fontId="15" fillId="3" borderId="24" xfId="0" applyFont="1" applyFill="1" applyBorder="1" applyAlignment="1" applyProtection="1">
      <alignment vertical="top"/>
      <protection hidden="1"/>
    </xf>
    <xf numFmtId="0" fontId="6" fillId="3" borderId="47" xfId="0" applyFont="1" applyFill="1" applyBorder="1" applyAlignment="1" applyProtection="1">
      <alignment horizontal="center" vertical="center"/>
      <protection hidden="1"/>
    </xf>
    <xf numFmtId="0" fontId="6" fillId="3" borderId="4" xfId="0" applyFont="1" applyFill="1" applyBorder="1" applyAlignment="1" applyProtection="1">
      <alignment horizontal="center" vertical="center"/>
      <protection hidden="1"/>
    </xf>
    <xf numFmtId="0" fontId="6" fillId="3" borderId="52" xfId="0" applyFont="1" applyFill="1" applyBorder="1" applyAlignment="1" applyProtection="1">
      <alignment horizontal="center" vertical="center"/>
      <protection hidden="1"/>
    </xf>
    <xf numFmtId="0" fontId="6" fillId="3" borderId="25" xfId="0" applyFont="1" applyFill="1" applyBorder="1" applyAlignment="1" applyProtection="1">
      <alignment horizontal="center" vertical="center" wrapText="1"/>
      <protection hidden="1"/>
    </xf>
    <xf numFmtId="0" fontId="6" fillId="3" borderId="47" xfId="0" applyFont="1" applyFill="1" applyBorder="1" applyAlignment="1" applyProtection="1">
      <alignment horizontal="center" vertical="center" wrapText="1"/>
      <protection hidden="1"/>
    </xf>
    <xf numFmtId="0" fontId="6" fillId="3" borderId="52" xfId="0" applyFont="1" applyFill="1" applyBorder="1" applyAlignment="1" applyProtection="1">
      <alignment horizontal="center" vertical="center" wrapText="1"/>
      <protection hidden="1"/>
    </xf>
    <xf numFmtId="0" fontId="0" fillId="3" borderId="55" xfId="0" applyFill="1" applyBorder="1" applyAlignment="1" applyProtection="1">
      <alignment horizontal="center" vertical="center"/>
      <protection hidden="1"/>
    </xf>
    <xf numFmtId="0" fontId="0" fillId="3" borderId="44" xfId="0" applyFill="1" applyBorder="1" applyAlignment="1" applyProtection="1">
      <alignment horizontal="center" vertical="center"/>
      <protection hidden="1"/>
    </xf>
    <xf numFmtId="0" fontId="0" fillId="3" borderId="45" xfId="0" applyFill="1" applyBorder="1" applyAlignment="1" applyProtection="1">
      <alignment horizontal="center" vertical="center"/>
      <protection hidden="1"/>
    </xf>
    <xf numFmtId="0" fontId="0" fillId="0" borderId="47" xfId="0" applyBorder="1" applyAlignment="1" applyProtection="1">
      <alignment horizontal="center"/>
      <protection hidden="1"/>
    </xf>
    <xf numFmtId="0" fontId="0" fillId="0" borderId="52" xfId="0" applyBorder="1" applyAlignment="1" applyProtection="1">
      <alignment horizontal="center"/>
      <protection hidden="1"/>
    </xf>
    <xf numFmtId="0" fontId="15" fillId="3" borderId="25" xfId="0" applyFont="1" applyFill="1" applyBorder="1" applyAlignment="1" applyProtection="1">
      <alignment vertical="top"/>
      <protection hidden="1"/>
    </xf>
    <xf numFmtId="0" fontId="0" fillId="0" borderId="23" xfId="0" applyBorder="1" applyAlignment="1" applyProtection="1">
      <alignment horizontal="center"/>
      <protection hidden="1"/>
    </xf>
    <xf numFmtId="0" fontId="0" fillId="0" borderId="46" xfId="0" applyBorder="1" applyAlignment="1" applyProtection="1">
      <alignment horizontal="center"/>
      <protection hidden="1"/>
    </xf>
    <xf numFmtId="0" fontId="1" fillId="3" borderId="23" xfId="0" applyFont="1" applyFill="1" applyBorder="1" applyAlignment="1" applyProtection="1">
      <alignment horizontal="distributed" vertical="center" wrapText="1"/>
      <protection hidden="1"/>
    </xf>
    <xf numFmtId="0" fontId="1" fillId="3" borderId="0" xfId="0" applyFont="1" applyFill="1" applyAlignment="1" applyProtection="1">
      <alignment horizontal="distributed" vertical="center" wrapText="1"/>
      <protection hidden="1"/>
    </xf>
    <xf numFmtId="0" fontId="1" fillId="3" borderId="47" xfId="0" applyFont="1" applyFill="1" applyBorder="1" applyAlignment="1" applyProtection="1">
      <alignment horizontal="distributed" vertical="center"/>
      <protection hidden="1"/>
    </xf>
    <xf numFmtId="0" fontId="0" fillId="0" borderId="55" xfId="0" applyBorder="1" applyAlignment="1" applyProtection="1">
      <alignment horizontal="center"/>
      <protection hidden="1"/>
    </xf>
    <xf numFmtId="0" fontId="0" fillId="0" borderId="45" xfId="0" applyBorder="1" applyAlignment="1" applyProtection="1">
      <alignment horizontal="center"/>
      <protection hidden="1"/>
    </xf>
    <xf numFmtId="0" fontId="3" fillId="3" borderId="4" xfId="0" applyFont="1" applyFill="1" applyBorder="1" applyAlignment="1" applyProtection="1">
      <alignment horizontal="left" vertical="center"/>
      <protection hidden="1"/>
    </xf>
    <xf numFmtId="176" fontId="24" fillId="0" borderId="55" xfId="0" applyNumberFormat="1" applyFont="1" applyBorder="1" applyAlignment="1" applyProtection="1">
      <alignment horizontal="right" vertical="center"/>
      <protection hidden="1"/>
    </xf>
    <xf numFmtId="176" fontId="24" fillId="0" borderId="44" xfId="0" applyNumberFormat="1" applyFont="1" applyBorder="1" applyAlignment="1" applyProtection="1">
      <alignment horizontal="right" vertical="center"/>
      <protection hidden="1"/>
    </xf>
    <xf numFmtId="176" fontId="24" fillId="0" borderId="45" xfId="0" applyNumberFormat="1" applyFont="1" applyBorder="1" applyAlignment="1" applyProtection="1">
      <alignment horizontal="right" vertical="center"/>
      <protection hidden="1"/>
    </xf>
    <xf numFmtId="0" fontId="0" fillId="3" borderId="0" xfId="0" applyFill="1" applyAlignment="1" applyProtection="1">
      <alignment horizontal="center" vertical="center"/>
      <protection hidden="1"/>
    </xf>
    <xf numFmtId="176" fontId="24" fillId="0" borderId="47" xfId="0" applyNumberFormat="1" applyFont="1" applyBorder="1" applyAlignment="1" applyProtection="1">
      <alignment horizontal="right" vertical="center"/>
      <protection hidden="1"/>
    </xf>
    <xf numFmtId="0" fontId="0" fillId="3" borderId="44" xfId="0" applyFill="1" applyBorder="1" applyAlignment="1" applyProtection="1">
      <alignment horizontal="left" vertical="center"/>
      <protection hidden="1"/>
    </xf>
    <xf numFmtId="0" fontId="0" fillId="3" borderId="25" xfId="0" applyFill="1" applyBorder="1" applyAlignment="1" applyProtection="1">
      <alignment horizontal="left" vertical="center"/>
      <protection hidden="1"/>
    </xf>
    <xf numFmtId="0" fontId="0" fillId="3" borderId="46" xfId="0" applyFill="1" applyBorder="1" applyAlignment="1" applyProtection="1">
      <alignment horizontal="left" vertical="center"/>
      <protection hidden="1"/>
    </xf>
    <xf numFmtId="0" fontId="0" fillId="3" borderId="52" xfId="0" applyFill="1" applyBorder="1" applyAlignment="1" applyProtection="1">
      <alignment horizontal="left" vertical="center"/>
      <protection hidden="1"/>
    </xf>
    <xf numFmtId="0" fontId="0" fillId="3" borderId="43" xfId="0" applyFill="1" applyBorder="1" applyAlignment="1" applyProtection="1">
      <alignment horizontal="left" vertical="center" shrinkToFit="1"/>
      <protection hidden="1"/>
    </xf>
    <xf numFmtId="0" fontId="0" fillId="3" borderId="24" xfId="0" applyFill="1" applyBorder="1" applyAlignment="1" applyProtection="1">
      <alignment horizontal="left" vertical="center" shrinkToFit="1"/>
      <protection hidden="1"/>
    </xf>
    <xf numFmtId="0" fontId="0" fillId="3" borderId="25" xfId="0" applyFill="1" applyBorder="1" applyAlignment="1" applyProtection="1">
      <alignment horizontal="left" vertical="center" shrinkToFit="1"/>
      <protection hidden="1"/>
    </xf>
    <xf numFmtId="0" fontId="0" fillId="3" borderId="23" xfId="0" applyFill="1" applyBorder="1" applyAlignment="1" applyProtection="1">
      <alignment horizontal="left" vertical="center" shrinkToFit="1"/>
      <protection hidden="1"/>
    </xf>
    <xf numFmtId="0" fontId="0" fillId="3" borderId="0" xfId="0" applyFill="1" applyAlignment="1" applyProtection="1">
      <alignment horizontal="left" vertical="center" shrinkToFit="1"/>
      <protection hidden="1"/>
    </xf>
    <xf numFmtId="0" fontId="0" fillId="3" borderId="46" xfId="0" applyFill="1" applyBorder="1" applyAlignment="1" applyProtection="1">
      <alignment horizontal="left" vertical="center" shrinkToFit="1"/>
      <protection hidden="1"/>
    </xf>
    <xf numFmtId="0" fontId="0" fillId="3" borderId="47" xfId="0" applyFill="1" applyBorder="1" applyAlignment="1" applyProtection="1">
      <alignment horizontal="left" vertical="center" shrinkToFit="1"/>
      <protection hidden="1"/>
    </xf>
    <xf numFmtId="0" fontId="0" fillId="3" borderId="4" xfId="0" applyFill="1" applyBorder="1" applyAlignment="1" applyProtection="1">
      <alignment horizontal="left" vertical="center" shrinkToFit="1"/>
      <protection hidden="1"/>
    </xf>
    <xf numFmtId="0" fontId="0" fillId="3" borderId="52" xfId="0" applyFill="1" applyBorder="1" applyAlignment="1" applyProtection="1">
      <alignment horizontal="left" vertical="center" shrinkToFit="1"/>
      <protection hidden="1"/>
    </xf>
    <xf numFmtId="0" fontId="0" fillId="3" borderId="46" xfId="0" applyFill="1" applyBorder="1" applyAlignment="1" applyProtection="1">
      <alignment horizontal="center" vertical="center"/>
      <protection hidden="1"/>
    </xf>
    <xf numFmtId="176" fontId="24" fillId="0" borderId="47" xfId="0" applyNumberFormat="1" applyFont="1" applyBorder="1" applyAlignment="1" applyProtection="1">
      <alignment horizontal="center" vertical="center"/>
      <protection locked="0"/>
    </xf>
    <xf numFmtId="176" fontId="24" fillId="0" borderId="4" xfId="0" applyNumberFormat="1" applyFont="1" applyBorder="1" applyAlignment="1" applyProtection="1">
      <alignment horizontal="center" vertical="center"/>
      <protection locked="0"/>
    </xf>
    <xf numFmtId="176" fontId="24" fillId="0" borderId="52" xfId="0" applyNumberFormat="1" applyFont="1" applyBorder="1" applyAlignment="1" applyProtection="1">
      <alignment horizontal="center" vertical="center"/>
      <protection locked="0"/>
    </xf>
    <xf numFmtId="0" fontId="0" fillId="3" borderId="43" xfId="0" applyFill="1" applyBorder="1" applyAlignment="1" applyProtection="1">
      <alignment horizontal="left" vertical="center" wrapText="1"/>
      <protection hidden="1"/>
    </xf>
    <xf numFmtId="0" fontId="0" fillId="3" borderId="24" xfId="0" applyFill="1" applyBorder="1" applyAlignment="1" applyProtection="1">
      <alignment horizontal="left" vertical="center" wrapText="1"/>
      <protection hidden="1"/>
    </xf>
    <xf numFmtId="0" fontId="0" fillId="3" borderId="47" xfId="0" applyFill="1" applyBorder="1" applyAlignment="1" applyProtection="1">
      <alignment horizontal="left" vertical="center" wrapText="1"/>
      <protection hidden="1"/>
    </xf>
    <xf numFmtId="0" fontId="0" fillId="3" borderId="4" xfId="0" applyFill="1" applyBorder="1" applyAlignment="1" applyProtection="1">
      <alignment horizontal="left" vertical="center" wrapText="1"/>
      <protection hidden="1"/>
    </xf>
    <xf numFmtId="0" fontId="0" fillId="0" borderId="4" xfId="0" applyBorder="1" applyAlignment="1" applyProtection="1">
      <alignment horizontal="center"/>
      <protection hidden="1"/>
    </xf>
    <xf numFmtId="0" fontId="0" fillId="0" borderId="43" xfId="0" applyBorder="1" applyAlignment="1" applyProtection="1">
      <alignment horizontal="center"/>
      <protection hidden="1"/>
    </xf>
    <xf numFmtId="0" fontId="0" fillId="0" borderId="25" xfId="0" applyBorder="1" applyAlignment="1" applyProtection="1">
      <alignment horizontal="center"/>
      <protection hidden="1"/>
    </xf>
    <xf numFmtId="0" fontId="5" fillId="4" borderId="0" xfId="3" applyFont="1" applyFill="1" applyAlignment="1" applyProtection="1">
      <alignment horizontal="distributed" vertical="center"/>
      <protection hidden="1"/>
    </xf>
    <xf numFmtId="0" fontId="74" fillId="4" borderId="11" xfId="3" applyFont="1" applyFill="1" applyBorder="1" applyAlignment="1" applyProtection="1">
      <alignment horizontal="center" vertical="center" wrapText="1"/>
      <protection hidden="1"/>
    </xf>
    <xf numFmtId="0" fontId="74" fillId="4" borderId="8" xfId="3" applyFont="1" applyFill="1" applyBorder="1" applyAlignment="1" applyProtection="1">
      <alignment horizontal="center" vertical="center" wrapText="1"/>
      <protection hidden="1"/>
    </xf>
    <xf numFmtId="0" fontId="74" fillId="4" borderId="57" xfId="3" applyFont="1" applyFill="1" applyBorder="1" applyAlignment="1" applyProtection="1">
      <alignment horizontal="center" vertical="center" wrapText="1"/>
      <protection hidden="1"/>
    </xf>
    <xf numFmtId="0" fontId="64" fillId="4" borderId="0" xfId="3" applyFont="1" applyFill="1" applyAlignment="1" applyProtection="1">
      <alignment horizontal="left" vertical="top" wrapText="1"/>
      <protection hidden="1"/>
    </xf>
    <xf numFmtId="176" fontId="33" fillId="0" borderId="140" xfId="3" applyNumberFormat="1" applyFont="1" applyBorder="1" applyAlignment="1" applyProtection="1">
      <alignment horizontal="right" vertical="center" indent="1"/>
      <protection hidden="1"/>
    </xf>
    <xf numFmtId="176" fontId="33" fillId="0" borderId="0" xfId="3" applyNumberFormat="1" applyFont="1" applyAlignment="1" applyProtection="1">
      <alignment horizontal="right" vertical="center" indent="1"/>
      <protection hidden="1"/>
    </xf>
    <xf numFmtId="176" fontId="33" fillId="0" borderId="141" xfId="3" applyNumberFormat="1" applyFont="1" applyBorder="1" applyAlignment="1" applyProtection="1">
      <alignment horizontal="right" vertical="center" indent="1"/>
      <protection hidden="1"/>
    </xf>
    <xf numFmtId="176" fontId="33" fillId="0" borderId="142" xfId="3" applyNumberFormat="1" applyFont="1" applyBorder="1" applyAlignment="1" applyProtection="1">
      <alignment horizontal="right" vertical="center" indent="1"/>
      <protection hidden="1"/>
    </xf>
    <xf numFmtId="176" fontId="33" fillId="0" borderId="20" xfId="3" applyNumberFormat="1" applyFont="1" applyBorder="1" applyAlignment="1" applyProtection="1">
      <alignment horizontal="right" vertical="center" indent="1"/>
      <protection hidden="1"/>
    </xf>
    <xf numFmtId="176" fontId="33" fillId="0" borderId="143" xfId="3" applyNumberFormat="1" applyFont="1" applyBorder="1" applyAlignment="1" applyProtection="1">
      <alignment horizontal="right" vertical="center" indent="1"/>
      <protection hidden="1"/>
    </xf>
    <xf numFmtId="0" fontId="64" fillId="4" borderId="4" xfId="3" applyFont="1" applyFill="1" applyBorder="1" applyAlignment="1" applyProtection="1">
      <alignment horizontal="center" vertical="center" wrapText="1"/>
      <protection hidden="1"/>
    </xf>
    <xf numFmtId="0" fontId="5" fillId="4" borderId="24" xfId="3" applyFont="1" applyFill="1" applyBorder="1" applyAlignment="1" applyProtection="1">
      <alignment horizontal="distributed" vertical="center"/>
      <protection hidden="1"/>
    </xf>
    <xf numFmtId="0" fontId="64" fillId="4" borderId="4" xfId="3" applyFont="1" applyFill="1" applyBorder="1" applyAlignment="1" applyProtection="1">
      <alignment horizontal="distributed" vertical="top"/>
      <protection hidden="1"/>
    </xf>
    <xf numFmtId="0" fontId="5" fillId="4" borderId="0" xfId="3" applyFont="1" applyFill="1" applyAlignment="1" applyProtection="1">
      <alignment horizontal="distributed" vertical="top"/>
      <protection locked="0" hidden="1"/>
    </xf>
    <xf numFmtId="0" fontId="5" fillId="4" borderId="43" xfId="3" applyFont="1" applyFill="1" applyBorder="1" applyAlignment="1" applyProtection="1">
      <alignment horizontal="center" vertical="distributed" textRotation="255" wrapText="1"/>
      <protection hidden="1"/>
    </xf>
    <xf numFmtId="0" fontId="5" fillId="4" borderId="118" xfId="3" applyFont="1" applyFill="1" applyBorder="1" applyAlignment="1" applyProtection="1">
      <alignment horizontal="center" vertical="distributed" textRotation="255" wrapText="1"/>
      <protection hidden="1"/>
    </xf>
    <xf numFmtId="0" fontId="5" fillId="4" borderId="23" xfId="3" applyFont="1" applyFill="1" applyBorder="1" applyAlignment="1" applyProtection="1">
      <alignment horizontal="center" vertical="distributed" textRotation="255" wrapText="1"/>
      <protection hidden="1"/>
    </xf>
    <xf numFmtId="0" fontId="5" fillId="4" borderId="30" xfId="3" applyFont="1" applyFill="1" applyBorder="1" applyAlignment="1" applyProtection="1">
      <alignment horizontal="center" vertical="distributed" textRotation="255" wrapText="1"/>
      <protection hidden="1"/>
    </xf>
    <xf numFmtId="0" fontId="5" fillId="4" borderId="47" xfId="3" applyFont="1" applyFill="1" applyBorder="1" applyAlignment="1" applyProtection="1">
      <alignment horizontal="center" vertical="distributed" textRotation="255" wrapText="1"/>
      <protection hidden="1"/>
    </xf>
    <xf numFmtId="0" fontId="5" fillId="4" borderId="147" xfId="3" applyFont="1" applyFill="1" applyBorder="1" applyAlignment="1" applyProtection="1">
      <alignment horizontal="center" vertical="distributed" textRotation="255" wrapText="1"/>
      <protection hidden="1"/>
    </xf>
    <xf numFmtId="0" fontId="64" fillId="4" borderId="24" xfId="3" applyFont="1" applyFill="1" applyBorder="1" applyAlignment="1" applyProtection="1">
      <alignment horizontal="distributed" wrapText="1"/>
      <protection hidden="1"/>
    </xf>
    <xf numFmtId="0" fontId="74" fillId="4" borderId="148" xfId="3" applyFont="1" applyFill="1" applyBorder="1" applyAlignment="1" applyProtection="1">
      <alignment horizontal="center" vertical="center" wrapText="1"/>
      <protection hidden="1"/>
    </xf>
    <xf numFmtId="0" fontId="74" fillId="4" borderId="149" xfId="3" applyFont="1" applyFill="1" applyBorder="1" applyAlignment="1" applyProtection="1">
      <alignment horizontal="center" vertical="center" wrapText="1"/>
      <protection hidden="1"/>
    </xf>
    <xf numFmtId="0" fontId="64" fillId="4" borderId="0" xfId="3" applyFont="1" applyFill="1" applyAlignment="1" applyProtection="1">
      <alignment horizontal="left" vertical="top"/>
      <protection hidden="1"/>
    </xf>
    <xf numFmtId="176" fontId="33" fillId="0" borderId="136" xfId="3" applyNumberFormat="1" applyFont="1" applyBorder="1" applyAlignment="1" applyProtection="1">
      <alignment horizontal="right" vertical="center" indent="1"/>
      <protection hidden="1"/>
    </xf>
    <xf numFmtId="176" fontId="33" fillId="0" borderId="137" xfId="3" applyNumberFormat="1" applyFont="1" applyBorder="1" applyAlignment="1" applyProtection="1">
      <alignment horizontal="right" vertical="center" indent="1"/>
      <protection hidden="1"/>
    </xf>
    <xf numFmtId="176" fontId="33" fillId="0" borderId="144" xfId="3" applyNumberFormat="1" applyFont="1" applyBorder="1" applyAlignment="1" applyProtection="1">
      <alignment horizontal="right" vertical="center" indent="1"/>
      <protection hidden="1"/>
    </xf>
    <xf numFmtId="176" fontId="33" fillId="0" borderId="145" xfId="3" applyNumberFormat="1" applyFont="1" applyBorder="1" applyAlignment="1" applyProtection="1">
      <alignment horizontal="right" vertical="center" indent="1"/>
      <protection hidden="1"/>
    </xf>
    <xf numFmtId="176" fontId="33" fillId="0" borderId="146" xfId="3" applyNumberFormat="1" applyFont="1" applyBorder="1" applyAlignment="1" applyProtection="1">
      <alignment horizontal="right" vertical="center" indent="1"/>
      <protection hidden="1"/>
    </xf>
    <xf numFmtId="0" fontId="64" fillId="4" borderId="0" xfId="3" applyFont="1" applyFill="1" applyAlignment="1" applyProtection="1">
      <alignment horizontal="center" vertical="center" wrapText="1"/>
      <protection hidden="1"/>
    </xf>
    <xf numFmtId="0" fontId="64" fillId="4" borderId="17" xfId="3" applyFont="1" applyFill="1" applyBorder="1" applyAlignment="1" applyProtection="1">
      <alignment horizontal="distributed" wrapText="1"/>
      <protection hidden="1"/>
    </xf>
    <xf numFmtId="0" fontId="4" fillId="4" borderId="4" xfId="3" applyFont="1" applyFill="1" applyBorder="1" applyAlignment="1" applyProtection="1">
      <alignment horizontal="distributed" vertical="top"/>
      <protection hidden="1"/>
    </xf>
    <xf numFmtId="0" fontId="64" fillId="4" borderId="24" xfId="3" applyFont="1" applyFill="1" applyBorder="1" applyAlignment="1" applyProtection="1">
      <alignment horizontal="distributed" vertical="center" wrapText="1"/>
      <protection hidden="1"/>
    </xf>
    <xf numFmtId="0" fontId="64" fillId="4" borderId="0" xfId="3" applyFont="1" applyFill="1" applyAlignment="1" applyProtection="1">
      <alignment horizontal="distributed" vertical="center" wrapText="1"/>
      <protection hidden="1"/>
    </xf>
    <xf numFmtId="0" fontId="64" fillId="4" borderId="26" xfId="3" applyFont="1" applyFill="1" applyBorder="1" applyAlignment="1" applyProtection="1">
      <alignment horizontal="center" vertical="center" wrapText="1"/>
      <protection hidden="1"/>
    </xf>
    <xf numFmtId="0" fontId="64" fillId="4" borderId="8" xfId="3" applyFont="1" applyFill="1" applyBorder="1" applyAlignment="1" applyProtection="1">
      <alignment horizontal="center" vertical="center" wrapText="1"/>
      <protection hidden="1"/>
    </xf>
    <xf numFmtId="176" fontId="32" fillId="0" borderId="144" xfId="3" applyNumberFormat="1" applyFont="1" applyBorder="1" applyAlignment="1" applyProtection="1">
      <alignment horizontal="right" vertical="center" indent="1"/>
      <protection hidden="1"/>
    </xf>
    <xf numFmtId="176" fontId="32" fillId="0" borderId="145" xfId="3" applyNumberFormat="1" applyFont="1" applyBorder="1" applyAlignment="1" applyProtection="1">
      <alignment horizontal="right" vertical="center" indent="1"/>
      <protection hidden="1"/>
    </xf>
    <xf numFmtId="176" fontId="32" fillId="0" borderId="146" xfId="3" applyNumberFormat="1" applyFont="1" applyBorder="1" applyAlignment="1" applyProtection="1">
      <alignment horizontal="right" vertical="center" indent="1"/>
      <protection hidden="1"/>
    </xf>
    <xf numFmtId="0" fontId="64" fillId="4" borderId="11" xfId="3" applyFont="1" applyFill="1" applyBorder="1" applyAlignment="1" applyProtection="1">
      <alignment horizontal="center" vertical="center" wrapText="1"/>
      <protection hidden="1"/>
    </xf>
    <xf numFmtId="0" fontId="64" fillId="4" borderId="57" xfId="3" applyFont="1" applyFill="1" applyBorder="1" applyAlignment="1" applyProtection="1">
      <alignment horizontal="center" vertical="center" wrapText="1"/>
      <protection hidden="1"/>
    </xf>
    <xf numFmtId="176" fontId="32" fillId="0" borderId="138" xfId="3" applyNumberFormat="1" applyFont="1" applyBorder="1" applyAlignment="1" applyProtection="1">
      <alignment horizontal="right" vertical="center" indent="1"/>
      <protection hidden="1"/>
    </xf>
    <xf numFmtId="176" fontId="32" fillId="0" borderId="21" xfId="3" applyNumberFormat="1" applyFont="1" applyBorder="1" applyAlignment="1" applyProtection="1">
      <alignment horizontal="right" vertical="center" indent="1"/>
      <protection hidden="1"/>
    </xf>
    <xf numFmtId="176" fontId="32" fillId="0" borderId="139" xfId="3" applyNumberFormat="1" applyFont="1" applyBorder="1" applyAlignment="1" applyProtection="1">
      <alignment horizontal="right" vertical="center" indent="1"/>
      <protection hidden="1"/>
    </xf>
    <xf numFmtId="176" fontId="32" fillId="0" borderId="142" xfId="3" applyNumberFormat="1" applyFont="1" applyBorder="1" applyAlignment="1" applyProtection="1">
      <alignment horizontal="right" vertical="center" indent="1"/>
      <protection hidden="1"/>
    </xf>
    <xf numFmtId="176" fontId="32" fillId="0" borderId="20" xfId="3" applyNumberFormat="1" applyFont="1" applyBorder="1" applyAlignment="1" applyProtection="1">
      <alignment horizontal="right" vertical="center" indent="1"/>
      <protection hidden="1"/>
    </xf>
    <xf numFmtId="176" fontId="32" fillId="0" borderId="143" xfId="3" applyNumberFormat="1" applyFont="1" applyBorder="1" applyAlignment="1" applyProtection="1">
      <alignment horizontal="right" vertical="center" indent="1"/>
      <protection hidden="1"/>
    </xf>
    <xf numFmtId="0" fontId="74" fillId="4" borderId="43" xfId="3" applyFont="1" applyFill="1" applyBorder="1" applyAlignment="1" applyProtection="1">
      <alignment horizontal="center" vertical="distributed" textRotation="255" wrapText="1"/>
      <protection hidden="1"/>
    </xf>
    <xf numFmtId="0" fontId="74" fillId="4" borderId="24" xfId="3" applyFont="1" applyFill="1" applyBorder="1" applyAlignment="1" applyProtection="1">
      <alignment horizontal="center" vertical="distributed" textRotation="255" wrapText="1"/>
      <protection hidden="1"/>
    </xf>
    <xf numFmtId="0" fontId="74" fillId="4" borderId="23" xfId="3" applyFont="1" applyFill="1" applyBorder="1" applyAlignment="1" applyProtection="1">
      <alignment horizontal="center" vertical="distributed" textRotation="255" wrapText="1"/>
      <protection hidden="1"/>
    </xf>
    <xf numFmtId="0" fontId="74" fillId="4" borderId="0" xfId="3" applyFont="1" applyFill="1" applyAlignment="1" applyProtection="1">
      <alignment horizontal="center" vertical="distributed" textRotation="255" wrapText="1"/>
      <protection hidden="1"/>
    </xf>
    <xf numFmtId="0" fontId="74" fillId="4" borderId="47" xfId="3" applyFont="1" applyFill="1" applyBorder="1" applyAlignment="1" applyProtection="1">
      <alignment horizontal="center" vertical="distributed" textRotation="255" wrapText="1"/>
      <protection hidden="1"/>
    </xf>
    <xf numFmtId="0" fontId="74" fillId="4" borderId="4" xfId="3" applyFont="1" applyFill="1" applyBorder="1" applyAlignment="1" applyProtection="1">
      <alignment horizontal="center" vertical="distributed" textRotation="255" wrapText="1"/>
      <protection hidden="1"/>
    </xf>
    <xf numFmtId="0" fontId="64" fillId="4" borderId="18" xfId="3" applyFont="1" applyFill="1" applyBorder="1" applyAlignment="1" applyProtection="1">
      <alignment horizontal="distributed" vertical="center" wrapText="1"/>
      <protection hidden="1"/>
    </xf>
    <xf numFmtId="0" fontId="74" fillId="4" borderId="108" xfId="3" applyFont="1" applyFill="1" applyBorder="1" applyAlignment="1" applyProtection="1">
      <alignment horizontal="center" vertical="center" wrapText="1"/>
      <protection hidden="1"/>
    </xf>
    <xf numFmtId="0" fontId="74" fillId="4" borderId="33" xfId="3" applyFont="1" applyFill="1" applyBorder="1" applyAlignment="1" applyProtection="1">
      <alignment horizontal="center" vertical="center" wrapText="1"/>
      <protection hidden="1"/>
    </xf>
    <xf numFmtId="0" fontId="64" fillId="0" borderId="119" xfId="3" applyFont="1" applyBorder="1" applyAlignment="1" applyProtection="1">
      <alignment horizontal="center" vertical="center" wrapText="1"/>
      <protection hidden="1"/>
    </xf>
    <xf numFmtId="0" fontId="64" fillId="0" borderId="120" xfId="3" applyFont="1" applyBorder="1" applyAlignment="1" applyProtection="1">
      <alignment horizontal="center" vertical="center" wrapText="1"/>
      <protection hidden="1"/>
    </xf>
    <xf numFmtId="0" fontId="64" fillId="0" borderId="121" xfId="3" applyFont="1" applyBorder="1" applyAlignment="1" applyProtection="1">
      <alignment horizontal="center" vertical="center" wrapText="1"/>
      <protection hidden="1"/>
    </xf>
    <xf numFmtId="0" fontId="64" fillId="0" borderId="122" xfId="3" applyFont="1" applyBorder="1" applyAlignment="1" applyProtection="1">
      <alignment horizontal="center" vertical="center" wrapText="1"/>
      <protection hidden="1"/>
    </xf>
    <xf numFmtId="0" fontId="64" fillId="0" borderId="123" xfId="3" applyFont="1" applyBorder="1" applyAlignment="1" applyProtection="1">
      <alignment horizontal="center" vertical="center" wrapText="1"/>
      <protection hidden="1"/>
    </xf>
    <xf numFmtId="0" fontId="64" fillId="0" borderId="124" xfId="3" applyFont="1" applyBorder="1" applyAlignment="1" applyProtection="1">
      <alignment horizontal="center" vertical="center" wrapText="1"/>
      <protection hidden="1"/>
    </xf>
    <xf numFmtId="176" fontId="24" fillId="0" borderId="49" xfId="3" applyNumberFormat="1" applyFont="1" applyBorder="1" applyAlignment="1" applyProtection="1">
      <alignment horizontal="right" vertical="center"/>
      <protection hidden="1"/>
    </xf>
    <xf numFmtId="176" fontId="24" fillId="0" borderId="18" xfId="3" applyNumberFormat="1" applyFont="1" applyBorder="1" applyAlignment="1" applyProtection="1">
      <alignment horizontal="right" vertical="center"/>
      <protection hidden="1"/>
    </xf>
    <xf numFmtId="176" fontId="24" fillId="0" borderId="41" xfId="3" applyNumberFormat="1" applyFont="1" applyBorder="1" applyAlignment="1" applyProtection="1">
      <alignment horizontal="right" vertical="center"/>
      <protection hidden="1"/>
    </xf>
    <xf numFmtId="0" fontId="76" fillId="4" borderId="125" xfId="3" applyFont="1" applyFill="1" applyBorder="1" applyAlignment="1" applyProtection="1">
      <alignment horizontal="center" vertical="center"/>
      <protection hidden="1"/>
    </xf>
    <xf numFmtId="0" fontId="76" fillId="4" borderId="33" xfId="3" applyFont="1" applyFill="1" applyBorder="1" applyAlignment="1" applyProtection="1">
      <alignment horizontal="center" vertical="center"/>
      <protection hidden="1"/>
    </xf>
    <xf numFmtId="0" fontId="76" fillId="4" borderId="132" xfId="3" applyFont="1" applyFill="1" applyBorder="1" applyAlignment="1" applyProtection="1">
      <alignment horizontal="center" vertical="center"/>
      <protection hidden="1"/>
    </xf>
    <xf numFmtId="176" fontId="23" fillId="0" borderId="48" xfId="3" applyNumberFormat="1" applyFont="1" applyBorder="1" applyAlignment="1" applyProtection="1">
      <alignment horizontal="right" vertical="center"/>
      <protection hidden="1"/>
    </xf>
    <xf numFmtId="176" fontId="23" fillId="0" borderId="17" xfId="3" applyNumberFormat="1" applyFont="1" applyBorder="1" applyAlignment="1" applyProtection="1">
      <alignment horizontal="right" vertical="center"/>
      <protection hidden="1"/>
    </xf>
    <xf numFmtId="176" fontId="23" fillId="0" borderId="38" xfId="3" applyNumberFormat="1" applyFont="1" applyBorder="1" applyAlignment="1" applyProtection="1">
      <alignment horizontal="right" vertical="center"/>
      <protection hidden="1"/>
    </xf>
    <xf numFmtId="176" fontId="23" fillId="0" borderId="23" xfId="3" applyNumberFormat="1" applyFont="1" applyBorder="1" applyAlignment="1" applyProtection="1">
      <alignment horizontal="right" vertical="center"/>
      <protection hidden="1"/>
    </xf>
    <xf numFmtId="176" fontId="23" fillId="0" borderId="0" xfId="3" applyNumberFormat="1" applyFont="1" applyAlignment="1" applyProtection="1">
      <alignment horizontal="right" vertical="center"/>
      <protection hidden="1"/>
    </xf>
    <xf numFmtId="176" fontId="23" fillId="0" borderId="46" xfId="3" applyNumberFormat="1" applyFont="1" applyBorder="1" applyAlignment="1" applyProtection="1">
      <alignment horizontal="right" vertical="center"/>
      <protection hidden="1"/>
    </xf>
    <xf numFmtId="176" fontId="23" fillId="0" borderId="49" xfId="3" applyNumberFormat="1" applyFont="1" applyBorder="1" applyAlignment="1" applyProtection="1">
      <alignment horizontal="right" vertical="center"/>
      <protection hidden="1"/>
    </xf>
    <xf numFmtId="176" fontId="23" fillId="0" borderId="18" xfId="3" applyNumberFormat="1" applyFont="1" applyBorder="1" applyAlignment="1" applyProtection="1">
      <alignment horizontal="right" vertical="center"/>
      <protection hidden="1"/>
    </xf>
    <xf numFmtId="176" fontId="23" fillId="0" borderId="41" xfId="3" applyNumberFormat="1" applyFont="1" applyBorder="1" applyAlignment="1" applyProtection="1">
      <alignment horizontal="right" vertical="center"/>
      <protection hidden="1"/>
    </xf>
    <xf numFmtId="176" fontId="23" fillId="0" borderId="138" xfId="3" applyNumberFormat="1" applyFont="1" applyBorder="1" applyAlignment="1" applyProtection="1">
      <alignment horizontal="right" vertical="center"/>
      <protection hidden="1"/>
    </xf>
    <xf numFmtId="176" fontId="23" fillId="0" borderId="21" xfId="3" applyNumberFormat="1" applyFont="1" applyBorder="1" applyAlignment="1" applyProtection="1">
      <alignment horizontal="right" vertical="center"/>
      <protection hidden="1"/>
    </xf>
    <xf numFmtId="176" fontId="23" fillId="0" borderId="139" xfId="3" applyNumberFormat="1" applyFont="1" applyBorder="1" applyAlignment="1" applyProtection="1">
      <alignment horizontal="right" vertical="center"/>
      <protection hidden="1"/>
    </xf>
    <xf numFmtId="176" fontId="23" fillId="0" borderId="140" xfId="3" applyNumberFormat="1" applyFont="1" applyBorder="1" applyAlignment="1" applyProtection="1">
      <alignment horizontal="right" vertical="center"/>
      <protection hidden="1"/>
    </xf>
    <xf numFmtId="176" fontId="23" fillId="0" borderId="141" xfId="3" applyNumberFormat="1" applyFont="1" applyBorder="1" applyAlignment="1" applyProtection="1">
      <alignment horizontal="right" vertical="center"/>
      <protection hidden="1"/>
    </xf>
    <xf numFmtId="176" fontId="23" fillId="0" borderId="142" xfId="3" applyNumberFormat="1" applyFont="1" applyBorder="1" applyAlignment="1" applyProtection="1">
      <alignment horizontal="right" vertical="center"/>
      <protection hidden="1"/>
    </xf>
    <xf numFmtId="176" fontId="23" fillId="0" borderId="20" xfId="3" applyNumberFormat="1" applyFont="1" applyBorder="1" applyAlignment="1" applyProtection="1">
      <alignment horizontal="right" vertical="center"/>
      <protection hidden="1"/>
    </xf>
    <xf numFmtId="176" fontId="23" fillId="0" borderId="143" xfId="3" applyNumberFormat="1" applyFont="1" applyBorder="1" applyAlignment="1" applyProtection="1">
      <alignment horizontal="right" vertical="center"/>
      <protection hidden="1"/>
    </xf>
    <xf numFmtId="0" fontId="64" fillId="4" borderId="18" xfId="3" applyFont="1" applyFill="1" applyBorder="1" applyAlignment="1" applyProtection="1">
      <alignment horizontal="center" vertical="center"/>
      <protection hidden="1"/>
    </xf>
    <xf numFmtId="0" fontId="4" fillId="4" borderId="17" xfId="3" applyFont="1" applyFill="1" applyBorder="1" applyAlignment="1" applyProtection="1">
      <alignment horizontal="distributed" wrapText="1"/>
      <protection hidden="1"/>
    </xf>
    <xf numFmtId="0" fontId="4" fillId="4" borderId="17" xfId="3" applyFont="1" applyFill="1" applyBorder="1" applyAlignment="1" applyProtection="1">
      <alignment horizontal="distributed"/>
      <protection hidden="1"/>
    </xf>
    <xf numFmtId="0" fontId="4" fillId="4" borderId="0" xfId="3" applyFont="1" applyFill="1" applyAlignment="1" applyProtection="1">
      <alignment horizontal="distributed"/>
      <protection hidden="1"/>
    </xf>
    <xf numFmtId="0" fontId="64" fillId="4" borderId="17" xfId="3" applyFont="1" applyFill="1" applyBorder="1" applyAlignment="1" applyProtection="1">
      <alignment horizontal="distributed"/>
      <protection hidden="1"/>
    </xf>
    <xf numFmtId="0" fontId="64" fillId="4" borderId="0" xfId="3" applyFont="1" applyFill="1" applyAlignment="1" applyProtection="1">
      <alignment horizontal="distributed"/>
      <protection hidden="1"/>
    </xf>
    <xf numFmtId="0" fontId="3" fillId="4" borderId="17" xfId="3" applyFont="1" applyFill="1" applyBorder="1" applyAlignment="1" applyProtection="1">
      <alignment horizontal="distributed" vertical="center"/>
      <protection hidden="1"/>
    </xf>
    <xf numFmtId="0" fontId="3" fillId="4" borderId="0" xfId="3" applyFont="1" applyFill="1" applyAlignment="1" applyProtection="1">
      <alignment horizontal="distributed" vertical="center"/>
      <protection hidden="1"/>
    </xf>
    <xf numFmtId="176" fontId="23" fillId="0" borderId="136" xfId="3" applyNumberFormat="1" applyFont="1" applyBorder="1" applyAlignment="1" applyProtection="1">
      <alignment horizontal="right" vertical="center"/>
      <protection hidden="1"/>
    </xf>
    <xf numFmtId="176" fontId="23" fillId="0" borderId="137" xfId="3" applyNumberFormat="1" applyFont="1" applyBorder="1" applyAlignment="1" applyProtection="1">
      <alignment horizontal="right" vertical="center"/>
      <protection hidden="1"/>
    </xf>
    <xf numFmtId="0" fontId="64" fillId="4" borderId="0" xfId="3" applyFont="1" applyFill="1" applyAlignment="1" applyProtection="1">
      <alignment horizontal="distributed" vertical="center"/>
      <protection hidden="1"/>
    </xf>
    <xf numFmtId="0" fontId="77" fillId="0" borderId="126" xfId="3" applyFont="1" applyBorder="1" applyAlignment="1" applyProtection="1">
      <alignment horizontal="center" vertical="center" wrapText="1"/>
      <protection hidden="1"/>
    </xf>
    <xf numFmtId="0" fontId="77" fillId="0" borderId="127" xfId="3" applyFont="1" applyBorder="1" applyAlignment="1" applyProtection="1">
      <alignment horizontal="center" vertical="center" wrapText="1"/>
      <protection hidden="1"/>
    </xf>
    <xf numFmtId="0" fontId="77" fillId="0" borderId="128" xfId="3" applyFont="1" applyBorder="1" applyAlignment="1" applyProtection="1">
      <alignment horizontal="center" vertical="center" wrapText="1"/>
      <protection hidden="1"/>
    </xf>
    <xf numFmtId="0" fontId="77" fillId="0" borderId="129" xfId="3" applyFont="1" applyBorder="1" applyAlignment="1" applyProtection="1">
      <alignment horizontal="center" vertical="center" wrapText="1"/>
      <protection hidden="1"/>
    </xf>
    <xf numFmtId="0" fontId="77" fillId="0" borderId="130" xfId="3" applyFont="1" applyBorder="1" applyAlignment="1" applyProtection="1">
      <alignment horizontal="center" vertical="center" wrapText="1"/>
      <protection hidden="1"/>
    </xf>
    <xf numFmtId="0" fontId="77" fillId="0" borderId="131" xfId="3" applyFont="1" applyBorder="1" applyAlignment="1" applyProtection="1">
      <alignment horizontal="center" vertical="center" wrapText="1"/>
      <protection hidden="1"/>
    </xf>
    <xf numFmtId="0" fontId="23" fillId="0" borderId="0" xfId="3" applyFont="1" applyAlignment="1" applyProtection="1">
      <alignment horizontal="center" vertical="center" wrapText="1"/>
      <protection hidden="1"/>
    </xf>
    <xf numFmtId="0" fontId="77" fillId="0" borderId="0" xfId="3" applyFont="1" applyAlignment="1" applyProtection="1">
      <alignment horizontal="center" vertical="center" wrapText="1"/>
      <protection hidden="1"/>
    </xf>
    <xf numFmtId="0" fontId="77" fillId="0" borderId="46" xfId="3" applyFont="1" applyBorder="1" applyAlignment="1" applyProtection="1">
      <alignment horizontal="center" vertical="center" wrapText="1"/>
      <protection hidden="1"/>
    </xf>
    <xf numFmtId="0" fontId="64" fillId="4" borderId="0" xfId="3" applyFont="1" applyFill="1" applyAlignment="1" applyProtection="1">
      <alignment horizontal="center" vertical="center"/>
      <protection hidden="1"/>
    </xf>
    <xf numFmtId="176" fontId="24" fillId="0" borderId="48" xfId="3" applyNumberFormat="1" applyFont="1" applyBorder="1" applyAlignment="1" applyProtection="1">
      <alignment horizontal="right" vertical="center"/>
      <protection hidden="1"/>
    </xf>
    <xf numFmtId="176" fontId="24" fillId="0" borderId="17" xfId="3" applyNumberFormat="1" applyFont="1" applyBorder="1" applyAlignment="1" applyProtection="1">
      <alignment horizontal="right" vertical="center"/>
      <protection hidden="1"/>
    </xf>
    <xf numFmtId="176" fontId="24" fillId="0" borderId="38" xfId="3" applyNumberFormat="1" applyFont="1" applyBorder="1" applyAlignment="1" applyProtection="1">
      <alignment horizontal="right" vertical="center"/>
      <protection hidden="1"/>
    </xf>
    <xf numFmtId="0" fontId="77" fillId="0" borderId="122" xfId="3" applyFont="1" applyBorder="1" applyAlignment="1" applyProtection="1">
      <alignment horizontal="center" vertical="center" wrapText="1"/>
      <protection hidden="1"/>
    </xf>
    <xf numFmtId="0" fontId="77" fillId="0" borderId="123" xfId="3" applyFont="1" applyBorder="1" applyAlignment="1" applyProtection="1">
      <alignment horizontal="center" vertical="center" wrapText="1"/>
      <protection hidden="1"/>
    </xf>
    <xf numFmtId="0" fontId="77" fillId="0" borderId="124" xfId="3" applyFont="1" applyBorder="1" applyAlignment="1" applyProtection="1">
      <alignment horizontal="center" vertical="center" wrapText="1"/>
      <protection hidden="1"/>
    </xf>
    <xf numFmtId="0" fontId="64" fillId="4" borderId="18" xfId="3" applyFont="1" applyFill="1" applyBorder="1" applyAlignment="1" applyProtection="1">
      <alignment horizontal="left" vertical="top"/>
      <protection hidden="1"/>
    </xf>
    <xf numFmtId="0" fontId="64" fillId="4" borderId="15" xfId="3" applyFont="1" applyFill="1" applyBorder="1" applyAlignment="1" applyProtection="1">
      <alignment horizontal="left" vertical="top"/>
      <protection hidden="1"/>
    </xf>
    <xf numFmtId="0" fontId="4" fillId="0" borderId="49" xfId="3" applyFont="1" applyBorder="1" applyAlignment="1" applyProtection="1">
      <alignment horizontal="center" vertical="center" wrapText="1"/>
      <protection hidden="1"/>
    </xf>
    <xf numFmtId="0" fontId="4" fillId="0" borderId="18" xfId="3" applyFont="1" applyBorder="1" applyAlignment="1" applyProtection="1">
      <alignment horizontal="center" vertical="center" wrapText="1"/>
      <protection hidden="1"/>
    </xf>
    <xf numFmtId="0" fontId="4" fillId="0" borderId="41" xfId="3" applyFont="1" applyBorder="1" applyAlignment="1" applyProtection="1">
      <alignment horizontal="center" vertical="center" wrapText="1"/>
      <protection hidden="1"/>
    </xf>
    <xf numFmtId="0" fontId="74" fillId="4" borderId="33" xfId="3" applyFont="1" applyFill="1" applyBorder="1" applyAlignment="1" applyProtection="1">
      <alignment horizontal="center" vertical="center" textRotation="255"/>
      <protection hidden="1"/>
    </xf>
    <xf numFmtId="176" fontId="24" fillId="0" borderId="0" xfId="3" applyNumberFormat="1" applyFont="1" applyAlignment="1" applyProtection="1">
      <alignment horizontal="right" vertical="center"/>
      <protection hidden="1"/>
    </xf>
    <xf numFmtId="176" fontId="24" fillId="0" borderId="46" xfId="3" applyNumberFormat="1" applyFont="1" applyBorder="1" applyAlignment="1" applyProtection="1">
      <alignment horizontal="right" vertical="center"/>
      <protection hidden="1"/>
    </xf>
    <xf numFmtId="176" fontId="24" fillId="0" borderId="23" xfId="3" applyNumberFormat="1" applyFont="1" applyBorder="1" applyAlignment="1" applyProtection="1">
      <alignment horizontal="right" vertical="center"/>
      <protection hidden="1"/>
    </xf>
    <xf numFmtId="0" fontId="64" fillId="4" borderId="0" xfId="3" applyFont="1" applyFill="1" applyAlignment="1" applyProtection="1">
      <alignment horizontal="left" vertical="top" wrapText="1" justifyLastLine="1"/>
      <protection hidden="1"/>
    </xf>
    <xf numFmtId="0" fontId="77" fillId="0" borderId="48" xfId="3" applyFont="1" applyBorder="1" applyAlignment="1" applyProtection="1">
      <alignment horizontal="center" vertical="center" wrapText="1"/>
      <protection hidden="1"/>
    </xf>
    <xf numFmtId="0" fontId="77" fillId="0" borderId="17" xfId="3" applyFont="1" applyBorder="1" applyAlignment="1" applyProtection="1">
      <alignment horizontal="center" vertical="center" wrapText="1"/>
      <protection hidden="1"/>
    </xf>
    <xf numFmtId="0" fontId="77" fillId="0" borderId="38" xfId="3" applyFont="1" applyBorder="1" applyAlignment="1" applyProtection="1">
      <alignment horizontal="center" vertical="center" wrapText="1"/>
      <protection hidden="1"/>
    </xf>
    <xf numFmtId="0" fontId="77" fillId="0" borderId="23" xfId="3" applyFont="1" applyBorder="1" applyAlignment="1" applyProtection="1">
      <alignment horizontal="center" vertical="center" wrapText="1"/>
      <protection hidden="1"/>
    </xf>
    <xf numFmtId="0" fontId="3" fillId="4" borderId="17" xfId="3" applyFont="1" applyFill="1" applyBorder="1" applyAlignment="1" applyProtection="1">
      <alignment horizontal="distributed" vertical="center" wrapText="1"/>
      <protection hidden="1"/>
    </xf>
    <xf numFmtId="0" fontId="3" fillId="4" borderId="0" xfId="3" applyFont="1" applyFill="1" applyAlignment="1" applyProtection="1">
      <alignment horizontal="distributed" vertical="center" wrapText="1"/>
      <protection hidden="1"/>
    </xf>
    <xf numFmtId="0" fontId="3" fillId="4" borderId="18" xfId="3" applyFont="1" applyFill="1" applyBorder="1" applyAlignment="1" applyProtection="1">
      <alignment horizontal="distributed" vertical="center" wrapText="1"/>
      <protection hidden="1"/>
    </xf>
    <xf numFmtId="0" fontId="68" fillId="4" borderId="0" xfId="3" applyFont="1" applyFill="1" applyAlignment="1" applyProtection="1">
      <alignment horizontal="distributed" vertical="center"/>
      <protection hidden="1"/>
    </xf>
    <xf numFmtId="0" fontId="71" fillId="4" borderId="0" xfId="3" applyFont="1" applyFill="1" applyAlignment="1" applyProtection="1">
      <alignment horizontal="distributed" vertical="center" wrapText="1"/>
      <protection hidden="1"/>
    </xf>
    <xf numFmtId="0" fontId="71" fillId="4" borderId="0" xfId="3" applyFont="1" applyFill="1" applyAlignment="1" applyProtection="1">
      <alignment horizontal="distributed" vertical="center"/>
      <protection hidden="1"/>
    </xf>
    <xf numFmtId="0" fontId="72" fillId="4" borderId="0" xfId="3" applyFont="1" applyFill="1" applyAlignment="1" applyProtection="1">
      <alignment horizontal="left" vertical="center"/>
      <protection hidden="1"/>
    </xf>
    <xf numFmtId="0" fontId="64" fillId="4" borderId="112" xfId="3" applyFont="1" applyFill="1" applyBorder="1" applyAlignment="1" applyProtection="1">
      <alignment horizontal="center" vertical="center"/>
      <protection hidden="1"/>
    </xf>
    <xf numFmtId="0" fontId="64" fillId="4" borderId="113" xfId="3" applyFont="1" applyFill="1" applyBorder="1" applyAlignment="1" applyProtection="1">
      <alignment horizontal="center" vertical="center"/>
      <protection hidden="1"/>
    </xf>
    <xf numFmtId="0" fontId="64" fillId="4" borderId="114" xfId="3" applyFont="1" applyFill="1" applyBorder="1" applyAlignment="1" applyProtection="1">
      <alignment horizontal="center" vertical="center"/>
      <protection hidden="1"/>
    </xf>
    <xf numFmtId="0" fontId="64" fillId="4" borderId="115" xfId="3" applyFont="1" applyFill="1" applyBorder="1" applyAlignment="1" applyProtection="1">
      <alignment horizontal="center" vertical="center"/>
      <protection hidden="1"/>
    </xf>
    <xf numFmtId="0" fontId="64" fillId="4" borderId="116" xfId="3" applyFont="1" applyFill="1" applyBorder="1" applyAlignment="1" applyProtection="1">
      <alignment horizontal="center" vertical="center"/>
      <protection hidden="1"/>
    </xf>
    <xf numFmtId="0" fontId="64" fillId="4" borderId="117" xfId="3" applyFont="1" applyFill="1" applyBorder="1" applyAlignment="1" applyProtection="1">
      <alignment horizontal="center" vertical="center"/>
      <protection hidden="1"/>
    </xf>
    <xf numFmtId="0" fontId="74" fillId="4" borderId="55" xfId="3" applyFont="1" applyFill="1" applyBorder="1" applyAlignment="1" applyProtection="1">
      <alignment horizontal="distributed" vertical="center"/>
      <protection hidden="1"/>
    </xf>
    <xf numFmtId="0" fontId="74" fillId="4" borderId="44" xfId="3" applyFont="1" applyFill="1" applyBorder="1" applyAlignment="1" applyProtection="1">
      <alignment horizontal="distributed" vertical="center"/>
      <protection hidden="1"/>
    </xf>
    <xf numFmtId="0" fontId="74" fillId="4" borderId="45" xfId="3" applyFont="1" applyFill="1" applyBorder="1" applyAlignment="1" applyProtection="1">
      <alignment horizontal="distributed" vertical="center"/>
      <protection hidden="1"/>
    </xf>
    <xf numFmtId="0" fontId="26" fillId="0" borderId="44" xfId="3" applyFont="1" applyBorder="1" applyAlignment="1" applyProtection="1">
      <alignment horizontal="center" vertical="center" shrinkToFit="1"/>
      <protection hidden="1"/>
    </xf>
    <xf numFmtId="0" fontId="3" fillId="0" borderId="55" xfId="3" applyFont="1" applyBorder="1" applyAlignment="1" applyProtection="1">
      <alignment horizontal="distributed" vertical="center" indent="1"/>
      <protection hidden="1"/>
    </xf>
    <xf numFmtId="0" fontId="3" fillId="0" borderId="44" xfId="3" applyFont="1" applyBorder="1" applyAlignment="1" applyProtection="1">
      <alignment horizontal="distributed" vertical="center" indent="1"/>
      <protection hidden="1"/>
    </xf>
    <xf numFmtId="0" fontId="3" fillId="0" borderId="45" xfId="3" applyFont="1" applyBorder="1" applyAlignment="1" applyProtection="1">
      <alignment horizontal="distributed" vertical="center" indent="1"/>
      <protection hidden="1"/>
    </xf>
    <xf numFmtId="0" fontId="3" fillId="4" borderId="18" xfId="3" applyFont="1" applyFill="1" applyBorder="1" applyAlignment="1" applyProtection="1">
      <alignment horizontal="distributed" vertical="center"/>
      <protection hidden="1"/>
    </xf>
    <xf numFmtId="0" fontId="74" fillId="4" borderId="55" xfId="3" applyFont="1" applyFill="1" applyBorder="1" applyAlignment="1" applyProtection="1">
      <alignment horizontal="distributed" vertical="center" indent="1"/>
      <protection hidden="1"/>
    </xf>
    <xf numFmtId="0" fontId="74" fillId="4" borderId="44" xfId="3" applyFont="1" applyFill="1" applyBorder="1" applyAlignment="1" applyProtection="1">
      <alignment horizontal="distributed" vertical="center" indent="1"/>
      <protection hidden="1"/>
    </xf>
    <xf numFmtId="0" fontId="74" fillId="4" borderId="45" xfId="3" applyFont="1" applyFill="1" applyBorder="1" applyAlignment="1" applyProtection="1">
      <alignment horizontal="distributed" vertical="center" indent="1"/>
      <protection hidden="1"/>
    </xf>
    <xf numFmtId="0" fontId="26" fillId="0" borderId="44" xfId="3" applyFont="1" applyBorder="1" applyAlignment="1" applyProtection="1">
      <alignment horizontal="center" vertical="center"/>
      <protection hidden="1"/>
    </xf>
    <xf numFmtId="0" fontId="64" fillId="4" borderId="44" xfId="3" applyFont="1" applyFill="1" applyBorder="1" applyAlignment="1" applyProtection="1">
      <alignment horizontal="center" vertical="center"/>
      <protection hidden="1"/>
    </xf>
    <xf numFmtId="0" fontId="74" fillId="4" borderId="43" xfId="3" applyFont="1" applyFill="1" applyBorder="1" applyAlignment="1" applyProtection="1">
      <alignment horizontal="distributed" vertical="center" indent="1"/>
      <protection hidden="1"/>
    </xf>
    <xf numFmtId="0" fontId="74" fillId="4" borderId="24" xfId="3" applyFont="1" applyFill="1" applyBorder="1" applyAlignment="1" applyProtection="1">
      <alignment horizontal="distributed" vertical="center" indent="1"/>
      <protection hidden="1"/>
    </xf>
    <xf numFmtId="0" fontId="74" fillId="4" borderId="25" xfId="3" applyFont="1" applyFill="1" applyBorder="1" applyAlignment="1" applyProtection="1">
      <alignment horizontal="distributed" vertical="center" indent="1"/>
      <protection hidden="1"/>
    </xf>
    <xf numFmtId="0" fontId="74" fillId="4" borderId="47" xfId="3" applyFont="1" applyFill="1" applyBorder="1" applyAlignment="1" applyProtection="1">
      <alignment horizontal="distributed" vertical="center" indent="1"/>
      <protection hidden="1"/>
    </xf>
    <xf numFmtId="0" fontId="74" fillId="4" borderId="4" xfId="3" applyFont="1" applyFill="1" applyBorder="1" applyAlignment="1" applyProtection="1">
      <alignment horizontal="distributed" vertical="center" indent="1"/>
      <protection hidden="1"/>
    </xf>
    <xf numFmtId="0" fontId="74" fillId="4" borderId="52" xfId="3" applyFont="1" applyFill="1" applyBorder="1" applyAlignment="1" applyProtection="1">
      <alignment horizontal="distributed" vertical="center" indent="1"/>
      <protection hidden="1"/>
    </xf>
    <xf numFmtId="0" fontId="24" fillId="0" borderId="43" xfId="3" applyFont="1" applyBorder="1" applyAlignment="1" applyProtection="1">
      <alignment horizontal="center" vertical="center" shrinkToFit="1"/>
      <protection hidden="1"/>
    </xf>
    <xf numFmtId="0" fontId="24" fillId="0" borderId="24" xfId="3" applyFont="1" applyBorder="1" applyAlignment="1" applyProtection="1">
      <alignment horizontal="center" vertical="center" shrinkToFit="1"/>
      <protection hidden="1"/>
    </xf>
    <xf numFmtId="0" fontId="24" fillId="0" borderId="25" xfId="3" applyFont="1" applyBorder="1" applyAlignment="1" applyProtection="1">
      <alignment horizontal="center" vertical="center" shrinkToFit="1"/>
      <protection hidden="1"/>
    </xf>
    <xf numFmtId="0" fontId="24" fillId="0" borderId="47" xfId="3" applyFont="1" applyBorder="1" applyAlignment="1" applyProtection="1">
      <alignment horizontal="center" vertical="center" shrinkToFit="1"/>
      <protection hidden="1"/>
    </xf>
    <xf numFmtId="0" fontId="24" fillId="0" borderId="4" xfId="3" applyFont="1" applyBorder="1" applyAlignment="1" applyProtection="1">
      <alignment horizontal="center" vertical="center" shrinkToFit="1"/>
      <protection hidden="1"/>
    </xf>
    <xf numFmtId="0" fontId="24" fillId="0" borderId="52" xfId="3" applyFont="1" applyBorder="1" applyAlignment="1" applyProtection="1">
      <alignment horizontal="center" vertical="center" shrinkToFit="1"/>
      <protection hidden="1"/>
    </xf>
    <xf numFmtId="0" fontId="3" fillId="4" borderId="43" xfId="3" applyFont="1" applyFill="1" applyBorder="1" applyAlignment="1" applyProtection="1">
      <alignment horizontal="center" vertical="distributed" textRotation="255" wrapText="1"/>
      <protection hidden="1"/>
    </xf>
    <xf numFmtId="0" fontId="3" fillId="4" borderId="118" xfId="3" applyFont="1" applyFill="1" applyBorder="1" applyAlignment="1" applyProtection="1">
      <alignment horizontal="center" vertical="distributed" textRotation="255" wrapText="1"/>
      <protection hidden="1"/>
    </xf>
    <xf numFmtId="0" fontId="3" fillId="4" borderId="23" xfId="3" applyFont="1" applyFill="1" applyBorder="1" applyAlignment="1" applyProtection="1">
      <alignment horizontal="center" vertical="distributed" textRotation="255" wrapText="1"/>
      <protection hidden="1"/>
    </xf>
    <xf numFmtId="0" fontId="3" fillId="4" borderId="30" xfId="3" applyFont="1" applyFill="1" applyBorder="1" applyAlignment="1" applyProtection="1">
      <alignment horizontal="center" vertical="distributed" textRotation="255" wrapText="1"/>
      <protection hidden="1"/>
    </xf>
    <xf numFmtId="0" fontId="3" fillId="4" borderId="47" xfId="3" applyFont="1" applyFill="1" applyBorder="1" applyAlignment="1" applyProtection="1">
      <alignment horizontal="center" vertical="distributed" textRotation="255" wrapText="1"/>
      <protection hidden="1"/>
    </xf>
    <xf numFmtId="0" fontId="3" fillId="4" borderId="147" xfId="3" applyFont="1" applyFill="1" applyBorder="1" applyAlignment="1" applyProtection="1">
      <alignment horizontal="center" vertical="distributed" textRotation="255" wrapText="1"/>
      <protection hidden="1"/>
    </xf>
    <xf numFmtId="0" fontId="3" fillId="4" borderId="24" xfId="3" applyFont="1" applyFill="1" applyBorder="1" applyAlignment="1" applyProtection="1">
      <alignment horizontal="distributed" wrapText="1"/>
      <protection hidden="1"/>
    </xf>
    <xf numFmtId="0" fontId="3" fillId="4" borderId="0" xfId="3" applyFont="1" applyFill="1" applyAlignment="1" applyProtection="1">
      <alignment horizontal="left" vertical="top"/>
      <protection hidden="1"/>
    </xf>
    <xf numFmtId="0" fontId="3" fillId="4" borderId="0" xfId="3" applyFont="1" applyFill="1" applyAlignment="1" applyProtection="1">
      <alignment horizontal="center" vertical="center" wrapText="1"/>
      <protection hidden="1"/>
    </xf>
    <xf numFmtId="0" fontId="3" fillId="4" borderId="17" xfId="3" applyFont="1" applyFill="1" applyBorder="1" applyAlignment="1" applyProtection="1">
      <alignment horizontal="distributed" wrapText="1"/>
      <protection hidden="1"/>
    </xf>
    <xf numFmtId="0" fontId="74" fillId="4" borderId="26" xfId="3" applyFont="1" applyFill="1" applyBorder="1" applyAlignment="1" applyProtection="1">
      <alignment horizontal="center" vertical="center" wrapText="1"/>
      <protection hidden="1"/>
    </xf>
    <xf numFmtId="0" fontId="74" fillId="4" borderId="9" xfId="3" applyFont="1" applyFill="1" applyBorder="1" applyAlignment="1" applyProtection="1">
      <alignment horizontal="center" vertical="center" wrapText="1"/>
      <protection hidden="1"/>
    </xf>
    <xf numFmtId="0" fontId="64" fillId="4" borderId="0" xfId="3" applyFont="1" applyFill="1" applyAlignment="1" applyProtection="1">
      <alignment horizontal="distributed" wrapText="1"/>
      <protection hidden="1"/>
    </xf>
    <xf numFmtId="176" fontId="32" fillId="0" borderId="136" xfId="3" applyNumberFormat="1" applyFont="1" applyBorder="1" applyAlignment="1" applyProtection="1">
      <alignment horizontal="right" vertical="center" indent="1"/>
      <protection hidden="1"/>
    </xf>
    <xf numFmtId="176" fontId="32" fillId="0" borderId="0" xfId="3" applyNumberFormat="1" applyFont="1" applyAlignment="1" applyProtection="1">
      <alignment horizontal="right" vertical="center" indent="1"/>
      <protection hidden="1"/>
    </xf>
    <xf numFmtId="176" fontId="32" fillId="0" borderId="137" xfId="3" applyNumberFormat="1" applyFont="1" applyBorder="1" applyAlignment="1" applyProtection="1">
      <alignment horizontal="right" vertical="center" indent="1"/>
      <protection hidden="1"/>
    </xf>
    <xf numFmtId="0" fontId="64" fillId="4" borderId="0" xfId="3" applyFont="1" applyFill="1" applyAlignment="1" applyProtection="1">
      <alignment horizontal="distributed" vertical="top" wrapText="1"/>
      <protection hidden="1"/>
    </xf>
    <xf numFmtId="0" fontId="3" fillId="4" borderId="0" xfId="3" applyFont="1" applyFill="1" applyAlignment="1" applyProtection="1">
      <alignment horizontal="distributed" vertical="top" wrapText="1"/>
      <protection hidden="1"/>
    </xf>
    <xf numFmtId="0" fontId="3" fillId="4" borderId="4" xfId="3" applyFont="1" applyFill="1" applyBorder="1" applyAlignment="1" applyProtection="1">
      <alignment horizontal="center" vertical="center" wrapText="1"/>
      <protection hidden="1"/>
    </xf>
    <xf numFmtId="0" fontId="64" fillId="4" borderId="0" xfId="3" applyFont="1" applyFill="1" applyAlignment="1" applyProtection="1">
      <alignment horizontal="distributed" vertical="top"/>
      <protection hidden="1"/>
    </xf>
    <xf numFmtId="0" fontId="4" fillId="4" borderId="0" xfId="3" applyFont="1" applyFill="1" applyAlignment="1" applyProtection="1">
      <alignment horizontal="distributed" wrapText="1"/>
      <protection hidden="1"/>
    </xf>
    <xf numFmtId="0" fontId="77" fillId="4" borderId="126" xfId="3" applyFont="1" applyFill="1" applyBorder="1" applyAlignment="1" applyProtection="1">
      <alignment horizontal="center" vertical="center" wrapText="1"/>
      <protection hidden="1"/>
    </xf>
    <xf numFmtId="0" fontId="77" fillId="4" borderId="127" xfId="3" applyFont="1" applyFill="1" applyBorder="1" applyAlignment="1" applyProtection="1">
      <alignment horizontal="center" vertical="center" wrapText="1"/>
      <protection hidden="1"/>
    </xf>
    <xf numFmtId="0" fontId="77" fillId="4" borderId="128" xfId="3" applyFont="1" applyFill="1" applyBorder="1" applyAlignment="1" applyProtection="1">
      <alignment horizontal="center" vertical="center" wrapText="1"/>
      <protection hidden="1"/>
    </xf>
    <xf numFmtId="0" fontId="77" fillId="4" borderId="129" xfId="3" applyFont="1" applyFill="1" applyBorder="1" applyAlignment="1" applyProtection="1">
      <alignment horizontal="center" vertical="center" wrapText="1"/>
      <protection hidden="1"/>
    </xf>
    <xf numFmtId="0" fontId="77" fillId="4" borderId="130" xfId="3" applyFont="1" applyFill="1" applyBorder="1" applyAlignment="1" applyProtection="1">
      <alignment horizontal="center" vertical="center" wrapText="1"/>
      <protection hidden="1"/>
    </xf>
    <xf numFmtId="0" fontId="77" fillId="4" borderId="131" xfId="3" applyFont="1" applyFill="1" applyBorder="1" applyAlignment="1" applyProtection="1">
      <alignment horizontal="center" vertical="center" wrapText="1"/>
      <protection hidden="1"/>
    </xf>
    <xf numFmtId="0" fontId="76" fillId="4" borderId="150" xfId="3" applyFont="1" applyFill="1" applyBorder="1" applyAlignment="1" applyProtection="1">
      <alignment horizontal="center" vertical="center"/>
      <protection hidden="1"/>
    </xf>
    <xf numFmtId="176" fontId="23" fillId="0" borderId="144" xfId="3" applyNumberFormat="1" applyFont="1" applyBorder="1" applyAlignment="1" applyProtection="1">
      <alignment horizontal="right" vertical="center"/>
      <protection hidden="1"/>
    </xf>
    <xf numFmtId="176" fontId="23" fillId="0" borderId="145" xfId="3" applyNumberFormat="1" applyFont="1" applyBorder="1" applyAlignment="1" applyProtection="1">
      <alignment horizontal="right" vertical="center"/>
      <protection hidden="1"/>
    </xf>
    <xf numFmtId="176" fontId="23" fillId="0" borderId="146" xfId="3" applyNumberFormat="1" applyFont="1" applyBorder="1" applyAlignment="1" applyProtection="1">
      <alignment horizontal="right" vertical="center"/>
      <protection hidden="1"/>
    </xf>
    <xf numFmtId="0" fontId="3" fillId="4" borderId="17" xfId="3" applyFont="1" applyFill="1" applyBorder="1" applyAlignment="1" applyProtection="1">
      <alignment horizontal="distributed" vertical="center" indent="1"/>
      <protection hidden="1"/>
    </xf>
    <xf numFmtId="0" fontId="3" fillId="4" borderId="0" xfId="3" applyFont="1" applyFill="1" applyAlignment="1" applyProtection="1">
      <alignment horizontal="distributed" vertical="center" indent="1"/>
      <protection hidden="1"/>
    </xf>
    <xf numFmtId="0" fontId="24" fillId="0" borderId="0" xfId="3" applyFont="1" applyAlignment="1" applyProtection="1">
      <alignment horizontal="center" vertical="center" wrapText="1"/>
      <protection hidden="1"/>
    </xf>
    <xf numFmtId="0" fontId="4" fillId="0" borderId="23" xfId="3" applyFont="1" applyBorder="1" applyAlignment="1" applyProtection="1">
      <alignment horizontal="center" vertical="center" wrapText="1"/>
      <protection hidden="1"/>
    </xf>
    <xf numFmtId="0" fontId="4" fillId="0" borderId="0" xfId="3" applyFont="1" applyAlignment="1" applyProtection="1">
      <alignment horizontal="center" vertical="center" wrapText="1"/>
      <protection hidden="1"/>
    </xf>
    <xf numFmtId="0" fontId="4" fillId="0" borderId="46" xfId="3" applyFont="1" applyBorder="1" applyAlignment="1" applyProtection="1">
      <alignment horizontal="center" vertical="center" wrapText="1"/>
      <protection hidden="1"/>
    </xf>
    <xf numFmtId="0" fontId="77" fillId="4" borderId="122" xfId="3" applyFont="1" applyFill="1" applyBorder="1" applyAlignment="1" applyProtection="1">
      <alignment horizontal="center" vertical="center" wrapText="1"/>
      <protection hidden="1"/>
    </xf>
    <xf numFmtId="0" fontId="77" fillId="4" borderId="123" xfId="3" applyFont="1" applyFill="1" applyBorder="1" applyAlignment="1" applyProtection="1">
      <alignment horizontal="center" vertical="center" wrapText="1"/>
      <protection hidden="1"/>
    </xf>
    <xf numFmtId="0" fontId="77" fillId="4" borderId="124" xfId="3" applyFont="1" applyFill="1" applyBorder="1" applyAlignment="1" applyProtection="1">
      <alignment horizontal="center" vertical="center" wrapText="1"/>
      <protection hidden="1"/>
    </xf>
    <xf numFmtId="0" fontId="64" fillId="4" borderId="18" xfId="3" applyFont="1" applyFill="1" applyBorder="1" applyAlignment="1" applyProtection="1">
      <alignment horizontal="distributed" vertical="top"/>
      <protection hidden="1"/>
    </xf>
    <xf numFmtId="0" fontId="3" fillId="4" borderId="17" xfId="3" applyFont="1" applyFill="1" applyBorder="1" applyAlignment="1" applyProtection="1">
      <alignment horizontal="distributed"/>
      <protection hidden="1"/>
    </xf>
    <xf numFmtId="0" fontId="74" fillId="4" borderId="125" xfId="3" applyFont="1" applyFill="1" applyBorder="1" applyAlignment="1" applyProtection="1">
      <alignment horizontal="center" vertical="center" textRotation="255"/>
      <protection hidden="1"/>
    </xf>
    <xf numFmtId="0" fontId="74" fillId="4" borderId="132" xfId="3" applyFont="1" applyFill="1" applyBorder="1" applyAlignment="1" applyProtection="1">
      <alignment horizontal="center" vertical="center" textRotation="255"/>
      <protection hidden="1"/>
    </xf>
    <xf numFmtId="0" fontId="64" fillId="4" borderId="0" xfId="3" applyFont="1" applyFill="1" applyAlignment="1" applyProtection="1">
      <alignment horizontal="center" vertical="center" wrapText="1" justifyLastLine="1"/>
      <protection hidden="1"/>
    </xf>
    <xf numFmtId="0" fontId="64" fillId="4" borderId="55" xfId="3" applyFont="1" applyFill="1" applyBorder="1" applyAlignment="1" applyProtection="1">
      <alignment horizontal="distributed" vertical="center"/>
      <protection hidden="1"/>
    </xf>
    <xf numFmtId="0" fontId="64" fillId="4" borderId="44" xfId="3" applyFont="1" applyFill="1" applyBorder="1" applyAlignment="1" applyProtection="1">
      <alignment horizontal="distributed" vertical="center"/>
      <protection hidden="1"/>
    </xf>
    <xf numFmtId="0" fontId="64" fillId="4" borderId="45" xfId="3" applyFont="1" applyFill="1" applyBorder="1" applyAlignment="1" applyProtection="1">
      <alignment horizontal="distributed" vertical="center"/>
      <protection hidden="1"/>
    </xf>
    <xf numFmtId="0" fontId="64" fillId="4" borderId="55" xfId="3" applyFont="1" applyFill="1" applyBorder="1" applyAlignment="1" applyProtection="1">
      <alignment horizontal="center" vertical="center"/>
      <protection hidden="1"/>
    </xf>
    <xf numFmtId="0" fontId="64" fillId="4" borderId="45" xfId="3" applyFont="1" applyFill="1" applyBorder="1" applyAlignment="1" applyProtection="1">
      <alignment horizontal="center" vertical="center"/>
      <protection hidden="1"/>
    </xf>
    <xf numFmtId="0" fontId="67" fillId="4" borderId="43" xfId="3" applyFont="1" applyFill="1" applyBorder="1" applyAlignment="1" applyProtection="1">
      <alignment horizontal="center" vertical="distributed" textRotation="255" wrapText="1"/>
      <protection hidden="1"/>
    </xf>
    <xf numFmtId="0" fontId="67" fillId="4" borderId="24" xfId="3" applyFont="1" applyFill="1" applyBorder="1" applyAlignment="1" applyProtection="1">
      <alignment horizontal="center" vertical="distributed" textRotation="255" wrapText="1"/>
      <protection hidden="1"/>
    </xf>
    <xf numFmtId="0" fontId="67" fillId="4" borderId="23" xfId="3" applyFont="1" applyFill="1" applyBorder="1" applyAlignment="1" applyProtection="1">
      <alignment horizontal="center" vertical="distributed" textRotation="255" wrapText="1"/>
      <protection hidden="1"/>
    </xf>
    <xf numFmtId="0" fontId="67" fillId="4" borderId="0" xfId="3" applyFont="1" applyFill="1" applyAlignment="1" applyProtection="1">
      <alignment horizontal="center" vertical="distributed" textRotation="255" wrapText="1"/>
      <protection hidden="1"/>
    </xf>
    <xf numFmtId="0" fontId="67" fillId="4" borderId="47" xfId="3" applyFont="1" applyFill="1" applyBorder="1" applyAlignment="1" applyProtection="1">
      <alignment horizontal="center" vertical="distributed" textRotation="255" wrapText="1"/>
      <protection hidden="1"/>
    </xf>
    <xf numFmtId="0" fontId="67" fillId="4" borderId="4" xfId="3" applyFont="1" applyFill="1" applyBorder="1" applyAlignment="1" applyProtection="1">
      <alignment horizontal="center" vertical="distributed" textRotation="255" wrapText="1"/>
      <protection hidden="1"/>
    </xf>
    <xf numFmtId="0" fontId="3" fillId="4" borderId="24" xfId="3" applyFont="1" applyFill="1" applyBorder="1" applyAlignment="1" applyProtection="1">
      <alignment horizontal="distributed" vertical="center" wrapText="1"/>
      <protection hidden="1"/>
    </xf>
    <xf numFmtId="0" fontId="64" fillId="4" borderId="119" xfId="3" applyFont="1" applyFill="1" applyBorder="1" applyAlignment="1" applyProtection="1">
      <alignment horizontal="center" vertical="center" wrapText="1"/>
      <protection hidden="1"/>
    </xf>
    <xf numFmtId="0" fontId="64" fillId="4" borderId="120" xfId="3" applyFont="1" applyFill="1" applyBorder="1" applyAlignment="1" applyProtection="1">
      <alignment horizontal="center" vertical="center" wrapText="1"/>
      <protection hidden="1"/>
    </xf>
    <xf numFmtId="0" fontId="64" fillId="4" borderId="121" xfId="3" applyFont="1" applyFill="1" applyBorder="1" applyAlignment="1" applyProtection="1">
      <alignment horizontal="center" vertical="center" wrapText="1"/>
      <protection hidden="1"/>
    </xf>
    <xf numFmtId="0" fontId="64" fillId="4" borderId="122" xfId="3" applyFont="1" applyFill="1" applyBorder="1" applyAlignment="1" applyProtection="1">
      <alignment horizontal="center" vertical="center" wrapText="1"/>
      <protection hidden="1"/>
    </xf>
    <xf numFmtId="0" fontId="64" fillId="4" borderId="123" xfId="3" applyFont="1" applyFill="1" applyBorder="1" applyAlignment="1" applyProtection="1">
      <alignment horizontal="center" vertical="center" wrapText="1"/>
      <protection hidden="1"/>
    </xf>
    <xf numFmtId="0" fontId="64" fillId="4" borderId="124" xfId="3" applyFont="1" applyFill="1" applyBorder="1" applyAlignment="1" applyProtection="1">
      <alignment horizontal="center" vertical="center" wrapText="1"/>
      <protection hidden="1"/>
    </xf>
    <xf numFmtId="0" fontId="26" fillId="0" borderId="48" xfId="3" applyFont="1" applyBorder="1" applyAlignment="1" applyProtection="1">
      <alignment horizontal="right" vertical="center" wrapText="1"/>
      <protection hidden="1"/>
    </xf>
    <xf numFmtId="0" fontId="26" fillId="0" borderId="17" xfId="3" applyFont="1" applyBorder="1" applyAlignment="1" applyProtection="1">
      <alignment horizontal="right" vertical="center" wrapText="1"/>
      <protection hidden="1"/>
    </xf>
    <xf numFmtId="0" fontId="26" fillId="0" borderId="38" xfId="3" applyFont="1" applyBorder="1" applyAlignment="1" applyProtection="1">
      <alignment horizontal="right" vertical="center" wrapText="1"/>
      <protection hidden="1"/>
    </xf>
    <xf numFmtId="0" fontId="26" fillId="0" borderId="49" xfId="3" applyFont="1" applyBorder="1" applyAlignment="1" applyProtection="1">
      <alignment horizontal="right" vertical="center" wrapText="1"/>
      <protection hidden="1"/>
    </xf>
    <xf numFmtId="0" fontId="26" fillId="0" borderId="18" xfId="3" applyFont="1" applyBorder="1" applyAlignment="1" applyProtection="1">
      <alignment horizontal="right" vertical="center" wrapText="1"/>
      <protection hidden="1"/>
    </xf>
    <xf numFmtId="0" fontId="26" fillId="0" borderId="41" xfId="3" applyFont="1" applyBorder="1" applyAlignment="1" applyProtection="1">
      <alignment horizontal="right" vertical="center" wrapText="1"/>
      <protection hidden="1"/>
    </xf>
    <xf numFmtId="0" fontId="3" fillId="4" borderId="18" xfId="3" applyFont="1" applyFill="1" applyBorder="1" applyAlignment="1" applyProtection="1">
      <alignment horizontal="left" vertical="top" wrapText="1"/>
      <protection hidden="1"/>
    </xf>
    <xf numFmtId="0" fontId="3" fillId="4" borderId="5" xfId="3" applyFont="1" applyFill="1" applyBorder="1" applyAlignment="1" applyProtection="1">
      <alignment horizontal="distributed" wrapText="1"/>
      <protection hidden="1"/>
    </xf>
    <xf numFmtId="0" fontId="64" fillId="4" borderId="18" xfId="3" applyFont="1" applyFill="1" applyBorder="1" applyAlignment="1" applyProtection="1">
      <alignment horizontal="left" vertical="center" wrapText="1"/>
      <protection hidden="1"/>
    </xf>
    <xf numFmtId="0" fontId="64" fillId="4" borderId="15" xfId="3" applyFont="1" applyFill="1" applyBorder="1" applyAlignment="1" applyProtection="1">
      <alignment horizontal="left" vertical="center" wrapText="1"/>
      <protection hidden="1"/>
    </xf>
    <xf numFmtId="0" fontId="25" fillId="4" borderId="44" xfId="3" applyFont="1" applyFill="1" applyBorder="1" applyAlignment="1" applyProtection="1">
      <alignment horizontal="center" vertical="center"/>
      <protection hidden="1"/>
    </xf>
    <xf numFmtId="0" fontId="23" fillId="4" borderId="43" xfId="3" applyFont="1" applyFill="1" applyBorder="1" applyAlignment="1" applyProtection="1">
      <alignment horizontal="center" vertical="center" shrinkToFit="1"/>
      <protection hidden="1"/>
    </xf>
    <xf numFmtId="0" fontId="23" fillId="4" borderId="24" xfId="3" applyFont="1" applyFill="1" applyBorder="1" applyAlignment="1" applyProtection="1">
      <alignment horizontal="center" vertical="center" shrinkToFit="1"/>
      <protection hidden="1"/>
    </xf>
    <xf numFmtId="0" fontId="23" fillId="4" borderId="25" xfId="3" applyFont="1" applyFill="1" applyBorder="1" applyAlignment="1" applyProtection="1">
      <alignment horizontal="center" vertical="center" shrinkToFit="1"/>
      <protection hidden="1"/>
    </xf>
    <xf numFmtId="0" fontId="23" fillId="4" borderId="47" xfId="3" applyFont="1" applyFill="1" applyBorder="1" applyAlignment="1" applyProtection="1">
      <alignment horizontal="center" vertical="center" shrinkToFit="1"/>
      <protection hidden="1"/>
    </xf>
    <xf numFmtId="0" fontId="23" fillId="4" borderId="4" xfId="3" applyFont="1" applyFill="1" applyBorder="1" applyAlignment="1" applyProtection="1">
      <alignment horizontal="center" vertical="center" shrinkToFit="1"/>
      <protection hidden="1"/>
    </xf>
    <xf numFmtId="0" fontId="23" fillId="4" borderId="52" xfId="3" applyFont="1" applyFill="1" applyBorder="1" applyAlignment="1" applyProtection="1">
      <alignment horizontal="center" vertical="center" shrinkToFit="1"/>
      <protection hidden="1"/>
    </xf>
    <xf numFmtId="0" fontId="5" fillId="4" borderId="0" xfId="3" applyFont="1" applyFill="1" applyAlignment="1" applyProtection="1">
      <alignment horizontal="distributed" vertical="top"/>
      <protection hidden="1"/>
    </xf>
    <xf numFmtId="0" fontId="20" fillId="4" borderId="43" xfId="3" applyFont="1" applyFill="1" applyBorder="1" applyAlignment="1" applyProtection="1">
      <alignment horizontal="center" vertical="distributed" textRotation="255" wrapText="1"/>
      <protection hidden="1"/>
    </xf>
    <xf numFmtId="0" fontId="20" fillId="4" borderId="118" xfId="3" applyFont="1" applyFill="1" applyBorder="1" applyAlignment="1" applyProtection="1">
      <alignment horizontal="center" vertical="distributed" textRotation="255" wrapText="1"/>
      <protection hidden="1"/>
    </xf>
    <xf numFmtId="0" fontId="20" fillId="4" borderId="23" xfId="3" applyFont="1" applyFill="1" applyBorder="1" applyAlignment="1" applyProtection="1">
      <alignment horizontal="center" vertical="distributed" textRotation="255" wrapText="1"/>
      <protection hidden="1"/>
    </xf>
    <xf numFmtId="0" fontId="20" fillId="4" borderId="30" xfId="3" applyFont="1" applyFill="1" applyBorder="1" applyAlignment="1" applyProtection="1">
      <alignment horizontal="center" vertical="distributed" textRotation="255" wrapText="1"/>
      <protection hidden="1"/>
    </xf>
    <xf numFmtId="0" fontId="20" fillId="4" borderId="47" xfId="3" applyFont="1" applyFill="1" applyBorder="1" applyAlignment="1" applyProtection="1">
      <alignment horizontal="center" vertical="distributed" textRotation="255" wrapText="1"/>
      <protection hidden="1"/>
    </xf>
    <xf numFmtId="0" fontId="20" fillId="4" borderId="147" xfId="3" applyFont="1" applyFill="1" applyBorder="1" applyAlignment="1" applyProtection="1">
      <alignment horizontal="center" vertical="distributed" textRotation="255" wrapText="1"/>
      <protection hidden="1"/>
    </xf>
    <xf numFmtId="0" fontId="3" fillId="4" borderId="0" xfId="3" applyFont="1" applyFill="1" applyAlignment="1" applyProtection="1">
      <alignment horizontal="distributed" vertical="top"/>
      <protection hidden="1"/>
    </xf>
    <xf numFmtId="0" fontId="74" fillId="4" borderId="168" xfId="3" applyFont="1" applyFill="1" applyBorder="1" applyAlignment="1" applyProtection="1">
      <alignment horizontal="center" vertical="center" wrapText="1"/>
      <protection hidden="1"/>
    </xf>
    <xf numFmtId="0" fontId="74" fillId="4" borderId="169" xfId="3" applyFont="1" applyFill="1" applyBorder="1" applyAlignment="1" applyProtection="1">
      <alignment horizontal="center" vertical="center" wrapText="1"/>
      <protection hidden="1"/>
    </xf>
    <xf numFmtId="0" fontId="74" fillId="4" borderId="170" xfId="3" applyFont="1" applyFill="1" applyBorder="1" applyAlignment="1" applyProtection="1">
      <alignment horizontal="center" vertical="center" wrapText="1"/>
      <protection hidden="1"/>
    </xf>
    <xf numFmtId="176" fontId="4" fillId="4" borderId="48" xfId="3" applyNumberFormat="1" applyFont="1" applyFill="1" applyBorder="1" applyAlignment="1" applyProtection="1">
      <alignment horizontal="left" vertical="center"/>
      <protection hidden="1"/>
    </xf>
    <xf numFmtId="176" fontId="4" fillId="4" borderId="17" xfId="3" applyNumberFormat="1" applyFont="1" applyFill="1" applyBorder="1" applyAlignment="1" applyProtection="1">
      <alignment horizontal="left" vertical="center"/>
      <protection hidden="1"/>
    </xf>
    <xf numFmtId="176" fontId="33" fillId="0" borderId="49" xfId="3" applyNumberFormat="1" applyFont="1" applyBorder="1" applyAlignment="1" applyProtection="1">
      <alignment horizontal="right" vertical="center" indent="1"/>
      <protection hidden="1"/>
    </xf>
    <xf numFmtId="176" fontId="33" fillId="0" borderId="18" xfId="3" applyNumberFormat="1" applyFont="1" applyBorder="1" applyAlignment="1" applyProtection="1">
      <alignment horizontal="right" vertical="center" indent="1"/>
      <protection hidden="1"/>
    </xf>
    <xf numFmtId="176" fontId="33" fillId="0" borderId="41" xfId="3" applyNumberFormat="1" applyFont="1" applyBorder="1" applyAlignment="1" applyProtection="1">
      <alignment horizontal="right" vertical="center" indent="1"/>
      <protection hidden="1"/>
    </xf>
    <xf numFmtId="176" fontId="33" fillId="0" borderId="133" xfId="3" applyNumberFormat="1" applyFont="1" applyBorder="1" applyAlignment="1" applyProtection="1">
      <alignment horizontal="right" vertical="center" indent="1"/>
      <protection hidden="1"/>
    </xf>
    <xf numFmtId="176" fontId="33" fillId="0" borderId="134" xfId="3" applyNumberFormat="1" applyFont="1" applyBorder="1" applyAlignment="1" applyProtection="1">
      <alignment horizontal="right" vertical="center" indent="1"/>
      <protection hidden="1"/>
    </xf>
    <xf numFmtId="176" fontId="33" fillId="0" borderId="135" xfId="3" applyNumberFormat="1" applyFont="1" applyBorder="1" applyAlignment="1" applyProtection="1">
      <alignment horizontal="right" vertical="center" indent="1"/>
      <protection hidden="1"/>
    </xf>
    <xf numFmtId="176" fontId="74" fillId="0" borderId="166" xfId="3" applyNumberFormat="1" applyFont="1" applyBorder="1" applyAlignment="1" applyProtection="1">
      <alignment horizontal="center" vertical="center"/>
      <protection hidden="1"/>
    </xf>
    <xf numFmtId="176" fontId="74" fillId="0" borderId="167" xfId="3" applyNumberFormat="1" applyFont="1" applyBorder="1" applyAlignment="1" applyProtection="1">
      <alignment horizontal="center" vertical="center"/>
      <protection hidden="1"/>
    </xf>
    <xf numFmtId="176" fontId="33" fillId="0" borderId="138" xfId="3" applyNumberFormat="1" applyFont="1" applyBorder="1" applyAlignment="1" applyProtection="1">
      <alignment horizontal="right" vertical="center" indent="1"/>
      <protection hidden="1"/>
    </xf>
    <xf numFmtId="176" fontId="33" fillId="0" borderId="21" xfId="3" applyNumberFormat="1" applyFont="1" applyBorder="1" applyAlignment="1" applyProtection="1">
      <alignment horizontal="right" vertical="center" indent="1"/>
      <protection hidden="1"/>
    </xf>
    <xf numFmtId="176" fontId="33" fillId="0" borderId="139" xfId="3" applyNumberFormat="1" applyFont="1" applyBorder="1" applyAlignment="1" applyProtection="1">
      <alignment horizontal="right" vertical="center" indent="1"/>
      <protection hidden="1"/>
    </xf>
    <xf numFmtId="0" fontId="3" fillId="4" borderId="4" xfId="3" applyFont="1" applyFill="1" applyBorder="1" applyAlignment="1" applyProtection="1">
      <alignment horizontal="distributed" vertical="center"/>
      <protection hidden="1"/>
    </xf>
    <xf numFmtId="0" fontId="3" fillId="4" borderId="10" xfId="3" applyFont="1" applyFill="1" applyBorder="1" applyAlignment="1" applyProtection="1">
      <alignment horizontal="distributed" vertical="center" wrapText="1"/>
      <protection hidden="1"/>
    </xf>
    <xf numFmtId="176" fontId="32" fillId="0" borderId="65" xfId="3" applyNumberFormat="1" applyFont="1" applyBorder="1" applyAlignment="1" applyProtection="1">
      <alignment horizontal="right" vertical="center"/>
      <protection hidden="1"/>
    </xf>
    <xf numFmtId="176" fontId="32" fillId="0" borderId="10" xfId="3" applyNumberFormat="1" applyFont="1" applyBorder="1" applyAlignment="1" applyProtection="1">
      <alignment horizontal="right" vertical="center"/>
      <protection hidden="1"/>
    </xf>
    <xf numFmtId="176" fontId="32" fillId="0" borderId="163" xfId="3" applyNumberFormat="1" applyFont="1" applyBorder="1" applyAlignment="1" applyProtection="1">
      <alignment horizontal="right" vertical="center"/>
      <protection hidden="1"/>
    </xf>
    <xf numFmtId="176" fontId="32" fillId="0" borderId="65" xfId="3" applyNumberFormat="1" applyFont="1" applyBorder="1" applyAlignment="1" applyProtection="1">
      <alignment horizontal="right" vertical="center" indent="1"/>
      <protection hidden="1"/>
    </xf>
    <xf numFmtId="176" fontId="32" fillId="0" borderId="10" xfId="3" applyNumberFormat="1" applyFont="1" applyBorder="1" applyAlignment="1" applyProtection="1">
      <alignment horizontal="right" vertical="center" indent="1"/>
      <protection hidden="1"/>
    </xf>
    <xf numFmtId="176" fontId="32" fillId="0" borderId="163" xfId="3" applyNumberFormat="1" applyFont="1" applyBorder="1" applyAlignment="1" applyProtection="1">
      <alignment horizontal="right" vertical="center" indent="1"/>
      <protection hidden="1"/>
    </xf>
    <xf numFmtId="176" fontId="32" fillId="0" borderId="48" xfId="3" applyNumberFormat="1" applyFont="1" applyBorder="1" applyAlignment="1" applyProtection="1">
      <alignment horizontal="right" vertical="center" indent="1"/>
      <protection hidden="1"/>
    </xf>
    <xf numFmtId="176" fontId="32" fillId="0" borderId="17" xfId="3" applyNumberFormat="1" applyFont="1" applyBorder="1" applyAlignment="1" applyProtection="1">
      <alignment horizontal="right" vertical="center" indent="1"/>
      <protection hidden="1"/>
    </xf>
    <xf numFmtId="176" fontId="32" fillId="0" borderId="38" xfId="3" applyNumberFormat="1" applyFont="1" applyBorder="1" applyAlignment="1" applyProtection="1">
      <alignment horizontal="right" vertical="center" indent="1"/>
      <protection hidden="1"/>
    </xf>
    <xf numFmtId="176" fontId="32" fillId="0" borderId="164" xfId="3" applyNumberFormat="1" applyFont="1" applyBorder="1" applyAlignment="1" applyProtection="1">
      <alignment horizontal="right" vertical="center" indent="1"/>
      <protection hidden="1"/>
    </xf>
    <xf numFmtId="176" fontId="32" fillId="0" borderId="165" xfId="3" applyNumberFormat="1" applyFont="1" applyBorder="1" applyAlignment="1" applyProtection="1">
      <alignment horizontal="right" vertical="center" indent="1"/>
      <protection hidden="1"/>
    </xf>
    <xf numFmtId="176" fontId="32" fillId="0" borderId="49" xfId="3" applyNumberFormat="1" applyFont="1" applyBorder="1" applyAlignment="1" applyProtection="1">
      <alignment horizontal="right" vertical="center" indent="1"/>
      <protection hidden="1"/>
    </xf>
    <xf numFmtId="176" fontId="32" fillId="0" borderId="46" xfId="3" applyNumberFormat="1" applyFont="1" applyBorder="1" applyAlignment="1" applyProtection="1">
      <alignment horizontal="right" vertical="center" indent="1"/>
      <protection hidden="1"/>
    </xf>
    <xf numFmtId="0" fontId="64" fillId="4" borderId="18" xfId="3" applyFont="1" applyFill="1" applyBorder="1" applyAlignment="1" applyProtection="1">
      <alignment horizontal="distributed" vertical="top" wrapText="1"/>
      <protection hidden="1"/>
    </xf>
    <xf numFmtId="0" fontId="4" fillId="4" borderId="18" xfId="3" applyFont="1" applyFill="1" applyBorder="1" applyAlignment="1" applyProtection="1">
      <alignment horizontal="left" vertical="top" wrapText="1"/>
      <protection hidden="1"/>
    </xf>
    <xf numFmtId="0" fontId="74" fillId="4" borderId="125" xfId="3" applyFont="1" applyFill="1" applyBorder="1" applyAlignment="1" applyProtection="1">
      <alignment horizontal="center" vertical="center" wrapText="1"/>
      <protection hidden="1"/>
    </xf>
    <xf numFmtId="0" fontId="74" fillId="4" borderId="132" xfId="3" applyFont="1" applyFill="1" applyBorder="1" applyAlignment="1" applyProtection="1">
      <alignment horizontal="center" vertical="center" wrapText="1"/>
      <protection hidden="1"/>
    </xf>
    <xf numFmtId="0" fontId="5" fillId="4" borderId="4" xfId="3" applyFont="1" applyFill="1" applyBorder="1" applyAlignment="1" applyProtection="1">
      <alignment horizontal="distributed" vertical="top"/>
      <protection hidden="1"/>
    </xf>
    <xf numFmtId="0" fontId="3" fillId="4" borderId="24" xfId="3" applyFont="1" applyFill="1" applyBorder="1" applyAlignment="1" applyProtection="1">
      <alignment horizontal="distributed" vertical="center"/>
      <protection hidden="1"/>
    </xf>
    <xf numFmtId="0" fontId="64" fillId="4" borderId="4" xfId="3" applyFont="1" applyFill="1" applyBorder="1" applyAlignment="1" applyProtection="1">
      <alignment horizontal="center" vertical="center"/>
      <protection hidden="1"/>
    </xf>
    <xf numFmtId="0" fontId="3" fillId="4" borderId="24" xfId="3" applyFont="1" applyFill="1" applyBorder="1" applyAlignment="1" applyProtection="1">
      <alignment horizontal="distributed"/>
      <protection hidden="1"/>
    </xf>
    <xf numFmtId="0" fontId="3" fillId="4" borderId="0" xfId="3" applyFont="1" applyFill="1" applyAlignment="1" applyProtection="1">
      <alignment horizontal="distributed"/>
      <protection hidden="1"/>
    </xf>
    <xf numFmtId="176" fontId="32" fillId="0" borderId="23" xfId="3" applyNumberFormat="1" applyFont="1" applyBorder="1" applyAlignment="1" applyProtection="1">
      <alignment horizontal="right" vertical="center" indent="1"/>
      <protection hidden="1"/>
    </xf>
    <xf numFmtId="176" fontId="32" fillId="0" borderId="18" xfId="3" applyNumberFormat="1" applyFont="1" applyBorder="1" applyAlignment="1" applyProtection="1">
      <alignment horizontal="right" vertical="center" indent="1"/>
      <protection hidden="1"/>
    </xf>
    <xf numFmtId="176" fontId="32" fillId="0" borderId="41" xfId="3" applyNumberFormat="1" applyFont="1" applyBorder="1" applyAlignment="1" applyProtection="1">
      <alignment horizontal="right" vertical="center" indent="1"/>
      <protection hidden="1"/>
    </xf>
    <xf numFmtId="176" fontId="32" fillId="0" borderId="126" xfId="3" applyNumberFormat="1" applyFont="1" applyBorder="1" applyAlignment="1" applyProtection="1">
      <alignment horizontal="center" vertical="center"/>
      <protection hidden="1"/>
    </xf>
    <xf numFmtId="176" fontId="32" fillId="0" borderId="127" xfId="3" applyNumberFormat="1" applyFont="1" applyBorder="1" applyAlignment="1" applyProtection="1">
      <alignment horizontal="center" vertical="center"/>
      <protection hidden="1"/>
    </xf>
    <xf numFmtId="176" fontId="32" fillId="0" borderId="128" xfId="3" applyNumberFormat="1" applyFont="1" applyBorder="1" applyAlignment="1" applyProtection="1">
      <alignment horizontal="center" vertical="center"/>
      <protection hidden="1"/>
    </xf>
    <xf numFmtId="176" fontId="32" fillId="0" borderId="122" xfId="3" applyNumberFormat="1" applyFont="1" applyBorder="1" applyAlignment="1" applyProtection="1">
      <alignment horizontal="center" vertical="center"/>
      <protection hidden="1"/>
    </xf>
    <xf numFmtId="176" fontId="32" fillId="0" borderId="123" xfId="3" applyNumberFormat="1" applyFont="1" applyBorder="1" applyAlignment="1" applyProtection="1">
      <alignment horizontal="center" vertical="center"/>
      <protection hidden="1"/>
    </xf>
    <xf numFmtId="176" fontId="32" fillId="0" borderId="124" xfId="3" applyNumberFormat="1" applyFont="1" applyBorder="1" applyAlignment="1" applyProtection="1">
      <alignment horizontal="center" vertical="center"/>
      <protection hidden="1"/>
    </xf>
    <xf numFmtId="176" fontId="32" fillId="4" borderId="126" xfId="3" applyNumberFormat="1" applyFont="1" applyFill="1" applyBorder="1" applyAlignment="1" applyProtection="1">
      <alignment horizontal="center" vertical="center"/>
      <protection hidden="1"/>
    </xf>
    <xf numFmtId="176" fontId="32" fillId="4" borderId="127" xfId="3" applyNumberFormat="1" applyFont="1" applyFill="1" applyBorder="1" applyAlignment="1" applyProtection="1">
      <alignment horizontal="center" vertical="center"/>
      <protection hidden="1"/>
    </xf>
    <xf numFmtId="176" fontId="32" fillId="4" borderId="128" xfId="3" applyNumberFormat="1" applyFont="1" applyFill="1" applyBorder="1" applyAlignment="1" applyProtection="1">
      <alignment horizontal="center" vertical="center"/>
      <protection hidden="1"/>
    </xf>
    <xf numFmtId="176" fontId="32" fillId="4" borderId="122" xfId="3" applyNumberFormat="1" applyFont="1" applyFill="1" applyBorder="1" applyAlignment="1" applyProtection="1">
      <alignment horizontal="center" vertical="center"/>
      <protection hidden="1"/>
    </xf>
    <xf numFmtId="176" fontId="32" fillId="4" borderId="123" xfId="3" applyNumberFormat="1" applyFont="1" applyFill="1" applyBorder="1" applyAlignment="1" applyProtection="1">
      <alignment horizontal="center" vertical="center"/>
      <protection hidden="1"/>
    </xf>
    <xf numFmtId="176" fontId="32" fillId="4" borderId="124" xfId="3" applyNumberFormat="1" applyFont="1" applyFill="1" applyBorder="1" applyAlignment="1" applyProtection="1">
      <alignment horizontal="center" vertical="center"/>
      <protection hidden="1"/>
    </xf>
    <xf numFmtId="0" fontId="74" fillId="4" borderId="153" xfId="3" applyFont="1" applyFill="1" applyBorder="1" applyAlignment="1" applyProtection="1">
      <alignment horizontal="center" vertical="center" textRotation="255"/>
      <protection hidden="1"/>
    </xf>
    <xf numFmtId="0" fontId="74" fillId="4" borderId="149" xfId="3" applyFont="1" applyFill="1" applyBorder="1" applyAlignment="1" applyProtection="1">
      <alignment horizontal="center" vertical="center" textRotation="255"/>
      <protection hidden="1"/>
    </xf>
    <xf numFmtId="0" fontId="74" fillId="4" borderId="161" xfId="3" applyFont="1" applyFill="1" applyBorder="1" applyAlignment="1" applyProtection="1">
      <alignment horizontal="center" vertical="center" textRotation="255"/>
      <protection hidden="1"/>
    </xf>
    <xf numFmtId="0" fontId="3" fillId="4" borderId="154" xfId="3" applyFont="1" applyFill="1" applyBorder="1" applyAlignment="1" applyProtection="1">
      <alignment horizontal="distributed" vertical="center"/>
      <protection hidden="1"/>
    </xf>
    <xf numFmtId="0" fontId="74" fillId="4" borderId="156" xfId="3" applyFont="1" applyFill="1" applyBorder="1" applyAlignment="1" applyProtection="1">
      <alignment horizontal="center" vertical="center"/>
      <protection hidden="1"/>
    </xf>
    <xf numFmtId="0" fontId="74" fillId="4" borderId="141" xfId="3" applyFont="1" applyFill="1" applyBorder="1" applyAlignment="1" applyProtection="1">
      <alignment horizontal="center" vertical="center"/>
      <protection hidden="1"/>
    </xf>
    <xf numFmtId="0" fontId="74" fillId="4" borderId="162" xfId="3" applyFont="1" applyFill="1" applyBorder="1" applyAlignment="1" applyProtection="1">
      <alignment horizontal="center" vertical="center"/>
      <protection hidden="1"/>
    </xf>
    <xf numFmtId="0" fontId="3" fillId="4" borderId="157" xfId="3" applyFont="1" applyFill="1" applyBorder="1" applyAlignment="1" applyProtection="1">
      <alignment horizontal="distributed" vertical="center"/>
      <protection hidden="1"/>
    </xf>
    <xf numFmtId="176" fontId="24" fillId="0" borderId="144" xfId="3" applyNumberFormat="1" applyFont="1" applyBorder="1" applyAlignment="1" applyProtection="1">
      <alignment horizontal="right" vertical="center"/>
      <protection hidden="1"/>
    </xf>
    <xf numFmtId="176" fontId="24" fillId="0" borderId="145" xfId="3" applyNumberFormat="1" applyFont="1" applyBorder="1" applyAlignment="1" applyProtection="1">
      <alignment horizontal="right" vertical="center"/>
      <protection hidden="1"/>
    </xf>
    <xf numFmtId="176" fontId="24" fillId="0" borderId="146" xfId="3" applyNumberFormat="1" applyFont="1" applyBorder="1" applyAlignment="1" applyProtection="1">
      <alignment horizontal="right" vertical="center"/>
      <protection hidden="1"/>
    </xf>
    <xf numFmtId="176" fontId="24" fillId="0" borderId="20" xfId="3" applyNumberFormat="1" applyFont="1" applyBorder="1" applyAlignment="1" applyProtection="1">
      <alignment horizontal="right" vertical="center"/>
      <protection hidden="1"/>
    </xf>
    <xf numFmtId="176" fontId="24" fillId="0" borderId="143" xfId="3" applyNumberFormat="1" applyFont="1" applyBorder="1" applyAlignment="1" applyProtection="1">
      <alignment horizontal="right" vertical="center"/>
      <protection hidden="1"/>
    </xf>
    <xf numFmtId="0" fontId="3" fillId="4" borderId="0" xfId="3" applyFont="1" applyFill="1" applyAlignment="1" applyProtection="1">
      <alignment horizontal="distributed" wrapText="1"/>
      <protection hidden="1"/>
    </xf>
    <xf numFmtId="176" fontId="23" fillId="0" borderId="0" xfId="3" applyNumberFormat="1" applyFont="1" applyAlignment="1" applyProtection="1">
      <alignment vertical="center"/>
      <protection hidden="1"/>
    </xf>
    <xf numFmtId="176" fontId="23" fillId="0" borderId="46" xfId="3" applyNumberFormat="1" applyFont="1" applyBorder="1" applyAlignment="1" applyProtection="1">
      <alignment vertical="center"/>
      <protection hidden="1"/>
    </xf>
    <xf numFmtId="176" fontId="23" fillId="0" borderId="23" xfId="3" applyNumberFormat="1" applyFont="1" applyBorder="1" applyAlignment="1" applyProtection="1">
      <alignment vertical="center"/>
      <protection hidden="1"/>
    </xf>
    <xf numFmtId="176" fontId="23" fillId="0" borderId="138" xfId="3" applyNumberFormat="1" applyFont="1" applyBorder="1" applyAlignment="1" applyProtection="1">
      <alignment vertical="center"/>
      <protection hidden="1"/>
    </xf>
    <xf numFmtId="176" fontId="23" fillId="0" borderId="21" xfId="3" applyNumberFormat="1" applyFont="1" applyBorder="1" applyAlignment="1" applyProtection="1">
      <alignment vertical="center"/>
      <protection hidden="1"/>
    </xf>
    <xf numFmtId="176" fontId="23" fillId="0" borderId="139" xfId="3" applyNumberFormat="1" applyFont="1" applyBorder="1" applyAlignment="1" applyProtection="1">
      <alignment vertical="center"/>
      <protection hidden="1"/>
    </xf>
    <xf numFmtId="176" fontId="23" fillId="0" borderId="140" xfId="3" applyNumberFormat="1" applyFont="1" applyBorder="1" applyAlignment="1" applyProtection="1">
      <alignment vertical="center"/>
      <protection hidden="1"/>
    </xf>
    <xf numFmtId="176" fontId="23" fillId="0" borderId="141" xfId="3" applyNumberFormat="1" applyFont="1" applyBorder="1" applyAlignment="1" applyProtection="1">
      <alignment vertical="center"/>
      <protection hidden="1"/>
    </xf>
    <xf numFmtId="176" fontId="23" fillId="0" borderId="142" xfId="3" applyNumberFormat="1" applyFont="1" applyBorder="1" applyAlignment="1" applyProtection="1">
      <alignment vertical="center"/>
      <protection hidden="1"/>
    </xf>
    <xf numFmtId="176" fontId="23" fillId="0" borderId="20" xfId="3" applyNumberFormat="1" applyFont="1" applyBorder="1" applyAlignment="1" applyProtection="1">
      <alignment vertical="center"/>
      <protection hidden="1"/>
    </xf>
    <xf numFmtId="176" fontId="23" fillId="0" borderId="143" xfId="3" applyNumberFormat="1" applyFont="1" applyBorder="1" applyAlignment="1" applyProtection="1">
      <alignment vertical="center"/>
      <protection hidden="1"/>
    </xf>
    <xf numFmtId="0" fontId="3" fillId="4" borderId="0" xfId="3" applyFont="1" applyFill="1" applyAlignment="1" applyProtection="1">
      <alignment horizontal="distributed" vertical="top"/>
      <protection locked="0" hidden="1"/>
    </xf>
    <xf numFmtId="0" fontId="3" fillId="4" borderId="18" xfId="3" applyFont="1" applyFill="1" applyBorder="1" applyAlignment="1" applyProtection="1">
      <alignment horizontal="left" vertical="center"/>
      <protection hidden="1"/>
    </xf>
    <xf numFmtId="176" fontId="23" fillId="0" borderId="49" xfId="3" applyNumberFormat="1" applyFont="1" applyBorder="1" applyAlignment="1" applyProtection="1">
      <alignment vertical="center"/>
      <protection hidden="1"/>
    </xf>
    <xf numFmtId="176" fontId="23" fillId="0" borderId="18" xfId="3" applyNumberFormat="1" applyFont="1" applyBorder="1" applyAlignment="1" applyProtection="1">
      <alignment vertical="center"/>
      <protection hidden="1"/>
    </xf>
    <xf numFmtId="176" fontId="23" fillId="0" borderId="41" xfId="3" applyNumberFormat="1" applyFont="1" applyBorder="1" applyAlignment="1" applyProtection="1">
      <alignment vertical="center"/>
      <protection hidden="1"/>
    </xf>
    <xf numFmtId="176" fontId="23" fillId="0" borderId="137" xfId="3" applyNumberFormat="1" applyFont="1" applyBorder="1" applyAlignment="1" applyProtection="1">
      <alignment vertical="center"/>
      <protection hidden="1"/>
    </xf>
    <xf numFmtId="176" fontId="23" fillId="0" borderId="152" xfId="3" applyNumberFormat="1" applyFont="1" applyBorder="1" applyAlignment="1" applyProtection="1">
      <alignment vertical="center"/>
      <protection hidden="1"/>
    </xf>
    <xf numFmtId="176" fontId="23" fillId="0" borderId="136" xfId="3" applyNumberFormat="1" applyFont="1" applyBorder="1" applyAlignment="1" applyProtection="1">
      <alignment vertical="center"/>
      <protection hidden="1"/>
    </xf>
    <xf numFmtId="176" fontId="23" fillId="0" borderId="144" xfId="3" applyNumberFormat="1" applyFont="1" applyBorder="1" applyAlignment="1" applyProtection="1">
      <alignment vertical="center"/>
      <protection hidden="1"/>
    </xf>
    <xf numFmtId="176" fontId="23" fillId="0" borderId="145" xfId="3" applyNumberFormat="1" applyFont="1" applyBorder="1" applyAlignment="1" applyProtection="1">
      <alignment vertical="center"/>
      <protection hidden="1"/>
    </xf>
    <xf numFmtId="176" fontId="23" fillId="0" borderId="146" xfId="3" applyNumberFormat="1" applyFont="1" applyBorder="1" applyAlignment="1" applyProtection="1">
      <alignment vertical="center"/>
      <protection hidden="1"/>
    </xf>
    <xf numFmtId="0" fontId="3" fillId="4" borderId="0" xfId="3" applyFont="1" applyFill="1" applyAlignment="1" applyProtection="1">
      <alignment horizontal="center" vertical="center" wrapText="1" justifyLastLine="1"/>
      <protection hidden="1"/>
    </xf>
    <xf numFmtId="0" fontId="3" fillId="4" borderId="18" xfId="3" applyFont="1" applyFill="1" applyBorder="1" applyAlignment="1" applyProtection="1">
      <alignment horizontal="center" vertical="center"/>
      <protection hidden="1"/>
    </xf>
    <xf numFmtId="0" fontId="3" fillId="4" borderId="18" xfId="3" applyFont="1" applyFill="1" applyBorder="1" applyAlignment="1" applyProtection="1">
      <alignment horizontal="distributed" vertical="top" wrapText="1"/>
      <protection hidden="1"/>
    </xf>
    <xf numFmtId="0" fontId="64" fillId="4" borderId="129" xfId="3" applyFont="1" applyFill="1" applyBorder="1" applyAlignment="1" applyProtection="1">
      <alignment horizontal="center" vertical="center" wrapText="1"/>
      <protection hidden="1"/>
    </xf>
    <xf numFmtId="0" fontId="64" fillId="4" borderId="130" xfId="3" applyFont="1" applyFill="1" applyBorder="1" applyAlignment="1" applyProtection="1">
      <alignment horizontal="center" vertical="center" wrapText="1"/>
      <protection hidden="1"/>
    </xf>
    <xf numFmtId="0" fontId="64" fillId="4" borderId="131" xfId="3" applyFont="1" applyFill="1" applyBorder="1" applyAlignment="1" applyProtection="1">
      <alignment horizontal="center" vertical="center" wrapText="1"/>
      <protection hidden="1"/>
    </xf>
    <xf numFmtId="176" fontId="24" fillId="0" borderId="23" xfId="3" quotePrefix="1" applyNumberFormat="1" applyFont="1" applyBorder="1" applyAlignment="1" applyProtection="1">
      <alignment horizontal="right" vertical="center" wrapText="1"/>
      <protection hidden="1"/>
    </xf>
    <xf numFmtId="176" fontId="24" fillId="0" borderId="0" xfId="3" quotePrefix="1" applyNumberFormat="1" applyFont="1" applyAlignment="1" applyProtection="1">
      <alignment horizontal="right" vertical="center" wrapText="1"/>
      <protection hidden="1"/>
    </xf>
    <xf numFmtId="176" fontId="24" fillId="0" borderId="46" xfId="3" quotePrefix="1" applyNumberFormat="1" applyFont="1" applyBorder="1" applyAlignment="1" applyProtection="1">
      <alignment horizontal="right" vertical="center" wrapText="1"/>
      <protection hidden="1"/>
    </xf>
    <xf numFmtId="176" fontId="24" fillId="0" borderId="49" xfId="3" quotePrefix="1" applyNumberFormat="1" applyFont="1" applyBorder="1" applyAlignment="1" applyProtection="1">
      <alignment horizontal="right" vertical="center" wrapText="1"/>
      <protection hidden="1"/>
    </xf>
    <xf numFmtId="176" fontId="24" fillId="0" borderId="18" xfId="3" quotePrefix="1" applyNumberFormat="1" applyFont="1" applyBorder="1" applyAlignment="1" applyProtection="1">
      <alignment horizontal="right" vertical="center" wrapText="1"/>
      <protection hidden="1"/>
    </xf>
    <xf numFmtId="176" fontId="24" fillId="0" borderId="41" xfId="3" quotePrefix="1" applyNumberFormat="1" applyFont="1" applyBorder="1" applyAlignment="1" applyProtection="1">
      <alignment horizontal="right" vertical="center" wrapText="1"/>
      <protection hidden="1"/>
    </xf>
    <xf numFmtId="0" fontId="3" fillId="4" borderId="18" xfId="3" applyFont="1" applyFill="1" applyBorder="1" applyAlignment="1" applyProtection="1">
      <alignment horizontal="distributed" vertical="top"/>
      <protection hidden="1"/>
    </xf>
    <xf numFmtId="0" fontId="74" fillId="4" borderId="125" xfId="3" applyFont="1" applyFill="1" applyBorder="1" applyAlignment="1" applyProtection="1">
      <alignment horizontal="center" vertical="center"/>
      <protection hidden="1"/>
    </xf>
    <xf numFmtId="0" fontId="74" fillId="4" borderId="132" xfId="3" applyFont="1" applyFill="1" applyBorder="1" applyAlignment="1" applyProtection="1">
      <alignment horizontal="center" vertical="center"/>
      <protection hidden="1"/>
    </xf>
    <xf numFmtId="176" fontId="24" fillId="0" borderId="48" xfId="3" quotePrefix="1" applyNumberFormat="1" applyFont="1" applyBorder="1" applyAlignment="1" applyProtection="1">
      <alignment horizontal="right" vertical="center"/>
      <protection hidden="1"/>
    </xf>
    <xf numFmtId="176" fontId="24" fillId="0" borderId="17" xfId="3" quotePrefix="1" applyNumberFormat="1" applyFont="1" applyBorder="1" applyAlignment="1" applyProtection="1">
      <alignment horizontal="right" vertical="center"/>
      <protection hidden="1"/>
    </xf>
    <xf numFmtId="176" fontId="24" fillId="0" borderId="38" xfId="3" quotePrefix="1" applyNumberFormat="1" applyFont="1" applyBorder="1" applyAlignment="1" applyProtection="1">
      <alignment horizontal="right" vertical="center"/>
      <protection hidden="1"/>
    </xf>
    <xf numFmtId="176" fontId="24" fillId="0" borderId="49" xfId="3" quotePrefix="1" applyNumberFormat="1" applyFont="1" applyBorder="1" applyAlignment="1" applyProtection="1">
      <alignment horizontal="right" vertical="center"/>
      <protection hidden="1"/>
    </xf>
    <xf numFmtId="176" fontId="24" fillId="0" borderId="18" xfId="3" quotePrefix="1" applyNumberFormat="1" applyFont="1" applyBorder="1" applyAlignment="1" applyProtection="1">
      <alignment horizontal="right" vertical="center"/>
      <protection hidden="1"/>
    </xf>
    <xf numFmtId="176" fontId="24" fillId="0" borderId="41" xfId="3" quotePrefix="1" applyNumberFormat="1" applyFont="1" applyBorder="1" applyAlignment="1" applyProtection="1">
      <alignment horizontal="right" vertical="center"/>
      <protection hidden="1"/>
    </xf>
    <xf numFmtId="176" fontId="24" fillId="0" borderId="48" xfId="3" quotePrefix="1" applyNumberFormat="1" applyFont="1" applyBorder="1" applyAlignment="1" applyProtection="1">
      <alignment horizontal="right" vertical="center" wrapText="1"/>
      <protection hidden="1"/>
    </xf>
    <xf numFmtId="176" fontId="24" fillId="0" borderId="17" xfId="3" quotePrefix="1" applyNumberFormat="1" applyFont="1" applyBorder="1" applyAlignment="1" applyProtection="1">
      <alignment horizontal="right" vertical="center" wrapText="1"/>
      <protection hidden="1"/>
    </xf>
    <xf numFmtId="176" fontId="24" fillId="0" borderId="38" xfId="3" quotePrefix="1" applyNumberFormat="1" applyFont="1" applyBorder="1" applyAlignment="1" applyProtection="1">
      <alignment horizontal="right" vertical="center" wrapText="1"/>
      <protection hidden="1"/>
    </xf>
    <xf numFmtId="0" fontId="20" fillId="4" borderId="24" xfId="3" applyFont="1" applyFill="1" applyBorder="1" applyAlignment="1" applyProtection="1">
      <alignment horizontal="center" vertical="distributed" textRotation="255" wrapText="1"/>
      <protection hidden="1"/>
    </xf>
    <xf numFmtId="0" fontId="20" fillId="4" borderId="0" xfId="3" applyFont="1" applyFill="1" applyAlignment="1" applyProtection="1">
      <alignment horizontal="center" vertical="distributed" textRotation="255" wrapText="1"/>
      <protection hidden="1"/>
    </xf>
    <xf numFmtId="0" fontId="20" fillId="4" borderId="4" xfId="3" applyFont="1" applyFill="1" applyBorder="1" applyAlignment="1" applyProtection="1">
      <alignment horizontal="center" vertical="distributed" textRotation="255" wrapText="1"/>
      <protection hidden="1"/>
    </xf>
    <xf numFmtId="0" fontId="64" fillId="4" borderId="119" xfId="3" applyFont="1" applyFill="1" applyBorder="1" applyAlignment="1" applyProtection="1">
      <alignment horizontal="center" vertical="center"/>
      <protection hidden="1"/>
    </xf>
    <xf numFmtId="0" fontId="64" fillId="4" borderId="120" xfId="3" applyFont="1" applyFill="1" applyBorder="1" applyAlignment="1" applyProtection="1">
      <alignment horizontal="center" vertical="center"/>
      <protection hidden="1"/>
    </xf>
    <xf numFmtId="0" fontId="64" fillId="4" borderId="121" xfId="3" applyFont="1" applyFill="1" applyBorder="1" applyAlignment="1" applyProtection="1">
      <alignment horizontal="center" vertical="center"/>
      <protection hidden="1"/>
    </xf>
    <xf numFmtId="0" fontId="64" fillId="4" borderId="129" xfId="3" applyFont="1" applyFill="1" applyBorder="1" applyAlignment="1" applyProtection="1">
      <alignment horizontal="center" vertical="center"/>
      <protection hidden="1"/>
    </xf>
    <xf numFmtId="0" fontId="64" fillId="4" borderId="130" xfId="3" applyFont="1" applyFill="1" applyBorder="1" applyAlignment="1" applyProtection="1">
      <alignment horizontal="center" vertical="center"/>
      <protection hidden="1"/>
    </xf>
    <xf numFmtId="0" fontId="64" fillId="4" borderId="131" xfId="3" applyFont="1" applyFill="1" applyBorder="1" applyAlignment="1" applyProtection="1">
      <alignment horizontal="center" vertical="center"/>
      <protection hidden="1"/>
    </xf>
    <xf numFmtId="0" fontId="64" fillId="4" borderId="122" xfId="3" applyFont="1" applyFill="1" applyBorder="1" applyAlignment="1" applyProtection="1">
      <alignment horizontal="center" vertical="center"/>
      <protection hidden="1"/>
    </xf>
    <xf numFmtId="0" fontId="64" fillId="4" borderId="123" xfId="3" applyFont="1" applyFill="1" applyBorder="1" applyAlignment="1" applyProtection="1">
      <alignment horizontal="center" vertical="center"/>
      <protection hidden="1"/>
    </xf>
    <xf numFmtId="0" fontId="64" fillId="4" borderId="124" xfId="3" applyFont="1" applyFill="1" applyBorder="1" applyAlignment="1" applyProtection="1">
      <alignment horizontal="center" vertical="center"/>
      <protection hidden="1"/>
    </xf>
    <xf numFmtId="176" fontId="24" fillId="0" borderId="23" xfId="3" quotePrefix="1" applyNumberFormat="1" applyFont="1" applyBorder="1" applyAlignment="1" applyProtection="1">
      <alignment horizontal="right" vertical="center"/>
      <protection hidden="1"/>
    </xf>
    <xf numFmtId="176" fontId="24" fillId="0" borderId="0" xfId="3" quotePrefix="1" applyNumberFormat="1" applyFont="1" applyAlignment="1" applyProtection="1">
      <alignment horizontal="right" vertical="center"/>
      <protection hidden="1"/>
    </xf>
    <xf numFmtId="176" fontId="24" fillId="0" borderId="46" xfId="3" quotePrefix="1" applyNumberFormat="1" applyFont="1" applyBorder="1" applyAlignment="1" applyProtection="1">
      <alignment horizontal="right" vertical="center"/>
      <protection hidden="1"/>
    </xf>
    <xf numFmtId="0" fontId="64" fillId="4" borderId="126" xfId="3" applyFont="1" applyFill="1" applyBorder="1" applyAlignment="1" applyProtection="1">
      <alignment horizontal="center" vertical="center"/>
      <protection hidden="1"/>
    </xf>
    <xf numFmtId="0" fontId="64" fillId="4" borderId="127" xfId="3" applyFont="1" applyFill="1" applyBorder="1" applyAlignment="1" applyProtection="1">
      <alignment horizontal="center" vertical="center"/>
      <protection hidden="1"/>
    </xf>
    <xf numFmtId="0" fontId="64" fillId="4" borderId="128" xfId="3" applyFont="1" applyFill="1" applyBorder="1" applyAlignment="1" applyProtection="1">
      <alignment horizontal="center" vertical="center"/>
      <protection hidden="1"/>
    </xf>
    <xf numFmtId="0" fontId="74" fillId="4" borderId="33" xfId="3" applyFont="1" applyFill="1" applyBorder="1" applyAlignment="1" applyProtection="1">
      <alignment horizontal="center" vertical="center"/>
      <protection hidden="1"/>
    </xf>
  </cellXfs>
  <cellStyles count="4">
    <cellStyle name="ハイパーリンク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0000FF"/>
      <color rgb="FFFF00FF"/>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31734</xdr:colOff>
      <xdr:row>41</xdr:row>
      <xdr:rowOff>110988</xdr:rowOff>
    </xdr:from>
    <xdr:to>
      <xdr:col>6</xdr:col>
      <xdr:colOff>20667</xdr:colOff>
      <xdr:row>49</xdr:row>
      <xdr:rowOff>60276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444484" y="9270863"/>
          <a:ext cx="115933" cy="1092288"/>
          <a:chOff x="706438" y="11445875"/>
          <a:chExt cx="115933" cy="1092288"/>
        </a:xfrm>
      </xdr:grpSpPr>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06438" y="11445875"/>
            <a:ext cx="108000" cy="10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714371" y="12430163"/>
            <a:ext cx="108000" cy="108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170588</xdr:colOff>
      <xdr:row>43</xdr:row>
      <xdr:rowOff>95247</xdr:rowOff>
    </xdr:from>
    <xdr:to>
      <xdr:col>18</xdr:col>
      <xdr:colOff>55183</xdr:colOff>
      <xdr:row>44</xdr:row>
      <xdr:rowOff>38724</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676038" y="9629772"/>
          <a:ext cx="103670" cy="105402"/>
        </a:xfrm>
        <a:prstGeom prst="rect">
          <a:avLst/>
        </a:prstGeom>
        <a:noFill/>
        <a:ln w="222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a:t>
          </a:r>
        </a:p>
      </xdr:txBody>
    </xdr:sp>
    <xdr:clientData/>
  </xdr:twoCellAnchor>
  <xdr:twoCellAnchor editAs="oneCell">
    <xdr:from>
      <xdr:col>16</xdr:col>
      <xdr:colOff>126105</xdr:colOff>
      <xdr:row>50</xdr:row>
      <xdr:rowOff>150347</xdr:rowOff>
    </xdr:from>
    <xdr:to>
      <xdr:col>17</xdr:col>
      <xdr:colOff>53996</xdr:colOff>
      <xdr:row>51</xdr:row>
      <xdr:rowOff>93824</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rot="10800000">
          <a:off x="5450580" y="10980272"/>
          <a:ext cx="108866" cy="105402"/>
        </a:xfrm>
        <a:prstGeom prst="rect">
          <a:avLst/>
        </a:prstGeom>
        <a:noFill/>
        <a:ln w="222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clientData/>
  </xdr:twoCellAnchor>
  <xdr:twoCellAnchor>
    <xdr:from>
      <xdr:col>4</xdr:col>
      <xdr:colOff>38100</xdr:colOff>
      <xdr:row>44</xdr:row>
      <xdr:rowOff>114300</xdr:rowOff>
    </xdr:from>
    <xdr:to>
      <xdr:col>6</xdr:col>
      <xdr:colOff>20683</xdr:colOff>
      <xdr:row>51</xdr:row>
      <xdr:rowOff>54063</xdr:rowOff>
    </xdr:to>
    <xdr:grpSp>
      <xdr:nvGrpSpPr>
        <xdr:cNvPr id="7" name="グループ化 6">
          <a:extLst>
            <a:ext uri="{FF2B5EF4-FFF2-40B4-BE49-F238E27FC236}">
              <a16:creationId xmlns:a16="http://schemas.microsoft.com/office/drawing/2014/main" id="{00000000-0008-0000-0400-000007000000}"/>
            </a:ext>
          </a:extLst>
        </xdr:cNvPr>
        <xdr:cNvGrpSpPr/>
      </xdr:nvGrpSpPr>
      <xdr:grpSpPr>
        <a:xfrm>
          <a:off x="400050" y="9829800"/>
          <a:ext cx="115933" cy="1235163"/>
          <a:chOff x="706438" y="11303000"/>
          <a:chExt cx="115933" cy="1235163"/>
        </a:xfrm>
      </xdr:grpSpPr>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706438" y="11303000"/>
            <a:ext cx="108000" cy="108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714371" y="12430163"/>
            <a:ext cx="108000" cy="108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0</xdr:colOff>
      <xdr:row>47</xdr:row>
      <xdr:rowOff>1</xdr:rowOff>
    </xdr:from>
    <xdr:to>
      <xdr:col>27</xdr:col>
      <xdr:colOff>95250</xdr:colOff>
      <xdr:row>50</xdr:row>
      <xdr:rowOff>66676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191000" y="12973051"/>
          <a:ext cx="3028950" cy="781050"/>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-1E</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-1E</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-1B</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-1B</a:t>
          </a:r>
          <a:r>
            <a:rPr lang="ja-JP" altLang="en-US" sz="900" b="0" i="0" u="none" strike="noStrike" baseline="0">
              <a:latin typeface="ＭＳ Ｐ明朝" panose="02020600040205080304" pitchFamily="18" charset="-128"/>
              <a:ea typeface="ＭＳ Ｐ明朝" panose="02020600040205080304" pitchFamily="18" charset="-128"/>
            </a:rPr>
            <a:t>欄へ</a:t>
          </a:r>
        </a:p>
      </xdr:txBody>
    </xdr:sp>
    <xdr:clientData/>
  </xdr:twoCellAnchor>
  <xdr:twoCellAnchor editAs="oneCell">
    <xdr:from>
      <xdr:col>16</xdr:col>
      <xdr:colOff>11640</xdr:colOff>
      <xdr:row>44</xdr:row>
      <xdr:rowOff>16941</xdr:rowOff>
    </xdr:from>
    <xdr:to>
      <xdr:col>27</xdr:col>
      <xdr:colOff>114299</xdr:colOff>
      <xdr:row>46</xdr:row>
      <xdr:rowOff>85724</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4202640" y="11961291"/>
          <a:ext cx="3036359" cy="792683"/>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-1D</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-1D</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-1A</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-1A</a:t>
          </a:r>
          <a:r>
            <a:rPr lang="ja-JP" altLang="en-US" sz="900" b="0" i="0" u="none" strike="noStrike" baseline="0">
              <a:latin typeface="ＭＳ Ｐ明朝" panose="02020600040205080304" pitchFamily="18" charset="-128"/>
              <a:ea typeface="ＭＳ Ｐ明朝" panose="02020600040205080304" pitchFamily="18" charset="-128"/>
            </a:rPr>
            <a:t>欄へ</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clientData/>
  </xdr:twoCellAnchor>
  <xdr:twoCellAnchor editAs="oneCell">
    <xdr:from>
      <xdr:col>18</xdr:col>
      <xdr:colOff>123825</xdr:colOff>
      <xdr:row>1</xdr:row>
      <xdr:rowOff>47624</xdr:rowOff>
    </xdr:from>
    <xdr:to>
      <xdr:col>18</xdr:col>
      <xdr:colOff>231825</xdr:colOff>
      <xdr:row>2</xdr:row>
      <xdr:rowOff>145124</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4848225" y="390524"/>
          <a:ext cx="108000" cy="288000"/>
        </a:xfrm>
        <a:prstGeom prst="leftBracket">
          <a:avLst>
            <a:gd name="adj" fmla="val 35256"/>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30</xdr:col>
      <xdr:colOff>47624</xdr:colOff>
      <xdr:row>1</xdr:row>
      <xdr:rowOff>9524</xdr:rowOff>
    </xdr:from>
    <xdr:to>
      <xdr:col>30</xdr:col>
      <xdr:colOff>155624</xdr:colOff>
      <xdr:row>2</xdr:row>
      <xdr:rowOff>107024</xdr:rowOff>
    </xdr:to>
    <xdr:sp macro="" textlink="">
      <xdr:nvSpPr>
        <xdr:cNvPr id="5" name="右大かっこ 4">
          <a:extLst>
            <a:ext uri="{FF2B5EF4-FFF2-40B4-BE49-F238E27FC236}">
              <a16:creationId xmlns:a16="http://schemas.microsoft.com/office/drawing/2014/main" id="{00000000-0008-0000-0500-000005000000}"/>
            </a:ext>
          </a:extLst>
        </xdr:cNvPr>
        <xdr:cNvSpPr/>
      </xdr:nvSpPr>
      <xdr:spPr>
        <a:xfrm>
          <a:off x="7972424" y="352424"/>
          <a:ext cx="108000" cy="288000"/>
        </a:xfrm>
        <a:prstGeom prst="rightBracket">
          <a:avLst>
            <a:gd name="adj" fmla="val 28333"/>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171450</xdr:colOff>
      <xdr:row>1</xdr:row>
      <xdr:rowOff>0</xdr:rowOff>
    </xdr:from>
    <xdr:to>
      <xdr:col>37</xdr:col>
      <xdr:colOff>0</xdr:colOff>
      <xdr:row>3</xdr:row>
      <xdr:rowOff>15000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8362950" y="342900"/>
          <a:ext cx="1428750" cy="396000"/>
        </a:xfrm>
        <a:prstGeom prst="roundRect">
          <a:avLst>
            <a:gd name="adj" fmla="val 14261"/>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9525</xdr:colOff>
      <xdr:row>49</xdr:row>
      <xdr:rowOff>1</xdr:rowOff>
    </xdr:from>
    <xdr:to>
      <xdr:col>32</xdr:col>
      <xdr:colOff>104775</xdr:colOff>
      <xdr:row>51</xdr:row>
      <xdr:rowOff>28575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5591175" y="13058776"/>
          <a:ext cx="3028950" cy="504824"/>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-1E</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-1B</a:t>
          </a:r>
          <a:r>
            <a:rPr lang="ja-JP" altLang="en-US" sz="900" b="0" i="0" u="none" strike="noStrike" baseline="0">
              <a:latin typeface="ＭＳ Ｐ明朝" panose="02020600040205080304" pitchFamily="18" charset="-128"/>
              <a:ea typeface="ＭＳ Ｐ明朝" panose="02020600040205080304" pitchFamily="18" charset="-128"/>
            </a:rPr>
            <a:t>欄へ</a:t>
          </a:r>
        </a:p>
      </xdr:txBody>
    </xdr:sp>
    <xdr:clientData/>
  </xdr:twoCellAnchor>
  <xdr:twoCellAnchor editAs="oneCell">
    <xdr:from>
      <xdr:col>21</xdr:col>
      <xdr:colOff>2115</xdr:colOff>
      <xdr:row>45</xdr:row>
      <xdr:rowOff>178867</xdr:rowOff>
    </xdr:from>
    <xdr:to>
      <xdr:col>32</xdr:col>
      <xdr:colOff>104774</xdr:colOff>
      <xdr:row>47</xdr:row>
      <xdr:rowOff>57150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5583765" y="11989867"/>
          <a:ext cx="3036359" cy="497408"/>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-1D</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-1A</a:t>
          </a:r>
          <a:r>
            <a:rPr lang="ja-JP" altLang="en-US" sz="900" b="0" i="0" u="none" strike="noStrike" baseline="0">
              <a:latin typeface="ＭＳ Ｐ明朝" panose="02020600040205080304" pitchFamily="18" charset="-128"/>
              <a:ea typeface="ＭＳ Ｐ明朝" panose="02020600040205080304" pitchFamily="18" charset="-128"/>
            </a:rPr>
            <a:t>欄へ</a:t>
          </a:r>
        </a:p>
      </xdr:txBody>
    </xdr:sp>
    <xdr:clientData/>
  </xdr:twoCellAnchor>
  <xdr:twoCellAnchor editAs="oneCell">
    <xdr:from>
      <xdr:col>18</xdr:col>
      <xdr:colOff>123825</xdr:colOff>
      <xdr:row>1</xdr:row>
      <xdr:rowOff>47624</xdr:rowOff>
    </xdr:from>
    <xdr:to>
      <xdr:col>18</xdr:col>
      <xdr:colOff>231825</xdr:colOff>
      <xdr:row>2</xdr:row>
      <xdr:rowOff>145124</xdr:rowOff>
    </xdr:to>
    <xdr:sp macro="" textlink="">
      <xdr:nvSpPr>
        <xdr:cNvPr id="4" name="左大かっこ 3">
          <a:extLst>
            <a:ext uri="{FF2B5EF4-FFF2-40B4-BE49-F238E27FC236}">
              <a16:creationId xmlns:a16="http://schemas.microsoft.com/office/drawing/2014/main" id="{00000000-0008-0000-0600-000004000000}"/>
            </a:ext>
          </a:extLst>
        </xdr:cNvPr>
        <xdr:cNvSpPr/>
      </xdr:nvSpPr>
      <xdr:spPr>
        <a:xfrm>
          <a:off x="4857750" y="390524"/>
          <a:ext cx="108000" cy="288000"/>
        </a:xfrm>
        <a:prstGeom prst="leftBracket">
          <a:avLst>
            <a:gd name="adj" fmla="val 35256"/>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30</xdr:col>
      <xdr:colOff>47624</xdr:colOff>
      <xdr:row>1</xdr:row>
      <xdr:rowOff>9524</xdr:rowOff>
    </xdr:from>
    <xdr:to>
      <xdr:col>30</xdr:col>
      <xdr:colOff>155624</xdr:colOff>
      <xdr:row>2</xdr:row>
      <xdr:rowOff>107024</xdr:rowOff>
    </xdr:to>
    <xdr:sp macro="" textlink="">
      <xdr:nvSpPr>
        <xdr:cNvPr id="5" name="右大かっこ 4">
          <a:extLst>
            <a:ext uri="{FF2B5EF4-FFF2-40B4-BE49-F238E27FC236}">
              <a16:creationId xmlns:a16="http://schemas.microsoft.com/office/drawing/2014/main" id="{00000000-0008-0000-0600-000005000000}"/>
            </a:ext>
          </a:extLst>
        </xdr:cNvPr>
        <xdr:cNvSpPr/>
      </xdr:nvSpPr>
      <xdr:spPr>
        <a:xfrm>
          <a:off x="8029574" y="352424"/>
          <a:ext cx="108000" cy="288000"/>
        </a:xfrm>
        <a:prstGeom prst="rightBracket">
          <a:avLst>
            <a:gd name="adj" fmla="val 28333"/>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171450</xdr:colOff>
      <xdr:row>1</xdr:row>
      <xdr:rowOff>0</xdr:rowOff>
    </xdr:from>
    <xdr:to>
      <xdr:col>37</xdr:col>
      <xdr:colOff>0</xdr:colOff>
      <xdr:row>3</xdr:row>
      <xdr:rowOff>15000</xdr:rowOff>
    </xdr:to>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8420100" y="342900"/>
          <a:ext cx="1428750" cy="396000"/>
        </a:xfrm>
        <a:prstGeom prst="roundRect">
          <a:avLst>
            <a:gd name="adj"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9525</xdr:colOff>
      <xdr:row>60</xdr:row>
      <xdr:rowOff>9526</xdr:rowOff>
    </xdr:from>
    <xdr:to>
      <xdr:col>26</xdr:col>
      <xdr:colOff>152400</xdr:colOff>
      <xdr:row>61</xdr:row>
      <xdr:rowOff>85725</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5314950" y="13820776"/>
          <a:ext cx="1743075" cy="333374"/>
        </a:xfrm>
        <a:prstGeom prst="rect">
          <a:avLst/>
        </a:prstGeom>
        <a:noFill/>
        <a:ln w="9525" cmpd="sng">
          <a:noFill/>
        </a:ln>
        <a:effectLst/>
      </xdr:spPr>
      <xdr:txBody>
        <a:bodyPr vertOverflow="clip" horzOverflow="clip" wrap="square" rtlCol="0" anchor="t"/>
        <a:lstStyle/>
        <a:p>
          <a:pPr algn="l"/>
          <a:r>
            <a:rPr lang="en-US" altLang="ja-JP" sz="1100" b="0" i="0" u="none" strike="noStrike" baseline="0">
              <a:latin typeface="ＭＳ Ｐ明朝" panose="02020600040205080304" pitchFamily="18" charset="-128"/>
              <a:ea typeface="ＭＳ Ｐ明朝" panose="02020600040205080304" pitchFamily="18" charset="-128"/>
              <a:cs typeface="+mn-cs"/>
            </a:rPr>
            <a:t>※</a:t>
          </a:r>
          <a:r>
            <a:rPr lang="ja-JP" altLang="en-US" sz="1100" b="0" i="0" u="none" strike="noStrike" baseline="0">
              <a:latin typeface="ＭＳ Ｐ明朝" panose="02020600040205080304" pitchFamily="18" charset="-128"/>
              <a:ea typeface="ＭＳ Ｐ明朝" panose="02020600040205080304" pitchFamily="18" charset="-128"/>
              <a:cs typeface="+mn-cs"/>
            </a:rPr>
            <a:t>付表</a:t>
          </a:r>
          <a:r>
            <a:rPr lang="en-US" altLang="ja-JP" sz="1100" b="0" i="0" u="none" strike="noStrike" baseline="0">
              <a:latin typeface="ＭＳ Ｐ明朝" panose="02020600040205080304" pitchFamily="18" charset="-128"/>
              <a:ea typeface="ＭＳ Ｐ明朝" panose="02020600040205080304" pitchFamily="18" charset="-128"/>
              <a:cs typeface="+mn-cs"/>
            </a:rPr>
            <a:t>2-1</a:t>
          </a:r>
          <a:r>
            <a:rPr lang="ja-JP" altLang="en-US" sz="1100" b="0" i="0" u="none" strike="noStrike" baseline="0">
              <a:latin typeface="ＭＳ Ｐ明朝" panose="02020600040205080304" pitchFamily="18" charset="-128"/>
              <a:ea typeface="ＭＳ Ｐ明朝" panose="02020600040205080304" pitchFamily="18" charset="-128"/>
              <a:cs typeface="+mn-cs"/>
            </a:rPr>
            <a:t>の⑮</a:t>
          </a:r>
          <a:r>
            <a:rPr lang="en-US" altLang="ja-JP" sz="1100" b="0" i="0" u="none" strike="noStrike" baseline="0">
              <a:latin typeface="ＭＳ Ｐ明朝" panose="02020600040205080304" pitchFamily="18" charset="-128"/>
              <a:ea typeface="ＭＳ Ｐ明朝" panose="02020600040205080304" pitchFamily="18" charset="-128"/>
              <a:cs typeface="+mn-cs"/>
            </a:rPr>
            <a:t>E</a:t>
          </a:r>
          <a:r>
            <a:rPr lang="ja-JP" altLang="en-US" sz="1100" b="0" i="0" u="none" strike="noStrike" baseline="0">
              <a:latin typeface="ＭＳ Ｐ明朝" panose="02020600040205080304" pitchFamily="18" charset="-128"/>
              <a:ea typeface="ＭＳ Ｐ明朝" panose="02020600040205080304" pitchFamily="18" charset="-128"/>
              <a:cs typeface="+mn-cs"/>
            </a:rPr>
            <a:t>欄へ</a:t>
          </a:r>
          <a:endParaRPr lang="ja-JP" altLang="en-US" sz="900" b="0" i="0" u="none" strike="noStrike" baseline="0">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2115</xdr:colOff>
      <xdr:row>56</xdr:row>
      <xdr:rowOff>9524</xdr:rowOff>
    </xdr:from>
    <xdr:to>
      <xdr:col>27</xdr:col>
      <xdr:colOff>0</xdr:colOff>
      <xdr:row>57</xdr:row>
      <xdr:rowOff>57150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5307540" y="13030199"/>
          <a:ext cx="1864785" cy="304801"/>
        </a:xfrm>
        <a:prstGeom prst="rect">
          <a:avLst/>
        </a:prstGeom>
        <a:noFill/>
        <a:ln w="9525" cmpd="sng">
          <a:noFill/>
        </a:ln>
        <a:effectLst/>
      </xdr:spPr>
      <xdr:txBody>
        <a:bodyPr vertOverflow="clip" horzOverflow="clip" wrap="square" rtlCol="0" anchor="t"/>
        <a:lstStyle/>
        <a:p>
          <a:pPr algn="l"/>
          <a:r>
            <a:rPr lang="en-US" altLang="ja-JP" sz="1100" b="0" i="0" u="none" strike="noStrike" baseline="0">
              <a:latin typeface="ＭＳ Ｐ明朝" panose="02020600040205080304" pitchFamily="18" charset="-128"/>
              <a:ea typeface="ＭＳ Ｐ明朝" panose="02020600040205080304" pitchFamily="18" charset="-128"/>
              <a:cs typeface="+mn-cs"/>
            </a:rPr>
            <a:t>※</a:t>
          </a:r>
          <a:r>
            <a:rPr lang="ja-JP" altLang="en-US" sz="1100" b="0" i="0" u="none" strike="noStrike" baseline="0">
              <a:latin typeface="ＭＳ Ｐ明朝" panose="02020600040205080304" pitchFamily="18" charset="-128"/>
              <a:ea typeface="ＭＳ Ｐ明朝" panose="02020600040205080304" pitchFamily="18" charset="-128"/>
              <a:cs typeface="+mn-cs"/>
            </a:rPr>
            <a:t>付表</a:t>
          </a:r>
          <a:r>
            <a:rPr lang="en-US" altLang="ja-JP" sz="1100" b="0" i="0" u="none" strike="noStrike" baseline="0">
              <a:latin typeface="ＭＳ Ｐ明朝" panose="02020600040205080304" pitchFamily="18" charset="-128"/>
              <a:ea typeface="ＭＳ Ｐ明朝" panose="02020600040205080304" pitchFamily="18" charset="-128"/>
              <a:cs typeface="+mn-cs"/>
            </a:rPr>
            <a:t>2-1</a:t>
          </a:r>
          <a:r>
            <a:rPr lang="ja-JP" altLang="en-US" sz="1100" b="0" i="0" u="none" strike="noStrike" baseline="0">
              <a:latin typeface="ＭＳ Ｐ明朝" panose="02020600040205080304" pitchFamily="18" charset="-128"/>
              <a:ea typeface="ＭＳ Ｐ明朝" panose="02020600040205080304" pitchFamily="18" charset="-128"/>
              <a:cs typeface="+mn-cs"/>
            </a:rPr>
            <a:t>の⑮</a:t>
          </a:r>
          <a:r>
            <a:rPr lang="en-US" altLang="ja-JP" sz="1100" b="0" i="0" u="none" strike="noStrike" baseline="0">
              <a:latin typeface="ＭＳ Ｐ明朝" panose="02020600040205080304" pitchFamily="18" charset="-128"/>
              <a:ea typeface="ＭＳ Ｐ明朝" panose="02020600040205080304" pitchFamily="18" charset="-128"/>
              <a:cs typeface="+mn-cs"/>
            </a:rPr>
            <a:t>D</a:t>
          </a:r>
          <a:r>
            <a:rPr lang="ja-JP" altLang="en-US" sz="1100" b="0" i="0" u="none" strike="noStrike" baseline="0">
              <a:latin typeface="ＭＳ Ｐ明朝" panose="02020600040205080304" pitchFamily="18" charset="-128"/>
              <a:ea typeface="ＭＳ Ｐ明朝" panose="02020600040205080304" pitchFamily="18" charset="-128"/>
              <a:cs typeface="+mn-cs"/>
            </a:rPr>
            <a:t>欄へ</a:t>
          </a:r>
          <a:endParaRPr lang="ja-JP" altLang="en-US" sz="900" b="0" i="0" u="none" strike="noStrike" baseline="0">
            <a:latin typeface="ＭＳ Ｐ明朝" panose="02020600040205080304" pitchFamily="18" charset="-128"/>
            <a:ea typeface="ＭＳ Ｐ明朝" panose="02020600040205080304" pitchFamily="18" charset="-128"/>
          </a:endParaRPr>
        </a:p>
      </xdr:txBody>
    </xdr:sp>
    <xdr:clientData/>
  </xdr:twoCellAnchor>
  <xdr:twoCellAnchor editAs="oneCell">
    <xdr:from>
      <xdr:col>14</xdr:col>
      <xdr:colOff>85725</xdr:colOff>
      <xdr:row>1</xdr:row>
      <xdr:rowOff>47624</xdr:rowOff>
    </xdr:from>
    <xdr:to>
      <xdr:col>14</xdr:col>
      <xdr:colOff>193725</xdr:colOff>
      <xdr:row>2</xdr:row>
      <xdr:rowOff>145124</xdr:rowOff>
    </xdr:to>
    <xdr:sp macro="" textlink="">
      <xdr:nvSpPr>
        <xdr:cNvPr id="4" name="左大かっこ 3">
          <a:extLst>
            <a:ext uri="{FF2B5EF4-FFF2-40B4-BE49-F238E27FC236}">
              <a16:creationId xmlns:a16="http://schemas.microsoft.com/office/drawing/2014/main" id="{00000000-0008-0000-0700-000004000000}"/>
            </a:ext>
          </a:extLst>
        </xdr:cNvPr>
        <xdr:cNvSpPr/>
      </xdr:nvSpPr>
      <xdr:spPr>
        <a:xfrm>
          <a:off x="3705225" y="390524"/>
          <a:ext cx="108000" cy="288000"/>
        </a:xfrm>
        <a:prstGeom prst="leftBracket">
          <a:avLst>
            <a:gd name="adj" fmla="val 35256"/>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26</xdr:col>
      <xdr:colOff>57149</xdr:colOff>
      <xdr:row>1</xdr:row>
      <xdr:rowOff>57149</xdr:rowOff>
    </xdr:from>
    <xdr:to>
      <xdr:col>26</xdr:col>
      <xdr:colOff>165149</xdr:colOff>
      <xdr:row>2</xdr:row>
      <xdr:rowOff>154649</xdr:rowOff>
    </xdr:to>
    <xdr:sp macro="" textlink="">
      <xdr:nvSpPr>
        <xdr:cNvPr id="5" name="右大かっこ 4">
          <a:extLst>
            <a:ext uri="{FF2B5EF4-FFF2-40B4-BE49-F238E27FC236}">
              <a16:creationId xmlns:a16="http://schemas.microsoft.com/office/drawing/2014/main" id="{00000000-0008-0000-0700-000005000000}"/>
            </a:ext>
          </a:extLst>
        </xdr:cNvPr>
        <xdr:cNvSpPr/>
      </xdr:nvSpPr>
      <xdr:spPr>
        <a:xfrm>
          <a:off x="6962774" y="400049"/>
          <a:ext cx="108000" cy="288000"/>
        </a:xfrm>
        <a:prstGeom prst="rightBracket">
          <a:avLst>
            <a:gd name="adj" fmla="val 28333"/>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xdr:row>
      <xdr:rowOff>0</xdr:rowOff>
    </xdr:from>
    <xdr:to>
      <xdr:col>36</xdr:col>
      <xdr:colOff>0</xdr:colOff>
      <xdr:row>3</xdr:row>
      <xdr:rowOff>15000</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8143875" y="342900"/>
          <a:ext cx="1428750" cy="396000"/>
        </a:xfrm>
        <a:prstGeom prst="roundRect">
          <a:avLst>
            <a:gd name="adj"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20</xdr:col>
      <xdr:colOff>28576</xdr:colOff>
      <xdr:row>46</xdr:row>
      <xdr:rowOff>28575</xdr:rowOff>
    </xdr:from>
    <xdr:to>
      <xdr:col>35</xdr:col>
      <xdr:colOff>123826</xdr:colOff>
      <xdr:row>46</xdr:row>
      <xdr:rowOff>200025</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5334001" y="10163175"/>
          <a:ext cx="4095750" cy="171450"/>
        </a:xfrm>
        <a:prstGeom prst="rect">
          <a:avLst/>
        </a:prstGeom>
        <a:solidFill>
          <a:srgbClr val="E0EACD"/>
        </a:solid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700" b="0" i="0" u="none" strike="noStrike" baseline="0">
              <a:latin typeface="ＭＳ Ｐ明朝" panose="02020600040205080304" pitchFamily="18" charset="-128"/>
              <a:ea typeface="ＭＳ Ｐ明朝" panose="02020600040205080304" pitchFamily="18" charset="-128"/>
              <a:cs typeface="+mn-cs"/>
            </a:rPr>
            <a:t>※⑬</a:t>
          </a:r>
          <a:r>
            <a:rPr lang="ja-JP" altLang="en-US" sz="700" b="0" i="0" u="none" strike="noStrike" baseline="0">
              <a:latin typeface="ＭＳ Ｐ明朝" panose="02020600040205080304" pitchFamily="18" charset="-128"/>
              <a:ea typeface="ＭＳ Ｐ明朝" panose="02020600040205080304" pitchFamily="18" charset="-128"/>
              <a:cs typeface="+mn-cs"/>
            </a:rPr>
            <a:t>及び⑭欄は、課税売上割合が</a:t>
          </a:r>
          <a:r>
            <a:rPr lang="en-US" altLang="ja-JP" sz="700" b="0" i="0" u="none" strike="noStrike" baseline="0">
              <a:latin typeface="ＭＳ Ｐ明朝" panose="02020600040205080304" pitchFamily="18" charset="-128"/>
              <a:ea typeface="ＭＳ Ｐ明朝" panose="02020600040205080304" pitchFamily="18" charset="-128"/>
              <a:cs typeface="+mn-cs"/>
            </a:rPr>
            <a:t>95</a:t>
          </a:r>
          <a:r>
            <a:rPr lang="ja-JP" altLang="en-US" sz="700" b="0" i="0" u="none" strike="noStrike" baseline="0">
              <a:latin typeface="ＭＳ Ｐ明朝" panose="02020600040205080304" pitchFamily="18" charset="-128"/>
              <a:ea typeface="ＭＳ Ｐ明朝" panose="02020600040205080304" pitchFamily="18" charset="-128"/>
              <a:cs typeface="+mn-cs"/>
            </a:rPr>
            <a:t>％未満、かつ、特定課税仕入れがある事業者のみ記載する。</a:t>
          </a:r>
          <a:endParaRPr kumimoji="0"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5"/>
  <sheetViews>
    <sheetView showZeros="0" tabSelected="1" zoomScale="70" zoomScaleNormal="70" workbookViewId="0">
      <selection activeCell="O97" sqref="O97"/>
    </sheetView>
  </sheetViews>
  <sheetFormatPr defaultRowHeight="13.5" x14ac:dyDescent="0.15"/>
  <cols>
    <col min="1" max="1" width="1.875" customWidth="1"/>
    <col min="2" max="2" width="4.5" customWidth="1"/>
    <col min="3" max="3" width="3.25" customWidth="1"/>
    <col min="4" max="4" width="5.125" customWidth="1"/>
    <col min="5" max="5" width="2.625" customWidth="1"/>
    <col min="6" max="6" width="7.5" customWidth="1"/>
    <col min="7" max="7" width="4.875" customWidth="1"/>
    <col min="8" max="14" width="22.875" customWidth="1"/>
    <col min="15" max="15" width="4.5" customWidth="1"/>
    <col min="16" max="16" width="10.125" customWidth="1"/>
    <col min="17" max="17" width="9.625" customWidth="1"/>
    <col min="18" max="19" width="10" customWidth="1"/>
    <col min="20" max="20" width="2.5" customWidth="1"/>
    <col min="21" max="21" width="6.625" customWidth="1"/>
  </cols>
  <sheetData>
    <row r="1" spans="1:23" s="1" customFormat="1" ht="14.25" customHeight="1" x14ac:dyDescent="0.15">
      <c r="A1" s="3"/>
      <c r="B1" s="3"/>
      <c r="C1" s="124" t="s">
        <v>38</v>
      </c>
      <c r="D1" s="3"/>
      <c r="E1" s="3"/>
      <c r="F1" s="3"/>
      <c r="G1" s="3"/>
      <c r="H1" s="3"/>
      <c r="I1" s="125" t="s">
        <v>51</v>
      </c>
      <c r="J1" s="3"/>
      <c r="K1" s="3"/>
      <c r="L1" s="3"/>
      <c r="M1" s="3"/>
      <c r="N1" s="3"/>
      <c r="O1" s="3"/>
      <c r="P1" s="117"/>
      <c r="Q1" s="116" t="s">
        <v>236</v>
      </c>
      <c r="R1" s="10"/>
      <c r="S1" s="3"/>
      <c r="T1" s="3"/>
      <c r="U1" s="3"/>
      <c r="V1" s="3"/>
      <c r="W1" s="3"/>
    </row>
    <row r="2" spans="1:23" s="1" customFormat="1" ht="18.75" x14ac:dyDescent="0.2">
      <c r="A2" s="129"/>
      <c r="B2" s="130"/>
      <c r="C2" s="129"/>
      <c r="D2" s="129"/>
      <c r="E2" s="129"/>
      <c r="F2" s="129"/>
      <c r="G2" s="129"/>
      <c r="H2" s="129"/>
      <c r="I2" s="129"/>
      <c r="J2" s="129"/>
      <c r="K2" s="129"/>
      <c r="L2" s="129"/>
      <c r="M2" s="126"/>
      <c r="N2" s="127" t="s">
        <v>256</v>
      </c>
      <c r="O2" s="131"/>
      <c r="P2" s="117"/>
      <c r="Q2" s="16">
        <v>1.08</v>
      </c>
      <c r="R2" s="16">
        <v>1.1000000000000001</v>
      </c>
      <c r="S2" s="3"/>
      <c r="T2" s="3"/>
      <c r="U2" s="3"/>
      <c r="V2" s="3"/>
      <c r="W2" s="3"/>
    </row>
    <row r="3" spans="1:23" s="1" customFormat="1" ht="30" customHeight="1" x14ac:dyDescent="0.2">
      <c r="A3" s="129"/>
      <c r="B3" s="129"/>
      <c r="C3" s="129"/>
      <c r="D3" s="129"/>
      <c r="E3" s="129"/>
      <c r="F3" s="129"/>
      <c r="G3" s="132"/>
      <c r="H3" s="128"/>
      <c r="I3" s="128"/>
      <c r="J3" s="655" t="s">
        <v>257</v>
      </c>
      <c r="K3" s="655"/>
      <c r="L3" s="129"/>
      <c r="M3" s="129"/>
      <c r="N3" s="131"/>
      <c r="O3" s="129"/>
      <c r="P3" s="118"/>
      <c r="Q3" s="3"/>
      <c r="R3" s="3"/>
      <c r="S3" s="3"/>
      <c r="T3" s="3"/>
      <c r="U3" s="3"/>
      <c r="V3" s="3"/>
      <c r="W3" s="3"/>
    </row>
    <row r="4" spans="1:23" s="1" customFormat="1" ht="15" customHeight="1" x14ac:dyDescent="0.15">
      <c r="A4" s="129"/>
      <c r="B4" s="626" t="s">
        <v>60</v>
      </c>
      <c r="C4" s="626"/>
      <c r="D4" s="168" t="s">
        <v>565</v>
      </c>
      <c r="E4" s="153" t="s">
        <v>12</v>
      </c>
      <c r="F4" s="153"/>
      <c r="G4" s="129"/>
      <c r="H4" s="129"/>
      <c r="I4" s="129"/>
      <c r="J4" s="134"/>
      <c r="K4" s="133"/>
      <c r="L4" s="133"/>
      <c r="M4" s="133"/>
      <c r="N4" s="153" t="s">
        <v>255</v>
      </c>
      <c r="O4" s="129"/>
      <c r="P4" s="627" t="s">
        <v>125</v>
      </c>
      <c r="Q4" s="628"/>
      <c r="R4" s="629"/>
      <c r="S4" s="3"/>
      <c r="T4" s="3"/>
      <c r="U4" s="3"/>
      <c r="V4" s="3"/>
      <c r="W4" s="3"/>
    </row>
    <row r="5" spans="1:23" s="1" customFormat="1" ht="9.75" customHeight="1" x14ac:dyDescent="0.15">
      <c r="A5" s="129"/>
      <c r="B5" s="633" t="s">
        <v>266</v>
      </c>
      <c r="C5" s="634"/>
      <c r="D5" s="634"/>
      <c r="E5" s="634"/>
      <c r="F5" s="634"/>
      <c r="G5" s="634"/>
      <c r="H5" s="660" t="s">
        <v>260</v>
      </c>
      <c r="I5" s="636" t="s">
        <v>252</v>
      </c>
      <c r="J5" s="658" t="s">
        <v>269</v>
      </c>
      <c r="K5" s="135"/>
      <c r="L5" s="135"/>
      <c r="M5" s="144"/>
      <c r="N5" s="145"/>
      <c r="O5" s="569" t="s">
        <v>62</v>
      </c>
      <c r="P5" s="630"/>
      <c r="Q5" s="631"/>
      <c r="R5" s="632"/>
      <c r="S5" s="3"/>
      <c r="T5" s="3"/>
      <c r="U5" s="3"/>
      <c r="V5" s="3"/>
      <c r="W5" s="3"/>
    </row>
    <row r="6" spans="1:23" s="1" customFormat="1" ht="26.25" customHeight="1" x14ac:dyDescent="0.15">
      <c r="A6" s="129"/>
      <c r="B6" s="635"/>
      <c r="C6" s="626"/>
      <c r="D6" s="626"/>
      <c r="E6" s="626"/>
      <c r="F6" s="626"/>
      <c r="G6" s="626"/>
      <c r="H6" s="661"/>
      <c r="I6" s="637"/>
      <c r="J6" s="659"/>
      <c r="K6" s="169" t="s">
        <v>261</v>
      </c>
      <c r="L6" s="148"/>
      <c r="M6" s="147" t="s">
        <v>104</v>
      </c>
      <c r="N6" s="146"/>
      <c r="O6" s="569"/>
      <c r="P6" s="638" t="s">
        <v>126</v>
      </c>
      <c r="Q6" s="638"/>
      <c r="R6" s="89"/>
      <c r="S6" s="3"/>
      <c r="T6" s="3"/>
      <c r="U6" s="3"/>
      <c r="V6" s="3"/>
      <c r="W6" s="3"/>
    </row>
    <row r="7" spans="1:23" s="1" customFormat="1" ht="17.25" customHeight="1" thickBot="1" x14ac:dyDescent="0.2">
      <c r="A7" s="129"/>
      <c r="B7" s="635"/>
      <c r="C7" s="626"/>
      <c r="D7" s="626"/>
      <c r="E7" s="626"/>
      <c r="F7" s="626"/>
      <c r="G7" s="626"/>
      <c r="H7" s="154" t="s">
        <v>105</v>
      </c>
      <c r="I7" s="154" t="s">
        <v>106</v>
      </c>
      <c r="J7" s="155" t="s">
        <v>107</v>
      </c>
      <c r="K7" s="156" t="s">
        <v>253</v>
      </c>
      <c r="L7" s="157" t="s">
        <v>258</v>
      </c>
      <c r="M7" s="155" t="s">
        <v>108</v>
      </c>
      <c r="N7" s="154" t="s">
        <v>254</v>
      </c>
      <c r="O7" s="569"/>
      <c r="P7" s="638" t="s">
        <v>127</v>
      </c>
      <c r="Q7" s="606"/>
      <c r="R7" s="89">
        <v>350000</v>
      </c>
      <c r="S7" s="3"/>
      <c r="T7" s="3"/>
      <c r="U7" s="3"/>
      <c r="V7" s="3"/>
      <c r="W7" s="3"/>
    </row>
    <row r="8" spans="1:23" s="1" customFormat="1" ht="12.75" customHeight="1" thickTop="1" x14ac:dyDescent="0.15">
      <c r="A8" s="129"/>
      <c r="B8" s="665" t="s">
        <v>268</v>
      </c>
      <c r="C8" s="666"/>
      <c r="D8" s="666"/>
      <c r="E8" s="666"/>
      <c r="F8" s="667"/>
      <c r="G8" s="660" t="s">
        <v>7</v>
      </c>
      <c r="H8" s="142" t="s">
        <v>53</v>
      </c>
      <c r="I8" s="149" t="s">
        <v>53</v>
      </c>
      <c r="J8" s="197" t="s">
        <v>53</v>
      </c>
      <c r="K8" s="196" t="s">
        <v>128</v>
      </c>
      <c r="L8" s="150"/>
      <c r="M8" s="152" t="s">
        <v>128</v>
      </c>
      <c r="N8" s="151" t="s">
        <v>128</v>
      </c>
      <c r="O8" s="569"/>
      <c r="P8" s="643" t="s">
        <v>129</v>
      </c>
      <c r="Q8" s="644"/>
      <c r="R8" s="89"/>
      <c r="S8" s="3"/>
      <c r="T8" s="3"/>
      <c r="U8" s="3"/>
      <c r="V8" s="3"/>
      <c r="W8" s="3"/>
    </row>
    <row r="9" spans="1:23" s="1" customFormat="1" ht="15" customHeight="1" x14ac:dyDescent="0.15">
      <c r="A9" s="129"/>
      <c r="B9" s="668"/>
      <c r="C9" s="669"/>
      <c r="D9" s="669"/>
      <c r="E9" s="669"/>
      <c r="F9" s="670"/>
      <c r="G9" s="661"/>
      <c r="H9" s="645">
        <f>I9+J9</f>
        <v>22730000</v>
      </c>
      <c r="I9" s="647">
        <f>SUM(R6:R9)</f>
        <v>350000</v>
      </c>
      <c r="J9" s="649">
        <f>SUM(K9,M9)</f>
        <v>22380000</v>
      </c>
      <c r="K9" s="651">
        <v>13110000</v>
      </c>
      <c r="L9" s="656"/>
      <c r="M9" s="653">
        <v>9270000</v>
      </c>
      <c r="N9" s="641"/>
      <c r="O9" s="569"/>
      <c r="P9" s="606" t="s">
        <v>130</v>
      </c>
      <c r="Q9" s="607"/>
      <c r="R9" s="89"/>
      <c r="S9" s="3"/>
      <c r="T9" s="3"/>
      <c r="U9" s="3"/>
      <c r="V9" s="3"/>
      <c r="W9" s="3"/>
    </row>
    <row r="10" spans="1:23" s="1" customFormat="1" ht="15" customHeight="1" thickBot="1" x14ac:dyDescent="0.2">
      <c r="A10" s="129"/>
      <c r="B10" s="671"/>
      <c r="C10" s="672"/>
      <c r="D10" s="672"/>
      <c r="E10" s="672"/>
      <c r="F10" s="673"/>
      <c r="G10" s="664"/>
      <c r="H10" s="646"/>
      <c r="I10" s="648"/>
      <c r="J10" s="650"/>
      <c r="K10" s="652"/>
      <c r="L10" s="657"/>
      <c r="M10" s="654"/>
      <c r="N10" s="642"/>
      <c r="O10" s="569"/>
      <c r="P10" s="141"/>
      <c r="Q10" s="141"/>
      <c r="R10" s="141"/>
      <c r="S10" s="3"/>
      <c r="T10" s="3"/>
      <c r="U10" s="3"/>
      <c r="V10" s="3"/>
      <c r="W10" s="3"/>
    </row>
    <row r="11" spans="1:23" s="1" customFormat="1" ht="13.5" customHeight="1" thickTop="1" x14ac:dyDescent="0.15">
      <c r="A11" s="129"/>
      <c r="B11" s="129"/>
      <c r="C11" s="129"/>
      <c r="D11" s="129"/>
      <c r="E11" s="129"/>
      <c r="F11" s="129"/>
      <c r="G11" s="129"/>
      <c r="H11" s="143"/>
      <c r="I11" s="143"/>
      <c r="J11" s="129"/>
      <c r="K11" s="129"/>
      <c r="L11" s="129"/>
      <c r="M11" s="129"/>
      <c r="N11" s="129"/>
      <c r="O11" s="569"/>
      <c r="P11" s="140"/>
      <c r="Q11" s="140"/>
      <c r="R11" s="140"/>
      <c r="S11" s="3"/>
      <c r="T11" s="3"/>
      <c r="U11" s="3"/>
      <c r="V11" s="3"/>
      <c r="W11" s="3"/>
    </row>
    <row r="12" spans="1:23" s="1" customFormat="1" ht="6" customHeight="1" x14ac:dyDescent="0.15">
      <c r="A12" s="129"/>
      <c r="B12" s="633" t="s">
        <v>266</v>
      </c>
      <c r="C12" s="634"/>
      <c r="D12" s="634"/>
      <c r="E12" s="634"/>
      <c r="F12" s="634"/>
      <c r="G12" s="634"/>
      <c r="H12" s="660" t="s">
        <v>260</v>
      </c>
      <c r="I12" s="636" t="s">
        <v>271</v>
      </c>
      <c r="J12" s="658" t="s">
        <v>103</v>
      </c>
      <c r="K12" s="135"/>
      <c r="L12" s="135"/>
      <c r="M12" s="565"/>
      <c r="N12" s="566"/>
      <c r="O12" s="569"/>
      <c r="P12" s="140"/>
      <c r="Q12" s="140"/>
      <c r="R12" s="140"/>
      <c r="S12" s="3"/>
      <c r="T12" s="3"/>
      <c r="U12" s="3"/>
      <c r="V12" s="3"/>
      <c r="W12" s="3"/>
    </row>
    <row r="13" spans="1:23" s="1" customFormat="1" ht="13.5" customHeight="1" x14ac:dyDescent="0.15">
      <c r="A13" s="129"/>
      <c r="B13" s="635"/>
      <c r="C13" s="626"/>
      <c r="D13" s="626"/>
      <c r="E13" s="626"/>
      <c r="F13" s="626"/>
      <c r="G13" s="626"/>
      <c r="H13" s="661"/>
      <c r="I13" s="637"/>
      <c r="J13" s="659"/>
      <c r="K13" s="639" t="s">
        <v>262</v>
      </c>
      <c r="L13" s="640"/>
      <c r="M13" s="639" t="s">
        <v>263</v>
      </c>
      <c r="N13" s="640"/>
      <c r="O13" s="569"/>
      <c r="P13" s="140"/>
      <c r="Q13" s="140"/>
      <c r="R13" s="140"/>
      <c r="S13" s="3"/>
      <c r="T13" s="3"/>
      <c r="U13" s="3"/>
      <c r="V13" s="3"/>
      <c r="W13" s="3"/>
    </row>
    <row r="14" spans="1:23" s="1" customFormat="1" ht="24.75" customHeight="1" x14ac:dyDescent="0.15">
      <c r="A14" s="129"/>
      <c r="B14" s="635"/>
      <c r="C14" s="626"/>
      <c r="D14" s="626"/>
      <c r="E14" s="626"/>
      <c r="F14" s="626"/>
      <c r="G14" s="626"/>
      <c r="H14" s="661"/>
      <c r="I14" s="637"/>
      <c r="J14" s="659"/>
      <c r="K14" s="161" t="s">
        <v>11</v>
      </c>
      <c r="L14" s="158" t="s">
        <v>264</v>
      </c>
      <c r="M14" s="162" t="s">
        <v>265</v>
      </c>
      <c r="N14" s="158" t="s">
        <v>264</v>
      </c>
      <c r="O14" s="569"/>
      <c r="P14" s="140"/>
      <c r="Q14" s="140"/>
      <c r="R14" s="140"/>
      <c r="S14" s="3"/>
      <c r="T14" s="3"/>
      <c r="U14" s="3"/>
      <c r="V14" s="3"/>
      <c r="W14" s="3"/>
    </row>
    <row r="15" spans="1:23" s="1" customFormat="1" ht="17.25" customHeight="1" x14ac:dyDescent="0.15">
      <c r="A15" s="129"/>
      <c r="B15" s="662"/>
      <c r="C15" s="663"/>
      <c r="D15" s="663"/>
      <c r="E15" s="663"/>
      <c r="F15" s="663"/>
      <c r="G15" s="663"/>
      <c r="H15" s="157" t="s">
        <v>105</v>
      </c>
      <c r="I15" s="157" t="s">
        <v>106</v>
      </c>
      <c r="J15" s="160" t="s">
        <v>107</v>
      </c>
      <c r="K15" s="157" t="s">
        <v>253</v>
      </c>
      <c r="L15" s="157" t="s">
        <v>258</v>
      </c>
      <c r="M15" s="160" t="s">
        <v>108</v>
      </c>
      <c r="N15" s="157" t="s">
        <v>254</v>
      </c>
      <c r="O15" s="569"/>
      <c r="P15" s="90"/>
      <c r="Q15" s="90"/>
      <c r="R15" s="90"/>
      <c r="S15" s="3"/>
      <c r="T15" s="3"/>
      <c r="U15" s="3"/>
      <c r="V15" s="3"/>
      <c r="W15" s="3"/>
    </row>
    <row r="16" spans="1:23" s="1" customFormat="1" ht="19.5" customHeight="1" thickBot="1" x14ac:dyDescent="0.2">
      <c r="A16" s="129"/>
      <c r="B16" s="608" t="s">
        <v>14</v>
      </c>
      <c r="C16" s="590" t="s">
        <v>15</v>
      </c>
      <c r="D16" s="591"/>
      <c r="E16" s="591"/>
      <c r="F16" s="611"/>
      <c r="G16" s="154" t="s">
        <v>0</v>
      </c>
      <c r="H16" s="174">
        <v>1741000</v>
      </c>
      <c r="I16" s="198"/>
      <c r="J16" s="199"/>
      <c r="K16" s="200"/>
      <c r="L16" s="200"/>
      <c r="M16" s="201"/>
      <c r="N16" s="200"/>
      <c r="O16" s="569"/>
      <c r="P16" s="577" t="s">
        <v>47</v>
      </c>
      <c r="Q16" s="578"/>
      <c r="R16" s="579"/>
      <c r="S16" s="3"/>
      <c r="T16" s="3"/>
      <c r="U16" s="3"/>
      <c r="V16" s="3"/>
      <c r="W16" s="3"/>
    </row>
    <row r="17" spans="1:23" s="1" customFormat="1" ht="19.5" customHeight="1" thickTop="1" thickBot="1" x14ac:dyDescent="0.2">
      <c r="A17" s="129"/>
      <c r="B17" s="609"/>
      <c r="C17" s="574" t="s">
        <v>16</v>
      </c>
      <c r="D17" s="575"/>
      <c r="E17" s="575"/>
      <c r="F17" s="576"/>
      <c r="G17" s="163" t="s">
        <v>1</v>
      </c>
      <c r="H17" s="175">
        <f>I17+J17</f>
        <v>14920000</v>
      </c>
      <c r="I17" s="175">
        <v>320000</v>
      </c>
      <c r="J17" s="176">
        <f>SUM(K17:M17)</f>
        <v>14600000</v>
      </c>
      <c r="K17" s="177">
        <v>8700000</v>
      </c>
      <c r="L17" s="178"/>
      <c r="M17" s="179">
        <v>5900000</v>
      </c>
      <c r="N17" s="180">
        <v>5900000</v>
      </c>
      <c r="O17" s="569"/>
      <c r="P17" s="612" t="s">
        <v>40</v>
      </c>
      <c r="Q17" s="613" t="s">
        <v>131</v>
      </c>
      <c r="R17" s="615" t="s">
        <v>132</v>
      </c>
      <c r="S17" s="3"/>
      <c r="T17" s="3"/>
      <c r="U17" s="3"/>
      <c r="V17" s="3"/>
      <c r="W17" s="3"/>
    </row>
    <row r="18" spans="1:23" s="1" customFormat="1" ht="19.5" customHeight="1" thickTop="1" x14ac:dyDescent="0.15">
      <c r="A18" s="129"/>
      <c r="B18" s="609"/>
      <c r="C18" s="617" t="s">
        <v>17</v>
      </c>
      <c r="D18" s="618"/>
      <c r="E18" s="618"/>
      <c r="F18" s="619"/>
      <c r="G18" s="154" t="s">
        <v>133</v>
      </c>
      <c r="H18" s="181">
        <f>H16+H17</f>
        <v>16661000</v>
      </c>
      <c r="I18" s="623"/>
      <c r="J18" s="624"/>
      <c r="K18" s="605"/>
      <c r="L18" s="605"/>
      <c r="M18" s="625"/>
      <c r="N18" s="605"/>
      <c r="O18" s="569"/>
      <c r="P18" s="612"/>
      <c r="Q18" s="614"/>
      <c r="R18" s="616"/>
      <c r="S18" s="3"/>
      <c r="T18" s="3"/>
      <c r="U18" s="3"/>
      <c r="V18" s="3"/>
      <c r="W18" s="3"/>
    </row>
    <row r="19" spans="1:23" s="1" customFormat="1" ht="19.5" customHeight="1" x14ac:dyDescent="0.15">
      <c r="A19" s="129"/>
      <c r="B19" s="609"/>
      <c r="C19" s="574" t="s">
        <v>18</v>
      </c>
      <c r="D19" s="575"/>
      <c r="E19" s="575"/>
      <c r="F19" s="576"/>
      <c r="G19" s="163" t="s">
        <v>9</v>
      </c>
      <c r="H19" s="175">
        <v>1792000</v>
      </c>
      <c r="I19" s="623"/>
      <c r="J19" s="624"/>
      <c r="K19" s="605"/>
      <c r="L19" s="605"/>
      <c r="M19" s="625"/>
      <c r="N19" s="605"/>
      <c r="O19" s="569"/>
      <c r="P19" s="91" t="s">
        <v>50</v>
      </c>
      <c r="Q19" s="92"/>
      <c r="R19" s="89">
        <v>280000</v>
      </c>
      <c r="S19" s="3"/>
      <c r="T19" s="3"/>
      <c r="U19" s="3"/>
      <c r="V19" s="3"/>
      <c r="W19" s="3"/>
    </row>
    <row r="20" spans="1:23" s="1" customFormat="1" ht="19.5" customHeight="1" x14ac:dyDescent="0.15">
      <c r="A20" s="129"/>
      <c r="B20" s="610"/>
      <c r="C20" s="620" t="s">
        <v>19</v>
      </c>
      <c r="D20" s="621"/>
      <c r="E20" s="621"/>
      <c r="F20" s="622"/>
      <c r="G20" s="154" t="s">
        <v>2</v>
      </c>
      <c r="H20" s="181">
        <f>H18-H19</f>
        <v>14869000</v>
      </c>
      <c r="I20" s="623"/>
      <c r="J20" s="624"/>
      <c r="K20" s="605"/>
      <c r="L20" s="605"/>
      <c r="M20" s="625"/>
      <c r="N20" s="605"/>
      <c r="O20" s="569"/>
      <c r="P20" s="2"/>
      <c r="Q20" s="83"/>
      <c r="R20" s="18"/>
      <c r="S20" s="3"/>
      <c r="T20" s="3"/>
      <c r="U20" s="3"/>
      <c r="V20" s="3"/>
      <c r="W20" s="3"/>
    </row>
    <row r="21" spans="1:23" s="1" customFormat="1" ht="19.5" customHeight="1" x14ac:dyDescent="0.15">
      <c r="A21" s="129"/>
      <c r="B21" s="587" t="s">
        <v>20</v>
      </c>
      <c r="C21" s="588"/>
      <c r="D21" s="588"/>
      <c r="E21" s="588"/>
      <c r="F21" s="588"/>
      <c r="G21" s="164" t="s">
        <v>3</v>
      </c>
      <c r="H21" s="182">
        <f>H9-H20</f>
        <v>7861000</v>
      </c>
      <c r="I21" s="623"/>
      <c r="J21" s="624"/>
      <c r="K21" s="605"/>
      <c r="L21" s="605"/>
      <c r="M21" s="625"/>
      <c r="N21" s="605"/>
      <c r="O21" s="569"/>
      <c r="P21" s="81" t="s">
        <v>41</v>
      </c>
      <c r="Q21" s="31">
        <f>SUM(Q19:Q20)</f>
        <v>0</v>
      </c>
      <c r="R21" s="31">
        <f>SUM(R19:R20)</f>
        <v>280000</v>
      </c>
      <c r="S21" s="3"/>
      <c r="T21" s="3"/>
      <c r="U21" s="3"/>
      <c r="V21" s="3"/>
      <c r="W21" s="3"/>
    </row>
    <row r="22" spans="1:23" s="1" customFormat="1" ht="19.5" customHeight="1" x14ac:dyDescent="0.15">
      <c r="A22" s="129"/>
      <c r="B22" s="600" t="s">
        <v>36</v>
      </c>
      <c r="C22" s="587" t="s">
        <v>21</v>
      </c>
      <c r="D22" s="603"/>
      <c r="E22" s="603"/>
      <c r="F22" s="604"/>
      <c r="G22" s="163" t="s">
        <v>134</v>
      </c>
      <c r="H22" s="175">
        <f>I22+J22</f>
        <v>0</v>
      </c>
      <c r="I22" s="175"/>
      <c r="J22" s="183">
        <f>SUM(M22:N22)</f>
        <v>0</v>
      </c>
      <c r="K22" s="605"/>
      <c r="L22" s="605"/>
      <c r="M22" s="184"/>
      <c r="N22" s="185"/>
      <c r="O22" s="569"/>
      <c r="P22" s="3"/>
      <c r="Q22" s="3"/>
      <c r="R22" s="3"/>
      <c r="S22" s="3"/>
      <c r="T22" s="3"/>
      <c r="U22" s="3"/>
      <c r="V22" s="3"/>
      <c r="W22" s="3"/>
    </row>
    <row r="23" spans="1:23" s="1" customFormat="1" ht="19.5" customHeight="1" x14ac:dyDescent="0.15">
      <c r="A23" s="129"/>
      <c r="B23" s="601"/>
      <c r="C23" s="571" t="s">
        <v>22</v>
      </c>
      <c r="D23" s="572"/>
      <c r="E23" s="572"/>
      <c r="F23" s="573"/>
      <c r="G23" s="154" t="s">
        <v>135</v>
      </c>
      <c r="H23" s="174">
        <f t="shared" ref="H23:H44" si="0">I23+J23</f>
        <v>0</v>
      </c>
      <c r="I23" s="174"/>
      <c r="J23" s="186">
        <f>SUM(M23:N23)</f>
        <v>0</v>
      </c>
      <c r="K23" s="605"/>
      <c r="L23" s="605"/>
      <c r="M23" s="187"/>
      <c r="N23" s="188"/>
      <c r="O23" s="569"/>
      <c r="P23" s="577" t="s">
        <v>46</v>
      </c>
      <c r="Q23" s="578"/>
      <c r="R23" s="579"/>
      <c r="S23" s="3"/>
      <c r="T23" s="3"/>
      <c r="U23" s="3"/>
      <c r="V23" s="3"/>
      <c r="W23" s="3"/>
    </row>
    <row r="24" spans="1:23" s="1" customFormat="1" ht="19.5" customHeight="1" x14ac:dyDescent="0.15">
      <c r="A24" s="129"/>
      <c r="B24" s="601"/>
      <c r="C24" s="574" t="s">
        <v>23</v>
      </c>
      <c r="D24" s="575"/>
      <c r="E24" s="575"/>
      <c r="F24" s="576"/>
      <c r="G24" s="163" t="s">
        <v>10</v>
      </c>
      <c r="H24" s="175">
        <f>I24+J24</f>
        <v>0</v>
      </c>
      <c r="I24" s="202"/>
      <c r="J24" s="183">
        <f>SUM(M24:N24)</f>
        <v>0</v>
      </c>
      <c r="K24" s="605"/>
      <c r="L24" s="605"/>
      <c r="M24" s="184"/>
      <c r="N24" s="185"/>
      <c r="O24" s="569"/>
      <c r="P24" s="81" t="s">
        <v>40</v>
      </c>
      <c r="Q24" s="20" t="s">
        <v>131</v>
      </c>
      <c r="R24" s="167" t="s">
        <v>132</v>
      </c>
      <c r="S24" s="3"/>
      <c r="T24" s="3"/>
      <c r="U24" s="3"/>
      <c r="V24" s="3"/>
      <c r="W24" s="3"/>
    </row>
    <row r="25" spans="1:23" s="1" customFormat="1" ht="19.5" customHeight="1" x14ac:dyDescent="0.15">
      <c r="A25" s="129"/>
      <c r="B25" s="601"/>
      <c r="C25" s="571" t="s">
        <v>24</v>
      </c>
      <c r="D25" s="572"/>
      <c r="E25" s="572"/>
      <c r="F25" s="573"/>
      <c r="G25" s="154" t="s">
        <v>136</v>
      </c>
      <c r="H25" s="174">
        <f>I25+J25</f>
        <v>0</v>
      </c>
      <c r="I25" s="174"/>
      <c r="J25" s="186">
        <f>SUM(M25:N25)</f>
        <v>0</v>
      </c>
      <c r="K25" s="605"/>
      <c r="L25" s="605"/>
      <c r="M25" s="187"/>
      <c r="N25" s="188"/>
      <c r="O25" s="569"/>
      <c r="P25" s="2" t="s">
        <v>42</v>
      </c>
      <c r="Q25" s="83"/>
      <c r="R25" s="30">
        <v>600000</v>
      </c>
      <c r="S25" s="3"/>
      <c r="T25" s="3"/>
      <c r="U25" s="3"/>
      <c r="V25" s="3"/>
      <c r="W25" s="3"/>
    </row>
    <row r="26" spans="1:23" s="1" customFormat="1" ht="19.5" customHeight="1" x14ac:dyDescent="0.15">
      <c r="A26" s="129"/>
      <c r="B26" s="601"/>
      <c r="C26" s="574" t="s">
        <v>25</v>
      </c>
      <c r="D26" s="575"/>
      <c r="E26" s="575"/>
      <c r="F26" s="576"/>
      <c r="G26" s="163" t="s">
        <v>137</v>
      </c>
      <c r="H26" s="175">
        <f>I26+J26</f>
        <v>0</v>
      </c>
      <c r="I26" s="175"/>
      <c r="J26" s="176">
        <f>SUM(K26:N26)</f>
        <v>0</v>
      </c>
      <c r="K26" s="185"/>
      <c r="L26" s="185"/>
      <c r="M26" s="189"/>
      <c r="N26" s="185"/>
      <c r="O26" s="569"/>
      <c r="P26" s="2"/>
      <c r="Q26" s="83"/>
      <c r="R26" s="18">
        <v>310000</v>
      </c>
      <c r="S26" s="3"/>
      <c r="T26" s="3"/>
      <c r="U26" s="3"/>
      <c r="V26" s="3"/>
      <c r="W26" s="3"/>
    </row>
    <row r="27" spans="1:23" s="1" customFormat="1" ht="19.5" customHeight="1" x14ac:dyDescent="0.15">
      <c r="A27" s="129"/>
      <c r="B27" s="601"/>
      <c r="C27" s="571" t="s">
        <v>26</v>
      </c>
      <c r="D27" s="572"/>
      <c r="E27" s="572"/>
      <c r="F27" s="573"/>
      <c r="G27" s="154" t="s">
        <v>138</v>
      </c>
      <c r="H27" s="174">
        <f t="shared" si="0"/>
        <v>0</v>
      </c>
      <c r="I27" s="174"/>
      <c r="J27" s="186">
        <f>SUM(K27:N27)</f>
        <v>0</v>
      </c>
      <c r="K27" s="188"/>
      <c r="L27" s="188"/>
      <c r="M27" s="187"/>
      <c r="N27" s="188"/>
      <c r="O27" s="569"/>
      <c r="P27" s="8" t="s">
        <v>139</v>
      </c>
      <c r="Q27" s="33">
        <f>SUM(Q25:Q26)</f>
        <v>0</v>
      </c>
      <c r="R27" s="34">
        <f>SUM(R25:R26)</f>
        <v>910000</v>
      </c>
      <c r="S27" s="3"/>
      <c r="T27" s="3"/>
      <c r="U27" s="3"/>
      <c r="V27" s="3"/>
      <c r="W27" s="3"/>
    </row>
    <row r="28" spans="1:23" s="1" customFormat="1" ht="19.5" customHeight="1" x14ac:dyDescent="0.15">
      <c r="A28" s="129"/>
      <c r="B28" s="601"/>
      <c r="C28" s="574" t="s">
        <v>27</v>
      </c>
      <c r="D28" s="575"/>
      <c r="E28" s="575"/>
      <c r="F28" s="576"/>
      <c r="G28" s="163" t="s">
        <v>140</v>
      </c>
      <c r="H28" s="175">
        <f t="shared" si="0"/>
        <v>0</v>
      </c>
      <c r="I28" s="175"/>
      <c r="J28" s="176">
        <f>SUM(K28:N28)</f>
        <v>0</v>
      </c>
      <c r="K28" s="185"/>
      <c r="L28" s="185"/>
      <c r="M28" s="189"/>
      <c r="N28" s="185"/>
      <c r="O28" s="569"/>
      <c r="P28" s="3"/>
      <c r="Q28" s="3"/>
      <c r="R28" s="3"/>
      <c r="S28" s="3"/>
      <c r="T28" s="3"/>
      <c r="U28" s="3"/>
      <c r="V28" s="3"/>
      <c r="W28" s="3"/>
    </row>
    <row r="29" spans="1:23" s="1" customFormat="1" ht="19.5" customHeight="1" x14ac:dyDescent="0.15">
      <c r="A29" s="129"/>
      <c r="B29" s="601"/>
      <c r="C29" s="571" t="s">
        <v>28</v>
      </c>
      <c r="D29" s="572"/>
      <c r="E29" s="572"/>
      <c r="F29" s="573"/>
      <c r="G29" s="154" t="s">
        <v>141</v>
      </c>
      <c r="H29" s="174">
        <f t="shared" si="0"/>
        <v>0</v>
      </c>
      <c r="I29" s="174"/>
      <c r="J29" s="203"/>
      <c r="K29" s="582"/>
      <c r="L29" s="582"/>
      <c r="M29" s="203"/>
      <c r="N29" s="204"/>
      <c r="O29" s="569"/>
      <c r="P29" s="577" t="s">
        <v>43</v>
      </c>
      <c r="Q29" s="578"/>
      <c r="R29" s="579"/>
      <c r="S29" s="3"/>
      <c r="T29" s="3"/>
      <c r="U29" s="3"/>
      <c r="V29" s="3"/>
      <c r="W29" s="3"/>
    </row>
    <row r="30" spans="1:23" s="1" customFormat="1" ht="19.5" customHeight="1" x14ac:dyDescent="0.15">
      <c r="A30" s="129"/>
      <c r="B30" s="601"/>
      <c r="C30" s="574" t="s">
        <v>29</v>
      </c>
      <c r="D30" s="575"/>
      <c r="E30" s="575"/>
      <c r="F30" s="576"/>
      <c r="G30" s="163" t="s">
        <v>142</v>
      </c>
      <c r="H30" s="175">
        <f t="shared" si="0"/>
        <v>0</v>
      </c>
      <c r="I30" s="580"/>
      <c r="J30" s="190">
        <f>SUM(M30:N30)</f>
        <v>0</v>
      </c>
      <c r="K30" s="583"/>
      <c r="L30" s="583"/>
      <c r="M30" s="184"/>
      <c r="N30" s="185"/>
      <c r="O30" s="569"/>
      <c r="P30" s="81" t="s">
        <v>40</v>
      </c>
      <c r="Q30" s="20" t="s">
        <v>131</v>
      </c>
      <c r="R30" s="167" t="s">
        <v>132</v>
      </c>
      <c r="S30" s="3"/>
      <c r="T30" s="3"/>
      <c r="U30" s="3"/>
      <c r="V30" s="3"/>
      <c r="W30" s="3"/>
    </row>
    <row r="31" spans="1:23" s="1" customFormat="1" ht="19.5" customHeight="1" x14ac:dyDescent="0.15">
      <c r="A31" s="129"/>
      <c r="B31" s="601"/>
      <c r="C31" s="571" t="s">
        <v>30</v>
      </c>
      <c r="D31" s="572"/>
      <c r="E31" s="572"/>
      <c r="F31" s="573"/>
      <c r="G31" s="154" t="s">
        <v>143</v>
      </c>
      <c r="H31" s="174">
        <f t="shared" si="0"/>
        <v>0</v>
      </c>
      <c r="I31" s="581"/>
      <c r="J31" s="186">
        <f>SUM(K31:N31)</f>
        <v>0</v>
      </c>
      <c r="K31" s="188"/>
      <c r="L31" s="188"/>
      <c r="M31" s="187"/>
      <c r="N31" s="188"/>
      <c r="O31" s="569"/>
      <c r="P31" s="2" t="s">
        <v>44</v>
      </c>
      <c r="Q31" s="83"/>
      <c r="R31" s="18"/>
      <c r="S31" s="3"/>
      <c r="T31" s="3"/>
      <c r="U31" s="3"/>
      <c r="V31" s="3"/>
      <c r="W31" s="3"/>
    </row>
    <row r="32" spans="1:23" s="1" customFormat="1" ht="19.5" customHeight="1" x14ac:dyDescent="0.15">
      <c r="A32" s="129"/>
      <c r="B32" s="601"/>
      <c r="C32" s="574" t="s">
        <v>37</v>
      </c>
      <c r="D32" s="575"/>
      <c r="E32" s="575"/>
      <c r="F32" s="576"/>
      <c r="G32" s="163" t="s">
        <v>144</v>
      </c>
      <c r="H32" s="175">
        <f t="shared" si="0"/>
        <v>0</v>
      </c>
      <c r="I32" s="175"/>
      <c r="J32" s="206"/>
      <c r="K32" s="205"/>
      <c r="L32" s="205"/>
      <c r="M32" s="206"/>
      <c r="N32" s="205"/>
      <c r="O32" s="569"/>
      <c r="P32" s="2"/>
      <c r="Q32" s="83"/>
      <c r="R32" s="18"/>
      <c r="S32" s="3"/>
      <c r="T32" s="3"/>
      <c r="U32" s="3"/>
      <c r="V32" s="3"/>
      <c r="W32" s="3"/>
    </row>
    <row r="33" spans="1:23" s="1" customFormat="1" ht="19.5" customHeight="1" x14ac:dyDescent="0.15">
      <c r="A33" s="129"/>
      <c r="B33" s="601"/>
      <c r="C33" s="571" t="s">
        <v>31</v>
      </c>
      <c r="D33" s="572"/>
      <c r="E33" s="572"/>
      <c r="F33" s="573"/>
      <c r="G33" s="154" t="s">
        <v>145</v>
      </c>
      <c r="H33" s="174">
        <f t="shared" si="0"/>
        <v>0</v>
      </c>
      <c r="I33" s="174"/>
      <c r="J33" s="186">
        <f>SUM(K33:N33)</f>
        <v>0</v>
      </c>
      <c r="K33" s="188"/>
      <c r="L33" s="188"/>
      <c r="M33" s="187"/>
      <c r="N33" s="188"/>
      <c r="O33" s="569"/>
      <c r="P33" s="81" t="s">
        <v>41</v>
      </c>
      <c r="Q33" s="33">
        <f>SUM(Q31:Q32)</f>
        <v>0</v>
      </c>
      <c r="R33" s="34">
        <f>SUM(R31:R32)</f>
        <v>0</v>
      </c>
      <c r="S33" s="3"/>
      <c r="T33" s="3"/>
      <c r="U33" s="3"/>
      <c r="V33" s="3"/>
      <c r="W33" s="3"/>
    </row>
    <row r="34" spans="1:23" s="1" customFormat="1" ht="19.5" customHeight="1" x14ac:dyDescent="0.15">
      <c r="A34" s="129"/>
      <c r="B34" s="601"/>
      <c r="C34" s="574" t="s">
        <v>32</v>
      </c>
      <c r="D34" s="575"/>
      <c r="E34" s="575"/>
      <c r="F34" s="576"/>
      <c r="G34" s="163" t="s">
        <v>146</v>
      </c>
      <c r="H34" s="175">
        <f t="shared" si="0"/>
        <v>0</v>
      </c>
      <c r="I34" s="175"/>
      <c r="J34" s="183">
        <f>SUM(M34:N34)</f>
        <v>0</v>
      </c>
      <c r="K34" s="584"/>
      <c r="L34" s="584"/>
      <c r="M34" s="184"/>
      <c r="N34" s="185"/>
      <c r="O34" s="569"/>
      <c r="P34" s="3"/>
      <c r="Q34" s="3"/>
      <c r="R34" s="3"/>
      <c r="S34" s="3"/>
      <c r="T34" s="3"/>
      <c r="U34" s="3"/>
      <c r="V34" s="3"/>
      <c r="W34" s="3"/>
    </row>
    <row r="35" spans="1:23" s="1" customFormat="1" ht="19.5" customHeight="1" x14ac:dyDescent="0.15">
      <c r="A35" s="129"/>
      <c r="B35" s="601"/>
      <c r="C35" s="571" t="s">
        <v>39</v>
      </c>
      <c r="D35" s="572"/>
      <c r="E35" s="572"/>
      <c r="F35" s="573"/>
      <c r="G35" s="165" t="s">
        <v>147</v>
      </c>
      <c r="H35" s="174">
        <f t="shared" si="0"/>
        <v>0</v>
      </c>
      <c r="I35" s="174"/>
      <c r="J35" s="186">
        <f>SUM(M35:N35)</f>
        <v>0</v>
      </c>
      <c r="K35" s="585"/>
      <c r="L35" s="585"/>
      <c r="M35" s="187"/>
      <c r="N35" s="188"/>
      <c r="O35" s="569"/>
      <c r="P35" s="577" t="s">
        <v>54</v>
      </c>
      <c r="Q35" s="578"/>
      <c r="R35" s="579"/>
      <c r="S35" s="3"/>
      <c r="T35" s="3"/>
      <c r="U35" s="3"/>
      <c r="V35" s="3"/>
      <c r="W35" s="3"/>
    </row>
    <row r="36" spans="1:23" s="1" customFormat="1" ht="19.5" customHeight="1" x14ac:dyDescent="0.15">
      <c r="A36" s="129"/>
      <c r="B36" s="601"/>
      <c r="C36" s="574" t="s">
        <v>33</v>
      </c>
      <c r="D36" s="575"/>
      <c r="E36" s="575"/>
      <c r="F36" s="576"/>
      <c r="G36" s="166" t="s">
        <v>148</v>
      </c>
      <c r="H36" s="175">
        <f t="shared" si="0"/>
        <v>0</v>
      </c>
      <c r="I36" s="175"/>
      <c r="J36" s="207"/>
      <c r="K36" s="585"/>
      <c r="L36" s="585"/>
      <c r="M36" s="208"/>
      <c r="N36" s="205"/>
      <c r="O36" s="569"/>
      <c r="P36" s="81" t="s">
        <v>40</v>
      </c>
      <c r="Q36" s="20" t="s">
        <v>131</v>
      </c>
      <c r="R36" s="167" t="s">
        <v>132</v>
      </c>
      <c r="S36" s="3"/>
      <c r="T36" s="3"/>
      <c r="U36" s="3"/>
      <c r="V36" s="3"/>
      <c r="W36" s="3"/>
    </row>
    <row r="37" spans="1:23" s="1" customFormat="1" ht="19.5" customHeight="1" x14ac:dyDescent="0.15">
      <c r="A37" s="129"/>
      <c r="B37" s="601"/>
      <c r="C37" s="571" t="s">
        <v>34</v>
      </c>
      <c r="D37" s="572"/>
      <c r="E37" s="572"/>
      <c r="F37" s="573"/>
      <c r="G37" s="165" t="s">
        <v>149</v>
      </c>
      <c r="H37" s="174">
        <f t="shared" si="0"/>
        <v>0</v>
      </c>
      <c r="I37" s="174"/>
      <c r="J37" s="186">
        <f>SUM(M37:N37)</f>
        <v>0</v>
      </c>
      <c r="K37" s="585"/>
      <c r="L37" s="585"/>
      <c r="M37" s="187"/>
      <c r="N37" s="188"/>
      <c r="O37" s="569"/>
      <c r="P37" s="2" t="s">
        <v>55</v>
      </c>
      <c r="Q37" s="83"/>
      <c r="R37" s="18"/>
      <c r="S37" s="3"/>
      <c r="T37" s="3"/>
      <c r="U37" s="3"/>
      <c r="V37" s="3"/>
      <c r="W37" s="3"/>
    </row>
    <row r="38" spans="1:23" s="1" customFormat="1" ht="19.5" customHeight="1" x14ac:dyDescent="0.15">
      <c r="A38" s="129"/>
      <c r="B38" s="601"/>
      <c r="C38" s="574" t="s">
        <v>45</v>
      </c>
      <c r="D38" s="575"/>
      <c r="E38" s="575"/>
      <c r="F38" s="576"/>
      <c r="G38" s="166" t="s">
        <v>150</v>
      </c>
      <c r="H38" s="175">
        <f t="shared" si="0"/>
        <v>0</v>
      </c>
      <c r="I38" s="175"/>
      <c r="J38" s="207"/>
      <c r="K38" s="586"/>
      <c r="L38" s="586"/>
      <c r="M38" s="208"/>
      <c r="N38" s="205"/>
      <c r="O38" s="569"/>
      <c r="P38" s="2"/>
      <c r="Q38" s="83"/>
      <c r="R38" s="18"/>
      <c r="S38" s="3"/>
      <c r="T38" s="3"/>
      <c r="U38" s="3"/>
      <c r="V38" s="3"/>
      <c r="W38" s="3"/>
    </row>
    <row r="39" spans="1:23" s="1" customFormat="1" ht="19.5" customHeight="1" x14ac:dyDescent="0.15">
      <c r="A39" s="129"/>
      <c r="B39" s="601"/>
      <c r="C39" s="592"/>
      <c r="D39" s="593"/>
      <c r="E39" s="593"/>
      <c r="F39" s="594"/>
      <c r="G39" s="165" t="s">
        <v>151</v>
      </c>
      <c r="H39" s="174">
        <f t="shared" si="0"/>
        <v>0</v>
      </c>
      <c r="I39" s="174"/>
      <c r="J39" s="186">
        <f t="shared" ref="J39:J45" si="1">SUM(K39:N39)</f>
        <v>0</v>
      </c>
      <c r="K39" s="188"/>
      <c r="L39" s="188"/>
      <c r="M39" s="187"/>
      <c r="N39" s="188"/>
      <c r="O39" s="569"/>
      <c r="P39" s="81" t="s">
        <v>41</v>
      </c>
      <c r="Q39" s="33">
        <f>SUM(Q37:Q38)</f>
        <v>0</v>
      </c>
      <c r="R39" s="34">
        <f>SUM(R37:R38)</f>
        <v>0</v>
      </c>
      <c r="S39" s="3"/>
      <c r="T39" s="3"/>
      <c r="U39" s="3"/>
      <c r="V39" s="3"/>
      <c r="W39" s="3"/>
    </row>
    <row r="40" spans="1:23" s="1" customFormat="1" ht="19.5" customHeight="1" x14ac:dyDescent="0.15">
      <c r="A40" s="129"/>
      <c r="B40" s="601"/>
      <c r="C40" s="595"/>
      <c r="D40" s="596"/>
      <c r="E40" s="596"/>
      <c r="F40" s="597"/>
      <c r="G40" s="166" t="s">
        <v>152</v>
      </c>
      <c r="H40" s="175">
        <f t="shared" si="0"/>
        <v>0</v>
      </c>
      <c r="I40" s="175"/>
      <c r="J40" s="176">
        <f t="shared" si="1"/>
        <v>0</v>
      </c>
      <c r="K40" s="185"/>
      <c r="L40" s="185"/>
      <c r="M40" s="189"/>
      <c r="N40" s="185"/>
      <c r="O40" s="129"/>
      <c r="P40" s="3"/>
      <c r="Q40" s="3"/>
      <c r="R40" s="3"/>
      <c r="S40" s="3"/>
      <c r="T40" s="3"/>
      <c r="U40" s="3"/>
      <c r="V40" s="3"/>
      <c r="W40" s="3"/>
    </row>
    <row r="41" spans="1:23" s="1" customFormat="1" ht="19.5" customHeight="1" x14ac:dyDescent="0.15">
      <c r="A41" s="129"/>
      <c r="B41" s="601"/>
      <c r="C41" s="592"/>
      <c r="D41" s="593"/>
      <c r="E41" s="593"/>
      <c r="F41" s="594"/>
      <c r="G41" s="165" t="s">
        <v>153</v>
      </c>
      <c r="H41" s="174">
        <f t="shared" si="0"/>
        <v>0</v>
      </c>
      <c r="I41" s="174"/>
      <c r="J41" s="186">
        <f t="shared" si="1"/>
        <v>0</v>
      </c>
      <c r="K41" s="188"/>
      <c r="L41" s="188"/>
      <c r="M41" s="187"/>
      <c r="N41" s="188"/>
      <c r="O41" s="129"/>
      <c r="P41" s="577" t="s">
        <v>49</v>
      </c>
      <c r="Q41" s="578"/>
      <c r="R41" s="579"/>
      <c r="S41" s="3"/>
      <c r="T41" s="3"/>
      <c r="U41" s="3"/>
      <c r="V41" s="3"/>
      <c r="W41" s="3"/>
    </row>
    <row r="42" spans="1:23" s="1" customFormat="1" ht="19.5" customHeight="1" x14ac:dyDescent="0.15">
      <c r="A42" s="129"/>
      <c r="B42" s="601"/>
      <c r="C42" s="595"/>
      <c r="D42" s="596"/>
      <c r="E42" s="596"/>
      <c r="F42" s="597"/>
      <c r="G42" s="166" t="s">
        <v>154</v>
      </c>
      <c r="H42" s="175">
        <f t="shared" si="0"/>
        <v>0</v>
      </c>
      <c r="I42" s="175"/>
      <c r="J42" s="176">
        <f t="shared" si="1"/>
        <v>0</v>
      </c>
      <c r="K42" s="185"/>
      <c r="L42" s="185"/>
      <c r="M42" s="189"/>
      <c r="N42" s="185"/>
      <c r="O42" s="129"/>
      <c r="P42" s="81" t="s">
        <v>40</v>
      </c>
      <c r="Q42" s="20" t="s">
        <v>131</v>
      </c>
      <c r="R42" s="167" t="s">
        <v>132</v>
      </c>
      <c r="S42" s="3"/>
      <c r="T42" s="3"/>
      <c r="U42" s="3"/>
      <c r="V42" s="3"/>
      <c r="W42" s="3"/>
    </row>
    <row r="43" spans="1:23" s="1" customFormat="1" ht="19.5" customHeight="1" x14ac:dyDescent="0.15">
      <c r="A43" s="129"/>
      <c r="B43" s="601"/>
      <c r="C43" s="592"/>
      <c r="D43" s="593"/>
      <c r="E43" s="593"/>
      <c r="F43" s="594"/>
      <c r="G43" s="165" t="s">
        <v>155</v>
      </c>
      <c r="H43" s="174">
        <f t="shared" si="0"/>
        <v>0</v>
      </c>
      <c r="I43" s="174"/>
      <c r="J43" s="186">
        <f t="shared" si="1"/>
        <v>0</v>
      </c>
      <c r="K43" s="188"/>
      <c r="L43" s="188"/>
      <c r="M43" s="187"/>
      <c r="N43" s="188"/>
      <c r="O43" s="129"/>
      <c r="P43" s="93" t="s">
        <v>48</v>
      </c>
      <c r="Q43" s="83"/>
      <c r="R43" s="18">
        <v>1741000</v>
      </c>
      <c r="S43" s="3"/>
      <c r="T43" s="3"/>
      <c r="U43" s="3"/>
      <c r="V43" s="3"/>
      <c r="W43" s="3"/>
    </row>
    <row r="44" spans="1:23" s="1" customFormat="1" ht="19.5" customHeight="1" x14ac:dyDescent="0.15">
      <c r="A44" s="129"/>
      <c r="B44" s="601"/>
      <c r="C44" s="595"/>
      <c r="D44" s="596"/>
      <c r="E44" s="596"/>
      <c r="F44" s="597"/>
      <c r="G44" s="166" t="s">
        <v>156</v>
      </c>
      <c r="H44" s="175">
        <f t="shared" si="0"/>
        <v>0</v>
      </c>
      <c r="I44" s="175"/>
      <c r="J44" s="176">
        <f t="shared" si="1"/>
        <v>0</v>
      </c>
      <c r="K44" s="185"/>
      <c r="L44" s="185"/>
      <c r="M44" s="189"/>
      <c r="N44" s="185"/>
      <c r="O44" s="129"/>
      <c r="P44" s="93"/>
      <c r="Q44" s="83"/>
      <c r="R44" s="18"/>
      <c r="S44" s="3"/>
      <c r="T44" s="3"/>
      <c r="U44" s="3"/>
      <c r="V44" s="3"/>
      <c r="W44" s="3"/>
    </row>
    <row r="45" spans="1:23" s="1" customFormat="1" ht="19.5" customHeight="1" thickBot="1" x14ac:dyDescent="0.2">
      <c r="A45" s="129"/>
      <c r="B45" s="601"/>
      <c r="C45" s="571" t="s">
        <v>35</v>
      </c>
      <c r="D45" s="572"/>
      <c r="E45" s="572"/>
      <c r="F45" s="573"/>
      <c r="G45" s="165" t="s">
        <v>157</v>
      </c>
      <c r="H45" s="174">
        <v>3181064</v>
      </c>
      <c r="I45" s="174">
        <v>2265064</v>
      </c>
      <c r="J45" s="186">
        <f t="shared" si="1"/>
        <v>1796000</v>
      </c>
      <c r="K45" s="188">
        <v>36000</v>
      </c>
      <c r="L45" s="188"/>
      <c r="M45" s="187">
        <v>880000</v>
      </c>
      <c r="N45" s="188">
        <v>880000</v>
      </c>
      <c r="O45" s="129"/>
      <c r="P45" s="81" t="s">
        <v>41</v>
      </c>
      <c r="Q45" s="33">
        <f>SUM(Q43:Q44)</f>
        <v>0</v>
      </c>
      <c r="R45" s="34">
        <f>SUM(R43:R44)</f>
        <v>1741000</v>
      </c>
      <c r="S45" s="3"/>
      <c r="T45" s="3"/>
      <c r="U45" s="3"/>
      <c r="V45" s="3"/>
      <c r="W45" s="3"/>
    </row>
    <row r="46" spans="1:23" s="1" customFormat="1" ht="19.5" customHeight="1" thickTop="1" thickBot="1" x14ac:dyDescent="0.2">
      <c r="A46" s="129"/>
      <c r="B46" s="602"/>
      <c r="C46" s="574" t="s">
        <v>6</v>
      </c>
      <c r="D46" s="575"/>
      <c r="E46" s="575"/>
      <c r="F46" s="576"/>
      <c r="G46" s="166" t="s">
        <v>158</v>
      </c>
      <c r="H46" s="191">
        <f>SUM(H22:H45)</f>
        <v>3181064</v>
      </c>
      <c r="I46" s="191">
        <f>SUM(I22:I45)</f>
        <v>2265064</v>
      </c>
      <c r="J46" s="176">
        <f>SUM(J22:J45)</f>
        <v>1796000</v>
      </c>
      <c r="K46" s="192">
        <f>SUM(K26:K28,K31,K33,K39:K45)</f>
        <v>36000</v>
      </c>
      <c r="L46" s="192">
        <f>SUM(L26:L28,L31,L33,L39:L45)</f>
        <v>0</v>
      </c>
      <c r="M46" s="193">
        <f>SUM(M22:M28,M30:M31,M33:M35,M37,M39:M45)</f>
        <v>880000</v>
      </c>
      <c r="N46" s="193">
        <f>SUM(N22:N28,N30:N31,N33:N35,N37,N39:N45)</f>
        <v>880000</v>
      </c>
      <c r="O46" s="129"/>
      <c r="P46" s="6"/>
      <c r="Q46" s="567" t="s">
        <v>267</v>
      </c>
      <c r="R46" s="567"/>
      <c r="S46" s="3"/>
      <c r="T46" s="3"/>
      <c r="U46" s="3"/>
      <c r="V46" s="3"/>
      <c r="W46" s="3"/>
    </row>
    <row r="47" spans="1:23" s="1" customFormat="1" ht="19.5" customHeight="1" thickTop="1" thickBot="1" x14ac:dyDescent="0.2">
      <c r="A47" s="129"/>
      <c r="B47" s="598" t="s">
        <v>20</v>
      </c>
      <c r="C47" s="572"/>
      <c r="D47" s="572"/>
      <c r="E47" s="572"/>
      <c r="F47" s="599"/>
      <c r="G47" s="165" t="s">
        <v>159</v>
      </c>
      <c r="H47" s="181">
        <f>H21-H46</f>
        <v>4679936</v>
      </c>
      <c r="I47" s="563"/>
      <c r="J47" s="209"/>
      <c r="K47" s="210"/>
      <c r="L47" s="210"/>
      <c r="M47" s="211"/>
      <c r="N47" s="210"/>
      <c r="O47" s="129"/>
      <c r="P47" s="3"/>
      <c r="Q47" s="568"/>
      <c r="R47" s="568"/>
      <c r="S47" s="3"/>
      <c r="T47" s="3"/>
      <c r="U47" s="3"/>
      <c r="V47" s="3"/>
      <c r="W47" s="3"/>
    </row>
    <row r="48" spans="1:23" s="1" customFormat="1" ht="19.5" customHeight="1" thickTop="1" thickBot="1" x14ac:dyDescent="0.2">
      <c r="A48" s="129"/>
      <c r="B48" s="590" t="s">
        <v>160</v>
      </c>
      <c r="C48" s="591"/>
      <c r="D48" s="591"/>
      <c r="E48" s="591"/>
      <c r="F48" s="591"/>
      <c r="G48" s="166" t="s">
        <v>161</v>
      </c>
      <c r="H48" s="191">
        <f>H17+H46</f>
        <v>18101064</v>
      </c>
      <c r="I48" s="564"/>
      <c r="J48" s="557">
        <f>J17+J46</f>
        <v>16396000</v>
      </c>
      <c r="K48" s="556">
        <f>K17+K46</f>
        <v>8736000</v>
      </c>
      <c r="L48" s="555">
        <f>L17+L46</f>
        <v>0</v>
      </c>
      <c r="M48" s="194">
        <f>M17+M46</f>
        <v>6780000</v>
      </c>
      <c r="N48" s="195">
        <f>N17+N46</f>
        <v>6780000</v>
      </c>
      <c r="O48" s="129"/>
      <c r="P48" s="3"/>
      <c r="Q48" s="568"/>
      <c r="R48" s="568"/>
      <c r="S48" s="3"/>
      <c r="T48" s="3"/>
      <c r="U48" s="3"/>
      <c r="V48" s="3"/>
      <c r="W48" s="3"/>
    </row>
    <row r="49" spans="1:23" s="1" customFormat="1" ht="17.25" customHeight="1" thickTop="1" x14ac:dyDescent="0.2">
      <c r="A49" s="129"/>
      <c r="B49" s="570" t="s">
        <v>109</v>
      </c>
      <c r="C49" s="570"/>
      <c r="D49" s="212" t="s">
        <v>110</v>
      </c>
      <c r="E49" s="212"/>
      <c r="F49" s="212"/>
      <c r="G49" s="172"/>
      <c r="H49" s="172"/>
      <c r="I49" s="172"/>
      <c r="J49" s="171"/>
      <c r="K49" s="171"/>
      <c r="L49" s="171"/>
      <c r="M49" s="171"/>
      <c r="N49" s="129"/>
      <c r="O49" s="129"/>
      <c r="P49" s="3"/>
      <c r="Q49" s="3"/>
      <c r="R49" s="3"/>
      <c r="S49" s="3"/>
      <c r="T49" s="3"/>
      <c r="U49" s="3"/>
      <c r="V49" s="3"/>
      <c r="W49" s="3"/>
    </row>
    <row r="50" spans="1:23" s="1" customFormat="1" ht="17.25" customHeight="1" x14ac:dyDescent="0.2">
      <c r="A50" s="129"/>
      <c r="B50" s="213"/>
      <c r="C50" s="213"/>
      <c r="D50" s="213" t="s">
        <v>259</v>
      </c>
      <c r="E50" s="213"/>
      <c r="F50" s="213"/>
      <c r="G50" s="171"/>
      <c r="H50" s="171"/>
      <c r="I50" s="171"/>
      <c r="J50" s="171"/>
      <c r="K50" s="171"/>
      <c r="L50" s="171"/>
      <c r="M50" s="171"/>
      <c r="N50" s="136"/>
      <c r="O50" s="129"/>
      <c r="P50" s="3"/>
      <c r="Q50" s="3"/>
      <c r="R50" s="3"/>
      <c r="S50" s="3"/>
      <c r="T50" s="3"/>
      <c r="U50" s="3"/>
      <c r="V50" s="3"/>
      <c r="W50" s="3"/>
    </row>
    <row r="51" spans="1:23" s="1" customFormat="1" ht="17.25" customHeight="1" x14ac:dyDescent="0.2">
      <c r="A51" s="129"/>
      <c r="B51" s="589" t="s">
        <v>111</v>
      </c>
      <c r="C51" s="589"/>
      <c r="D51" s="5" t="s">
        <v>162</v>
      </c>
      <c r="E51" s="5"/>
      <c r="F51" s="5"/>
      <c r="G51" s="173"/>
      <c r="H51" s="173"/>
      <c r="I51" s="173"/>
      <c r="J51" s="173"/>
      <c r="K51" s="171"/>
      <c r="L51" s="171"/>
      <c r="M51" s="171"/>
      <c r="N51" s="129"/>
      <c r="O51" s="129"/>
      <c r="P51" s="3"/>
      <c r="Q51" s="3"/>
      <c r="R51" s="3"/>
      <c r="S51" s="3"/>
      <c r="T51" s="3"/>
      <c r="U51" s="3"/>
      <c r="V51" s="3"/>
      <c r="W51" s="3"/>
    </row>
    <row r="52" spans="1:23" s="1" customFormat="1" x14ac:dyDescent="0.15">
      <c r="A52" s="3"/>
      <c r="B52" s="3"/>
      <c r="C52" s="3"/>
      <c r="D52" s="9"/>
      <c r="E52" s="9"/>
      <c r="F52" s="9"/>
      <c r="G52" s="9"/>
      <c r="H52" s="9"/>
      <c r="I52" s="3"/>
      <c r="J52" s="3"/>
      <c r="K52" s="3"/>
      <c r="L52" s="3"/>
      <c r="M52" s="3"/>
      <c r="N52" s="3"/>
      <c r="O52" s="3"/>
      <c r="P52" s="3"/>
      <c r="Q52" s="3"/>
      <c r="R52" s="3"/>
      <c r="S52" s="3"/>
      <c r="T52" s="3"/>
      <c r="U52" s="3"/>
      <c r="V52" s="3"/>
      <c r="W52" s="3"/>
    </row>
    <row r="53" spans="1:23" s="1" customFormat="1" x14ac:dyDescent="0.15">
      <c r="A53" s="3"/>
      <c r="B53" s="3"/>
      <c r="C53" s="3"/>
      <c r="D53" s="3"/>
      <c r="E53" s="3"/>
      <c r="F53" s="3"/>
      <c r="G53" s="3"/>
      <c r="H53" s="3"/>
      <c r="I53" s="3"/>
      <c r="J53" s="3"/>
      <c r="K53" s="3"/>
      <c r="L53" s="3"/>
      <c r="M53" s="3"/>
      <c r="N53" s="3"/>
      <c r="O53" s="3"/>
      <c r="P53" s="3"/>
      <c r="Q53" s="3"/>
      <c r="R53" s="3"/>
      <c r="S53" s="3"/>
      <c r="T53" s="3"/>
      <c r="U53" s="3"/>
      <c r="V53" s="3"/>
      <c r="W53" s="3"/>
    </row>
    <row r="54" spans="1:23" s="1" customFormat="1" x14ac:dyDescent="0.15">
      <c r="A54" s="3"/>
      <c r="B54" s="3"/>
      <c r="C54" s="3"/>
      <c r="D54" s="3"/>
      <c r="E54" s="3"/>
      <c r="F54" s="3"/>
      <c r="G54" s="3"/>
      <c r="H54" s="3"/>
      <c r="I54" s="3"/>
      <c r="J54" s="3"/>
      <c r="K54" s="3"/>
      <c r="L54" s="3"/>
      <c r="M54" s="3"/>
      <c r="N54" s="3"/>
      <c r="O54" s="3"/>
      <c r="P54" s="3"/>
      <c r="Q54" s="3"/>
      <c r="R54" s="3"/>
      <c r="S54" s="3"/>
      <c r="T54" s="3"/>
      <c r="U54" s="3"/>
      <c r="V54" s="3"/>
      <c r="W54" s="3"/>
    </row>
    <row r="55" spans="1:23" s="1" customFormat="1" x14ac:dyDescent="0.15">
      <c r="A55" s="3"/>
      <c r="B55" s="3"/>
      <c r="C55" s="3"/>
      <c r="D55" s="3"/>
      <c r="E55" s="3"/>
      <c r="F55" s="3"/>
      <c r="G55" s="3"/>
      <c r="H55" s="3"/>
      <c r="I55" s="3"/>
      <c r="J55" s="3"/>
      <c r="K55" s="3"/>
      <c r="L55" s="3"/>
      <c r="M55" s="3"/>
      <c r="N55" s="3"/>
      <c r="O55" s="3"/>
      <c r="P55" s="3"/>
      <c r="Q55" s="3"/>
      <c r="R55" s="3"/>
      <c r="S55" s="3"/>
      <c r="T55" s="3"/>
      <c r="U55" s="3"/>
      <c r="V55" s="3"/>
      <c r="W55" s="3"/>
    </row>
    <row r="56" spans="1:23" s="1" customFormat="1" x14ac:dyDescent="0.15">
      <c r="A56" s="3"/>
      <c r="B56" s="3"/>
      <c r="C56" s="3"/>
      <c r="D56" s="3"/>
      <c r="E56" s="3"/>
      <c r="F56" s="3"/>
      <c r="G56" s="3"/>
      <c r="H56" s="3"/>
      <c r="I56" s="3"/>
      <c r="J56" s="3"/>
      <c r="K56" s="3"/>
      <c r="L56" s="3"/>
      <c r="M56" s="3"/>
      <c r="N56" s="3"/>
      <c r="O56" s="3"/>
      <c r="P56" s="3"/>
      <c r="Q56" s="3"/>
      <c r="R56" s="3"/>
      <c r="S56" s="3"/>
      <c r="T56" s="3"/>
      <c r="U56" s="3"/>
      <c r="V56" s="3"/>
      <c r="W56" s="3"/>
    </row>
    <row r="57" spans="1:23" s="1" customFormat="1" x14ac:dyDescent="0.15">
      <c r="A57" s="3"/>
      <c r="B57" s="3"/>
      <c r="C57" s="3"/>
      <c r="D57" s="3"/>
      <c r="E57" s="3"/>
      <c r="F57" s="3"/>
      <c r="G57" s="3"/>
      <c r="H57" s="3"/>
      <c r="I57" s="3"/>
      <c r="J57" s="3"/>
      <c r="K57" s="3"/>
      <c r="L57" s="3"/>
      <c r="M57" s="3"/>
      <c r="N57" s="3"/>
      <c r="O57" s="3"/>
      <c r="P57" s="3"/>
      <c r="Q57" s="3"/>
      <c r="R57" s="3"/>
      <c r="S57" s="3"/>
      <c r="T57" s="3"/>
      <c r="U57" s="3"/>
      <c r="V57" s="3"/>
      <c r="W57" s="3"/>
    </row>
    <row r="58" spans="1:23" s="1" customFormat="1" x14ac:dyDescent="0.15">
      <c r="A58" s="3"/>
      <c r="B58" s="3"/>
      <c r="C58" s="3"/>
      <c r="D58" s="3"/>
      <c r="E58" s="3"/>
      <c r="F58" s="3"/>
      <c r="G58" s="3"/>
      <c r="H58" s="3"/>
      <c r="I58" s="3"/>
      <c r="J58" s="3"/>
      <c r="K58" s="3"/>
      <c r="L58" s="3"/>
      <c r="M58" s="3"/>
      <c r="N58" s="3"/>
      <c r="O58" s="3"/>
      <c r="P58" s="3"/>
      <c r="Q58" s="3"/>
      <c r="R58" s="3"/>
      <c r="S58" s="3"/>
      <c r="T58" s="3"/>
      <c r="U58" s="3"/>
      <c r="V58" s="3"/>
      <c r="W58" s="3"/>
    </row>
    <row r="59" spans="1:23" s="1" customFormat="1" x14ac:dyDescent="0.15">
      <c r="A59" s="3"/>
      <c r="B59" s="3"/>
      <c r="C59" s="3"/>
      <c r="D59" s="3"/>
      <c r="E59" s="3"/>
      <c r="F59" s="3"/>
      <c r="G59" s="3"/>
      <c r="H59" s="3"/>
      <c r="I59" s="3"/>
      <c r="J59" s="3"/>
      <c r="K59" s="3"/>
      <c r="L59" s="3"/>
      <c r="M59" s="3"/>
      <c r="N59" s="3"/>
      <c r="O59" s="3"/>
      <c r="P59" s="3"/>
      <c r="Q59" s="3"/>
      <c r="R59" s="3"/>
      <c r="S59" s="3"/>
      <c r="T59" s="3"/>
      <c r="U59" s="3"/>
      <c r="V59" s="3"/>
      <c r="W59" s="3"/>
    </row>
    <row r="60" spans="1:23" s="1" customFormat="1" x14ac:dyDescent="0.15">
      <c r="A60" s="3"/>
      <c r="B60" s="3"/>
      <c r="C60" s="3"/>
      <c r="D60" s="3"/>
      <c r="E60" s="3"/>
      <c r="F60" s="3"/>
      <c r="G60" s="3"/>
      <c r="H60" s="3"/>
      <c r="I60" s="3"/>
      <c r="J60" s="3"/>
      <c r="K60" s="3"/>
      <c r="L60" s="3"/>
      <c r="M60" s="3"/>
      <c r="N60" s="3"/>
      <c r="O60" s="3"/>
      <c r="P60" s="3"/>
      <c r="Q60" s="3"/>
      <c r="R60" s="3"/>
      <c r="S60" s="3"/>
      <c r="T60" s="3"/>
      <c r="U60" s="3"/>
      <c r="V60" s="3"/>
      <c r="W60" s="3"/>
    </row>
    <row r="61" spans="1:23" s="1" customFormat="1" x14ac:dyDescent="0.15">
      <c r="A61" s="3"/>
      <c r="B61" s="3"/>
      <c r="C61" s="3"/>
      <c r="D61" s="3"/>
      <c r="E61" s="3"/>
      <c r="F61" s="3"/>
      <c r="G61" s="3"/>
      <c r="H61" s="3"/>
      <c r="I61" s="3"/>
      <c r="J61" s="3"/>
      <c r="K61" s="3"/>
      <c r="L61" s="3"/>
      <c r="M61" s="3"/>
      <c r="N61" s="3"/>
      <c r="O61" s="3"/>
      <c r="P61" s="3"/>
      <c r="Q61" s="3"/>
      <c r="R61" s="3"/>
      <c r="S61" s="3"/>
      <c r="T61" s="3"/>
      <c r="U61" s="3"/>
      <c r="V61" s="3"/>
      <c r="W61" s="3"/>
    </row>
    <row r="62" spans="1:23" s="1" customFormat="1" x14ac:dyDescent="0.15">
      <c r="A62" s="3"/>
      <c r="B62" s="3"/>
      <c r="C62" s="3"/>
      <c r="D62" s="3"/>
      <c r="E62" s="3"/>
      <c r="F62" s="3"/>
      <c r="G62" s="3"/>
      <c r="H62" s="3"/>
      <c r="I62" s="3"/>
      <c r="J62" s="3"/>
      <c r="K62" s="3"/>
      <c r="L62" s="3"/>
      <c r="M62" s="3"/>
      <c r="N62" s="3"/>
      <c r="O62" s="3"/>
      <c r="P62" s="3"/>
      <c r="Q62" s="3"/>
      <c r="R62" s="3"/>
      <c r="S62" s="3"/>
      <c r="T62" s="3"/>
      <c r="U62" s="3"/>
      <c r="V62" s="3"/>
      <c r="W62" s="3"/>
    </row>
    <row r="63" spans="1:23" s="1" customFormat="1" x14ac:dyDescent="0.15">
      <c r="A63" s="3"/>
      <c r="B63" s="3"/>
      <c r="C63" s="3"/>
      <c r="D63" s="3"/>
      <c r="E63" s="3"/>
      <c r="F63" s="3"/>
      <c r="G63" s="3"/>
      <c r="H63" s="3"/>
      <c r="I63" s="3"/>
      <c r="J63" s="3"/>
      <c r="K63" s="3"/>
      <c r="L63" s="3"/>
      <c r="M63" s="3"/>
      <c r="N63" s="3"/>
      <c r="O63" s="3"/>
      <c r="P63" s="3"/>
      <c r="Q63" s="3"/>
      <c r="R63" s="3"/>
      <c r="S63" s="3"/>
      <c r="T63" s="3"/>
      <c r="U63" s="3"/>
      <c r="V63" s="3"/>
      <c r="W63" s="3"/>
    </row>
    <row r="100" spans="21:25" x14ac:dyDescent="0.15">
      <c r="U100" s="1">
        <v>0</v>
      </c>
      <c r="V100" s="1"/>
      <c r="W100" s="1"/>
      <c r="X100" s="1"/>
      <c r="Y100" s="1"/>
    </row>
    <row r="101" spans="21:25" x14ac:dyDescent="0.15">
      <c r="U101" s="1"/>
      <c r="V101" s="1"/>
      <c r="W101" s="1"/>
      <c r="X101" s="1"/>
      <c r="Y101" s="1"/>
    </row>
    <row r="102" spans="21:25" x14ac:dyDescent="0.15">
      <c r="U102" s="1"/>
      <c r="V102" s="1"/>
      <c r="W102" s="1"/>
      <c r="X102" s="1"/>
      <c r="Y102" s="1"/>
    </row>
    <row r="103" spans="21:25" x14ac:dyDescent="0.15">
      <c r="U103" s="1"/>
      <c r="V103" s="1"/>
      <c r="W103" s="1"/>
      <c r="X103" s="1"/>
      <c r="Y103" s="1"/>
    </row>
    <row r="104" spans="21:25" x14ac:dyDescent="0.15">
      <c r="U104" s="1"/>
      <c r="V104" s="1"/>
      <c r="W104" s="1"/>
      <c r="X104" s="1"/>
      <c r="Y104" s="1"/>
    </row>
    <row r="105" spans="21:25" x14ac:dyDescent="0.15">
      <c r="U105" s="1"/>
      <c r="V105" s="1"/>
      <c r="W105" s="1"/>
      <c r="X105" s="1"/>
      <c r="Y105" s="1"/>
    </row>
  </sheetData>
  <mergeCells count="86">
    <mergeCell ref="J3:K3"/>
    <mergeCell ref="L9:L10"/>
    <mergeCell ref="J5:J6"/>
    <mergeCell ref="H5:H6"/>
    <mergeCell ref="B12:G15"/>
    <mergeCell ref="H12:H14"/>
    <mergeCell ref="I12:I14"/>
    <mergeCell ref="J12:J14"/>
    <mergeCell ref="G8:G10"/>
    <mergeCell ref="B8:F10"/>
    <mergeCell ref="P23:R23"/>
    <mergeCell ref="B4:C4"/>
    <mergeCell ref="P4:R5"/>
    <mergeCell ref="B5:G7"/>
    <mergeCell ref="I5:I6"/>
    <mergeCell ref="P6:Q6"/>
    <mergeCell ref="P7:Q7"/>
    <mergeCell ref="K13:L13"/>
    <mergeCell ref="M13:N13"/>
    <mergeCell ref="N9:N10"/>
    <mergeCell ref="P8:Q8"/>
    <mergeCell ref="H9:H10"/>
    <mergeCell ref="I9:I10"/>
    <mergeCell ref="J9:J10"/>
    <mergeCell ref="K9:K10"/>
    <mergeCell ref="M9:M10"/>
    <mergeCell ref="P9:Q9"/>
    <mergeCell ref="B16:B20"/>
    <mergeCell ref="C16:F16"/>
    <mergeCell ref="P16:R16"/>
    <mergeCell ref="C17:F17"/>
    <mergeCell ref="P17:P18"/>
    <mergeCell ref="Q17:Q18"/>
    <mergeCell ref="R17:R18"/>
    <mergeCell ref="C18:F18"/>
    <mergeCell ref="C19:F19"/>
    <mergeCell ref="C20:F20"/>
    <mergeCell ref="I18:I21"/>
    <mergeCell ref="J18:J21"/>
    <mergeCell ref="K18:K25"/>
    <mergeCell ref="L18:L25"/>
    <mergeCell ref="M18:M21"/>
    <mergeCell ref="N18:N21"/>
    <mergeCell ref="C25:F25"/>
    <mergeCell ref="C26:F26"/>
    <mergeCell ref="C27:F27"/>
    <mergeCell ref="C32:F32"/>
    <mergeCell ref="C28:F28"/>
    <mergeCell ref="P29:R29"/>
    <mergeCell ref="P41:R41"/>
    <mergeCell ref="C42:F42"/>
    <mergeCell ref="C33:F33"/>
    <mergeCell ref="C34:F34"/>
    <mergeCell ref="C35:F35"/>
    <mergeCell ref="B51:C51"/>
    <mergeCell ref="C37:F37"/>
    <mergeCell ref="B48:F48"/>
    <mergeCell ref="C38:F38"/>
    <mergeCell ref="C39:F39"/>
    <mergeCell ref="C40:F40"/>
    <mergeCell ref="C41:F41"/>
    <mergeCell ref="C43:F43"/>
    <mergeCell ref="C44:F44"/>
    <mergeCell ref="C45:F45"/>
    <mergeCell ref="C46:F46"/>
    <mergeCell ref="B47:F47"/>
    <mergeCell ref="B22:B46"/>
    <mergeCell ref="C22:F22"/>
    <mergeCell ref="C23:F23"/>
    <mergeCell ref="C24:F24"/>
    <mergeCell ref="I47:I48"/>
    <mergeCell ref="M12:N12"/>
    <mergeCell ref="Q46:R48"/>
    <mergeCell ref="O5:O39"/>
    <mergeCell ref="B49:C49"/>
    <mergeCell ref="C29:F29"/>
    <mergeCell ref="C30:F30"/>
    <mergeCell ref="C31:F31"/>
    <mergeCell ref="P35:R35"/>
    <mergeCell ref="C36:F36"/>
    <mergeCell ref="I30:I31"/>
    <mergeCell ref="K29:K30"/>
    <mergeCell ref="L29:L30"/>
    <mergeCell ref="K34:K38"/>
    <mergeCell ref="L34:L38"/>
    <mergeCell ref="B21:F21"/>
  </mergeCells>
  <phoneticPr fontId="1"/>
  <printOptions horizontalCentered="1" verticalCentered="1"/>
  <pageMargins left="0" right="0" top="0" bottom="0" header="0" footer="0"/>
  <pageSetup paperSize="9" scale="66" orientation="landscape" blackAndWhite="1" verticalDpi="360" r:id="rId1"/>
  <headerFooter alignWithMargins="0"/>
  <colBreaks count="1" manualBreakCount="1">
    <brk id="15" min="1" max="49"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4"/>
  <sheetViews>
    <sheetView showZeros="0" zoomScale="75" zoomScaleNormal="75" workbookViewId="0">
      <selection activeCell="P122" sqref="P122"/>
    </sheetView>
  </sheetViews>
  <sheetFormatPr defaultRowHeight="13.5" x14ac:dyDescent="0.15"/>
  <cols>
    <col min="1" max="1" width="1.875" customWidth="1"/>
    <col min="2" max="2" width="4.5" customWidth="1"/>
    <col min="3" max="3" width="0.875" customWidth="1"/>
    <col min="4" max="4" width="4.125" customWidth="1"/>
    <col min="5" max="5" width="5" customWidth="1"/>
    <col min="6" max="6" width="6.25" customWidth="1"/>
    <col min="7" max="7" width="0.875" customWidth="1"/>
    <col min="8" max="8" width="4.875" customWidth="1"/>
    <col min="9" max="15" width="22" customWidth="1"/>
    <col min="16" max="16" width="4.375" customWidth="1"/>
    <col min="17" max="17" width="10.125" customWidth="1"/>
    <col min="18" max="18" width="9.625" customWidth="1"/>
    <col min="19" max="20" width="10" customWidth="1"/>
    <col min="21" max="21" width="2.5" customWidth="1"/>
    <col min="22" max="22" width="6.625" customWidth="1"/>
  </cols>
  <sheetData>
    <row r="1" spans="1:24" s="1" customFormat="1" ht="14.25" customHeight="1" x14ac:dyDescent="0.15">
      <c r="A1" s="3"/>
      <c r="B1" s="3"/>
      <c r="C1" s="12" t="s">
        <v>112</v>
      </c>
      <c r="D1" s="3"/>
      <c r="E1" s="3"/>
      <c r="F1" s="3"/>
      <c r="G1" s="3"/>
      <c r="H1" s="3"/>
      <c r="I1" s="3"/>
      <c r="J1" s="4"/>
      <c r="K1" s="3"/>
      <c r="L1" s="13" t="s">
        <v>113</v>
      </c>
      <c r="M1" s="13"/>
      <c r="N1" s="13"/>
      <c r="O1" s="3"/>
      <c r="P1" s="26"/>
      <c r="Q1" s="119"/>
      <c r="R1" s="116" t="s">
        <v>237</v>
      </c>
      <c r="S1" s="10"/>
      <c r="T1" s="3"/>
      <c r="U1" s="26"/>
      <c r="V1" s="26"/>
      <c r="W1" s="26"/>
      <c r="X1" s="3"/>
    </row>
    <row r="2" spans="1:24" s="1" customFormat="1" ht="15" customHeight="1" x14ac:dyDescent="0.2">
      <c r="A2" s="3"/>
      <c r="B2" s="239"/>
      <c r="C2" s="171"/>
      <c r="D2" s="171"/>
      <c r="E2" s="171"/>
      <c r="F2" s="171"/>
      <c r="G2" s="171"/>
      <c r="H2" s="171"/>
      <c r="I2" s="171"/>
      <c r="J2" s="171"/>
      <c r="K2" s="171"/>
      <c r="L2" s="171"/>
      <c r="M2" s="171"/>
      <c r="N2" s="171"/>
      <c r="O2" s="762" t="s">
        <v>163</v>
      </c>
      <c r="P2" s="240"/>
      <c r="Q2" s="119"/>
      <c r="R2" s="16">
        <v>1.08</v>
      </c>
      <c r="S2" s="16">
        <v>1.1000000000000001</v>
      </c>
      <c r="T2" s="3"/>
      <c r="U2" s="3"/>
      <c r="V2" s="3"/>
      <c r="W2" s="3"/>
      <c r="X2" s="3"/>
    </row>
    <row r="3" spans="1:24" s="1" customFormat="1" ht="31.5" customHeight="1" x14ac:dyDescent="0.2">
      <c r="A3" s="3"/>
      <c r="B3" s="171"/>
      <c r="C3" s="171"/>
      <c r="D3" s="171"/>
      <c r="E3" s="171"/>
      <c r="F3" s="171"/>
      <c r="G3" s="171"/>
      <c r="H3" s="241"/>
      <c r="I3" s="259"/>
      <c r="J3" s="259"/>
      <c r="K3" s="763" t="s">
        <v>289</v>
      </c>
      <c r="L3" s="763"/>
      <c r="M3" s="171"/>
      <c r="N3" s="171"/>
      <c r="O3" s="762"/>
      <c r="P3" s="240"/>
      <c r="Q3" s="120"/>
      <c r="R3" s="3"/>
      <c r="S3" s="3"/>
      <c r="T3" s="3"/>
      <c r="U3" s="3"/>
      <c r="V3" s="3"/>
      <c r="W3" s="3"/>
      <c r="X3" s="3"/>
    </row>
    <row r="4" spans="1:24" s="1" customFormat="1" ht="18.75" customHeight="1" x14ac:dyDescent="0.2">
      <c r="A4" s="3"/>
      <c r="B4" s="663" t="s">
        <v>114</v>
      </c>
      <c r="C4" s="663"/>
      <c r="D4" s="663"/>
      <c r="E4" s="242" t="str">
        <f>'表イ-1'!D4</f>
        <v>06</v>
      </c>
      <c r="F4" s="682" t="s">
        <v>12</v>
      </c>
      <c r="G4" s="682"/>
      <c r="H4" s="682"/>
      <c r="I4" s="287"/>
      <c r="J4" s="171"/>
      <c r="K4" s="243"/>
      <c r="L4" s="153"/>
      <c r="M4" s="153"/>
      <c r="N4" s="153"/>
      <c r="O4" s="153" t="s">
        <v>299</v>
      </c>
      <c r="P4" s="240"/>
      <c r="Q4" s="764" t="s">
        <v>47</v>
      </c>
      <c r="R4" s="765"/>
      <c r="S4" s="766"/>
      <c r="T4" s="3"/>
      <c r="U4" s="3"/>
      <c r="V4" s="3"/>
      <c r="W4" s="3"/>
      <c r="X4" s="3"/>
    </row>
    <row r="5" spans="1:24" s="1" customFormat="1" ht="8.25" customHeight="1" x14ac:dyDescent="0.2">
      <c r="A5" s="3"/>
      <c r="B5" s="633" t="s">
        <v>266</v>
      </c>
      <c r="C5" s="634"/>
      <c r="D5" s="634"/>
      <c r="E5" s="634"/>
      <c r="F5" s="634"/>
      <c r="G5" s="634"/>
      <c r="H5" s="634"/>
      <c r="I5" s="660" t="s">
        <v>291</v>
      </c>
      <c r="J5" s="704" t="s">
        <v>288</v>
      </c>
      <c r="K5" s="774" t="s">
        <v>164</v>
      </c>
      <c r="L5" s="244"/>
      <c r="M5" s="244"/>
      <c r="N5" s="244"/>
      <c r="O5" s="245"/>
      <c r="P5" s="680" t="s">
        <v>62</v>
      </c>
      <c r="Q5" s="767"/>
      <c r="R5" s="768"/>
      <c r="S5" s="769"/>
      <c r="T5" s="3"/>
      <c r="U5" s="3"/>
      <c r="V5" s="3"/>
      <c r="W5" s="3"/>
      <c r="X5" s="3"/>
    </row>
    <row r="6" spans="1:24" s="1" customFormat="1" ht="29.25" customHeight="1" x14ac:dyDescent="0.15">
      <c r="A6" s="3"/>
      <c r="B6" s="635"/>
      <c r="C6" s="626"/>
      <c r="D6" s="626"/>
      <c r="E6" s="626"/>
      <c r="F6" s="626"/>
      <c r="G6" s="626"/>
      <c r="H6" s="626"/>
      <c r="I6" s="661"/>
      <c r="J6" s="705"/>
      <c r="K6" s="775"/>
      <c r="L6" s="226" t="s">
        <v>294</v>
      </c>
      <c r="M6" s="260"/>
      <c r="N6" s="226" t="s">
        <v>104</v>
      </c>
      <c r="O6" s="260"/>
      <c r="P6" s="680"/>
      <c r="Q6" s="770" t="s">
        <v>40</v>
      </c>
      <c r="R6" s="771" t="s">
        <v>131</v>
      </c>
      <c r="S6" s="773" t="s">
        <v>132</v>
      </c>
      <c r="T6" s="3"/>
      <c r="U6" s="3"/>
      <c r="V6" s="3"/>
      <c r="W6" s="3"/>
      <c r="X6" s="3"/>
    </row>
    <row r="7" spans="1:24" s="1" customFormat="1" ht="15.75" customHeight="1" x14ac:dyDescent="0.15">
      <c r="A7" s="3"/>
      <c r="B7" s="635"/>
      <c r="C7" s="626"/>
      <c r="D7" s="626"/>
      <c r="E7" s="626"/>
      <c r="F7" s="626"/>
      <c r="G7" s="626"/>
      <c r="H7" s="626"/>
      <c r="I7" s="154" t="s">
        <v>165</v>
      </c>
      <c r="J7" s="154" t="s">
        <v>166</v>
      </c>
      <c r="K7" s="155" t="s">
        <v>167</v>
      </c>
      <c r="L7" s="154" t="s">
        <v>287</v>
      </c>
      <c r="M7" s="155" t="s">
        <v>168</v>
      </c>
      <c r="N7" s="154" t="s">
        <v>108</v>
      </c>
      <c r="O7" s="154" t="s">
        <v>290</v>
      </c>
      <c r="P7" s="680"/>
      <c r="Q7" s="612"/>
      <c r="R7" s="772"/>
      <c r="S7" s="612"/>
      <c r="T7" s="3"/>
      <c r="U7" s="3"/>
      <c r="V7" s="3"/>
      <c r="W7" s="3"/>
      <c r="X7" s="3"/>
    </row>
    <row r="8" spans="1:24" s="1" customFormat="1" ht="15" customHeight="1" x14ac:dyDescent="0.2">
      <c r="A8" s="3"/>
      <c r="B8" s="697" t="s">
        <v>170</v>
      </c>
      <c r="C8" s="246"/>
      <c r="D8" s="588" t="s">
        <v>171</v>
      </c>
      <c r="E8" s="588"/>
      <c r="F8" s="588"/>
      <c r="G8" s="172"/>
      <c r="H8" s="741" t="s">
        <v>172</v>
      </c>
      <c r="I8" s="142" t="s">
        <v>53</v>
      </c>
      <c r="J8" s="142" t="s">
        <v>53</v>
      </c>
      <c r="K8" s="222" t="s">
        <v>53</v>
      </c>
      <c r="L8" s="142" t="s">
        <v>128</v>
      </c>
      <c r="M8" s="222" t="s">
        <v>128</v>
      </c>
      <c r="N8" s="142" t="s">
        <v>61</v>
      </c>
      <c r="O8" s="142" t="s">
        <v>128</v>
      </c>
      <c r="P8" s="680"/>
      <c r="Q8" s="7"/>
      <c r="R8" s="15" t="s">
        <v>128</v>
      </c>
      <c r="S8" s="17" t="s">
        <v>128</v>
      </c>
      <c r="T8" s="3"/>
      <c r="U8" s="3"/>
      <c r="V8" s="3"/>
      <c r="W8" s="3"/>
      <c r="X8" s="3"/>
    </row>
    <row r="9" spans="1:24" s="1" customFormat="1" ht="15" customHeight="1" x14ac:dyDescent="0.2">
      <c r="A9" s="3"/>
      <c r="B9" s="698"/>
      <c r="C9" s="247"/>
      <c r="D9" s="759"/>
      <c r="E9" s="759"/>
      <c r="F9" s="759"/>
      <c r="G9" s="171"/>
      <c r="H9" s="742"/>
      <c r="I9" s="760">
        <f>J9+K9</f>
        <v>35802467</v>
      </c>
      <c r="J9" s="726"/>
      <c r="K9" s="735">
        <f>SUM(L9,N9)</f>
        <v>35802467</v>
      </c>
      <c r="L9" s="726">
        <v>12345678</v>
      </c>
      <c r="M9" s="707"/>
      <c r="N9" s="726">
        <v>23456789</v>
      </c>
      <c r="O9" s="709"/>
      <c r="P9" s="680"/>
      <c r="Q9" s="750" t="s">
        <v>50</v>
      </c>
      <c r="R9" s="752"/>
      <c r="S9" s="754"/>
      <c r="T9" s="3"/>
      <c r="U9" s="3"/>
      <c r="V9" s="3"/>
      <c r="W9" s="3"/>
      <c r="X9" s="3"/>
    </row>
    <row r="10" spans="1:24" s="1" customFormat="1" ht="15" customHeight="1" x14ac:dyDescent="0.2">
      <c r="A10" s="3"/>
      <c r="B10" s="698"/>
      <c r="C10" s="247"/>
      <c r="D10" s="759"/>
      <c r="E10" s="759"/>
      <c r="F10" s="759"/>
      <c r="G10" s="171"/>
      <c r="H10" s="742"/>
      <c r="I10" s="761"/>
      <c r="J10" s="727"/>
      <c r="K10" s="736"/>
      <c r="L10" s="727"/>
      <c r="M10" s="707"/>
      <c r="N10" s="727"/>
      <c r="O10" s="709"/>
      <c r="P10" s="680"/>
      <c r="Q10" s="751"/>
      <c r="R10" s="753"/>
      <c r="S10" s="753"/>
      <c r="T10" s="3"/>
      <c r="U10" s="3"/>
      <c r="V10" s="3"/>
      <c r="W10" s="3"/>
      <c r="X10" s="3"/>
    </row>
    <row r="11" spans="1:24" s="1" customFormat="1" ht="15.75" customHeight="1" x14ac:dyDescent="0.2">
      <c r="A11" s="3"/>
      <c r="B11" s="698"/>
      <c r="C11" s="248"/>
      <c r="D11" s="684" t="s">
        <v>56</v>
      </c>
      <c r="E11" s="685"/>
      <c r="F11" s="737" t="s">
        <v>301</v>
      </c>
      <c r="G11" s="738"/>
      <c r="H11" s="741" t="s">
        <v>0</v>
      </c>
      <c r="I11" s="264">
        <f>K11</f>
        <v>0</v>
      </c>
      <c r="J11" s="265"/>
      <c r="K11" s="266">
        <f>SUM(L11,N11)</f>
        <v>0</v>
      </c>
      <c r="L11" s="267"/>
      <c r="M11" s="707"/>
      <c r="N11" s="267"/>
      <c r="O11" s="709"/>
      <c r="P11" s="680"/>
      <c r="Q11" s="29"/>
      <c r="R11" s="94"/>
      <c r="S11" s="30"/>
      <c r="T11" s="3"/>
      <c r="U11" s="3"/>
      <c r="V11" s="3"/>
      <c r="W11" s="3"/>
      <c r="X11" s="3"/>
    </row>
    <row r="12" spans="1:24" s="1" customFormat="1" ht="15.75" customHeight="1" x14ac:dyDescent="0.2">
      <c r="A12" s="3"/>
      <c r="B12" s="698"/>
      <c r="C12" s="247"/>
      <c r="D12" s="684" t="s">
        <v>115</v>
      </c>
      <c r="E12" s="685"/>
      <c r="F12" s="739"/>
      <c r="G12" s="740"/>
      <c r="H12" s="742"/>
      <c r="I12" s="264">
        <f>J12+K12</f>
        <v>0</v>
      </c>
      <c r="J12" s="267"/>
      <c r="K12" s="266">
        <f>SUM(L12,N12)</f>
        <v>0</v>
      </c>
      <c r="L12" s="267"/>
      <c r="M12" s="707"/>
      <c r="N12" s="267"/>
      <c r="O12" s="709"/>
      <c r="P12" s="680"/>
      <c r="Q12" s="81" t="s">
        <v>41</v>
      </c>
      <c r="R12" s="31">
        <f>SUM(R9:R11)</f>
        <v>0</v>
      </c>
      <c r="S12" s="31">
        <f>SUM(S9:S11)</f>
        <v>0</v>
      </c>
      <c r="T12" s="3"/>
      <c r="U12" s="3"/>
      <c r="V12" s="3"/>
      <c r="W12" s="3"/>
      <c r="X12" s="3"/>
    </row>
    <row r="13" spans="1:24" s="1" customFormat="1" ht="15.75" customHeight="1" x14ac:dyDescent="0.2">
      <c r="A13" s="3"/>
      <c r="B13" s="698"/>
      <c r="C13" s="248"/>
      <c r="D13" s="603" t="s">
        <v>308</v>
      </c>
      <c r="E13" s="603"/>
      <c r="F13" s="603"/>
      <c r="G13" s="249"/>
      <c r="H13" s="288" t="s">
        <v>1</v>
      </c>
      <c r="I13" s="268">
        <f>J13+K13</f>
        <v>0</v>
      </c>
      <c r="J13" s="269"/>
      <c r="K13" s="270">
        <f>SUM(L13,N13)</f>
        <v>0</v>
      </c>
      <c r="L13" s="269"/>
      <c r="M13" s="707"/>
      <c r="N13" s="269"/>
      <c r="O13" s="709"/>
      <c r="P13" s="680"/>
      <c r="Q13" s="6"/>
      <c r="R13" s="19"/>
      <c r="S13" s="19"/>
      <c r="T13" s="3"/>
      <c r="U13" s="3"/>
      <c r="V13" s="3"/>
      <c r="W13" s="3"/>
      <c r="X13" s="3"/>
    </row>
    <row r="14" spans="1:24" s="1" customFormat="1" ht="15.75" customHeight="1" thickBot="1" x14ac:dyDescent="0.2">
      <c r="A14" s="3"/>
      <c r="B14" s="698"/>
      <c r="C14" s="683" t="s">
        <v>300</v>
      </c>
      <c r="D14" s="684"/>
      <c r="E14" s="684"/>
      <c r="F14" s="684"/>
      <c r="G14" s="685"/>
      <c r="H14" s="288"/>
      <c r="I14" s="271"/>
      <c r="J14" s="272"/>
      <c r="K14" s="273">
        <f>SUM(L14,N14)</f>
        <v>0</v>
      </c>
      <c r="L14" s="267"/>
      <c r="M14" s="707"/>
      <c r="N14" s="267"/>
      <c r="O14" s="709"/>
      <c r="P14" s="680"/>
      <c r="Q14" s="6"/>
      <c r="R14" s="6"/>
      <c r="S14" s="6"/>
      <c r="T14" s="3"/>
      <c r="U14" s="3"/>
      <c r="V14" s="3"/>
      <c r="W14" s="3"/>
      <c r="X14" s="3"/>
    </row>
    <row r="15" spans="1:24" s="1" customFormat="1" ht="15.75" customHeight="1" thickTop="1" thickBot="1" x14ac:dyDescent="0.25">
      <c r="A15" s="3"/>
      <c r="B15" s="698"/>
      <c r="C15" s="248"/>
      <c r="D15" s="603" t="s">
        <v>116</v>
      </c>
      <c r="E15" s="603"/>
      <c r="F15" s="603"/>
      <c r="G15" s="249"/>
      <c r="H15" s="288" t="s">
        <v>8</v>
      </c>
      <c r="I15" s="274">
        <f>I9+I11+I12+I13</f>
        <v>35802467</v>
      </c>
      <c r="J15" s="275">
        <f>J9+J12+J13</f>
        <v>0</v>
      </c>
      <c r="K15" s="276">
        <f>SUM(K9:K14)</f>
        <v>35802467</v>
      </c>
      <c r="L15" s="276">
        <f>SUM(L9:L14)</f>
        <v>12345678</v>
      </c>
      <c r="M15" s="747"/>
      <c r="N15" s="276">
        <f>SUM(N9:N14)</f>
        <v>23456789</v>
      </c>
      <c r="O15" s="743"/>
      <c r="P15" s="680"/>
      <c r="Q15" s="577" t="s">
        <v>46</v>
      </c>
      <c r="R15" s="578"/>
      <c r="S15" s="579"/>
      <c r="T15" s="3"/>
      <c r="U15" s="3"/>
      <c r="V15" s="3"/>
      <c r="W15" s="3"/>
      <c r="X15" s="3"/>
    </row>
    <row r="16" spans="1:24" s="1" customFormat="1" ht="15.75" customHeight="1" thickTop="1" x14ac:dyDescent="0.15">
      <c r="A16" s="3"/>
      <c r="B16" s="698"/>
      <c r="C16" s="250"/>
      <c r="D16" s="686" t="s">
        <v>117</v>
      </c>
      <c r="E16" s="687"/>
      <c r="F16" s="755" t="s">
        <v>57</v>
      </c>
      <c r="G16" s="756"/>
      <c r="H16" s="289" t="s">
        <v>173</v>
      </c>
      <c r="I16" s="277"/>
      <c r="J16" s="744"/>
      <c r="K16" s="709"/>
      <c r="L16" s="709"/>
      <c r="M16" s="707"/>
      <c r="N16" s="709"/>
      <c r="O16" s="709"/>
      <c r="P16" s="680"/>
      <c r="Q16" s="81" t="s">
        <v>40</v>
      </c>
      <c r="R16" s="20" t="s">
        <v>131</v>
      </c>
      <c r="S16" s="82" t="s">
        <v>132</v>
      </c>
      <c r="T16" s="3"/>
      <c r="U16" s="3"/>
      <c r="V16" s="3"/>
      <c r="W16" s="3"/>
      <c r="X16" s="3"/>
    </row>
    <row r="17" spans="1:24" s="1" customFormat="1" ht="15.75" customHeight="1" x14ac:dyDescent="0.15">
      <c r="A17" s="3"/>
      <c r="B17" s="698"/>
      <c r="C17" s="251"/>
      <c r="D17" s="688"/>
      <c r="E17" s="689"/>
      <c r="F17" s="757" t="s">
        <v>58</v>
      </c>
      <c r="G17" s="758"/>
      <c r="H17" s="290" t="s">
        <v>174</v>
      </c>
      <c r="I17" s="267"/>
      <c r="J17" s="745"/>
      <c r="K17" s="709"/>
      <c r="L17" s="709"/>
      <c r="M17" s="707"/>
      <c r="N17" s="709"/>
      <c r="O17" s="709"/>
      <c r="P17" s="680"/>
      <c r="Q17" s="29" t="s">
        <v>42</v>
      </c>
      <c r="R17" s="28"/>
      <c r="S17" s="30"/>
      <c r="T17" s="3"/>
      <c r="U17" s="3"/>
      <c r="V17" s="3"/>
      <c r="W17" s="3"/>
      <c r="X17" s="3"/>
    </row>
    <row r="18" spans="1:24" s="1" customFormat="1" ht="15.75" customHeight="1" x14ac:dyDescent="0.2">
      <c r="A18" s="3"/>
      <c r="B18" s="699"/>
      <c r="C18" s="248"/>
      <c r="D18" s="591" t="s">
        <v>175</v>
      </c>
      <c r="E18" s="591"/>
      <c r="F18" s="591"/>
      <c r="G18" s="249"/>
      <c r="H18" s="288" t="s">
        <v>176</v>
      </c>
      <c r="I18" s="278">
        <f>I15+I16-I17</f>
        <v>35802467</v>
      </c>
      <c r="J18" s="746"/>
      <c r="K18" s="710"/>
      <c r="L18" s="710"/>
      <c r="M18" s="708"/>
      <c r="N18" s="710"/>
      <c r="O18" s="710"/>
      <c r="P18" s="680"/>
      <c r="Q18" s="29"/>
      <c r="R18" s="28"/>
      <c r="S18" s="30"/>
      <c r="T18" s="3"/>
      <c r="U18" s="3"/>
      <c r="V18" s="3"/>
      <c r="W18" s="3"/>
      <c r="X18" s="3"/>
    </row>
    <row r="19" spans="1:24" s="1" customFormat="1" ht="18" customHeight="1" x14ac:dyDescent="0.15">
      <c r="A19" s="3"/>
      <c r="B19" s="3"/>
      <c r="C19" s="3"/>
      <c r="D19" s="3"/>
      <c r="E19" s="3"/>
      <c r="F19" s="3"/>
      <c r="G19" s="3"/>
      <c r="H19" s="3"/>
      <c r="I19" s="3"/>
      <c r="J19" s="3"/>
      <c r="K19" s="3"/>
      <c r="L19" s="6"/>
      <c r="M19" s="261"/>
      <c r="N19" s="261"/>
      <c r="O19" s="261"/>
      <c r="P19" s="680"/>
      <c r="Q19" s="8" t="s">
        <v>179</v>
      </c>
      <c r="R19" s="33">
        <f>SUM(R17:R18)</f>
        <v>0</v>
      </c>
      <c r="S19" s="34">
        <f>SUM(S17:S18)</f>
        <v>0</v>
      </c>
      <c r="T19" s="3"/>
      <c r="U19" s="3"/>
      <c r="V19" s="3"/>
      <c r="W19" s="3"/>
      <c r="X19" s="3"/>
    </row>
    <row r="20" spans="1:24" s="1" customFormat="1" ht="8.25" customHeight="1" x14ac:dyDescent="0.15">
      <c r="A20" s="3"/>
      <c r="B20" s="633" t="s">
        <v>266</v>
      </c>
      <c r="C20" s="634"/>
      <c r="D20" s="634"/>
      <c r="E20" s="634"/>
      <c r="F20" s="634"/>
      <c r="G20" s="634"/>
      <c r="H20" s="700"/>
      <c r="I20" s="660" t="s">
        <v>291</v>
      </c>
      <c r="J20" s="704" t="s">
        <v>252</v>
      </c>
      <c r="K20" s="728" t="s">
        <v>103</v>
      </c>
      <c r="L20" s="733"/>
      <c r="M20" s="733"/>
      <c r="N20" s="733"/>
      <c r="O20" s="734"/>
      <c r="P20" s="680"/>
      <c r="Q20" s="6"/>
      <c r="R20" s="6"/>
      <c r="S20" s="6"/>
      <c r="T20" s="3"/>
      <c r="U20" s="3"/>
      <c r="V20" s="3"/>
      <c r="W20" s="3"/>
      <c r="X20" s="6"/>
    </row>
    <row r="21" spans="1:24" s="1" customFormat="1" ht="18" customHeight="1" x14ac:dyDescent="0.15">
      <c r="A21" s="3"/>
      <c r="B21" s="635"/>
      <c r="C21" s="626"/>
      <c r="D21" s="626"/>
      <c r="E21" s="626"/>
      <c r="F21" s="626"/>
      <c r="G21" s="626"/>
      <c r="H21" s="701"/>
      <c r="I21" s="661"/>
      <c r="J21" s="705"/>
      <c r="K21" s="729"/>
      <c r="L21" s="730" t="s">
        <v>292</v>
      </c>
      <c r="M21" s="731"/>
      <c r="N21" s="732" t="s">
        <v>293</v>
      </c>
      <c r="O21" s="731"/>
      <c r="P21" s="680"/>
      <c r="Q21" s="6"/>
      <c r="R21" s="6"/>
      <c r="S21" s="6"/>
      <c r="T21" s="3"/>
      <c r="U21" s="3"/>
      <c r="V21" s="3"/>
      <c r="W21" s="3"/>
      <c r="X21" s="6"/>
    </row>
    <row r="22" spans="1:24" s="1" customFormat="1" ht="29.25" customHeight="1" x14ac:dyDescent="0.15">
      <c r="A22" s="3"/>
      <c r="B22" s="635"/>
      <c r="C22" s="626"/>
      <c r="D22" s="626"/>
      <c r="E22" s="626"/>
      <c r="F22" s="626"/>
      <c r="G22" s="626"/>
      <c r="H22" s="701"/>
      <c r="I22" s="661"/>
      <c r="J22" s="705"/>
      <c r="K22" s="729"/>
      <c r="L22" s="262" t="s">
        <v>11</v>
      </c>
      <c r="M22" s="263" t="s">
        <v>296</v>
      </c>
      <c r="N22" s="262" t="s">
        <v>295</v>
      </c>
      <c r="O22" s="263" t="s">
        <v>296</v>
      </c>
      <c r="P22" s="680"/>
      <c r="Q22" s="6"/>
      <c r="R22" s="6"/>
      <c r="S22" s="6"/>
      <c r="T22" s="3"/>
      <c r="U22" s="3"/>
      <c r="V22" s="3"/>
      <c r="W22" s="3"/>
      <c r="X22" s="6"/>
    </row>
    <row r="23" spans="1:24" s="1" customFormat="1" ht="15.75" customHeight="1" x14ac:dyDescent="0.15">
      <c r="A23" s="3"/>
      <c r="B23" s="662"/>
      <c r="C23" s="663"/>
      <c r="D23" s="663"/>
      <c r="E23" s="663"/>
      <c r="F23" s="663"/>
      <c r="G23" s="663"/>
      <c r="H23" s="702"/>
      <c r="I23" s="157" t="s">
        <v>105</v>
      </c>
      <c r="J23" s="157" t="s">
        <v>106</v>
      </c>
      <c r="K23" s="224" t="s">
        <v>107</v>
      </c>
      <c r="L23" s="157" t="s">
        <v>253</v>
      </c>
      <c r="M23" s="160" t="s">
        <v>168</v>
      </c>
      <c r="N23" s="157" t="s">
        <v>108</v>
      </c>
      <c r="O23" s="157" t="s">
        <v>290</v>
      </c>
      <c r="P23" s="680"/>
      <c r="Q23" s="6"/>
      <c r="R23" s="6"/>
      <c r="S23" s="6"/>
      <c r="T23" s="6"/>
      <c r="U23" s="3"/>
      <c r="V23" s="3"/>
      <c r="W23" s="3"/>
      <c r="X23" s="6"/>
    </row>
    <row r="24" spans="1:24" s="1" customFormat="1" ht="15.75" customHeight="1" x14ac:dyDescent="0.2">
      <c r="A24" s="3"/>
      <c r="B24" s="229"/>
      <c r="C24" s="247"/>
      <c r="D24" s="703" t="s">
        <v>177</v>
      </c>
      <c r="E24" s="703"/>
      <c r="F24" s="703"/>
      <c r="G24" s="171"/>
      <c r="H24" s="289" t="s">
        <v>178</v>
      </c>
      <c r="I24" s="279">
        <f>J24+K24</f>
        <v>1345678</v>
      </c>
      <c r="J24" s="277"/>
      <c r="K24" s="280">
        <f>SUM(N24:O24)</f>
        <v>1345678</v>
      </c>
      <c r="L24" s="281"/>
      <c r="M24" s="281"/>
      <c r="N24" s="277">
        <v>1234567</v>
      </c>
      <c r="O24" s="277">
        <v>111111</v>
      </c>
      <c r="P24" s="680"/>
      <c r="Q24" s="6"/>
      <c r="R24" s="6"/>
      <c r="S24" s="6"/>
      <c r="T24" s="6"/>
      <c r="U24" s="3"/>
      <c r="V24" s="3"/>
      <c r="W24" s="3"/>
      <c r="X24" s="6"/>
    </row>
    <row r="25" spans="1:24" s="1" customFormat="1" ht="15.75" customHeight="1" x14ac:dyDescent="0.2">
      <c r="A25" s="3"/>
      <c r="B25" s="229"/>
      <c r="C25" s="248"/>
      <c r="D25" s="716" t="s">
        <v>180</v>
      </c>
      <c r="E25" s="716"/>
      <c r="F25" s="716"/>
      <c r="G25" s="249"/>
      <c r="H25" s="288" t="s">
        <v>181</v>
      </c>
      <c r="I25" s="268">
        <f>J25+K25</f>
        <v>0</v>
      </c>
      <c r="J25" s="269"/>
      <c r="K25" s="270">
        <f>SUM(L25:O25)</f>
        <v>0</v>
      </c>
      <c r="L25" s="269"/>
      <c r="M25" s="282"/>
      <c r="N25" s="269"/>
      <c r="O25" s="269"/>
      <c r="P25" s="680"/>
      <c r="Q25" s="6"/>
      <c r="R25" s="6"/>
      <c r="S25" s="6"/>
      <c r="T25" s="6"/>
      <c r="U25" s="3"/>
      <c r="V25" s="3"/>
      <c r="W25" s="3"/>
      <c r="X25" s="6"/>
    </row>
    <row r="26" spans="1:24" s="1" customFormat="1" ht="15.75" customHeight="1" x14ac:dyDescent="0.2">
      <c r="A26" s="3"/>
      <c r="B26" s="229"/>
      <c r="C26" s="247"/>
      <c r="D26" s="703" t="s">
        <v>182</v>
      </c>
      <c r="E26" s="703"/>
      <c r="F26" s="703"/>
      <c r="G26" s="171"/>
      <c r="H26" s="289" t="s">
        <v>183</v>
      </c>
      <c r="I26" s="279">
        <f>J26+K26</f>
        <v>0</v>
      </c>
      <c r="J26" s="277"/>
      <c r="K26" s="280">
        <f>SUM(N26:O26)</f>
        <v>0</v>
      </c>
      <c r="L26" s="281"/>
      <c r="M26" s="281"/>
      <c r="N26" s="277"/>
      <c r="O26" s="277"/>
      <c r="P26" s="680"/>
      <c r="Q26" s="6"/>
      <c r="R26" s="6"/>
      <c r="S26" s="6"/>
      <c r="T26" s="3"/>
      <c r="U26" s="3"/>
      <c r="V26" s="3"/>
      <c r="W26" s="3"/>
      <c r="X26" s="3"/>
    </row>
    <row r="27" spans="1:24" s="1" customFormat="1" ht="15.75" customHeight="1" x14ac:dyDescent="0.2">
      <c r="A27" s="3"/>
      <c r="B27" s="229"/>
      <c r="C27" s="248"/>
      <c r="D27" s="716" t="s">
        <v>184</v>
      </c>
      <c r="E27" s="716"/>
      <c r="F27" s="716"/>
      <c r="G27" s="249"/>
      <c r="H27" s="288" t="s">
        <v>185</v>
      </c>
      <c r="I27" s="268">
        <f>J27+K27</f>
        <v>0</v>
      </c>
      <c r="J27" s="269"/>
      <c r="K27" s="270">
        <f>SUM(L27:O27)</f>
        <v>0</v>
      </c>
      <c r="L27" s="269"/>
      <c r="M27" s="282"/>
      <c r="N27" s="269"/>
      <c r="O27" s="269"/>
      <c r="P27" s="680"/>
      <c r="Q27" s="577" t="s">
        <v>43</v>
      </c>
      <c r="R27" s="578"/>
      <c r="S27" s="579"/>
      <c r="T27" s="3"/>
      <c r="U27" s="3"/>
      <c r="V27" s="3"/>
      <c r="W27" s="3"/>
      <c r="X27" s="3"/>
    </row>
    <row r="28" spans="1:24" s="1" customFormat="1" ht="15.75" customHeight="1" x14ac:dyDescent="0.2">
      <c r="A28" s="3"/>
      <c r="B28" s="229"/>
      <c r="C28" s="252"/>
      <c r="D28" s="703" t="s">
        <v>186</v>
      </c>
      <c r="E28" s="703"/>
      <c r="F28" s="703"/>
      <c r="G28" s="253"/>
      <c r="H28" s="289" t="s">
        <v>187</v>
      </c>
      <c r="I28" s="279">
        <f>J28+K28</f>
        <v>2567900</v>
      </c>
      <c r="J28" s="277"/>
      <c r="K28" s="280">
        <f>SUM(L28:O28)</f>
        <v>2567900</v>
      </c>
      <c r="L28" s="277"/>
      <c r="M28" s="283"/>
      <c r="N28" s="277">
        <v>2345678</v>
      </c>
      <c r="O28" s="277">
        <v>222222</v>
      </c>
      <c r="P28" s="680"/>
      <c r="Q28" s="81" t="s">
        <v>40</v>
      </c>
      <c r="R28" s="20" t="s">
        <v>131</v>
      </c>
      <c r="S28" s="82" t="s">
        <v>132</v>
      </c>
      <c r="T28" s="3"/>
      <c r="U28" s="3"/>
      <c r="V28" s="3"/>
      <c r="W28" s="3"/>
      <c r="X28" s="3"/>
    </row>
    <row r="29" spans="1:24" s="1" customFormat="1" ht="15.75" customHeight="1" x14ac:dyDescent="0.2">
      <c r="A29" s="3"/>
      <c r="B29" s="229"/>
      <c r="C29" s="254"/>
      <c r="D29" s="716" t="s">
        <v>188</v>
      </c>
      <c r="E29" s="716"/>
      <c r="F29" s="716"/>
      <c r="G29" s="255"/>
      <c r="H29" s="288" t="s">
        <v>138</v>
      </c>
      <c r="I29" s="268">
        <f>K29</f>
        <v>0</v>
      </c>
      <c r="J29" s="706"/>
      <c r="K29" s="270">
        <f t="shared" ref="K29:K34" si="0">SUM(N29:O29)</f>
        <v>0</v>
      </c>
      <c r="L29" s="706"/>
      <c r="M29" s="706"/>
      <c r="N29" s="269"/>
      <c r="O29" s="269"/>
      <c r="P29" s="680"/>
      <c r="Q29" s="29" t="s">
        <v>44</v>
      </c>
      <c r="R29" s="28"/>
      <c r="S29" s="30"/>
      <c r="T29" s="3"/>
      <c r="U29" s="3"/>
      <c r="V29" s="3"/>
      <c r="W29" s="3"/>
      <c r="X29" s="3"/>
    </row>
    <row r="30" spans="1:24" s="1" customFormat="1" ht="15.75" customHeight="1" x14ac:dyDescent="0.2">
      <c r="A30" s="3"/>
      <c r="B30" s="229"/>
      <c r="C30" s="252"/>
      <c r="D30" s="703" t="s">
        <v>189</v>
      </c>
      <c r="E30" s="703"/>
      <c r="F30" s="703"/>
      <c r="G30" s="253"/>
      <c r="H30" s="289" t="s">
        <v>140</v>
      </c>
      <c r="I30" s="279">
        <f>K30</f>
        <v>0</v>
      </c>
      <c r="J30" s="707"/>
      <c r="K30" s="280">
        <f t="shared" si="0"/>
        <v>0</v>
      </c>
      <c r="L30" s="707"/>
      <c r="M30" s="707"/>
      <c r="N30" s="277"/>
      <c r="O30" s="277"/>
      <c r="P30" s="680"/>
      <c r="Q30" s="29"/>
      <c r="R30" s="28"/>
      <c r="S30" s="30"/>
      <c r="T30" s="3"/>
      <c r="U30" s="3"/>
      <c r="V30" s="3"/>
      <c r="W30" s="3"/>
      <c r="X30" s="3"/>
    </row>
    <row r="31" spans="1:24" s="1" customFormat="1" ht="15.75" customHeight="1" x14ac:dyDescent="0.2">
      <c r="A31" s="3"/>
      <c r="B31" s="229"/>
      <c r="C31" s="248"/>
      <c r="D31" s="716" t="s">
        <v>190</v>
      </c>
      <c r="E31" s="716"/>
      <c r="F31" s="716"/>
      <c r="G31" s="249"/>
      <c r="H31" s="288" t="s">
        <v>141</v>
      </c>
      <c r="I31" s="268">
        <f>K31</f>
        <v>0</v>
      </c>
      <c r="J31" s="707"/>
      <c r="K31" s="270">
        <f t="shared" si="0"/>
        <v>0</v>
      </c>
      <c r="L31" s="707"/>
      <c r="M31" s="707"/>
      <c r="N31" s="269"/>
      <c r="O31" s="269"/>
      <c r="P31" s="680"/>
      <c r="Q31" s="29"/>
      <c r="R31" s="33">
        <f>SUM(R29:R30)</f>
        <v>0</v>
      </c>
      <c r="S31" s="34">
        <f>SUM(S29:S30)</f>
        <v>0</v>
      </c>
      <c r="T31" s="3"/>
      <c r="U31" s="3"/>
      <c r="V31" s="3"/>
      <c r="W31" s="3"/>
      <c r="X31" s="3"/>
    </row>
    <row r="32" spans="1:24" s="1" customFormat="1" ht="15.75" customHeight="1" x14ac:dyDescent="0.2">
      <c r="A32" s="3"/>
      <c r="B32" s="748" t="s">
        <v>63</v>
      </c>
      <c r="C32" s="247"/>
      <c r="D32" s="703" t="s">
        <v>191</v>
      </c>
      <c r="E32" s="703"/>
      <c r="F32" s="703"/>
      <c r="G32" s="171"/>
      <c r="H32" s="289" t="s">
        <v>192</v>
      </c>
      <c r="I32" s="279">
        <f>K32</f>
        <v>0</v>
      </c>
      <c r="J32" s="708"/>
      <c r="K32" s="280">
        <f t="shared" si="0"/>
        <v>0</v>
      </c>
      <c r="L32" s="707"/>
      <c r="M32" s="707"/>
      <c r="N32" s="277"/>
      <c r="O32" s="277"/>
      <c r="P32" s="680"/>
      <c r="Q32" s="27" t="s">
        <v>41</v>
      </c>
      <c r="R32" s="21"/>
      <c r="S32" s="21"/>
      <c r="T32" s="3"/>
      <c r="U32" s="3"/>
      <c r="V32" s="3"/>
      <c r="W32" s="3"/>
      <c r="X32" s="3"/>
    </row>
    <row r="33" spans="1:24" s="1" customFormat="1" ht="15.75" customHeight="1" x14ac:dyDescent="0.2">
      <c r="A33" s="3"/>
      <c r="B33" s="748"/>
      <c r="C33" s="248"/>
      <c r="D33" s="716" t="s">
        <v>193</v>
      </c>
      <c r="E33" s="716"/>
      <c r="F33" s="716"/>
      <c r="G33" s="249"/>
      <c r="H33" s="288" t="s">
        <v>194</v>
      </c>
      <c r="I33" s="268">
        <f>J33+K33</f>
        <v>0</v>
      </c>
      <c r="J33" s="269"/>
      <c r="K33" s="270">
        <f t="shared" si="0"/>
        <v>0</v>
      </c>
      <c r="L33" s="707"/>
      <c r="M33" s="707"/>
      <c r="N33" s="269"/>
      <c r="O33" s="269"/>
      <c r="P33" s="680"/>
      <c r="Q33" s="6"/>
      <c r="R33" s="6"/>
      <c r="S33" s="6"/>
      <c r="T33" s="3"/>
      <c r="U33" s="3"/>
      <c r="V33" s="3"/>
      <c r="W33" s="3"/>
      <c r="X33" s="3"/>
    </row>
    <row r="34" spans="1:24" s="1" customFormat="1" ht="15.75" customHeight="1" x14ac:dyDescent="0.2">
      <c r="A34" s="3"/>
      <c r="B34" s="229"/>
      <c r="C34" s="247"/>
      <c r="D34" s="703" t="s">
        <v>195</v>
      </c>
      <c r="E34" s="703"/>
      <c r="F34" s="703"/>
      <c r="G34" s="171"/>
      <c r="H34" s="289" t="s">
        <v>196</v>
      </c>
      <c r="I34" s="279">
        <f>K34</f>
        <v>0</v>
      </c>
      <c r="J34" s="281"/>
      <c r="K34" s="280">
        <f t="shared" si="0"/>
        <v>0</v>
      </c>
      <c r="L34" s="707"/>
      <c r="M34" s="707"/>
      <c r="N34" s="277"/>
      <c r="O34" s="277"/>
      <c r="P34" s="680"/>
      <c r="Q34" s="577" t="s">
        <v>54</v>
      </c>
      <c r="R34" s="578"/>
      <c r="S34" s="579"/>
      <c r="T34" s="3"/>
      <c r="U34" s="3"/>
      <c r="V34" s="3"/>
      <c r="W34" s="3"/>
      <c r="X34" s="3"/>
    </row>
    <row r="35" spans="1:24" s="1" customFormat="1" ht="15.75" customHeight="1" x14ac:dyDescent="0.2">
      <c r="A35" s="3"/>
      <c r="B35" s="229"/>
      <c r="C35" s="248"/>
      <c r="D35" s="716" t="s">
        <v>197</v>
      </c>
      <c r="E35" s="716"/>
      <c r="F35" s="716"/>
      <c r="G35" s="249"/>
      <c r="H35" s="288" t="s">
        <v>198</v>
      </c>
      <c r="I35" s="268">
        <f>J35</f>
        <v>0</v>
      </c>
      <c r="J35" s="269"/>
      <c r="K35" s="725"/>
      <c r="L35" s="707"/>
      <c r="M35" s="707"/>
      <c r="N35" s="706"/>
      <c r="O35" s="706"/>
      <c r="P35" s="680"/>
      <c r="Q35" s="81" t="s">
        <v>40</v>
      </c>
      <c r="R35" s="20" t="s">
        <v>131</v>
      </c>
      <c r="S35" s="82" t="s">
        <v>132</v>
      </c>
      <c r="T35" s="3"/>
      <c r="U35" s="3"/>
      <c r="V35" s="3"/>
      <c r="W35" s="3"/>
      <c r="X35" s="3"/>
    </row>
    <row r="36" spans="1:24" s="1" customFormat="1" ht="15.75" customHeight="1" x14ac:dyDescent="0.2">
      <c r="A36" s="3"/>
      <c r="B36" s="229"/>
      <c r="C36" s="247"/>
      <c r="D36" s="703" t="s">
        <v>199</v>
      </c>
      <c r="E36" s="703"/>
      <c r="F36" s="703"/>
      <c r="G36" s="171"/>
      <c r="H36" s="289" t="s">
        <v>146</v>
      </c>
      <c r="I36" s="279">
        <f>J36</f>
        <v>0</v>
      </c>
      <c r="J36" s="277"/>
      <c r="K36" s="710"/>
      <c r="L36" s="707"/>
      <c r="M36" s="707"/>
      <c r="N36" s="708"/>
      <c r="O36" s="708"/>
      <c r="P36" s="680"/>
      <c r="Q36" s="29" t="s">
        <v>55</v>
      </c>
      <c r="R36" s="28"/>
      <c r="S36" s="30"/>
      <c r="T36" s="3"/>
      <c r="U36" s="3"/>
      <c r="V36" s="3"/>
      <c r="W36" s="3"/>
      <c r="X36" s="3"/>
    </row>
    <row r="37" spans="1:24" s="1" customFormat="1" ht="15.75" customHeight="1" x14ac:dyDescent="0.2">
      <c r="A37" s="3"/>
      <c r="B37" s="229"/>
      <c r="C37" s="248"/>
      <c r="D37" s="681" t="s">
        <v>200</v>
      </c>
      <c r="E37" s="681"/>
      <c r="F37" s="681"/>
      <c r="G37" s="249"/>
      <c r="H37" s="291" t="s">
        <v>201</v>
      </c>
      <c r="I37" s="268">
        <f>J37+K37</f>
        <v>0</v>
      </c>
      <c r="J37" s="269"/>
      <c r="K37" s="270">
        <f>SUM(N37:O37)</f>
        <v>0</v>
      </c>
      <c r="L37" s="707"/>
      <c r="M37" s="707"/>
      <c r="N37" s="269"/>
      <c r="O37" s="269"/>
      <c r="P37" s="680"/>
      <c r="Q37" s="29"/>
      <c r="R37" s="28"/>
      <c r="S37" s="30"/>
      <c r="T37" s="3"/>
      <c r="U37" s="3"/>
      <c r="V37" s="3"/>
      <c r="W37" s="3"/>
      <c r="X37" s="3"/>
    </row>
    <row r="38" spans="1:24" s="1" customFormat="1" ht="15.75" customHeight="1" x14ac:dyDescent="0.2">
      <c r="A38" s="3"/>
      <c r="B38" s="229"/>
      <c r="C38" s="247"/>
      <c r="D38" s="703" t="s">
        <v>202</v>
      </c>
      <c r="E38" s="703"/>
      <c r="F38" s="703"/>
      <c r="G38" s="171"/>
      <c r="H38" s="292" t="s">
        <v>203</v>
      </c>
      <c r="I38" s="279">
        <f>J38+K38</f>
        <v>0</v>
      </c>
      <c r="J38" s="277"/>
      <c r="K38" s="280">
        <f>SUM(N38:O38)</f>
        <v>0</v>
      </c>
      <c r="L38" s="707"/>
      <c r="M38" s="707"/>
      <c r="N38" s="277"/>
      <c r="O38" s="277"/>
      <c r="P38" s="680"/>
      <c r="Q38" s="81" t="s">
        <v>41</v>
      </c>
      <c r="R38" s="33">
        <f>SUM(R36:R37)</f>
        <v>0</v>
      </c>
      <c r="S38" s="34">
        <f>SUM(S36:S37)</f>
        <v>0</v>
      </c>
      <c r="T38" s="3"/>
      <c r="U38" s="3"/>
      <c r="V38" s="3"/>
      <c r="W38" s="3"/>
      <c r="X38" s="3"/>
    </row>
    <row r="39" spans="1:24" s="1" customFormat="1" ht="15.75" customHeight="1" x14ac:dyDescent="0.2">
      <c r="A39" s="3"/>
      <c r="B39" s="229"/>
      <c r="C39" s="248"/>
      <c r="D39" s="716" t="s">
        <v>204</v>
      </c>
      <c r="E39" s="716"/>
      <c r="F39" s="716"/>
      <c r="G39" s="249"/>
      <c r="H39" s="291" t="s">
        <v>205</v>
      </c>
      <c r="I39" s="268">
        <f>J39</f>
        <v>0</v>
      </c>
      <c r="J39" s="269"/>
      <c r="K39" s="284"/>
      <c r="L39" s="707"/>
      <c r="M39" s="707"/>
      <c r="N39" s="281"/>
      <c r="O39" s="281"/>
      <c r="P39" s="680"/>
      <c r="Q39" s="6"/>
      <c r="R39" s="22"/>
      <c r="S39" s="22"/>
      <c r="T39" s="3"/>
      <c r="U39" s="3"/>
      <c r="V39" s="3"/>
      <c r="W39" s="3"/>
      <c r="X39" s="3"/>
    </row>
    <row r="40" spans="1:24" s="1" customFormat="1" ht="15.75" customHeight="1" x14ac:dyDescent="0.2">
      <c r="A40" s="3"/>
      <c r="B40" s="229"/>
      <c r="C40" s="247"/>
      <c r="D40" s="703" t="s">
        <v>206</v>
      </c>
      <c r="E40" s="703"/>
      <c r="F40" s="703"/>
      <c r="G40" s="171"/>
      <c r="H40" s="292" t="s">
        <v>207</v>
      </c>
      <c r="I40" s="279">
        <f>J40+K40</f>
        <v>0</v>
      </c>
      <c r="J40" s="277"/>
      <c r="K40" s="280">
        <f>SUM(N40:O40)</f>
        <v>0</v>
      </c>
      <c r="L40" s="707"/>
      <c r="M40" s="707"/>
      <c r="N40" s="277"/>
      <c r="O40" s="277"/>
      <c r="P40" s="680"/>
      <c r="Q40" s="3"/>
      <c r="R40" s="3"/>
      <c r="S40" s="3"/>
      <c r="T40" s="3"/>
      <c r="U40" s="3"/>
      <c r="V40" s="3"/>
      <c r="W40" s="3"/>
      <c r="X40" s="3"/>
    </row>
    <row r="41" spans="1:24" s="1" customFormat="1" ht="15.75" customHeight="1" x14ac:dyDescent="0.2">
      <c r="A41" s="3"/>
      <c r="B41" s="229"/>
      <c r="C41" s="248"/>
      <c r="D41" s="716" t="s">
        <v>208</v>
      </c>
      <c r="E41" s="716"/>
      <c r="F41" s="716"/>
      <c r="G41" s="249"/>
      <c r="H41" s="291" t="s">
        <v>209</v>
      </c>
      <c r="I41" s="268">
        <f>J41+K41</f>
        <v>0</v>
      </c>
      <c r="J41" s="269"/>
      <c r="K41" s="270">
        <f>SUM(N41:O41)</f>
        <v>0</v>
      </c>
      <c r="L41" s="707"/>
      <c r="M41" s="707"/>
      <c r="N41" s="269"/>
      <c r="O41" s="269"/>
      <c r="P41" s="240"/>
      <c r="Q41" s="577" t="s">
        <v>49</v>
      </c>
      <c r="R41" s="578"/>
      <c r="S41" s="579"/>
      <c r="T41" s="3"/>
      <c r="U41" s="3"/>
      <c r="V41" s="3"/>
      <c r="W41" s="3"/>
      <c r="X41" s="3"/>
    </row>
    <row r="42" spans="1:24" s="1" customFormat="1" ht="15.75" customHeight="1" x14ac:dyDescent="0.2">
      <c r="A42" s="3"/>
      <c r="B42" s="229"/>
      <c r="C42" s="247"/>
      <c r="D42" s="703" t="s">
        <v>210</v>
      </c>
      <c r="E42" s="703"/>
      <c r="F42" s="703"/>
      <c r="G42" s="171"/>
      <c r="H42" s="292" t="s">
        <v>211</v>
      </c>
      <c r="I42" s="279">
        <f>J42</f>
        <v>0</v>
      </c>
      <c r="J42" s="277"/>
      <c r="K42" s="284"/>
      <c r="L42" s="708"/>
      <c r="M42" s="708"/>
      <c r="N42" s="281"/>
      <c r="O42" s="281"/>
      <c r="P42" s="240"/>
      <c r="Q42" s="81" t="s">
        <v>40</v>
      </c>
      <c r="R42" s="20" t="s">
        <v>131</v>
      </c>
      <c r="S42" s="82" t="s">
        <v>132</v>
      </c>
      <c r="T42" s="3"/>
      <c r="U42" s="3"/>
      <c r="V42" s="3"/>
      <c r="W42" s="3"/>
      <c r="X42" s="3"/>
    </row>
    <row r="43" spans="1:24" s="1" customFormat="1" ht="15.75" customHeight="1" x14ac:dyDescent="0.2">
      <c r="A43" s="3"/>
      <c r="B43" s="223"/>
      <c r="C43" s="248"/>
      <c r="D43" s="717"/>
      <c r="E43" s="717"/>
      <c r="F43" s="717"/>
      <c r="G43" s="249"/>
      <c r="H43" s="291" t="s">
        <v>153</v>
      </c>
      <c r="I43" s="268">
        <f>J43+K43</f>
        <v>0</v>
      </c>
      <c r="J43" s="269"/>
      <c r="K43" s="270">
        <f>SUM(L43:O43)</f>
        <v>0</v>
      </c>
      <c r="L43" s="269"/>
      <c r="M43" s="282"/>
      <c r="N43" s="269"/>
      <c r="O43" s="269"/>
      <c r="P43" s="240"/>
      <c r="Q43" s="23" t="s">
        <v>48</v>
      </c>
      <c r="R43" s="28"/>
      <c r="S43" s="30"/>
      <c r="T43" s="3"/>
      <c r="U43" s="3"/>
      <c r="V43" s="3"/>
      <c r="W43" s="3"/>
      <c r="X43" s="3"/>
    </row>
    <row r="44" spans="1:24" s="1" customFormat="1" ht="15.75" customHeight="1" x14ac:dyDescent="0.2">
      <c r="A44" s="3"/>
      <c r="B44" s="748" t="s">
        <v>212</v>
      </c>
      <c r="C44" s="247"/>
      <c r="D44" s="749"/>
      <c r="E44" s="749"/>
      <c r="F44" s="749"/>
      <c r="G44" s="171"/>
      <c r="H44" s="292" t="s">
        <v>154</v>
      </c>
      <c r="I44" s="279">
        <f>J44+K44</f>
        <v>0</v>
      </c>
      <c r="J44" s="277"/>
      <c r="K44" s="280">
        <f>SUM(L44:O44)</f>
        <v>0</v>
      </c>
      <c r="L44" s="277"/>
      <c r="M44" s="283"/>
      <c r="N44" s="277"/>
      <c r="O44" s="277"/>
      <c r="P44" s="240"/>
      <c r="Q44" s="23"/>
      <c r="R44" s="28"/>
      <c r="S44" s="30"/>
      <c r="T44" s="3"/>
      <c r="U44" s="3"/>
      <c r="V44" s="3"/>
      <c r="W44" s="3"/>
      <c r="X44" s="3"/>
    </row>
    <row r="45" spans="1:24" s="1" customFormat="1" ht="15.75" customHeight="1" x14ac:dyDescent="0.2">
      <c r="A45" s="3"/>
      <c r="B45" s="748"/>
      <c r="C45" s="248"/>
      <c r="D45" s="717"/>
      <c r="E45" s="717"/>
      <c r="F45" s="717"/>
      <c r="G45" s="249"/>
      <c r="H45" s="291" t="s">
        <v>155</v>
      </c>
      <c r="I45" s="268">
        <f>J45+K45</f>
        <v>0</v>
      </c>
      <c r="J45" s="269"/>
      <c r="K45" s="270">
        <f>SUM(L45:O45)</f>
        <v>0</v>
      </c>
      <c r="L45" s="269"/>
      <c r="M45" s="282"/>
      <c r="N45" s="269"/>
      <c r="O45" s="269"/>
      <c r="P45" s="240"/>
      <c r="Q45" s="81" t="s">
        <v>41</v>
      </c>
      <c r="R45" s="33">
        <f>SUM(R43:R44)</f>
        <v>0</v>
      </c>
      <c r="S45" s="34">
        <f>SUM(S43:S44)</f>
        <v>0</v>
      </c>
      <c r="T45" s="3"/>
      <c r="U45" s="3"/>
      <c r="V45" s="3"/>
      <c r="W45" s="3"/>
      <c r="X45" s="3"/>
    </row>
    <row r="46" spans="1:24" s="1" customFormat="1" ht="15.75" customHeight="1" thickBot="1" x14ac:dyDescent="0.25">
      <c r="A46" s="3"/>
      <c r="B46" s="229"/>
      <c r="C46" s="247"/>
      <c r="D46" s="703" t="s">
        <v>213</v>
      </c>
      <c r="E46" s="703"/>
      <c r="F46" s="703"/>
      <c r="G46" s="171"/>
      <c r="H46" s="292" t="s">
        <v>156</v>
      </c>
      <c r="I46" s="279">
        <f>J46+K46</f>
        <v>0</v>
      </c>
      <c r="J46" s="277"/>
      <c r="K46" s="280">
        <f>SUM(L46:O46)</f>
        <v>0</v>
      </c>
      <c r="L46" s="277"/>
      <c r="M46" s="283"/>
      <c r="N46" s="277"/>
      <c r="O46" s="277"/>
      <c r="P46" s="240"/>
      <c r="Q46" s="6"/>
      <c r="R46" s="723" t="s">
        <v>298</v>
      </c>
      <c r="S46" s="723"/>
      <c r="T46" s="3"/>
      <c r="U46" s="3"/>
      <c r="V46" s="3"/>
      <c r="W46" s="3"/>
      <c r="X46" s="3"/>
    </row>
    <row r="47" spans="1:24" s="1" customFormat="1" ht="15.75" customHeight="1" thickTop="1" thickBot="1" x14ac:dyDescent="0.25">
      <c r="A47" s="3"/>
      <c r="B47" s="223"/>
      <c r="C47" s="248"/>
      <c r="D47" s="716" t="s">
        <v>214</v>
      </c>
      <c r="E47" s="716"/>
      <c r="F47" s="716"/>
      <c r="G47" s="249"/>
      <c r="H47" s="291" t="s">
        <v>215</v>
      </c>
      <c r="I47" s="278">
        <f>SUM(I24:I46)</f>
        <v>3913578</v>
      </c>
      <c r="J47" s="285">
        <f>SUM(J24:J46)</f>
        <v>0</v>
      </c>
      <c r="K47" s="276">
        <f>SUM(K24:K46)</f>
        <v>3913578</v>
      </c>
      <c r="L47" s="276">
        <f>SUM(L25,L27:L28,L43:L46)</f>
        <v>0</v>
      </c>
      <c r="M47" s="276">
        <f>SUM(M25,M27:M28,M43:M46)</f>
        <v>0</v>
      </c>
      <c r="N47" s="276">
        <f>SUM(N24:N34,N37:N38,N40:N41,N43:N46)</f>
        <v>3580245</v>
      </c>
      <c r="O47" s="276">
        <f>SUM(O24:O34,O37:O38,O40:O41,O43:O46)</f>
        <v>333333</v>
      </c>
      <c r="P47" s="240"/>
      <c r="Q47" s="3"/>
      <c r="R47" s="724"/>
      <c r="S47" s="724"/>
      <c r="T47" s="3"/>
      <c r="U47" s="3"/>
      <c r="V47" s="3"/>
      <c r="W47" s="3"/>
      <c r="X47" s="3"/>
    </row>
    <row r="48" spans="1:24" s="1" customFormat="1" ht="15.75" customHeight="1" thickTop="1" x14ac:dyDescent="0.2">
      <c r="A48" s="3"/>
      <c r="B48" s="229"/>
      <c r="C48" s="692" t="s">
        <v>304</v>
      </c>
      <c r="D48" s="693"/>
      <c r="E48" s="694"/>
      <c r="F48" s="721" t="s">
        <v>302</v>
      </c>
      <c r="G48" s="721"/>
      <c r="H48" s="292" t="s">
        <v>216</v>
      </c>
      <c r="I48" s="277"/>
      <c r="J48" s="713"/>
      <c r="K48" s="709"/>
      <c r="L48" s="711"/>
      <c r="M48" s="711"/>
      <c r="N48" s="711"/>
      <c r="O48" s="711"/>
      <c r="P48" s="240"/>
      <c r="Q48" s="26"/>
      <c r="R48" s="724"/>
      <c r="S48" s="724"/>
      <c r="T48" s="26"/>
      <c r="U48" s="26"/>
      <c r="V48" s="26"/>
      <c r="W48" s="26"/>
      <c r="X48" s="3"/>
    </row>
    <row r="49" spans="1:24" s="1" customFormat="1" ht="15.75" customHeight="1" x14ac:dyDescent="0.2">
      <c r="A49" s="3"/>
      <c r="B49" s="229"/>
      <c r="C49" s="256"/>
      <c r="D49" s="690" t="s">
        <v>305</v>
      </c>
      <c r="E49" s="691"/>
      <c r="F49" s="722" t="s">
        <v>303</v>
      </c>
      <c r="G49" s="722"/>
      <c r="H49" s="291" t="s">
        <v>217</v>
      </c>
      <c r="I49" s="269"/>
      <c r="J49" s="714"/>
      <c r="K49" s="709"/>
      <c r="L49" s="711"/>
      <c r="M49" s="711"/>
      <c r="N49" s="711"/>
      <c r="O49" s="711"/>
      <c r="P49" s="240"/>
      <c r="Q49" s="26"/>
      <c r="R49" s="26"/>
      <c r="S49" s="26"/>
      <c r="T49" s="26"/>
      <c r="U49" s="26"/>
      <c r="V49" s="26"/>
      <c r="W49" s="26"/>
      <c r="X49" s="3"/>
    </row>
    <row r="50" spans="1:24" s="1" customFormat="1" ht="15.75" customHeight="1" x14ac:dyDescent="0.2">
      <c r="A50" s="3"/>
      <c r="B50" s="229"/>
      <c r="C50" s="674" t="s">
        <v>297</v>
      </c>
      <c r="D50" s="675"/>
      <c r="E50" s="675"/>
      <c r="F50" s="675"/>
      <c r="G50" s="676"/>
      <c r="H50" s="695" t="s">
        <v>218</v>
      </c>
      <c r="I50" s="277"/>
      <c r="J50" s="714"/>
      <c r="K50" s="709"/>
      <c r="L50" s="711"/>
      <c r="M50" s="711"/>
      <c r="N50" s="711"/>
      <c r="O50" s="711"/>
      <c r="P50" s="240"/>
      <c r="Q50" s="26"/>
      <c r="R50" s="26"/>
      <c r="S50" s="26"/>
      <c r="T50" s="26"/>
      <c r="U50" s="26"/>
      <c r="V50" s="26"/>
      <c r="W50" s="26"/>
      <c r="X50" s="3"/>
    </row>
    <row r="51" spans="1:24" s="1" customFormat="1" ht="15.75" customHeight="1" x14ac:dyDescent="0.2">
      <c r="A51" s="3"/>
      <c r="B51" s="229"/>
      <c r="C51" s="677"/>
      <c r="D51" s="678"/>
      <c r="E51" s="678"/>
      <c r="F51" s="678"/>
      <c r="G51" s="679"/>
      <c r="H51" s="696"/>
      <c r="I51" s="269"/>
      <c r="J51" s="714"/>
      <c r="K51" s="709"/>
      <c r="L51" s="711"/>
      <c r="M51" s="711"/>
      <c r="N51" s="711"/>
      <c r="O51" s="711"/>
      <c r="P51" s="240"/>
      <c r="Q51" s="26"/>
      <c r="R51" s="26"/>
      <c r="S51" s="26"/>
      <c r="T51" s="26"/>
      <c r="U51" s="26"/>
      <c r="V51" s="26"/>
      <c r="W51" s="26"/>
      <c r="X51" s="3"/>
    </row>
    <row r="52" spans="1:24" s="1" customFormat="1" ht="15.75" customHeight="1" x14ac:dyDescent="0.2">
      <c r="A52" s="3"/>
      <c r="B52" s="257"/>
      <c r="C52" s="254"/>
      <c r="D52" s="722" t="s">
        <v>175</v>
      </c>
      <c r="E52" s="722"/>
      <c r="F52" s="722"/>
      <c r="G52" s="255"/>
      <c r="H52" s="291" t="s">
        <v>219</v>
      </c>
      <c r="I52" s="274">
        <f>I47+I48-I49-I50-I51</f>
        <v>3913578</v>
      </c>
      <c r="J52" s="714"/>
      <c r="K52" s="709"/>
      <c r="L52" s="711"/>
      <c r="M52" s="711"/>
      <c r="N52" s="711"/>
      <c r="O52" s="711"/>
      <c r="P52" s="240"/>
      <c r="Q52" s="26"/>
      <c r="R52" s="26"/>
      <c r="S52" s="26"/>
      <c r="T52" s="26"/>
      <c r="U52" s="26"/>
      <c r="V52" s="26"/>
      <c r="W52" s="26"/>
      <c r="X52" s="3"/>
    </row>
    <row r="53" spans="1:24" s="1" customFormat="1" ht="15.75" customHeight="1" x14ac:dyDescent="0.2">
      <c r="A53" s="3"/>
      <c r="B53" s="718" t="s">
        <v>220</v>
      </c>
      <c r="C53" s="719"/>
      <c r="D53" s="719"/>
      <c r="E53" s="719"/>
      <c r="F53" s="719"/>
      <c r="G53" s="720"/>
      <c r="H53" s="293" t="s">
        <v>221</v>
      </c>
      <c r="I53" s="286">
        <f>I18-I52</f>
        <v>31888889</v>
      </c>
      <c r="J53" s="715"/>
      <c r="K53" s="710"/>
      <c r="L53" s="712"/>
      <c r="M53" s="712"/>
      <c r="N53" s="712"/>
      <c r="O53" s="712"/>
      <c r="P53" s="240"/>
      <c r="Q53" s="26"/>
      <c r="R53" s="26"/>
      <c r="S53" s="26"/>
      <c r="T53" s="26"/>
      <c r="U53" s="26"/>
      <c r="V53" s="26"/>
      <c r="W53" s="26"/>
      <c r="X53" s="3"/>
    </row>
    <row r="54" spans="1:24" s="1" customFormat="1" ht="15.75" customHeight="1" x14ac:dyDescent="0.2">
      <c r="A54" s="3"/>
      <c r="B54" s="294" t="s">
        <v>306</v>
      </c>
      <c r="C54" s="294"/>
      <c r="D54" s="294" t="s">
        <v>222</v>
      </c>
      <c r="E54" s="294"/>
      <c r="F54" s="5"/>
      <c r="G54" s="258"/>
      <c r="H54" s="258"/>
      <c r="I54" s="258"/>
      <c r="J54" s="258"/>
      <c r="K54" s="258"/>
      <c r="L54" s="171"/>
      <c r="M54" s="171"/>
      <c r="N54" s="171"/>
      <c r="O54" s="171"/>
      <c r="P54" s="171"/>
      <c r="Q54" s="3"/>
      <c r="R54" s="3"/>
      <c r="S54" s="3"/>
      <c r="T54" s="3"/>
      <c r="U54" s="3"/>
      <c r="V54" s="3"/>
      <c r="W54" s="3"/>
      <c r="X54" s="3"/>
    </row>
    <row r="55" spans="1:24" s="1" customFormat="1" ht="15.75" customHeight="1" x14ac:dyDescent="0.2">
      <c r="A55" s="3"/>
      <c r="B55" s="238"/>
      <c r="C55" s="238"/>
      <c r="D55" s="294" t="s">
        <v>223</v>
      </c>
      <c r="E55" s="294"/>
      <c r="F55" s="5"/>
      <c r="G55" s="258"/>
      <c r="H55" s="258"/>
      <c r="I55" s="258"/>
      <c r="J55" s="258"/>
      <c r="K55" s="258"/>
      <c r="L55" s="171"/>
      <c r="M55" s="171"/>
      <c r="N55" s="171"/>
      <c r="O55" s="171"/>
      <c r="P55" s="171"/>
      <c r="Q55" s="3"/>
      <c r="R55" s="3"/>
      <c r="S55" s="3"/>
      <c r="T55" s="3"/>
      <c r="U55" s="3"/>
      <c r="V55" s="3"/>
      <c r="W55" s="3"/>
      <c r="X55" s="3"/>
    </row>
    <row r="56" spans="1:24" s="1" customFormat="1" ht="15.75" customHeight="1" x14ac:dyDescent="0.2">
      <c r="A56" s="3"/>
      <c r="B56" s="294" t="s">
        <v>307</v>
      </c>
      <c r="C56" s="294"/>
      <c r="D56" s="294" t="s">
        <v>224</v>
      </c>
      <c r="E56" s="294"/>
      <c r="F56" s="5"/>
      <c r="G56" s="173"/>
      <c r="H56" s="173"/>
      <c r="I56" s="173"/>
      <c r="J56" s="173"/>
      <c r="K56" s="173"/>
      <c r="L56" s="173"/>
      <c r="M56" s="173"/>
      <c r="N56" s="173"/>
      <c r="O56" s="171"/>
      <c r="P56" s="171"/>
      <c r="Q56" s="3"/>
      <c r="R56" s="3"/>
      <c r="S56" s="3"/>
      <c r="T56" s="3"/>
      <c r="U56" s="3"/>
      <c r="V56" s="3"/>
      <c r="W56" s="3"/>
      <c r="X56" s="3"/>
    </row>
    <row r="57" spans="1:24" s="1" customFormat="1" ht="13.5" customHeight="1" x14ac:dyDescent="0.2">
      <c r="A57" s="3"/>
      <c r="B57" s="258"/>
      <c r="C57" s="258"/>
      <c r="D57" s="155"/>
      <c r="E57" s="155"/>
      <c r="F57" s="258"/>
      <c r="G57" s="258"/>
      <c r="H57" s="258"/>
      <c r="I57" s="258"/>
      <c r="J57" s="258"/>
      <c r="K57" s="258"/>
      <c r="L57" s="171"/>
      <c r="M57" s="171"/>
      <c r="N57" s="171"/>
      <c r="O57" s="171"/>
      <c r="P57" s="171"/>
      <c r="Q57" s="3"/>
      <c r="R57" s="3"/>
      <c r="S57" s="3"/>
      <c r="T57" s="3"/>
      <c r="U57" s="3"/>
      <c r="V57" s="3"/>
      <c r="W57" s="3"/>
      <c r="X57" s="3"/>
    </row>
    <row r="58" spans="1:24" s="1" customFormat="1" ht="13.5" customHeight="1" x14ac:dyDescent="0.15">
      <c r="A58" s="3"/>
      <c r="B58" s="9"/>
      <c r="C58" s="9"/>
      <c r="D58" s="9"/>
      <c r="E58" s="9"/>
      <c r="F58" s="11"/>
      <c r="G58" s="11"/>
      <c r="H58" s="11"/>
      <c r="I58" s="9"/>
      <c r="J58" s="9"/>
      <c r="K58" s="9"/>
      <c r="L58" s="3"/>
      <c r="M58" s="3"/>
      <c r="N58" s="3"/>
      <c r="O58" s="3"/>
      <c r="P58" s="3"/>
      <c r="Q58" s="3"/>
      <c r="R58" s="3"/>
      <c r="S58" s="3"/>
      <c r="T58" s="3"/>
      <c r="U58" s="3"/>
      <c r="V58" s="3"/>
      <c r="W58" s="3"/>
      <c r="X58" s="3"/>
    </row>
    <row r="59" spans="1:24" s="1" customFormat="1" x14ac:dyDescent="0.15">
      <c r="A59" s="3"/>
      <c r="B59" s="3"/>
      <c r="C59" s="3"/>
      <c r="D59" s="3"/>
      <c r="E59" s="3"/>
      <c r="F59" s="3"/>
      <c r="G59" s="6"/>
      <c r="H59" s="6"/>
      <c r="I59" s="3"/>
      <c r="J59" s="3"/>
      <c r="K59" s="3"/>
      <c r="L59" s="3"/>
      <c r="M59" s="3"/>
      <c r="N59" s="3"/>
      <c r="O59" s="3"/>
      <c r="P59" s="3"/>
      <c r="Q59" s="3"/>
      <c r="R59" s="3"/>
      <c r="S59" s="3"/>
      <c r="T59" s="3"/>
      <c r="U59" s="3"/>
      <c r="V59" s="3"/>
      <c r="W59" s="3"/>
      <c r="X59" s="3"/>
    </row>
    <row r="60" spans="1:24" s="1" customFormat="1" x14ac:dyDescent="0.15">
      <c r="A60" s="3"/>
      <c r="B60" s="3"/>
      <c r="C60" s="3"/>
      <c r="D60" s="3"/>
      <c r="E60" s="3"/>
      <c r="F60" s="3"/>
      <c r="G60" s="6"/>
      <c r="H60" s="6"/>
      <c r="I60" s="3"/>
      <c r="J60" s="3"/>
      <c r="K60" s="3"/>
      <c r="L60" s="3"/>
      <c r="M60" s="3"/>
      <c r="N60" s="3"/>
      <c r="O60" s="3"/>
      <c r="P60" s="3"/>
      <c r="Q60" s="3"/>
      <c r="R60" s="3"/>
      <c r="S60" s="3"/>
      <c r="T60" s="3"/>
      <c r="U60" s="3"/>
      <c r="V60" s="3"/>
      <c r="W60" s="3"/>
      <c r="X60" s="3"/>
    </row>
    <row r="61" spans="1:24" s="1" customFormat="1" x14ac:dyDescent="0.15">
      <c r="A61" s="3"/>
      <c r="B61" s="3"/>
      <c r="C61" s="3"/>
      <c r="D61" s="3"/>
      <c r="E61" s="3"/>
      <c r="F61" s="3"/>
      <c r="G61" s="6"/>
      <c r="H61" s="6"/>
      <c r="I61" s="3"/>
      <c r="J61" s="3"/>
      <c r="K61" s="3"/>
      <c r="L61" s="3"/>
      <c r="M61" s="3"/>
      <c r="N61" s="3"/>
      <c r="O61" s="3"/>
      <c r="P61" s="3"/>
      <c r="Q61" s="3"/>
      <c r="R61" s="3"/>
      <c r="S61" s="3"/>
      <c r="T61" s="3"/>
      <c r="U61" s="3"/>
      <c r="V61" s="3"/>
      <c r="W61" s="3"/>
      <c r="X61" s="3"/>
    </row>
    <row r="62" spans="1:24" s="1" customFormat="1" x14ac:dyDescent="0.15">
      <c r="A62" s="3"/>
      <c r="B62" s="3"/>
      <c r="C62" s="3"/>
      <c r="D62" s="3"/>
      <c r="E62" s="3"/>
      <c r="F62" s="3"/>
      <c r="G62" s="6"/>
      <c r="H62" s="6"/>
      <c r="I62" s="3"/>
      <c r="J62" s="3"/>
      <c r="K62" s="3"/>
      <c r="L62" s="3"/>
      <c r="M62" s="3"/>
      <c r="N62" s="3"/>
      <c r="O62" s="3"/>
      <c r="P62" s="3"/>
      <c r="Q62" s="3"/>
      <c r="R62" s="3"/>
      <c r="S62" s="3"/>
      <c r="T62" s="3"/>
      <c r="U62" s="3"/>
      <c r="V62" s="3"/>
      <c r="W62" s="3"/>
      <c r="X62" s="3"/>
    </row>
    <row r="63" spans="1:24" s="1" customFormat="1" x14ac:dyDescent="0.15">
      <c r="A63" s="3"/>
      <c r="B63" s="3"/>
      <c r="C63" s="3"/>
      <c r="D63" s="3"/>
      <c r="E63" s="3"/>
      <c r="F63" s="3"/>
      <c r="G63" s="6"/>
      <c r="H63" s="6"/>
      <c r="I63" s="3"/>
      <c r="J63" s="3"/>
      <c r="K63" s="3"/>
      <c r="L63" s="3"/>
      <c r="M63" s="3"/>
      <c r="N63" s="3"/>
      <c r="O63" s="3"/>
      <c r="P63" s="3"/>
      <c r="Q63" s="3"/>
      <c r="R63" s="3"/>
      <c r="S63" s="3"/>
      <c r="T63" s="3"/>
      <c r="U63" s="3"/>
      <c r="V63" s="3"/>
      <c r="W63" s="3"/>
      <c r="X63" s="3"/>
    </row>
    <row r="64" spans="1:24" s="1" customFormat="1" x14ac:dyDescent="0.15">
      <c r="A64" s="3"/>
      <c r="B64" s="3"/>
      <c r="C64" s="3"/>
      <c r="D64" s="3"/>
      <c r="E64" s="3"/>
      <c r="F64" s="3"/>
      <c r="G64" s="6"/>
      <c r="H64" s="6"/>
      <c r="I64" s="3"/>
      <c r="J64" s="3"/>
      <c r="K64" s="3"/>
      <c r="L64" s="3"/>
      <c r="M64" s="3"/>
      <c r="N64" s="3"/>
      <c r="O64" s="3"/>
      <c r="P64" s="3"/>
      <c r="Q64" s="3"/>
      <c r="R64" s="3"/>
      <c r="S64" s="3"/>
      <c r="T64" s="3"/>
      <c r="U64" s="3"/>
      <c r="V64" s="3"/>
      <c r="W64" s="3"/>
      <c r="X64" s="3"/>
    </row>
    <row r="65" spans="1:24" s="1" customFormat="1" x14ac:dyDescent="0.15">
      <c r="A65" s="3"/>
      <c r="B65" s="3"/>
      <c r="C65" s="3"/>
      <c r="D65" s="3"/>
      <c r="E65" s="3"/>
      <c r="F65" s="3"/>
      <c r="G65" s="6"/>
      <c r="H65" s="6"/>
      <c r="I65" s="3"/>
      <c r="J65" s="3"/>
      <c r="K65" s="3"/>
      <c r="L65" s="3"/>
      <c r="M65" s="3"/>
      <c r="N65" s="3"/>
      <c r="O65" s="3"/>
      <c r="P65" s="3"/>
      <c r="Q65" s="3"/>
      <c r="R65" s="3"/>
      <c r="S65" s="3"/>
      <c r="T65" s="3"/>
      <c r="U65" s="3"/>
      <c r="V65" s="3"/>
      <c r="W65" s="3"/>
      <c r="X65" s="3"/>
    </row>
    <row r="66" spans="1:24" s="1" customFormat="1" x14ac:dyDescent="0.15">
      <c r="A66" s="3"/>
      <c r="B66" s="3"/>
      <c r="C66" s="3"/>
      <c r="D66" s="3"/>
      <c r="E66" s="3"/>
      <c r="F66" s="3"/>
      <c r="G66" s="6"/>
      <c r="H66" s="6"/>
      <c r="I66" s="3"/>
      <c r="J66" s="3"/>
      <c r="K66" s="3"/>
      <c r="L66" s="3"/>
      <c r="M66" s="3"/>
      <c r="N66" s="3"/>
      <c r="O66" s="3"/>
      <c r="P66" s="3"/>
      <c r="Q66" s="3"/>
      <c r="R66" s="3"/>
      <c r="S66" s="3"/>
      <c r="T66" s="3"/>
      <c r="U66" s="3"/>
      <c r="V66" s="3"/>
      <c r="W66" s="3"/>
      <c r="X66" s="3"/>
    </row>
    <row r="67" spans="1:24" s="1" customFormat="1" x14ac:dyDescent="0.15">
      <c r="A67" s="3"/>
      <c r="B67" s="3"/>
      <c r="C67" s="3"/>
      <c r="D67" s="3"/>
      <c r="E67" s="3"/>
      <c r="F67" s="3"/>
      <c r="G67" s="6"/>
      <c r="H67" s="6"/>
      <c r="I67" s="3"/>
      <c r="J67" s="3"/>
      <c r="K67" s="3"/>
      <c r="L67" s="3"/>
      <c r="M67" s="3"/>
      <c r="N67" s="3"/>
      <c r="O67" s="3"/>
      <c r="P67" s="3"/>
      <c r="Q67" s="3"/>
      <c r="R67" s="3"/>
      <c r="S67" s="3"/>
      <c r="T67" s="3"/>
      <c r="U67" s="3"/>
      <c r="V67" s="3"/>
      <c r="W67" s="3"/>
      <c r="X67" s="3"/>
    </row>
    <row r="68" spans="1:24" s="1" customFormat="1" x14ac:dyDescent="0.15">
      <c r="A68" s="3"/>
      <c r="B68" s="3"/>
      <c r="C68" s="3"/>
      <c r="D68" s="3"/>
      <c r="E68" s="3"/>
      <c r="F68" s="3"/>
      <c r="G68" s="6"/>
      <c r="H68" s="6"/>
      <c r="I68" s="3"/>
      <c r="J68" s="3"/>
      <c r="K68" s="3"/>
      <c r="L68" s="3"/>
      <c r="M68" s="3"/>
      <c r="N68" s="3"/>
      <c r="O68" s="3"/>
      <c r="P68" s="3"/>
      <c r="Q68" s="3"/>
      <c r="R68" s="3"/>
      <c r="S68" s="3"/>
      <c r="T68" s="3"/>
      <c r="U68" s="3"/>
      <c r="V68" s="3"/>
      <c r="W68" s="3"/>
      <c r="X68" s="3"/>
    </row>
    <row r="101" spans="23:25" ht="14.25" thickBot="1" x14ac:dyDescent="0.2"/>
    <row r="102" spans="23:25" x14ac:dyDescent="0.15">
      <c r="W102" s="95"/>
      <c r="X102" s="96"/>
      <c r="Y102" s="97"/>
    </row>
    <row r="103" spans="23:25" x14ac:dyDescent="0.15">
      <c r="W103" s="98"/>
      <c r="X103" s="1">
        <v>0</v>
      </c>
      <c r="Y103" s="99"/>
    </row>
    <row r="104" spans="23:25" ht="14.25" thickBot="1" x14ac:dyDescent="0.2">
      <c r="W104" s="100"/>
      <c r="X104" s="101"/>
      <c r="Y104" s="102"/>
    </row>
  </sheetData>
  <mergeCells count="99">
    <mergeCell ref="O2:O3"/>
    <mergeCell ref="K3:L3"/>
    <mergeCell ref="Q4:S5"/>
    <mergeCell ref="B5:H7"/>
    <mergeCell ref="Q6:Q7"/>
    <mergeCell ref="R6:R7"/>
    <mergeCell ref="S6:S7"/>
    <mergeCell ref="J5:J6"/>
    <mergeCell ref="K5:K6"/>
    <mergeCell ref="I5:I6"/>
    <mergeCell ref="D28:F28"/>
    <mergeCell ref="D29:F29"/>
    <mergeCell ref="D30:F30"/>
    <mergeCell ref="D31:F31"/>
    <mergeCell ref="B32:B33"/>
    <mergeCell ref="D32:F32"/>
    <mergeCell ref="D33:F33"/>
    <mergeCell ref="Q9:Q10"/>
    <mergeCell ref="R9:R10"/>
    <mergeCell ref="S9:S10"/>
    <mergeCell ref="Q27:S27"/>
    <mergeCell ref="D13:F13"/>
    <mergeCell ref="Q15:S15"/>
    <mergeCell ref="F16:G16"/>
    <mergeCell ref="F17:G17"/>
    <mergeCell ref="D18:F18"/>
    <mergeCell ref="D24:F24"/>
    <mergeCell ref="D25:F25"/>
    <mergeCell ref="D26:F26"/>
    <mergeCell ref="D27:F27"/>
    <mergeCell ref="D8:F10"/>
    <mergeCell ref="H8:H10"/>
    <mergeCell ref="I9:I10"/>
    <mergeCell ref="B44:B45"/>
    <mergeCell ref="D44:F44"/>
    <mergeCell ref="D45:F45"/>
    <mergeCell ref="D34:F34"/>
    <mergeCell ref="D40:F40"/>
    <mergeCell ref="D41:F41"/>
    <mergeCell ref="N9:N10"/>
    <mergeCell ref="D15:F15"/>
    <mergeCell ref="K20:K22"/>
    <mergeCell ref="L21:M21"/>
    <mergeCell ref="N21:O21"/>
    <mergeCell ref="L20:O20"/>
    <mergeCell ref="J9:J10"/>
    <mergeCell ref="K9:K10"/>
    <mergeCell ref="F11:G12"/>
    <mergeCell ref="H11:H12"/>
    <mergeCell ref="L9:L10"/>
    <mergeCell ref="O9:O18"/>
    <mergeCell ref="J16:J18"/>
    <mergeCell ref="K16:K18"/>
    <mergeCell ref="L16:L18"/>
    <mergeCell ref="M9:M18"/>
    <mergeCell ref="J48:J53"/>
    <mergeCell ref="K48:K53"/>
    <mergeCell ref="Q34:S34"/>
    <mergeCell ref="D35:F35"/>
    <mergeCell ref="D36:F36"/>
    <mergeCell ref="D38:F38"/>
    <mergeCell ref="D39:F39"/>
    <mergeCell ref="D43:F43"/>
    <mergeCell ref="B53:G53"/>
    <mergeCell ref="D46:F46"/>
    <mergeCell ref="D47:F47"/>
    <mergeCell ref="F48:G48"/>
    <mergeCell ref="F49:G49"/>
    <mergeCell ref="D52:F52"/>
    <mergeCell ref="R46:S48"/>
    <mergeCell ref="K35:K36"/>
    <mergeCell ref="N16:N18"/>
    <mergeCell ref="L48:L53"/>
    <mergeCell ref="O48:O53"/>
    <mergeCell ref="N48:N53"/>
    <mergeCell ref="M48:M53"/>
    <mergeCell ref="O35:O36"/>
    <mergeCell ref="J20:J22"/>
    <mergeCell ref="Q41:S41"/>
    <mergeCell ref="L29:L42"/>
    <mergeCell ref="M29:M42"/>
    <mergeCell ref="N35:N36"/>
    <mergeCell ref="J29:J32"/>
    <mergeCell ref="C50:G51"/>
    <mergeCell ref="P5:P40"/>
    <mergeCell ref="D37:F37"/>
    <mergeCell ref="B4:D4"/>
    <mergeCell ref="F4:H4"/>
    <mergeCell ref="C14:G14"/>
    <mergeCell ref="D16:E17"/>
    <mergeCell ref="D11:E11"/>
    <mergeCell ref="D12:E12"/>
    <mergeCell ref="D49:E49"/>
    <mergeCell ref="C48:E48"/>
    <mergeCell ref="H50:H51"/>
    <mergeCell ref="B8:B18"/>
    <mergeCell ref="B20:H23"/>
    <mergeCell ref="I20:I22"/>
    <mergeCell ref="D42:F42"/>
  </mergeCells>
  <phoneticPr fontId="1"/>
  <printOptions horizontalCentered="1" verticalCentered="1"/>
  <pageMargins left="0" right="0" top="0" bottom="0" header="0" footer="0"/>
  <pageSetup paperSize="9" scale="69" orientation="landscape" blackAndWhite="1" verticalDpi="360" r:id="rId1"/>
  <headerFooter alignWithMargins="0"/>
  <colBreaks count="1" manualBreakCount="1">
    <brk id="16" min="1" max="56"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3"/>
  <sheetViews>
    <sheetView showZeros="0" zoomScale="70" zoomScaleNormal="70" workbookViewId="0">
      <selection activeCell="O94" sqref="O94"/>
    </sheetView>
  </sheetViews>
  <sheetFormatPr defaultRowHeight="13.5" x14ac:dyDescent="0.15"/>
  <cols>
    <col min="1" max="1" width="1.875" customWidth="1"/>
    <col min="2" max="2" width="4.5" customWidth="1"/>
    <col min="3" max="3" width="3.25" customWidth="1"/>
    <col min="4" max="4" width="5.125" customWidth="1"/>
    <col min="5" max="5" width="4" customWidth="1"/>
    <col min="6" max="6" width="7.5" customWidth="1"/>
    <col min="7" max="7" width="4.875" customWidth="1"/>
    <col min="8" max="14" width="22" customWidth="1"/>
    <col min="15" max="15" width="4.5" customWidth="1"/>
    <col min="16" max="16" width="10.125" customWidth="1"/>
    <col min="17" max="17" width="9.625" customWidth="1"/>
    <col min="18" max="19" width="10" customWidth="1"/>
    <col min="20" max="20" width="2.5" customWidth="1"/>
    <col min="21" max="21" width="6.625" customWidth="1"/>
  </cols>
  <sheetData>
    <row r="1" spans="1:23" s="1" customFormat="1" ht="14.25" customHeight="1" x14ac:dyDescent="0.15">
      <c r="A1" s="3"/>
      <c r="B1" s="3"/>
      <c r="C1" s="124" t="s">
        <v>38</v>
      </c>
      <c r="D1" s="3"/>
      <c r="E1" s="3"/>
      <c r="F1" s="3"/>
      <c r="G1" s="3"/>
      <c r="H1" s="3"/>
      <c r="I1" s="125" t="s">
        <v>52</v>
      </c>
      <c r="J1" s="3"/>
      <c r="K1" s="3"/>
      <c r="L1" s="3"/>
      <c r="M1" s="3"/>
      <c r="N1" s="3"/>
      <c r="O1" s="3"/>
      <c r="P1" s="26"/>
      <c r="Q1" s="121" t="s">
        <v>237</v>
      </c>
      <c r="R1" s="10"/>
      <c r="S1" s="3"/>
      <c r="T1" s="3"/>
      <c r="U1" s="3"/>
      <c r="V1" s="3"/>
      <c r="W1" s="3"/>
    </row>
    <row r="2" spans="1:23" s="1" customFormat="1" ht="18.75" x14ac:dyDescent="0.2">
      <c r="A2" s="3"/>
      <c r="B2" s="130"/>
      <c r="C2" s="129"/>
      <c r="D2" s="129"/>
      <c r="E2" s="129"/>
      <c r="F2" s="129"/>
      <c r="G2" s="129"/>
      <c r="H2" s="129"/>
      <c r="I2" s="129"/>
      <c r="J2" s="129"/>
      <c r="K2" s="129"/>
      <c r="L2" s="129"/>
      <c r="M2" s="126"/>
      <c r="N2" s="237" t="s">
        <v>274</v>
      </c>
      <c r="O2" s="129"/>
      <c r="P2" s="26"/>
      <c r="Q2" s="16">
        <v>1.08</v>
      </c>
      <c r="R2" s="16">
        <v>1.1000000000000001</v>
      </c>
      <c r="S2" s="3"/>
      <c r="T2" s="3"/>
      <c r="U2" s="3"/>
      <c r="V2" s="3"/>
      <c r="W2" s="3"/>
    </row>
    <row r="3" spans="1:23" s="1" customFormat="1" ht="33" customHeight="1" x14ac:dyDescent="0.2">
      <c r="A3" s="3"/>
      <c r="B3" s="129"/>
      <c r="C3" s="129"/>
      <c r="D3" s="129"/>
      <c r="E3" s="129"/>
      <c r="F3" s="129"/>
      <c r="G3" s="132"/>
      <c r="H3" s="225"/>
      <c r="I3" s="234"/>
      <c r="J3" s="776" t="s">
        <v>286</v>
      </c>
      <c r="K3" s="776"/>
      <c r="L3" s="129"/>
      <c r="M3" s="129"/>
      <c r="N3" s="129"/>
      <c r="O3" s="129"/>
      <c r="P3" s="122"/>
      <c r="Q3" s="3"/>
      <c r="R3" s="3"/>
      <c r="S3" s="3"/>
      <c r="T3" s="3"/>
      <c r="U3" s="3"/>
      <c r="V3" s="3"/>
      <c r="W3" s="3"/>
    </row>
    <row r="4" spans="1:23" s="1" customFormat="1" ht="15" customHeight="1" x14ac:dyDescent="0.15">
      <c r="A4" s="3"/>
      <c r="B4" s="626" t="s">
        <v>60</v>
      </c>
      <c r="C4" s="626"/>
      <c r="D4" s="231" t="str">
        <f>'表イ-1'!D4</f>
        <v>06</v>
      </c>
      <c r="E4" s="153" t="s">
        <v>12</v>
      </c>
      <c r="F4" s="153"/>
      <c r="G4" s="129"/>
      <c r="H4" s="129"/>
      <c r="I4" s="129"/>
      <c r="J4" s="134"/>
      <c r="K4" s="153"/>
      <c r="L4" s="153"/>
      <c r="M4" s="153"/>
      <c r="N4" s="153" t="s">
        <v>273</v>
      </c>
      <c r="O4" s="129"/>
      <c r="P4" s="764" t="s">
        <v>47</v>
      </c>
      <c r="Q4" s="765"/>
      <c r="R4" s="766"/>
      <c r="S4" s="3"/>
      <c r="T4" s="3"/>
      <c r="U4" s="3"/>
      <c r="V4" s="3"/>
      <c r="W4" s="3"/>
    </row>
    <row r="5" spans="1:23" s="1" customFormat="1" ht="9" customHeight="1" x14ac:dyDescent="0.15">
      <c r="A5" s="3"/>
      <c r="B5" s="633" t="s">
        <v>266</v>
      </c>
      <c r="C5" s="634"/>
      <c r="D5" s="634"/>
      <c r="E5" s="634"/>
      <c r="F5" s="634"/>
      <c r="G5" s="634"/>
      <c r="H5" s="214"/>
      <c r="I5" s="874" t="s">
        <v>271</v>
      </c>
      <c r="J5" s="876" t="s">
        <v>164</v>
      </c>
      <c r="K5" s="135"/>
      <c r="L5" s="135"/>
      <c r="M5" s="215"/>
      <c r="N5" s="215"/>
      <c r="O5" s="878" t="s">
        <v>62</v>
      </c>
      <c r="P5" s="767"/>
      <c r="Q5" s="768"/>
      <c r="R5" s="769"/>
      <c r="S5" s="3"/>
      <c r="T5" s="3"/>
      <c r="U5" s="3"/>
      <c r="V5" s="3"/>
      <c r="W5" s="3"/>
    </row>
    <row r="6" spans="1:23" s="1" customFormat="1" ht="32.25" customHeight="1" x14ac:dyDescent="0.15">
      <c r="A6" s="3"/>
      <c r="B6" s="635"/>
      <c r="C6" s="626"/>
      <c r="D6" s="626"/>
      <c r="E6" s="626"/>
      <c r="F6" s="626"/>
      <c r="G6" s="626"/>
      <c r="H6" s="156" t="s">
        <v>270</v>
      </c>
      <c r="I6" s="875"/>
      <c r="J6" s="877"/>
      <c r="K6" s="226" t="s">
        <v>275</v>
      </c>
      <c r="L6" s="221"/>
      <c r="M6" s="235" t="s">
        <v>276</v>
      </c>
      <c r="N6" s="221"/>
      <c r="O6" s="878"/>
      <c r="P6" s="770" t="s">
        <v>40</v>
      </c>
      <c r="Q6" s="771" t="s">
        <v>131</v>
      </c>
      <c r="R6" s="773" t="s">
        <v>132</v>
      </c>
      <c r="S6" s="3"/>
      <c r="T6" s="3"/>
      <c r="U6" s="3"/>
      <c r="V6" s="3"/>
      <c r="W6" s="3"/>
    </row>
    <row r="7" spans="1:23" s="1" customFormat="1" ht="18" customHeight="1" x14ac:dyDescent="0.15">
      <c r="A7" s="3"/>
      <c r="B7" s="635"/>
      <c r="C7" s="626"/>
      <c r="D7" s="626"/>
      <c r="E7" s="626"/>
      <c r="F7" s="626"/>
      <c r="G7" s="626"/>
      <c r="H7" s="159" t="s">
        <v>165</v>
      </c>
      <c r="I7" s="154" t="s">
        <v>166</v>
      </c>
      <c r="J7" s="155" t="s">
        <v>167</v>
      </c>
      <c r="K7" s="157" t="s">
        <v>168</v>
      </c>
      <c r="L7" s="157" t="s">
        <v>168</v>
      </c>
      <c r="M7" s="224" t="s">
        <v>169</v>
      </c>
      <c r="N7" s="224" t="s">
        <v>272</v>
      </c>
      <c r="O7" s="878"/>
      <c r="P7" s="612"/>
      <c r="Q7" s="772"/>
      <c r="R7" s="612"/>
      <c r="S7" s="3"/>
      <c r="T7" s="3"/>
      <c r="U7" s="3"/>
      <c r="V7" s="3"/>
      <c r="W7" s="3"/>
    </row>
    <row r="8" spans="1:23" s="1" customFormat="1" ht="10.5" customHeight="1" x14ac:dyDescent="0.15">
      <c r="A8" s="3"/>
      <c r="B8" s="697" t="s">
        <v>170</v>
      </c>
      <c r="C8" s="806" t="s">
        <v>225</v>
      </c>
      <c r="D8" s="588"/>
      <c r="E8" s="588"/>
      <c r="F8" s="807"/>
      <c r="G8" s="634" t="s">
        <v>172</v>
      </c>
      <c r="H8" s="149" t="s">
        <v>53</v>
      </c>
      <c r="I8" s="142" t="s">
        <v>53</v>
      </c>
      <c r="J8" s="222" t="s">
        <v>53</v>
      </c>
      <c r="K8" s="142" t="s">
        <v>128</v>
      </c>
      <c r="L8" s="142" t="s">
        <v>128</v>
      </c>
      <c r="M8" s="151" t="s">
        <v>128</v>
      </c>
      <c r="N8" s="151" t="s">
        <v>128</v>
      </c>
      <c r="O8" s="878"/>
      <c r="P8" s="7"/>
      <c r="Q8" s="15" t="s">
        <v>128</v>
      </c>
      <c r="R8" s="17" t="s">
        <v>128</v>
      </c>
      <c r="S8" s="3"/>
      <c r="T8" s="3"/>
      <c r="U8" s="3"/>
      <c r="V8" s="3"/>
      <c r="W8" s="3"/>
    </row>
    <row r="9" spans="1:23" s="1" customFormat="1" ht="30" customHeight="1" x14ac:dyDescent="0.15">
      <c r="A9" s="3"/>
      <c r="B9" s="698"/>
      <c r="C9" s="835"/>
      <c r="D9" s="759"/>
      <c r="E9" s="759"/>
      <c r="F9" s="836"/>
      <c r="G9" s="626"/>
      <c r="H9" s="879">
        <f>I9+J9</f>
        <v>12345678</v>
      </c>
      <c r="I9" s="837"/>
      <c r="J9" s="838">
        <f>SUM(M9)</f>
        <v>12345678</v>
      </c>
      <c r="K9" s="841"/>
      <c r="L9" s="846"/>
      <c r="M9" s="839">
        <v>12345678</v>
      </c>
      <c r="N9" s="841"/>
      <c r="O9" s="878"/>
      <c r="P9" s="103" t="s">
        <v>50</v>
      </c>
      <c r="Q9" s="104"/>
      <c r="R9" s="105"/>
      <c r="S9" s="3"/>
      <c r="T9" s="3"/>
      <c r="U9" s="3"/>
      <c r="V9" s="3"/>
      <c r="W9" s="3"/>
    </row>
    <row r="10" spans="1:23" s="1" customFormat="1" ht="9" customHeight="1" x14ac:dyDescent="0.15">
      <c r="A10" s="3"/>
      <c r="B10" s="698"/>
      <c r="C10" s="835"/>
      <c r="D10" s="759"/>
      <c r="E10" s="759"/>
      <c r="F10" s="836"/>
      <c r="G10" s="626"/>
      <c r="H10" s="879"/>
      <c r="I10" s="837"/>
      <c r="J10" s="838"/>
      <c r="K10" s="841"/>
      <c r="L10" s="846"/>
      <c r="M10" s="839"/>
      <c r="N10" s="841"/>
      <c r="O10" s="878"/>
      <c r="P10" s="857"/>
      <c r="Q10" s="858"/>
      <c r="R10" s="858"/>
      <c r="S10" s="3"/>
      <c r="T10" s="3"/>
      <c r="U10" s="3"/>
      <c r="V10" s="3"/>
      <c r="W10" s="3"/>
    </row>
    <row r="11" spans="1:23" s="1" customFormat="1" ht="18" customHeight="1" x14ac:dyDescent="0.15">
      <c r="A11" s="3"/>
      <c r="B11" s="698"/>
      <c r="C11" s="860" t="s">
        <v>118</v>
      </c>
      <c r="D11" s="861"/>
      <c r="E11" s="861"/>
      <c r="F11" s="862"/>
      <c r="G11" s="634" t="s">
        <v>0</v>
      </c>
      <c r="H11" s="863">
        <f>I11+J11</f>
        <v>1234567</v>
      </c>
      <c r="I11" s="865"/>
      <c r="J11" s="867">
        <f>SUM(M11)</f>
        <v>1234567</v>
      </c>
      <c r="K11" s="841"/>
      <c r="L11" s="846"/>
      <c r="M11" s="869">
        <v>1234567</v>
      </c>
      <c r="N11" s="841"/>
      <c r="O11" s="878"/>
      <c r="P11" s="750"/>
      <c r="Q11" s="859"/>
      <c r="R11" s="859"/>
      <c r="S11" s="3"/>
      <c r="T11" s="3"/>
      <c r="U11" s="3"/>
      <c r="V11" s="3"/>
      <c r="W11" s="3"/>
    </row>
    <row r="12" spans="1:23" s="1" customFormat="1" ht="19.5" customHeight="1" x14ac:dyDescent="0.15">
      <c r="A12" s="3"/>
      <c r="B12" s="698"/>
      <c r="C12" s="871" t="s">
        <v>119</v>
      </c>
      <c r="D12" s="872"/>
      <c r="E12" s="872"/>
      <c r="F12" s="873"/>
      <c r="G12" s="663"/>
      <c r="H12" s="864"/>
      <c r="I12" s="866"/>
      <c r="J12" s="868"/>
      <c r="K12" s="842"/>
      <c r="L12" s="846"/>
      <c r="M12" s="870"/>
      <c r="N12" s="841"/>
      <c r="O12" s="878"/>
      <c r="P12" s="81" t="s">
        <v>41</v>
      </c>
      <c r="Q12" s="31">
        <f>SUM(Q9:Q11)</f>
        <v>0</v>
      </c>
      <c r="R12" s="31">
        <f>SUM(R9:R11)</f>
        <v>0</v>
      </c>
      <c r="S12" s="3"/>
      <c r="T12" s="3"/>
      <c r="U12" s="3"/>
      <c r="V12" s="3"/>
      <c r="W12" s="3"/>
    </row>
    <row r="13" spans="1:23" s="1" customFormat="1" ht="19.5" customHeight="1" x14ac:dyDescent="0.15">
      <c r="A13" s="3"/>
      <c r="B13" s="698"/>
      <c r="C13" s="880"/>
      <c r="D13" s="881"/>
      <c r="E13" s="881"/>
      <c r="F13" s="882"/>
      <c r="G13" s="626" t="s">
        <v>1</v>
      </c>
      <c r="H13" s="879">
        <f>I13+J13</f>
        <v>0</v>
      </c>
      <c r="I13" s="837"/>
      <c r="J13" s="838">
        <f>SUM(K13,M13)</f>
        <v>0</v>
      </c>
      <c r="K13" s="837"/>
      <c r="L13" s="846"/>
      <c r="M13" s="839"/>
      <c r="N13" s="841"/>
      <c r="O13" s="878"/>
      <c r="P13" s="6"/>
      <c r="Q13" s="32"/>
      <c r="R13" s="19"/>
      <c r="S13" s="3"/>
      <c r="T13" s="3"/>
      <c r="U13" s="3"/>
      <c r="V13" s="3"/>
      <c r="W13" s="3"/>
    </row>
    <row r="14" spans="1:23" s="1" customFormat="1" ht="19.5" customHeight="1" thickBot="1" x14ac:dyDescent="0.2">
      <c r="A14" s="3"/>
      <c r="B14" s="698"/>
      <c r="C14" s="880"/>
      <c r="D14" s="881"/>
      <c r="E14" s="881"/>
      <c r="F14" s="882"/>
      <c r="G14" s="626"/>
      <c r="H14" s="879"/>
      <c r="I14" s="837"/>
      <c r="J14" s="838"/>
      <c r="K14" s="837"/>
      <c r="L14" s="846"/>
      <c r="M14" s="839"/>
      <c r="N14" s="841"/>
      <c r="O14" s="878"/>
      <c r="P14" s="6"/>
      <c r="Q14" s="6"/>
      <c r="R14" s="6"/>
      <c r="S14" s="3"/>
      <c r="T14" s="3"/>
      <c r="U14" s="3"/>
      <c r="V14" s="3"/>
      <c r="W14" s="3"/>
    </row>
    <row r="15" spans="1:23" s="1" customFormat="1" ht="19.5" customHeight="1" thickTop="1" x14ac:dyDescent="0.15">
      <c r="A15" s="3"/>
      <c r="B15" s="698"/>
      <c r="C15" s="633" t="s">
        <v>6</v>
      </c>
      <c r="D15" s="634"/>
      <c r="E15" s="634"/>
      <c r="F15" s="700"/>
      <c r="G15" s="634" t="s">
        <v>226</v>
      </c>
      <c r="H15" s="883">
        <f>SUM(H9:H14)</f>
        <v>13580245</v>
      </c>
      <c r="I15" s="883">
        <f>SUM(I9:I14)</f>
        <v>0</v>
      </c>
      <c r="J15" s="885">
        <f>SUM(J9:J14)</f>
        <v>13580245</v>
      </c>
      <c r="K15" s="885">
        <f>SUM(K9:K14)</f>
        <v>0</v>
      </c>
      <c r="L15" s="624"/>
      <c r="M15" s="885">
        <f>SUM(M9:M14)</f>
        <v>13580245</v>
      </c>
      <c r="N15" s="887"/>
      <c r="O15" s="878"/>
      <c r="P15" s="6"/>
      <c r="Q15" s="6"/>
      <c r="R15" s="6"/>
      <c r="S15" s="3"/>
      <c r="T15" s="3"/>
      <c r="U15" s="3"/>
      <c r="V15" s="3"/>
      <c r="W15" s="3"/>
    </row>
    <row r="16" spans="1:23" s="1" customFormat="1" ht="19.5" customHeight="1" thickBot="1" x14ac:dyDescent="0.2">
      <c r="A16" s="3"/>
      <c r="B16" s="699"/>
      <c r="C16" s="662"/>
      <c r="D16" s="663"/>
      <c r="E16" s="663"/>
      <c r="F16" s="702"/>
      <c r="G16" s="663"/>
      <c r="H16" s="884" t="e">
        <f>H7-H15</f>
        <v>#VALUE!</v>
      </c>
      <c r="I16" s="884"/>
      <c r="J16" s="886"/>
      <c r="K16" s="886"/>
      <c r="L16" s="894"/>
      <c r="M16" s="886"/>
      <c r="N16" s="888"/>
      <c r="O16" s="878"/>
      <c r="P16" s="6"/>
      <c r="Q16" s="6"/>
      <c r="R16" s="6"/>
      <c r="S16" s="3"/>
      <c r="T16" s="3"/>
      <c r="U16" s="3"/>
      <c r="V16" s="3"/>
      <c r="W16" s="3"/>
    </row>
    <row r="17" spans="1:23" s="1" customFormat="1" ht="19.5" customHeight="1" thickTop="1" x14ac:dyDescent="0.15">
      <c r="A17" s="6"/>
      <c r="B17" s="6"/>
      <c r="C17" s="232"/>
      <c r="D17" s="232"/>
      <c r="E17" s="232"/>
      <c r="F17" s="232"/>
      <c r="G17" s="232"/>
      <c r="H17" s="232"/>
      <c r="I17" s="232"/>
      <c r="J17" s="233"/>
      <c r="K17" s="233"/>
      <c r="L17" s="232"/>
      <c r="M17" s="233"/>
      <c r="N17" s="232"/>
      <c r="O17" s="680"/>
      <c r="P17" s="577" t="s">
        <v>46</v>
      </c>
      <c r="Q17" s="578"/>
      <c r="R17" s="579"/>
      <c r="S17" s="3"/>
      <c r="T17" s="3"/>
      <c r="U17" s="3"/>
      <c r="V17" s="3"/>
      <c r="W17" s="6"/>
    </row>
    <row r="18" spans="1:23" s="1" customFormat="1" ht="8.25" customHeight="1" x14ac:dyDescent="0.15">
      <c r="A18" s="3"/>
      <c r="B18" s="633" t="s">
        <v>266</v>
      </c>
      <c r="C18" s="634"/>
      <c r="D18" s="634"/>
      <c r="E18" s="634"/>
      <c r="F18" s="634"/>
      <c r="G18" s="700"/>
      <c r="H18" s="660" t="s">
        <v>270</v>
      </c>
      <c r="I18" s="891" t="s">
        <v>561</v>
      </c>
      <c r="J18" s="876" t="s">
        <v>164</v>
      </c>
      <c r="K18" s="227"/>
      <c r="L18" s="227"/>
      <c r="M18" s="227"/>
      <c r="N18" s="228"/>
      <c r="O18" s="878"/>
      <c r="P18" s="137"/>
      <c r="Q18" s="139"/>
      <c r="R18" s="138"/>
      <c r="S18" s="3"/>
      <c r="T18" s="3"/>
      <c r="U18" s="3"/>
      <c r="V18" s="3"/>
      <c r="W18" s="6"/>
    </row>
    <row r="19" spans="1:23" s="1" customFormat="1" ht="16.5" customHeight="1" x14ac:dyDescent="0.15">
      <c r="A19" s="3"/>
      <c r="B19" s="635"/>
      <c r="C19" s="626"/>
      <c r="D19" s="626"/>
      <c r="E19" s="626"/>
      <c r="F19" s="626"/>
      <c r="G19" s="701"/>
      <c r="H19" s="661"/>
      <c r="I19" s="892"/>
      <c r="J19" s="893"/>
      <c r="K19" s="684" t="s">
        <v>277</v>
      </c>
      <c r="L19" s="685"/>
      <c r="M19" s="683" t="s">
        <v>278</v>
      </c>
      <c r="N19" s="685"/>
      <c r="O19" s="878"/>
      <c r="P19" s="137"/>
      <c r="Q19" s="139"/>
      <c r="R19" s="138"/>
      <c r="S19" s="3"/>
      <c r="T19" s="3"/>
      <c r="U19" s="3"/>
      <c r="V19" s="3"/>
      <c r="W19" s="6"/>
    </row>
    <row r="20" spans="1:23" s="1" customFormat="1" ht="30.75" customHeight="1" x14ac:dyDescent="0.15">
      <c r="A20" s="3"/>
      <c r="B20" s="635"/>
      <c r="C20" s="626"/>
      <c r="D20" s="626"/>
      <c r="E20" s="626"/>
      <c r="F20" s="626"/>
      <c r="G20" s="701"/>
      <c r="H20" s="661"/>
      <c r="I20" s="892"/>
      <c r="J20" s="893"/>
      <c r="K20" s="170" t="s">
        <v>11</v>
      </c>
      <c r="L20" s="236" t="s">
        <v>281</v>
      </c>
      <c r="M20" s="170" t="s">
        <v>280</v>
      </c>
      <c r="N20" s="236" t="s">
        <v>281</v>
      </c>
      <c r="O20" s="878"/>
      <c r="P20" s="137"/>
      <c r="Q20" s="139"/>
      <c r="R20" s="138"/>
      <c r="S20" s="3"/>
      <c r="T20" s="3"/>
      <c r="U20" s="3"/>
      <c r="V20" s="3"/>
      <c r="W20" s="6"/>
    </row>
    <row r="21" spans="1:23" s="1" customFormat="1" ht="15.75" customHeight="1" x14ac:dyDescent="0.15">
      <c r="A21" s="3"/>
      <c r="B21" s="662"/>
      <c r="C21" s="663"/>
      <c r="D21" s="663"/>
      <c r="E21" s="663"/>
      <c r="F21" s="663"/>
      <c r="G21" s="702"/>
      <c r="H21" s="159" t="s">
        <v>165</v>
      </c>
      <c r="I21" s="157" t="s">
        <v>166</v>
      </c>
      <c r="J21" s="224" t="s">
        <v>167</v>
      </c>
      <c r="K21" s="224" t="s">
        <v>279</v>
      </c>
      <c r="L21" s="157" t="s">
        <v>168</v>
      </c>
      <c r="M21" s="224" t="s">
        <v>169</v>
      </c>
      <c r="N21" s="224" t="s">
        <v>272</v>
      </c>
      <c r="O21" s="878"/>
      <c r="P21" s="81" t="s">
        <v>40</v>
      </c>
      <c r="Q21" s="20" t="s">
        <v>131</v>
      </c>
      <c r="R21" s="82" t="s">
        <v>132</v>
      </c>
      <c r="S21" s="3"/>
      <c r="T21" s="3"/>
      <c r="U21" s="3"/>
      <c r="V21" s="3"/>
      <c r="W21" s="6"/>
    </row>
    <row r="22" spans="1:23" s="1" customFormat="1" ht="18" customHeight="1" x14ac:dyDescent="0.15">
      <c r="A22" s="3"/>
      <c r="B22" s="230"/>
      <c r="C22" s="835" t="s">
        <v>227</v>
      </c>
      <c r="D22" s="759"/>
      <c r="E22" s="759"/>
      <c r="F22" s="836"/>
      <c r="G22" s="626" t="s">
        <v>228</v>
      </c>
      <c r="H22" s="801">
        <f>I22+J22</f>
        <v>1234567</v>
      </c>
      <c r="I22" s="837"/>
      <c r="J22" s="838">
        <f>SUM(M22:N23)</f>
        <v>1234567</v>
      </c>
      <c r="K22" s="840"/>
      <c r="L22" s="840"/>
      <c r="M22" s="839">
        <v>1234567</v>
      </c>
      <c r="N22" s="839"/>
      <c r="O22" s="878"/>
      <c r="P22" s="29" t="s">
        <v>42</v>
      </c>
      <c r="Q22" s="28"/>
      <c r="R22" s="30"/>
      <c r="S22" s="3"/>
      <c r="T22" s="3"/>
      <c r="U22" s="3"/>
      <c r="V22" s="3"/>
      <c r="W22" s="6"/>
    </row>
    <row r="23" spans="1:23" s="1" customFormat="1" ht="18" customHeight="1" x14ac:dyDescent="0.15">
      <c r="A23" s="3"/>
      <c r="B23" s="229"/>
      <c r="C23" s="835"/>
      <c r="D23" s="759"/>
      <c r="E23" s="759"/>
      <c r="F23" s="836"/>
      <c r="G23" s="626"/>
      <c r="H23" s="801"/>
      <c r="I23" s="837"/>
      <c r="J23" s="838"/>
      <c r="K23" s="841"/>
      <c r="L23" s="841"/>
      <c r="M23" s="839"/>
      <c r="N23" s="839"/>
      <c r="O23" s="878"/>
      <c r="P23" s="29"/>
      <c r="Q23" s="28"/>
      <c r="R23" s="30"/>
      <c r="S23" s="3"/>
      <c r="T23" s="3"/>
      <c r="U23" s="3"/>
      <c r="V23" s="3"/>
      <c r="W23" s="6"/>
    </row>
    <row r="24" spans="1:23" s="1" customFormat="1" ht="18" customHeight="1" x14ac:dyDescent="0.15">
      <c r="A24" s="3"/>
      <c r="B24" s="229"/>
      <c r="C24" s="806" t="s">
        <v>229</v>
      </c>
      <c r="D24" s="588"/>
      <c r="E24" s="588"/>
      <c r="F24" s="807"/>
      <c r="G24" s="634" t="s">
        <v>230</v>
      </c>
      <c r="H24" s="785">
        <f>I24+J24</f>
        <v>0</v>
      </c>
      <c r="I24" s="865"/>
      <c r="J24" s="889"/>
      <c r="K24" s="841"/>
      <c r="L24" s="841"/>
      <c r="M24" s="853"/>
      <c r="N24" s="853"/>
      <c r="O24" s="878"/>
      <c r="P24" s="8" t="s">
        <v>139</v>
      </c>
      <c r="Q24" s="33">
        <f>SUM(Q22:Q23)</f>
        <v>0</v>
      </c>
      <c r="R24" s="34">
        <f>SUM(R22:R23)</f>
        <v>0</v>
      </c>
      <c r="S24" s="3"/>
      <c r="T24" s="3"/>
      <c r="U24" s="3"/>
      <c r="V24" s="3"/>
      <c r="W24" s="6"/>
    </row>
    <row r="25" spans="1:23" s="1" customFormat="1" ht="18" customHeight="1" x14ac:dyDescent="0.15">
      <c r="A25" s="3"/>
      <c r="B25" s="229"/>
      <c r="C25" s="808"/>
      <c r="D25" s="809"/>
      <c r="E25" s="809"/>
      <c r="F25" s="810"/>
      <c r="G25" s="663"/>
      <c r="H25" s="786"/>
      <c r="I25" s="866"/>
      <c r="J25" s="890"/>
      <c r="K25" s="841"/>
      <c r="L25" s="841"/>
      <c r="M25" s="854"/>
      <c r="N25" s="854"/>
      <c r="O25" s="878"/>
      <c r="P25" s="6"/>
      <c r="Q25" s="21"/>
      <c r="R25" s="21"/>
      <c r="S25" s="3"/>
      <c r="T25" s="3"/>
      <c r="U25" s="3"/>
      <c r="V25" s="3"/>
      <c r="W25" s="6"/>
    </row>
    <row r="26" spans="1:23" s="1" customFormat="1" ht="18" customHeight="1" x14ac:dyDescent="0.15">
      <c r="A26" s="3"/>
      <c r="B26" s="229"/>
      <c r="C26" s="793" t="s">
        <v>231</v>
      </c>
      <c r="D26" s="794"/>
      <c r="E26" s="794"/>
      <c r="F26" s="795"/>
      <c r="G26" s="799" t="s">
        <v>176</v>
      </c>
      <c r="H26" s="801">
        <f>I26+J26</f>
        <v>2345678</v>
      </c>
      <c r="I26" s="855"/>
      <c r="J26" s="804">
        <f>SUM(M26:N27)</f>
        <v>2345678</v>
      </c>
      <c r="K26" s="841"/>
      <c r="L26" s="841"/>
      <c r="M26" s="823">
        <v>2345678</v>
      </c>
      <c r="N26" s="823"/>
      <c r="O26" s="878"/>
      <c r="P26" s="6"/>
      <c r="Q26" s="6"/>
      <c r="R26" s="6"/>
      <c r="S26" s="3"/>
      <c r="T26" s="3"/>
      <c r="U26" s="3"/>
      <c r="V26" s="3"/>
      <c r="W26" s="3"/>
    </row>
    <row r="27" spans="1:23" s="1" customFormat="1" ht="18" customHeight="1" x14ac:dyDescent="0.15">
      <c r="A27" s="3"/>
      <c r="B27" s="229"/>
      <c r="C27" s="796"/>
      <c r="D27" s="797"/>
      <c r="E27" s="797"/>
      <c r="F27" s="798"/>
      <c r="G27" s="800"/>
      <c r="H27" s="801"/>
      <c r="I27" s="856"/>
      <c r="J27" s="805"/>
      <c r="K27" s="841"/>
      <c r="L27" s="841"/>
      <c r="M27" s="824"/>
      <c r="N27" s="824"/>
      <c r="O27" s="878"/>
      <c r="P27" s="577" t="s">
        <v>43</v>
      </c>
      <c r="Q27" s="578"/>
      <c r="R27" s="579"/>
      <c r="S27" s="3"/>
      <c r="T27" s="3"/>
      <c r="U27" s="3"/>
      <c r="V27" s="3"/>
      <c r="W27" s="3"/>
    </row>
    <row r="28" spans="1:23" s="1" customFormat="1" ht="18" customHeight="1" x14ac:dyDescent="0.15">
      <c r="A28" s="3"/>
      <c r="B28" s="229"/>
      <c r="C28" s="847" t="s">
        <v>232</v>
      </c>
      <c r="D28" s="848"/>
      <c r="E28" s="848"/>
      <c r="F28" s="849"/>
      <c r="G28" s="783" t="s">
        <v>233</v>
      </c>
      <c r="H28" s="785">
        <f>I28</f>
        <v>0</v>
      </c>
      <c r="I28" s="787"/>
      <c r="J28" s="582"/>
      <c r="K28" s="841"/>
      <c r="L28" s="841"/>
      <c r="M28" s="843"/>
      <c r="N28" s="843"/>
      <c r="O28" s="878"/>
      <c r="P28" s="81" t="s">
        <v>40</v>
      </c>
      <c r="Q28" s="20" t="s">
        <v>131</v>
      </c>
      <c r="R28" s="82" t="s">
        <v>132</v>
      </c>
      <c r="S28" s="3"/>
      <c r="T28" s="3"/>
      <c r="U28" s="3"/>
      <c r="V28" s="3"/>
      <c r="W28" s="3"/>
    </row>
    <row r="29" spans="1:23" s="1" customFormat="1" ht="18" customHeight="1" x14ac:dyDescent="0.15">
      <c r="A29" s="3"/>
      <c r="B29" s="223" t="s">
        <v>284</v>
      </c>
      <c r="C29" s="850"/>
      <c r="D29" s="851"/>
      <c r="E29" s="851"/>
      <c r="F29" s="852"/>
      <c r="G29" s="784"/>
      <c r="H29" s="786"/>
      <c r="I29" s="788">
        <f>H29</f>
        <v>0</v>
      </c>
      <c r="J29" s="846"/>
      <c r="K29" s="841"/>
      <c r="L29" s="841"/>
      <c r="M29" s="844"/>
      <c r="N29" s="844"/>
      <c r="O29" s="878"/>
      <c r="P29" s="29" t="s">
        <v>44</v>
      </c>
      <c r="Q29" s="28"/>
      <c r="R29" s="30"/>
      <c r="S29" s="3"/>
      <c r="T29" s="3"/>
      <c r="U29" s="3"/>
      <c r="V29" s="3"/>
      <c r="W29" s="3"/>
    </row>
    <row r="30" spans="1:23" s="1" customFormat="1" ht="18" customHeight="1" x14ac:dyDescent="0.15">
      <c r="A30" s="3"/>
      <c r="B30" s="229"/>
      <c r="C30" s="793" t="s">
        <v>120</v>
      </c>
      <c r="D30" s="794"/>
      <c r="E30" s="794"/>
      <c r="F30" s="795"/>
      <c r="G30" s="799" t="s">
        <v>5</v>
      </c>
      <c r="H30" s="801">
        <f>I30</f>
        <v>0</v>
      </c>
      <c r="I30" s="802"/>
      <c r="J30" s="846"/>
      <c r="K30" s="841"/>
      <c r="L30" s="841"/>
      <c r="M30" s="844"/>
      <c r="N30" s="844"/>
      <c r="O30" s="878"/>
      <c r="P30" s="29"/>
      <c r="Q30" s="28"/>
      <c r="R30" s="30"/>
      <c r="S30" s="3"/>
      <c r="T30" s="3"/>
      <c r="U30" s="3"/>
      <c r="V30" s="3"/>
      <c r="W30" s="3"/>
    </row>
    <row r="31" spans="1:23" s="1" customFormat="1" ht="18" customHeight="1" x14ac:dyDescent="0.15">
      <c r="A31" s="3"/>
      <c r="B31" s="229"/>
      <c r="C31" s="796"/>
      <c r="D31" s="797"/>
      <c r="E31" s="797"/>
      <c r="F31" s="798"/>
      <c r="G31" s="800"/>
      <c r="H31" s="801"/>
      <c r="I31" s="803"/>
      <c r="J31" s="583"/>
      <c r="K31" s="841"/>
      <c r="L31" s="841"/>
      <c r="M31" s="845"/>
      <c r="N31" s="845"/>
      <c r="O31" s="878"/>
      <c r="P31" s="81" t="s">
        <v>41</v>
      </c>
      <c r="Q31" s="33">
        <f>SUM(Q29:Q30)</f>
        <v>0</v>
      </c>
      <c r="R31" s="34">
        <f>SUM(R29:R30)</f>
        <v>0</v>
      </c>
      <c r="S31" s="3"/>
      <c r="T31" s="3"/>
      <c r="U31" s="3"/>
      <c r="V31" s="3"/>
      <c r="W31" s="3"/>
    </row>
    <row r="32" spans="1:23" s="1" customFormat="1" ht="18" customHeight="1" x14ac:dyDescent="0.15">
      <c r="A32" s="3"/>
      <c r="B32" s="229"/>
      <c r="C32" s="847" t="s">
        <v>121</v>
      </c>
      <c r="D32" s="848"/>
      <c r="E32" s="848"/>
      <c r="F32" s="849"/>
      <c r="G32" s="783" t="s">
        <v>10</v>
      </c>
      <c r="H32" s="785">
        <f>I32+J32</f>
        <v>0</v>
      </c>
      <c r="I32" s="787"/>
      <c r="J32" s="789">
        <f>SUM(M32:N33)</f>
        <v>0</v>
      </c>
      <c r="K32" s="841"/>
      <c r="L32" s="841"/>
      <c r="M32" s="791"/>
      <c r="N32" s="791"/>
      <c r="O32" s="878"/>
      <c r="P32" s="6"/>
      <c r="Q32" s="21"/>
      <c r="R32" s="21"/>
      <c r="S32" s="3"/>
      <c r="T32" s="3"/>
      <c r="U32" s="3"/>
      <c r="V32" s="3"/>
      <c r="W32" s="3"/>
    </row>
    <row r="33" spans="1:23" s="1" customFormat="1" ht="18" customHeight="1" x14ac:dyDescent="0.15">
      <c r="A33" s="3"/>
      <c r="B33" s="229"/>
      <c r="C33" s="850"/>
      <c r="D33" s="851"/>
      <c r="E33" s="851"/>
      <c r="F33" s="852"/>
      <c r="G33" s="784"/>
      <c r="H33" s="786"/>
      <c r="I33" s="788"/>
      <c r="J33" s="790"/>
      <c r="K33" s="841"/>
      <c r="L33" s="841"/>
      <c r="M33" s="792"/>
      <c r="N33" s="792"/>
      <c r="O33" s="878"/>
      <c r="P33" s="6"/>
      <c r="Q33" s="6"/>
      <c r="R33" s="6"/>
      <c r="S33" s="3"/>
      <c r="T33" s="3"/>
      <c r="U33" s="3"/>
      <c r="V33" s="3"/>
      <c r="W33" s="3"/>
    </row>
    <row r="34" spans="1:23" s="1" customFormat="1" ht="18" customHeight="1" x14ac:dyDescent="0.15">
      <c r="A34" s="3"/>
      <c r="B34" s="223" t="s">
        <v>285</v>
      </c>
      <c r="C34" s="793" t="s">
        <v>122</v>
      </c>
      <c r="D34" s="794"/>
      <c r="E34" s="794"/>
      <c r="F34" s="795"/>
      <c r="G34" s="799" t="s">
        <v>13</v>
      </c>
      <c r="H34" s="801">
        <f>I34+J34</f>
        <v>0</v>
      </c>
      <c r="I34" s="802"/>
      <c r="J34" s="804">
        <f>SUM(M34:N35)</f>
        <v>0</v>
      </c>
      <c r="K34" s="841"/>
      <c r="L34" s="841"/>
      <c r="M34" s="823"/>
      <c r="N34" s="823"/>
      <c r="O34" s="878"/>
      <c r="P34" s="577" t="s">
        <v>54</v>
      </c>
      <c r="Q34" s="578"/>
      <c r="R34" s="579"/>
      <c r="S34" s="3"/>
      <c r="T34" s="3"/>
      <c r="U34" s="3"/>
      <c r="V34" s="3"/>
      <c r="W34" s="3"/>
    </row>
    <row r="35" spans="1:23" s="1" customFormat="1" ht="18" customHeight="1" x14ac:dyDescent="0.15">
      <c r="A35" s="3"/>
      <c r="B35" s="223"/>
      <c r="C35" s="796"/>
      <c r="D35" s="797"/>
      <c r="E35" s="797"/>
      <c r="F35" s="798"/>
      <c r="G35" s="800"/>
      <c r="H35" s="801"/>
      <c r="I35" s="803"/>
      <c r="J35" s="805"/>
      <c r="K35" s="842"/>
      <c r="L35" s="842"/>
      <c r="M35" s="824"/>
      <c r="N35" s="824"/>
      <c r="O35" s="878"/>
      <c r="P35" s="81" t="s">
        <v>40</v>
      </c>
      <c r="Q35" s="20" t="s">
        <v>131</v>
      </c>
      <c r="R35" s="82" t="s">
        <v>132</v>
      </c>
      <c r="S35" s="3"/>
      <c r="T35" s="3"/>
      <c r="U35" s="3"/>
      <c r="V35" s="3"/>
      <c r="W35" s="3"/>
    </row>
    <row r="36" spans="1:23" s="1" customFormat="1" ht="18" customHeight="1" x14ac:dyDescent="0.15">
      <c r="A36" s="3"/>
      <c r="B36" s="229"/>
      <c r="C36" s="777"/>
      <c r="D36" s="778"/>
      <c r="E36" s="778"/>
      <c r="F36" s="779"/>
      <c r="G36" s="783" t="s">
        <v>137</v>
      </c>
      <c r="H36" s="785">
        <f>I36+J36</f>
        <v>0</v>
      </c>
      <c r="I36" s="787"/>
      <c r="J36" s="789">
        <f>SUM(K36:N37)</f>
        <v>0</v>
      </c>
      <c r="K36" s="787"/>
      <c r="L36" s="787"/>
      <c r="M36" s="791"/>
      <c r="N36" s="791"/>
      <c r="O36" s="129"/>
      <c r="P36" s="29" t="s">
        <v>55</v>
      </c>
      <c r="Q36" s="28"/>
      <c r="R36" s="30"/>
      <c r="S36" s="3"/>
      <c r="T36" s="3"/>
      <c r="U36" s="3"/>
      <c r="V36" s="3"/>
      <c r="W36" s="3"/>
    </row>
    <row r="37" spans="1:23" s="1" customFormat="1" ht="18" customHeight="1" x14ac:dyDescent="0.15">
      <c r="A37" s="3"/>
      <c r="B37" s="229"/>
      <c r="C37" s="780"/>
      <c r="D37" s="781"/>
      <c r="E37" s="781"/>
      <c r="F37" s="782"/>
      <c r="G37" s="784"/>
      <c r="H37" s="786"/>
      <c r="I37" s="788"/>
      <c r="J37" s="790"/>
      <c r="K37" s="788"/>
      <c r="L37" s="788"/>
      <c r="M37" s="792"/>
      <c r="N37" s="792"/>
      <c r="O37" s="129"/>
      <c r="P37" s="29"/>
      <c r="Q37" s="28"/>
      <c r="R37" s="30"/>
      <c r="S37" s="3"/>
      <c r="T37" s="3"/>
      <c r="U37" s="3"/>
      <c r="V37" s="3"/>
      <c r="W37" s="3"/>
    </row>
    <row r="38" spans="1:23" s="1" customFormat="1" ht="18" customHeight="1" x14ac:dyDescent="0.15">
      <c r="A38" s="3"/>
      <c r="B38" s="229"/>
      <c r="C38" s="793" t="s">
        <v>234</v>
      </c>
      <c r="D38" s="794"/>
      <c r="E38" s="794"/>
      <c r="F38" s="795"/>
      <c r="G38" s="799" t="s">
        <v>138</v>
      </c>
      <c r="H38" s="801">
        <f>I38+J38</f>
        <v>3456789</v>
      </c>
      <c r="I38" s="802"/>
      <c r="J38" s="804">
        <f>SUM(K38:N39)</f>
        <v>3456789</v>
      </c>
      <c r="K38" s="802"/>
      <c r="L38" s="802"/>
      <c r="M38" s="823">
        <v>3456789</v>
      </c>
      <c r="N38" s="823"/>
      <c r="O38" s="129"/>
      <c r="P38" s="81" t="s">
        <v>41</v>
      </c>
      <c r="Q38" s="33">
        <f>SUM(Q36:Q37)</f>
        <v>0</v>
      </c>
      <c r="R38" s="34">
        <f>SUM(R36:R37)</f>
        <v>0</v>
      </c>
      <c r="S38" s="3"/>
      <c r="T38" s="3"/>
      <c r="U38" s="3"/>
      <c r="V38" s="3"/>
      <c r="W38" s="3"/>
    </row>
    <row r="39" spans="1:23" s="1" customFormat="1" ht="18" customHeight="1" thickBot="1" x14ac:dyDescent="0.2">
      <c r="A39" s="3"/>
      <c r="B39" s="229"/>
      <c r="C39" s="796"/>
      <c r="D39" s="797"/>
      <c r="E39" s="797"/>
      <c r="F39" s="798"/>
      <c r="G39" s="800"/>
      <c r="H39" s="801"/>
      <c r="I39" s="803"/>
      <c r="J39" s="805"/>
      <c r="K39" s="803"/>
      <c r="L39" s="803"/>
      <c r="M39" s="824"/>
      <c r="N39" s="824"/>
      <c r="O39" s="129"/>
      <c r="P39" s="6"/>
      <c r="Q39" s="22"/>
      <c r="R39" s="22"/>
      <c r="S39" s="3"/>
      <c r="T39" s="3"/>
      <c r="U39" s="3"/>
      <c r="V39" s="3"/>
      <c r="W39" s="3"/>
    </row>
    <row r="40" spans="1:23" s="1" customFormat="1" ht="18" customHeight="1" thickTop="1" x14ac:dyDescent="0.15">
      <c r="A40" s="3"/>
      <c r="B40" s="229"/>
      <c r="C40" s="825" t="s">
        <v>235</v>
      </c>
      <c r="D40" s="826"/>
      <c r="E40" s="826"/>
      <c r="F40" s="827"/>
      <c r="G40" s="783" t="s">
        <v>140</v>
      </c>
      <c r="H40" s="831">
        <f t="shared" ref="H40:N40" si="0">SUM(H22:H39)</f>
        <v>7037034</v>
      </c>
      <c r="I40" s="831">
        <f t="shared" si="0"/>
        <v>0</v>
      </c>
      <c r="J40" s="833">
        <f t="shared" si="0"/>
        <v>7037034</v>
      </c>
      <c r="K40" s="833">
        <f t="shared" si="0"/>
        <v>0</v>
      </c>
      <c r="L40" s="833">
        <f t="shared" si="0"/>
        <v>0</v>
      </c>
      <c r="M40" s="833">
        <f t="shared" si="0"/>
        <v>7037034</v>
      </c>
      <c r="N40" s="833">
        <f t="shared" si="0"/>
        <v>0</v>
      </c>
      <c r="O40" s="129"/>
      <c r="P40" s="3"/>
      <c r="Q40" s="3"/>
      <c r="R40" s="3"/>
      <c r="S40" s="3"/>
      <c r="T40" s="3"/>
      <c r="U40" s="3"/>
      <c r="V40" s="3"/>
      <c r="W40" s="3"/>
    </row>
    <row r="41" spans="1:23" s="1" customFormat="1" ht="18" customHeight="1" thickBot="1" x14ac:dyDescent="0.2">
      <c r="A41" s="3"/>
      <c r="B41" s="223"/>
      <c r="C41" s="828"/>
      <c r="D41" s="829"/>
      <c r="E41" s="829"/>
      <c r="F41" s="830"/>
      <c r="G41" s="784"/>
      <c r="H41" s="832"/>
      <c r="I41" s="832"/>
      <c r="J41" s="834"/>
      <c r="K41" s="834"/>
      <c r="L41" s="834"/>
      <c r="M41" s="834"/>
      <c r="N41" s="834"/>
      <c r="O41" s="129"/>
      <c r="P41" s="577" t="s">
        <v>49</v>
      </c>
      <c r="Q41" s="578"/>
      <c r="R41" s="579"/>
      <c r="S41" s="3"/>
      <c r="T41" s="3"/>
      <c r="U41" s="3"/>
      <c r="V41" s="3"/>
      <c r="W41" s="3"/>
    </row>
    <row r="42" spans="1:23" s="1" customFormat="1" ht="18" customHeight="1" thickTop="1" x14ac:dyDescent="0.15">
      <c r="A42" s="3"/>
      <c r="B42" s="806" t="s">
        <v>283</v>
      </c>
      <c r="C42" s="588"/>
      <c r="D42" s="588"/>
      <c r="E42" s="588"/>
      <c r="F42" s="807"/>
      <c r="G42" s="811" t="s">
        <v>141</v>
      </c>
      <c r="H42" s="813">
        <f>H15-H40</f>
        <v>6543211</v>
      </c>
      <c r="I42" s="815"/>
      <c r="J42" s="817"/>
      <c r="K42" s="819"/>
      <c r="L42" s="819"/>
      <c r="M42" s="821"/>
      <c r="N42" s="821"/>
      <c r="O42" s="129"/>
      <c r="P42" s="81" t="s">
        <v>40</v>
      </c>
      <c r="Q42" s="20" t="s">
        <v>131</v>
      </c>
      <c r="R42" s="82" t="s">
        <v>132</v>
      </c>
      <c r="S42" s="3"/>
      <c r="T42" s="3"/>
      <c r="U42" s="3"/>
      <c r="V42" s="3"/>
      <c r="W42" s="3"/>
    </row>
    <row r="43" spans="1:23" s="1" customFormat="1" ht="18" customHeight="1" x14ac:dyDescent="0.15">
      <c r="A43" s="3"/>
      <c r="B43" s="808"/>
      <c r="C43" s="809"/>
      <c r="D43" s="809"/>
      <c r="E43" s="809"/>
      <c r="F43" s="810"/>
      <c r="G43" s="812"/>
      <c r="H43" s="814"/>
      <c r="I43" s="816"/>
      <c r="J43" s="818"/>
      <c r="K43" s="820"/>
      <c r="L43" s="820"/>
      <c r="M43" s="822"/>
      <c r="N43" s="822"/>
      <c r="O43" s="129"/>
      <c r="P43" s="23" t="s">
        <v>48</v>
      </c>
      <c r="Q43" s="28"/>
      <c r="R43" s="30"/>
      <c r="S43" s="3"/>
      <c r="T43" s="3"/>
      <c r="U43" s="3"/>
      <c r="V43" s="3"/>
      <c r="W43" s="3"/>
    </row>
    <row r="44" spans="1:23" s="1" customFormat="1" ht="22.5" customHeight="1" x14ac:dyDescent="0.2">
      <c r="A44" s="3"/>
      <c r="B44" s="570" t="s">
        <v>109</v>
      </c>
      <c r="C44" s="570"/>
      <c r="D44" s="212" t="s">
        <v>110</v>
      </c>
      <c r="E44" s="212"/>
      <c r="F44" s="212"/>
      <c r="G44" s="212"/>
      <c r="H44" s="219"/>
      <c r="I44" s="144"/>
      <c r="J44" s="144"/>
      <c r="K44" s="129"/>
      <c r="L44" s="129"/>
      <c r="M44" s="129"/>
      <c r="N44" s="129"/>
      <c r="O44" s="129"/>
      <c r="P44" s="23"/>
      <c r="Q44" s="28"/>
      <c r="R44" s="30"/>
      <c r="S44" s="3"/>
      <c r="T44" s="3"/>
      <c r="U44" s="3"/>
      <c r="V44" s="3"/>
      <c r="W44" s="3"/>
    </row>
    <row r="45" spans="1:23" s="1" customFormat="1" ht="22.5" customHeight="1" x14ac:dyDescent="0.2">
      <c r="A45" s="3"/>
      <c r="B45" s="213"/>
      <c r="C45" s="213"/>
      <c r="D45" s="213" t="s">
        <v>282</v>
      </c>
      <c r="E45" s="213"/>
      <c r="F45" s="213"/>
      <c r="G45" s="213"/>
      <c r="H45" s="220"/>
      <c r="I45" s="129"/>
      <c r="J45" s="129"/>
      <c r="K45" s="129"/>
      <c r="L45" s="129"/>
      <c r="M45" s="129"/>
      <c r="N45" s="129"/>
      <c r="O45" s="129"/>
      <c r="P45" s="81" t="s">
        <v>41</v>
      </c>
      <c r="Q45" s="33">
        <f>SUM(Q43:Q44)</f>
        <v>0</v>
      </c>
      <c r="R45" s="34">
        <f>SUM(R43:R44)</f>
        <v>0</v>
      </c>
      <c r="S45" s="3"/>
      <c r="T45" s="3"/>
      <c r="U45" s="3"/>
      <c r="V45" s="3"/>
      <c r="W45" s="3"/>
    </row>
    <row r="46" spans="1:23" s="1" customFormat="1" ht="22.5" customHeight="1" x14ac:dyDescent="0.2">
      <c r="A46" s="3"/>
      <c r="B46" s="589" t="s">
        <v>111</v>
      </c>
      <c r="C46" s="589"/>
      <c r="D46" s="5" t="s">
        <v>162</v>
      </c>
      <c r="E46" s="213"/>
      <c r="F46" s="213"/>
      <c r="G46" s="213"/>
      <c r="H46" s="220"/>
      <c r="I46" s="129"/>
      <c r="J46" s="129"/>
      <c r="K46" s="129"/>
      <c r="L46" s="129"/>
      <c r="M46" s="129"/>
      <c r="N46" s="129"/>
      <c r="O46" s="129"/>
      <c r="P46" s="6"/>
      <c r="Q46" s="24" t="s">
        <v>59</v>
      </c>
      <c r="R46" s="25"/>
      <c r="S46" s="3"/>
      <c r="T46" s="3"/>
      <c r="U46" s="3"/>
      <c r="V46" s="3"/>
      <c r="W46" s="3"/>
    </row>
    <row r="47" spans="1:23" s="1" customFormat="1" ht="18" customHeight="1" x14ac:dyDescent="0.15">
      <c r="A47" s="3"/>
      <c r="B47" s="131"/>
      <c r="C47" s="131"/>
      <c r="D47" s="131"/>
      <c r="E47" s="217"/>
      <c r="F47" s="216"/>
      <c r="G47" s="216"/>
      <c r="H47" s="216"/>
      <c r="I47" s="216"/>
      <c r="J47" s="216"/>
      <c r="K47" s="218"/>
      <c r="L47" s="218"/>
      <c r="M47" s="218"/>
      <c r="N47" s="218"/>
      <c r="O47" s="129"/>
      <c r="P47" s="3"/>
      <c r="Q47" s="3"/>
      <c r="R47" s="3"/>
      <c r="S47" s="3"/>
      <c r="T47" s="3"/>
      <c r="U47" s="3"/>
      <c r="V47" s="3"/>
      <c r="W47" s="3"/>
    </row>
    <row r="48" spans="1:23" s="1" customFormat="1" ht="19.5" customHeight="1" x14ac:dyDescent="0.15">
      <c r="A48" s="3"/>
      <c r="B48" s="14"/>
      <c r="C48" s="14"/>
      <c r="D48" s="14"/>
      <c r="E48" s="106"/>
      <c r="F48" s="14"/>
      <c r="G48" s="14"/>
      <c r="H48" s="14"/>
      <c r="I48" s="14"/>
      <c r="J48" s="14"/>
      <c r="K48" s="14"/>
      <c r="L48" s="14"/>
      <c r="M48" s="14"/>
      <c r="N48" s="14"/>
      <c r="O48" s="3"/>
      <c r="P48" s="3"/>
      <c r="Q48" s="3"/>
      <c r="R48" s="3"/>
      <c r="S48" s="3"/>
      <c r="T48" s="3"/>
      <c r="U48" s="3"/>
      <c r="V48" s="3"/>
      <c r="W48" s="3"/>
    </row>
    <row r="49" spans="1:23" s="1" customFormat="1" ht="19.5" customHeight="1" x14ac:dyDescent="0.15">
      <c r="A49" s="3"/>
      <c r="B49" s="14"/>
      <c r="C49" s="14"/>
      <c r="D49" s="14"/>
      <c r="E49" s="14"/>
      <c r="F49" s="14"/>
      <c r="G49" s="14"/>
      <c r="H49" s="14"/>
      <c r="I49" s="14"/>
      <c r="J49" s="14"/>
      <c r="K49" s="14"/>
      <c r="L49" s="14"/>
      <c r="M49" s="14"/>
      <c r="N49" s="14"/>
      <c r="O49" s="3"/>
      <c r="P49" s="3"/>
      <c r="Q49" s="3"/>
      <c r="R49" s="3"/>
      <c r="S49" s="3"/>
      <c r="T49" s="3"/>
      <c r="U49" s="3"/>
      <c r="V49" s="3"/>
      <c r="W49" s="3"/>
    </row>
    <row r="50" spans="1:23" s="1" customFormat="1" ht="19.5" customHeight="1" x14ac:dyDescent="0.15">
      <c r="A50" s="3"/>
      <c r="B50" s="14"/>
      <c r="C50" s="14"/>
      <c r="D50" s="14"/>
      <c r="E50" s="14"/>
      <c r="F50" s="14"/>
      <c r="G50" s="14"/>
      <c r="H50" s="14"/>
      <c r="I50" s="14"/>
      <c r="J50" s="14"/>
      <c r="K50" s="14"/>
      <c r="L50" s="14"/>
      <c r="M50" s="14"/>
      <c r="N50" s="14"/>
      <c r="O50" s="3"/>
      <c r="P50" s="3"/>
      <c r="Q50" s="3"/>
      <c r="R50" s="3"/>
      <c r="S50" s="3"/>
      <c r="T50" s="3"/>
      <c r="U50" s="3"/>
      <c r="V50" s="3"/>
      <c r="W50" s="3"/>
    </row>
    <row r="51" spans="1:23" s="1" customFormat="1" ht="19.5" customHeight="1" x14ac:dyDescent="0.15">
      <c r="A51" s="3"/>
      <c r="B51" s="14"/>
      <c r="C51" s="14"/>
      <c r="D51" s="14"/>
      <c r="E51" s="14"/>
      <c r="F51" s="14"/>
      <c r="G51" s="14"/>
      <c r="H51" s="14"/>
      <c r="I51" s="14"/>
      <c r="J51" s="14"/>
      <c r="K51" s="14"/>
      <c r="L51" s="14"/>
      <c r="M51" s="14"/>
      <c r="N51" s="14"/>
      <c r="O51" s="3"/>
      <c r="P51" s="3"/>
      <c r="Q51" s="3"/>
      <c r="R51" s="3"/>
      <c r="S51" s="3"/>
      <c r="T51" s="3"/>
      <c r="U51" s="3"/>
      <c r="V51" s="3"/>
      <c r="W51" s="3"/>
    </row>
    <row r="52" spans="1:23" s="1" customFormat="1" x14ac:dyDescent="0.15">
      <c r="A52" s="3"/>
      <c r="B52" s="3"/>
      <c r="C52" s="3"/>
      <c r="D52" s="9"/>
      <c r="E52" s="9"/>
      <c r="F52" s="9"/>
      <c r="G52" s="9"/>
      <c r="H52" s="9"/>
      <c r="I52" s="3"/>
      <c r="J52" s="3"/>
      <c r="K52" s="3"/>
      <c r="L52" s="3"/>
      <c r="M52" s="3"/>
      <c r="N52" s="3"/>
      <c r="O52" s="3"/>
      <c r="P52" s="3"/>
      <c r="Q52" s="3"/>
      <c r="R52" s="3"/>
      <c r="S52" s="3"/>
      <c r="T52" s="3"/>
      <c r="U52" s="3"/>
      <c r="V52" s="3"/>
      <c r="W52" s="3"/>
    </row>
    <row r="53" spans="1:23" s="1" customFormat="1" x14ac:dyDescent="0.15">
      <c r="A53" s="3"/>
      <c r="B53" s="3"/>
      <c r="C53" s="3"/>
      <c r="D53" s="3"/>
      <c r="E53" s="3"/>
      <c r="F53" s="3"/>
      <c r="G53" s="3"/>
      <c r="H53" s="3"/>
      <c r="I53" s="3"/>
      <c r="J53" s="3"/>
      <c r="K53" s="3"/>
      <c r="L53" s="3"/>
      <c r="M53" s="3"/>
      <c r="N53" s="3"/>
      <c r="O53" s="3"/>
      <c r="P53" s="3"/>
      <c r="Q53" s="3"/>
      <c r="R53" s="3"/>
      <c r="S53" s="3"/>
      <c r="T53" s="3"/>
      <c r="U53" s="3"/>
      <c r="V53" s="3"/>
      <c r="W53" s="3"/>
    </row>
    <row r="54" spans="1:23" s="1" customFormat="1" x14ac:dyDescent="0.15">
      <c r="A54" s="3"/>
      <c r="B54" s="3"/>
      <c r="C54" s="3"/>
      <c r="D54" s="3"/>
      <c r="E54" s="3"/>
      <c r="F54" s="3"/>
      <c r="G54" s="3"/>
      <c r="H54" s="3"/>
      <c r="I54" s="3"/>
      <c r="J54" s="3"/>
      <c r="K54" s="3"/>
      <c r="L54" s="3"/>
      <c r="M54" s="3"/>
      <c r="N54" s="3"/>
      <c r="O54" s="3"/>
      <c r="P54" s="3"/>
      <c r="Q54" s="3"/>
      <c r="R54" s="3"/>
      <c r="S54" s="3"/>
      <c r="T54" s="3"/>
      <c r="U54" s="3"/>
      <c r="V54" s="3"/>
      <c r="W54" s="3"/>
    </row>
    <row r="55" spans="1:23" s="1" customFormat="1" x14ac:dyDescent="0.15">
      <c r="A55" s="3"/>
      <c r="B55" s="3"/>
      <c r="C55" s="3"/>
      <c r="D55" s="3"/>
      <c r="E55" s="3"/>
      <c r="F55" s="3"/>
      <c r="G55" s="3"/>
      <c r="H55" s="3"/>
      <c r="I55" s="3"/>
      <c r="J55" s="3"/>
      <c r="K55" s="3"/>
      <c r="L55" s="3"/>
      <c r="M55" s="3"/>
      <c r="N55" s="3"/>
      <c r="O55" s="3"/>
      <c r="P55" s="3"/>
      <c r="Q55" s="3"/>
      <c r="R55" s="3"/>
      <c r="S55" s="3"/>
      <c r="T55" s="3"/>
      <c r="U55" s="3"/>
      <c r="V55" s="3"/>
      <c r="W55" s="3"/>
    </row>
    <row r="56" spans="1:23" s="1" customFormat="1" x14ac:dyDescent="0.15">
      <c r="A56" s="3"/>
      <c r="B56" s="3"/>
      <c r="C56" s="3"/>
      <c r="D56" s="3"/>
      <c r="E56" s="3"/>
      <c r="F56" s="3"/>
      <c r="G56" s="3"/>
      <c r="H56" s="3"/>
      <c r="I56" s="3"/>
      <c r="J56" s="3"/>
      <c r="K56" s="3"/>
      <c r="L56" s="3"/>
      <c r="M56" s="3"/>
      <c r="N56" s="3"/>
      <c r="O56" s="3"/>
      <c r="P56" s="3"/>
      <c r="Q56" s="3"/>
      <c r="R56" s="3"/>
      <c r="S56" s="3"/>
      <c r="T56" s="3"/>
      <c r="U56" s="3"/>
      <c r="V56" s="3"/>
      <c r="W56" s="3"/>
    </row>
    <row r="57" spans="1:23" s="1" customFormat="1" x14ac:dyDescent="0.15">
      <c r="A57" s="3"/>
      <c r="B57" s="3"/>
      <c r="C57" s="3"/>
      <c r="D57" s="3"/>
      <c r="E57" s="3"/>
      <c r="F57" s="3"/>
      <c r="G57" s="3"/>
      <c r="H57" s="3"/>
      <c r="I57" s="3"/>
      <c r="J57" s="3"/>
      <c r="K57" s="3"/>
      <c r="L57" s="3"/>
      <c r="M57" s="3"/>
      <c r="N57" s="3"/>
      <c r="O57" s="3"/>
      <c r="P57" s="3"/>
      <c r="Q57" s="3"/>
      <c r="R57" s="3"/>
      <c r="S57" s="3"/>
      <c r="T57" s="3"/>
      <c r="U57" s="3"/>
      <c r="V57" s="3"/>
      <c r="W57" s="3"/>
    </row>
    <row r="58" spans="1:23" s="1" customFormat="1" x14ac:dyDescent="0.15">
      <c r="A58" s="3"/>
      <c r="B58" s="3"/>
      <c r="C58" s="3"/>
      <c r="D58" s="3"/>
      <c r="E58" s="3"/>
      <c r="F58" s="3"/>
      <c r="G58" s="3"/>
      <c r="H58" s="3"/>
      <c r="I58" s="3"/>
      <c r="J58" s="3"/>
      <c r="K58" s="3"/>
      <c r="L58" s="3"/>
      <c r="M58" s="3"/>
      <c r="N58" s="3"/>
      <c r="O58" s="3"/>
      <c r="P58" s="3"/>
      <c r="Q58" s="3"/>
      <c r="R58" s="3"/>
      <c r="S58" s="3"/>
      <c r="T58" s="3"/>
      <c r="U58" s="3"/>
      <c r="V58" s="3"/>
      <c r="W58" s="3"/>
    </row>
    <row r="59" spans="1:23" s="1" customFormat="1" x14ac:dyDescent="0.15">
      <c r="A59" s="3"/>
      <c r="B59" s="3"/>
      <c r="C59" s="3"/>
      <c r="D59" s="3"/>
      <c r="E59" s="3"/>
      <c r="F59" s="3"/>
      <c r="G59" s="3"/>
      <c r="H59" s="3"/>
      <c r="I59" s="3"/>
      <c r="J59" s="3"/>
      <c r="K59" s="3"/>
      <c r="L59" s="3"/>
      <c r="M59" s="3"/>
      <c r="N59" s="3"/>
      <c r="O59" s="3"/>
      <c r="P59" s="3"/>
      <c r="Q59" s="3"/>
      <c r="R59" s="3"/>
      <c r="S59" s="3"/>
      <c r="T59" s="3"/>
      <c r="U59" s="3"/>
      <c r="V59" s="3"/>
      <c r="W59" s="3"/>
    </row>
    <row r="60" spans="1:23" s="1" customFormat="1" x14ac:dyDescent="0.15">
      <c r="A60" s="3"/>
      <c r="B60" s="3"/>
      <c r="C60" s="3"/>
      <c r="D60" s="3"/>
      <c r="E60" s="3"/>
      <c r="F60" s="3"/>
      <c r="G60" s="3"/>
      <c r="H60" s="3"/>
      <c r="I60" s="3"/>
      <c r="J60" s="3"/>
      <c r="K60" s="3"/>
      <c r="L60" s="3"/>
      <c r="M60" s="3"/>
      <c r="N60" s="3"/>
      <c r="O60" s="3"/>
      <c r="P60" s="3"/>
      <c r="Q60" s="3"/>
      <c r="R60" s="3"/>
      <c r="S60" s="3"/>
      <c r="T60" s="3"/>
      <c r="U60" s="3"/>
      <c r="V60" s="3"/>
      <c r="W60" s="3"/>
    </row>
    <row r="61" spans="1:23" s="1" customFormat="1" x14ac:dyDescent="0.15">
      <c r="A61" s="3"/>
      <c r="B61" s="3"/>
      <c r="C61" s="3"/>
      <c r="D61" s="3"/>
      <c r="E61" s="3"/>
      <c r="F61" s="3"/>
      <c r="G61" s="3"/>
      <c r="H61" s="3"/>
      <c r="I61" s="3"/>
      <c r="J61" s="3"/>
      <c r="K61" s="3"/>
      <c r="L61" s="3"/>
      <c r="M61" s="3"/>
      <c r="N61" s="3"/>
      <c r="O61" s="3"/>
      <c r="P61" s="3"/>
      <c r="Q61" s="3"/>
      <c r="R61" s="3"/>
      <c r="S61" s="3"/>
      <c r="T61" s="3"/>
      <c r="U61" s="3"/>
      <c r="V61" s="3"/>
      <c r="W61" s="3"/>
    </row>
    <row r="62" spans="1:23" s="1" customFormat="1" x14ac:dyDescent="0.15">
      <c r="A62" s="3"/>
      <c r="B62" s="3"/>
      <c r="C62" s="3"/>
      <c r="D62" s="3"/>
      <c r="E62" s="3"/>
      <c r="F62" s="3"/>
      <c r="G62" s="3"/>
      <c r="H62" s="3"/>
      <c r="I62" s="3"/>
      <c r="J62" s="3"/>
      <c r="K62" s="3"/>
      <c r="L62" s="3"/>
      <c r="M62" s="3"/>
      <c r="N62" s="3"/>
      <c r="O62" s="3"/>
      <c r="P62" s="3"/>
      <c r="Q62" s="3"/>
      <c r="R62" s="3"/>
      <c r="S62" s="3"/>
      <c r="T62" s="3"/>
      <c r="U62" s="3"/>
      <c r="V62" s="3"/>
      <c r="W62" s="3"/>
    </row>
    <row r="63" spans="1:23" s="1" customFormat="1" x14ac:dyDescent="0.15">
      <c r="A63" s="3"/>
      <c r="B63" s="3"/>
      <c r="C63" s="3"/>
      <c r="D63" s="3"/>
      <c r="E63" s="3"/>
      <c r="F63" s="3"/>
      <c r="G63" s="3"/>
      <c r="H63" s="3"/>
      <c r="I63" s="3"/>
      <c r="J63" s="3"/>
      <c r="K63" s="3"/>
      <c r="L63" s="3"/>
      <c r="M63" s="3"/>
      <c r="N63" s="3"/>
      <c r="O63" s="3"/>
      <c r="P63" s="3"/>
      <c r="Q63" s="3"/>
      <c r="R63" s="3"/>
      <c r="S63" s="3"/>
      <c r="T63" s="3"/>
      <c r="U63" s="3"/>
      <c r="V63" s="3"/>
      <c r="W63" s="3"/>
    </row>
    <row r="100" spans="22:24" ht="14.25" thickBot="1" x14ac:dyDescent="0.2"/>
    <row r="101" spans="22:24" x14ac:dyDescent="0.15">
      <c r="V101" s="95"/>
      <c r="W101" s="96"/>
      <c r="X101" s="97"/>
    </row>
    <row r="102" spans="22:24" x14ac:dyDescent="0.15">
      <c r="V102" s="98"/>
      <c r="W102" s="1">
        <v>0</v>
      </c>
      <c r="X102" s="99"/>
    </row>
    <row r="103" spans="22:24" ht="14.25" thickBot="1" x14ac:dyDescent="0.2">
      <c r="V103" s="100"/>
      <c r="W103" s="101"/>
      <c r="X103" s="102"/>
    </row>
  </sheetData>
  <mergeCells count="140">
    <mergeCell ref="L36:L37"/>
    <mergeCell ref="L38:L39"/>
    <mergeCell ref="B4:C4"/>
    <mergeCell ref="I32:I33"/>
    <mergeCell ref="J32:J33"/>
    <mergeCell ref="G24:G25"/>
    <mergeCell ref="H24:H25"/>
    <mergeCell ref="I24:I25"/>
    <mergeCell ref="J24:J25"/>
    <mergeCell ref="C30:F31"/>
    <mergeCell ref="G30:G31"/>
    <mergeCell ref="H30:H31"/>
    <mergeCell ref="I30:I31"/>
    <mergeCell ref="C38:F39"/>
    <mergeCell ref="G38:G39"/>
    <mergeCell ref="H38:H39"/>
    <mergeCell ref="I38:I39"/>
    <mergeCell ref="B8:B16"/>
    <mergeCell ref="B18:G21"/>
    <mergeCell ref="I18:I20"/>
    <mergeCell ref="J18:J20"/>
    <mergeCell ref="K19:L19"/>
    <mergeCell ref="K9:K12"/>
    <mergeCell ref="L9:L16"/>
    <mergeCell ref="L22:L35"/>
    <mergeCell ref="M32:M33"/>
    <mergeCell ref="M34:M35"/>
    <mergeCell ref="C15:F16"/>
    <mergeCell ref="G15:G16"/>
    <mergeCell ref="H15:H16"/>
    <mergeCell ref="I15:I16"/>
    <mergeCell ref="J15:J16"/>
    <mergeCell ref="K15:K16"/>
    <mergeCell ref="M19:N19"/>
    <mergeCell ref="N9:N16"/>
    <mergeCell ref="M15:M16"/>
    <mergeCell ref="N22:N23"/>
    <mergeCell ref="N24:N25"/>
    <mergeCell ref="N26:N27"/>
    <mergeCell ref="N32:N33"/>
    <mergeCell ref="N34:N35"/>
    <mergeCell ref="M13:M14"/>
    <mergeCell ref="C32:F33"/>
    <mergeCell ref="G32:G33"/>
    <mergeCell ref="H32:H33"/>
    <mergeCell ref="N36:N37"/>
    <mergeCell ref="N38:N39"/>
    <mergeCell ref="N40:N41"/>
    <mergeCell ref="N42:N43"/>
    <mergeCell ref="P4:R5"/>
    <mergeCell ref="B5:G7"/>
    <mergeCell ref="I5:I6"/>
    <mergeCell ref="P6:P7"/>
    <mergeCell ref="Q6:Q7"/>
    <mergeCell ref="R6:R7"/>
    <mergeCell ref="J5:J6"/>
    <mergeCell ref="O5:O35"/>
    <mergeCell ref="C8:F10"/>
    <mergeCell ref="G8:G10"/>
    <mergeCell ref="H9:H10"/>
    <mergeCell ref="I9:I10"/>
    <mergeCell ref="J9:J10"/>
    <mergeCell ref="M9:M10"/>
    <mergeCell ref="C13:F14"/>
    <mergeCell ref="G13:G14"/>
    <mergeCell ref="H13:H14"/>
    <mergeCell ref="I13:I14"/>
    <mergeCell ref="J13:J14"/>
    <mergeCell ref="K13:K14"/>
    <mergeCell ref="P10:P11"/>
    <mergeCell ref="Q10:Q11"/>
    <mergeCell ref="R10:R11"/>
    <mergeCell ref="C11:F11"/>
    <mergeCell ref="G11:G12"/>
    <mergeCell ref="H11:H12"/>
    <mergeCell ref="I11:I12"/>
    <mergeCell ref="J11:J12"/>
    <mergeCell ref="M11:M12"/>
    <mergeCell ref="C12:F12"/>
    <mergeCell ref="P17:R17"/>
    <mergeCell ref="C22:F23"/>
    <mergeCell ref="G22:G23"/>
    <mergeCell ref="H22:H23"/>
    <mergeCell ref="I22:I23"/>
    <mergeCell ref="J22:J23"/>
    <mergeCell ref="M22:M23"/>
    <mergeCell ref="K22:K35"/>
    <mergeCell ref="M28:M31"/>
    <mergeCell ref="N28:N31"/>
    <mergeCell ref="J28:J31"/>
    <mergeCell ref="P27:R27"/>
    <mergeCell ref="C28:F29"/>
    <mergeCell ref="G28:G29"/>
    <mergeCell ref="H28:H29"/>
    <mergeCell ref="I28:I29"/>
    <mergeCell ref="M24:M25"/>
    <mergeCell ref="C26:F27"/>
    <mergeCell ref="G26:G27"/>
    <mergeCell ref="H26:H27"/>
    <mergeCell ref="I26:I27"/>
    <mergeCell ref="J26:J27"/>
    <mergeCell ref="M26:M27"/>
    <mergeCell ref="C24:F25"/>
    <mergeCell ref="J42:J43"/>
    <mergeCell ref="K42:K43"/>
    <mergeCell ref="M42:M43"/>
    <mergeCell ref="M38:M39"/>
    <mergeCell ref="C40:F41"/>
    <mergeCell ref="G40:G41"/>
    <mergeCell ref="H40:H41"/>
    <mergeCell ref="I40:I41"/>
    <mergeCell ref="J40:J41"/>
    <mergeCell ref="K40:K41"/>
    <mergeCell ref="M40:M41"/>
    <mergeCell ref="L40:L41"/>
    <mergeCell ref="L42:L43"/>
    <mergeCell ref="B44:C44"/>
    <mergeCell ref="B46:C46"/>
    <mergeCell ref="J3:K3"/>
    <mergeCell ref="H18:H20"/>
    <mergeCell ref="P34:R34"/>
    <mergeCell ref="C36:F37"/>
    <mergeCell ref="G36:G37"/>
    <mergeCell ref="H36:H37"/>
    <mergeCell ref="I36:I37"/>
    <mergeCell ref="J36:J37"/>
    <mergeCell ref="K36:K37"/>
    <mergeCell ref="M36:M37"/>
    <mergeCell ref="C34:F35"/>
    <mergeCell ref="G34:G35"/>
    <mergeCell ref="H34:H35"/>
    <mergeCell ref="I34:I35"/>
    <mergeCell ref="J34:J35"/>
    <mergeCell ref="J38:J39"/>
    <mergeCell ref="K38:K39"/>
    <mergeCell ref="P41:R41"/>
    <mergeCell ref="B42:F43"/>
    <mergeCell ref="G42:G43"/>
    <mergeCell ref="H42:H43"/>
    <mergeCell ref="I42:I43"/>
  </mergeCells>
  <phoneticPr fontId="1"/>
  <printOptions horizontalCentered="1" verticalCentered="1"/>
  <pageMargins left="0" right="0" top="0" bottom="0" header="0" footer="0"/>
  <pageSetup paperSize="9" scale="68" orientation="landscape" blackAndWhite="1" verticalDpi="360" r:id="rId1"/>
  <headerFooter alignWithMargins="0"/>
  <rowBreaks count="1" manualBreakCount="1">
    <brk id="46" max="17" man="1"/>
  </rowBreaks>
  <colBreaks count="1" manualBreakCount="1">
    <brk id="15" min="1" max="4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A160"/>
  <sheetViews>
    <sheetView zoomScale="120" zoomScaleNormal="120" workbookViewId="0">
      <selection activeCell="V78" sqref="V78"/>
    </sheetView>
  </sheetViews>
  <sheetFormatPr defaultRowHeight="13.5" x14ac:dyDescent="0.15"/>
  <cols>
    <col min="1" max="1" width="2" style="1" customWidth="1"/>
    <col min="2" max="4" width="1.125" style="1" customWidth="1"/>
    <col min="5" max="6" width="0.875" style="1" customWidth="1"/>
    <col min="7" max="7" width="3.125" style="1" customWidth="1"/>
    <col min="8" max="8" width="2.25" style="1" customWidth="1"/>
    <col min="9" max="9" width="4.625" style="1" customWidth="1"/>
    <col min="10" max="10" width="9" style="1"/>
    <col min="11" max="11" width="12.25" style="1" customWidth="1"/>
    <col min="12" max="12" width="13" style="1" customWidth="1"/>
    <col min="13" max="13" width="3.375" style="1" customWidth="1"/>
    <col min="14" max="15" width="7.25" style="1" customWidth="1"/>
    <col min="16" max="16" width="2.875" style="1" customWidth="1"/>
    <col min="17" max="18" width="7.25" style="1" customWidth="1"/>
    <col min="19" max="19" width="2.875" style="1" customWidth="1"/>
    <col min="20" max="21" width="7.25" style="1" customWidth="1"/>
    <col min="22" max="22" width="2.875" style="1" customWidth="1"/>
    <col min="23" max="16384" width="9" style="1"/>
  </cols>
  <sheetData>
    <row r="1" spans="1:27" x14ac:dyDescent="0.15">
      <c r="A1" s="6"/>
      <c r="B1" s="6"/>
      <c r="C1" s="6"/>
      <c r="D1" s="6"/>
      <c r="E1" s="6"/>
      <c r="F1" s="6"/>
      <c r="G1" s="6"/>
      <c r="H1" s="6"/>
      <c r="I1" s="6"/>
      <c r="J1" s="6"/>
      <c r="K1" s="6"/>
      <c r="L1" s="6"/>
      <c r="M1" s="6"/>
      <c r="N1" s="6"/>
      <c r="O1" s="6"/>
      <c r="P1" s="6"/>
      <c r="Q1" s="6"/>
      <c r="R1" s="6"/>
      <c r="S1" s="6"/>
      <c r="T1" s="6"/>
      <c r="U1" s="6"/>
      <c r="V1" s="6"/>
      <c r="W1" s="6"/>
      <c r="X1" s="6"/>
      <c r="Y1" s="6"/>
      <c r="Z1" s="6"/>
      <c r="AA1" s="6"/>
    </row>
    <row r="2" spans="1:27" ht="21" x14ac:dyDescent="0.2">
      <c r="A2" s="6"/>
      <c r="B2" s="6">
        <v>111</v>
      </c>
      <c r="C2" s="6"/>
      <c r="D2" s="6"/>
      <c r="E2" s="6"/>
      <c r="F2" s="6"/>
      <c r="G2" s="6"/>
      <c r="H2" s="6"/>
      <c r="I2" s="6"/>
      <c r="J2" s="6"/>
      <c r="K2" s="6"/>
      <c r="L2" s="6"/>
      <c r="M2" s="6"/>
      <c r="N2" s="6"/>
      <c r="O2" s="6"/>
      <c r="P2" s="6"/>
      <c r="Q2" s="6"/>
      <c r="R2" s="6"/>
      <c r="S2" s="6"/>
      <c r="T2" s="6"/>
      <c r="U2" s="6"/>
      <c r="V2" s="345" t="s">
        <v>83</v>
      </c>
      <c r="W2" s="6"/>
      <c r="X2" s="6"/>
      <c r="Y2" s="6"/>
      <c r="Z2" s="6"/>
      <c r="AA2" s="6"/>
    </row>
    <row r="3" spans="1:27" ht="32.25" customHeight="1" x14ac:dyDescent="0.2">
      <c r="A3" s="6"/>
      <c r="B3" s="6"/>
      <c r="C3" s="6"/>
      <c r="D3" s="6"/>
      <c r="E3" s="6"/>
      <c r="F3" s="6"/>
      <c r="G3" s="6"/>
      <c r="H3" s="6"/>
      <c r="I3" s="6"/>
      <c r="J3" s="6"/>
      <c r="K3" s="35"/>
      <c r="L3" s="895" t="s">
        <v>84</v>
      </c>
      <c r="M3" s="895"/>
      <c r="N3" s="895"/>
      <c r="O3" s="895"/>
      <c r="P3" s="895"/>
      <c r="Q3" s="6"/>
      <c r="R3" s="6"/>
      <c r="S3" s="6"/>
      <c r="T3" s="6"/>
      <c r="U3" s="6"/>
      <c r="V3" s="6"/>
      <c r="W3" s="6"/>
      <c r="X3" s="6"/>
      <c r="Y3" s="6"/>
      <c r="Z3" s="6"/>
      <c r="AA3" s="6"/>
    </row>
    <row r="4" spans="1:27" ht="15" customHeight="1" x14ac:dyDescent="0.15">
      <c r="A4" s="6"/>
      <c r="B4" s="6"/>
      <c r="C4" s="6"/>
      <c r="D4" s="6"/>
      <c r="E4" s="6"/>
      <c r="F4" s="6"/>
      <c r="G4" s="981" t="s">
        <v>64</v>
      </c>
      <c r="H4" s="981"/>
      <c r="I4" s="107" t="str">
        <f>'表イ-1'!D4</f>
        <v>06</v>
      </c>
      <c r="J4" s="36" t="s">
        <v>65</v>
      </c>
      <c r="K4" s="11"/>
      <c r="L4" s="11"/>
      <c r="M4" s="11"/>
      <c r="N4" s="11"/>
      <c r="O4" s="11"/>
      <c r="P4" s="11"/>
      <c r="Q4" s="11"/>
      <c r="R4" s="11"/>
      <c r="S4" s="11"/>
      <c r="T4" s="11"/>
      <c r="U4" s="11"/>
      <c r="V4" s="11"/>
      <c r="W4" s="11"/>
      <c r="X4" s="11"/>
      <c r="Y4" s="11"/>
      <c r="Z4" s="6"/>
      <c r="AA4" s="6"/>
    </row>
    <row r="5" spans="1:27" ht="7.5" customHeight="1" x14ac:dyDescent="0.15">
      <c r="A5" s="37"/>
      <c r="B5" s="37"/>
      <c r="C5" s="37"/>
      <c r="D5" s="37"/>
      <c r="E5" s="37"/>
      <c r="F5" s="37"/>
      <c r="G5" s="984" t="s">
        <v>309</v>
      </c>
      <c r="H5" s="940"/>
      <c r="I5" s="940"/>
      <c r="J5" s="940"/>
      <c r="K5" s="940"/>
      <c r="L5" s="940"/>
      <c r="M5" s="923" t="s">
        <v>66</v>
      </c>
      <c r="N5" s="924"/>
      <c r="O5" s="924"/>
      <c r="P5" s="924"/>
      <c r="Q5" s="38"/>
      <c r="R5" s="50"/>
      <c r="S5" s="50"/>
      <c r="T5" s="50"/>
      <c r="U5" s="38"/>
      <c r="V5" s="39"/>
      <c r="W5" s="11"/>
      <c r="X5" s="11"/>
      <c r="Y5" s="11"/>
      <c r="Z5" s="6"/>
      <c r="AA5" s="6"/>
    </row>
    <row r="6" spans="1:27" ht="13.5" customHeight="1" x14ac:dyDescent="0.15">
      <c r="A6" s="37"/>
      <c r="B6" s="37"/>
      <c r="C6" s="37"/>
      <c r="D6" s="37"/>
      <c r="E6" s="37"/>
      <c r="F6" s="37"/>
      <c r="G6" s="985"/>
      <c r="H6" s="941"/>
      <c r="I6" s="941"/>
      <c r="J6" s="941"/>
      <c r="K6" s="941"/>
      <c r="L6" s="941"/>
      <c r="M6" s="925"/>
      <c r="N6" s="926"/>
      <c r="O6" s="926"/>
      <c r="P6" s="926"/>
      <c r="Q6" s="962" t="s">
        <v>67</v>
      </c>
      <c r="R6" s="963"/>
      <c r="S6" s="964"/>
      <c r="T6" s="967" t="s">
        <v>69</v>
      </c>
      <c r="U6" s="968"/>
      <c r="V6" s="969"/>
      <c r="W6" s="11"/>
      <c r="X6" s="11"/>
      <c r="Y6" s="11"/>
      <c r="Z6" s="6"/>
      <c r="AA6" s="6"/>
    </row>
    <row r="7" spans="1:27" ht="13.5" customHeight="1" x14ac:dyDescent="0.15">
      <c r="A7" s="37"/>
      <c r="B7" s="37"/>
      <c r="C7" s="37"/>
      <c r="D7" s="37"/>
      <c r="E7" s="37"/>
      <c r="F7" s="37"/>
      <c r="G7" s="934"/>
      <c r="H7" s="942"/>
      <c r="I7" s="942"/>
      <c r="J7" s="942"/>
      <c r="K7" s="942"/>
      <c r="L7" s="942"/>
      <c r="M7" s="927"/>
      <c r="N7" s="928"/>
      <c r="O7" s="928"/>
      <c r="P7" s="928"/>
      <c r="Q7" s="912" t="s">
        <v>68</v>
      </c>
      <c r="R7" s="913"/>
      <c r="S7" s="914"/>
      <c r="T7" s="952" t="s">
        <v>70</v>
      </c>
      <c r="U7" s="953"/>
      <c r="V7" s="954"/>
      <c r="W7" s="11"/>
      <c r="X7" s="11"/>
      <c r="Y7" s="11"/>
      <c r="Z7" s="6"/>
      <c r="AA7" s="6"/>
    </row>
    <row r="8" spans="1:27" ht="15.75" customHeight="1" x14ac:dyDescent="0.15">
      <c r="A8" s="37"/>
      <c r="B8" s="37"/>
      <c r="C8" s="37"/>
      <c r="D8" s="37"/>
      <c r="E8" s="37"/>
      <c r="F8" s="37"/>
      <c r="G8" s="984" t="s">
        <v>546</v>
      </c>
      <c r="H8" s="940"/>
      <c r="I8" s="940"/>
      <c r="J8" s="940"/>
      <c r="K8" s="940"/>
      <c r="L8" s="940"/>
      <c r="M8" s="915" t="s">
        <v>77</v>
      </c>
      <c r="N8" s="40" t="s">
        <v>74</v>
      </c>
      <c r="O8" s="335"/>
      <c r="P8" s="41" t="s">
        <v>71</v>
      </c>
      <c r="Q8" s="339" t="s">
        <v>238</v>
      </c>
      <c r="R8" s="42"/>
      <c r="S8" s="340" t="s">
        <v>72</v>
      </c>
      <c r="T8" s="337" t="s">
        <v>354</v>
      </c>
      <c r="U8" s="44"/>
      <c r="V8" s="45" t="s">
        <v>73</v>
      </c>
      <c r="W8" s="11"/>
      <c r="X8" s="11"/>
      <c r="Y8" s="11"/>
      <c r="Z8" s="6"/>
      <c r="AA8" s="6"/>
    </row>
    <row r="9" spans="1:27" ht="21" customHeight="1" x14ac:dyDescent="0.15">
      <c r="A9" s="37"/>
      <c r="B9" s="37"/>
      <c r="C9" s="37"/>
      <c r="D9" s="37"/>
      <c r="E9" s="37"/>
      <c r="F9" s="37"/>
      <c r="G9" s="985"/>
      <c r="H9" s="941"/>
      <c r="I9" s="941"/>
      <c r="J9" s="941"/>
      <c r="K9" s="941"/>
      <c r="L9" s="941"/>
      <c r="M9" s="982"/>
      <c r="N9" s="973">
        <f>SUM(Q9:V9)</f>
        <v>8000000</v>
      </c>
      <c r="O9" s="973"/>
      <c r="P9" s="973"/>
      <c r="Q9" s="988">
        <v>5000000</v>
      </c>
      <c r="R9" s="989"/>
      <c r="S9" s="990"/>
      <c r="T9" s="970">
        <v>3000000</v>
      </c>
      <c r="U9" s="971"/>
      <c r="V9" s="972"/>
      <c r="W9" s="11"/>
      <c r="X9" s="11"/>
      <c r="Y9" s="11"/>
      <c r="Z9" s="6"/>
      <c r="AA9" s="6"/>
    </row>
    <row r="10" spans="1:27" ht="14.25" x14ac:dyDescent="0.15">
      <c r="A10" s="37"/>
      <c r="B10" s="37"/>
      <c r="C10" s="37"/>
      <c r="D10" s="37"/>
      <c r="E10" s="37"/>
      <c r="F10" s="37"/>
      <c r="G10" s="986" t="s">
        <v>547</v>
      </c>
      <c r="H10" s="987"/>
      <c r="I10" s="987"/>
      <c r="J10" s="987"/>
      <c r="K10" s="987"/>
      <c r="L10" s="987"/>
      <c r="M10" s="983" t="s">
        <v>76</v>
      </c>
      <c r="N10" s="46" t="s">
        <v>75</v>
      </c>
      <c r="O10" s="47"/>
      <c r="P10" s="47"/>
      <c r="Q10" s="341" t="s">
        <v>239</v>
      </c>
      <c r="R10" s="48"/>
      <c r="S10" s="49"/>
      <c r="T10" s="342" t="s">
        <v>355</v>
      </c>
      <c r="U10" s="47"/>
      <c r="V10" s="49"/>
      <c r="W10" s="11"/>
      <c r="X10" s="11"/>
      <c r="Y10" s="11"/>
      <c r="Z10" s="6"/>
      <c r="AA10" s="6"/>
    </row>
    <row r="11" spans="1:27" ht="21" customHeight="1" x14ac:dyDescent="0.15">
      <c r="A11" s="37"/>
      <c r="B11" s="37"/>
      <c r="C11" s="37"/>
      <c r="D11" s="37"/>
      <c r="E11" s="37"/>
      <c r="F11" s="37"/>
      <c r="G11" s="934"/>
      <c r="H11" s="942"/>
      <c r="I11" s="942"/>
      <c r="J11" s="942"/>
      <c r="K11" s="942"/>
      <c r="L11" s="942"/>
      <c r="M11" s="916"/>
      <c r="N11" s="917">
        <f>SUM(Q11:V11)</f>
        <v>0</v>
      </c>
      <c r="O11" s="917"/>
      <c r="P11" s="917"/>
      <c r="Q11" s="918"/>
      <c r="R11" s="919"/>
      <c r="S11" s="920"/>
      <c r="T11" s="905"/>
      <c r="U11" s="906"/>
      <c r="V11" s="907"/>
      <c r="W11" s="11"/>
      <c r="X11" s="11"/>
      <c r="Y11" s="11"/>
      <c r="Z11" s="6"/>
      <c r="AA11" s="6"/>
    </row>
    <row r="12" spans="1:27" ht="7.5" customHeight="1" x14ac:dyDescent="0.1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6"/>
      <c r="AA12" s="6"/>
    </row>
    <row r="13" spans="1:27" ht="7.5" customHeight="1" x14ac:dyDescent="0.15">
      <c r="A13" s="37"/>
      <c r="B13" s="37"/>
      <c r="C13" s="37"/>
      <c r="D13" s="37"/>
      <c r="E13" s="37"/>
      <c r="F13" s="37"/>
      <c r="G13" s="946" t="s">
        <v>310</v>
      </c>
      <c r="H13" s="947"/>
      <c r="I13" s="947"/>
      <c r="J13" s="947"/>
      <c r="K13" s="947"/>
      <c r="L13" s="947"/>
      <c r="M13" s="923" t="s">
        <v>66</v>
      </c>
      <c r="N13" s="924"/>
      <c r="O13" s="924"/>
      <c r="P13" s="924"/>
      <c r="Q13" s="38"/>
      <c r="R13" s="38"/>
      <c r="S13" s="50"/>
      <c r="T13" s="50"/>
      <c r="U13" s="38"/>
      <c r="V13" s="39"/>
      <c r="W13" s="11"/>
      <c r="X13" s="11"/>
      <c r="Y13" s="11"/>
      <c r="Z13" s="6"/>
      <c r="AA13" s="6"/>
    </row>
    <row r="14" spans="1:27" ht="13.5" customHeight="1" x14ac:dyDescent="0.15">
      <c r="A14" s="37"/>
      <c r="B14" s="37"/>
      <c r="C14" s="37"/>
      <c r="D14" s="37"/>
      <c r="E14" s="37"/>
      <c r="F14" s="37"/>
      <c r="G14" s="948"/>
      <c r="H14" s="949"/>
      <c r="I14" s="949"/>
      <c r="J14" s="949"/>
      <c r="K14" s="949"/>
      <c r="L14" s="949"/>
      <c r="M14" s="925"/>
      <c r="N14" s="926"/>
      <c r="O14" s="926"/>
      <c r="P14" s="926"/>
      <c r="Q14" s="962" t="s">
        <v>67</v>
      </c>
      <c r="R14" s="963"/>
      <c r="S14" s="964"/>
      <c r="T14" s="967" t="s">
        <v>69</v>
      </c>
      <c r="U14" s="968"/>
      <c r="V14" s="969"/>
      <c r="W14" s="11"/>
      <c r="X14" s="11"/>
      <c r="Y14" s="11"/>
      <c r="Z14" s="6"/>
      <c r="AA14" s="6"/>
    </row>
    <row r="15" spans="1:27" ht="13.5" customHeight="1" x14ac:dyDescent="0.15">
      <c r="A15" s="37"/>
      <c r="B15" s="37"/>
      <c r="C15" s="37"/>
      <c r="D15" s="37"/>
      <c r="E15" s="37"/>
      <c r="F15" s="37"/>
      <c r="G15" s="950"/>
      <c r="H15" s="951"/>
      <c r="I15" s="951"/>
      <c r="J15" s="951"/>
      <c r="K15" s="951"/>
      <c r="L15" s="951"/>
      <c r="M15" s="927"/>
      <c r="N15" s="928"/>
      <c r="O15" s="928"/>
      <c r="P15" s="928"/>
      <c r="Q15" s="912" t="s">
        <v>68</v>
      </c>
      <c r="R15" s="913"/>
      <c r="S15" s="914"/>
      <c r="T15" s="952" t="s">
        <v>70</v>
      </c>
      <c r="U15" s="953"/>
      <c r="V15" s="954"/>
      <c r="W15" s="11"/>
      <c r="X15" s="11"/>
      <c r="Y15" s="11"/>
      <c r="Z15" s="6"/>
      <c r="AA15" s="6"/>
    </row>
    <row r="16" spans="1:27" ht="14.25" x14ac:dyDescent="0.15">
      <c r="A16" s="37"/>
      <c r="B16" s="37"/>
      <c r="C16" s="37"/>
      <c r="D16" s="37"/>
      <c r="E16" s="37"/>
      <c r="F16" s="37"/>
      <c r="G16" s="965" t="s">
        <v>548</v>
      </c>
      <c r="H16" s="965"/>
      <c r="I16" s="965"/>
      <c r="J16" s="965"/>
      <c r="K16" s="965"/>
      <c r="L16" s="966"/>
      <c r="M16" s="915" t="s">
        <v>78</v>
      </c>
      <c r="N16" s="43" t="s">
        <v>79</v>
      </c>
      <c r="O16" s="44"/>
      <c r="P16" s="44"/>
      <c r="Q16" s="343" t="s">
        <v>240</v>
      </c>
      <c r="R16" s="51"/>
      <c r="S16" s="52"/>
      <c r="T16" s="337" t="s">
        <v>356</v>
      </c>
      <c r="U16" s="44"/>
      <c r="V16" s="52"/>
      <c r="W16" s="11"/>
      <c r="X16" s="11"/>
      <c r="Y16" s="11"/>
      <c r="Z16" s="6"/>
      <c r="AA16" s="6"/>
    </row>
    <row r="17" spans="1:27" ht="22.5" customHeight="1" x14ac:dyDescent="0.15">
      <c r="A17" s="37"/>
      <c r="B17" s="37"/>
      <c r="C17" s="37"/>
      <c r="D17" s="37"/>
      <c r="E17" s="37"/>
      <c r="F17" s="37"/>
      <c r="G17" s="965"/>
      <c r="H17" s="965"/>
      <c r="I17" s="965"/>
      <c r="J17" s="965"/>
      <c r="K17" s="965"/>
      <c r="L17" s="966"/>
      <c r="M17" s="916"/>
      <c r="N17" s="917">
        <f>SUM(Q17:V17)</f>
        <v>0</v>
      </c>
      <c r="O17" s="917"/>
      <c r="P17" s="917"/>
      <c r="Q17" s="918"/>
      <c r="R17" s="919"/>
      <c r="S17" s="920"/>
      <c r="T17" s="905"/>
      <c r="U17" s="906"/>
      <c r="V17" s="907"/>
      <c r="W17" s="11"/>
      <c r="X17" s="11"/>
      <c r="Y17" s="11"/>
      <c r="Z17" s="6"/>
      <c r="AA17" s="6"/>
    </row>
    <row r="18" spans="1:27" ht="7.5" customHeight="1" x14ac:dyDescent="0.15">
      <c r="A18" s="37"/>
      <c r="B18" s="37"/>
      <c r="C18" s="37"/>
      <c r="D18" s="37"/>
      <c r="E18" s="37"/>
      <c r="F18" s="37"/>
      <c r="G18" s="37"/>
      <c r="H18" s="37"/>
      <c r="I18" s="37"/>
      <c r="J18" s="37"/>
      <c r="K18" s="37"/>
      <c r="L18" s="37"/>
      <c r="M18" s="37"/>
      <c r="N18" s="37"/>
      <c r="O18" s="37"/>
      <c r="P18" s="37"/>
      <c r="Q18" s="37"/>
      <c r="R18" s="37"/>
      <c r="S18" s="37"/>
      <c r="T18" s="37"/>
      <c r="U18" s="37"/>
      <c r="V18" s="37"/>
      <c r="W18" s="37"/>
      <c r="X18" s="11"/>
      <c r="Y18" s="11"/>
      <c r="Z18" s="6"/>
      <c r="AA18" s="6"/>
    </row>
    <row r="19" spans="1:27" ht="7.5" customHeight="1" x14ac:dyDescent="0.15">
      <c r="A19" s="37"/>
      <c r="B19" s="37"/>
      <c r="C19" s="37"/>
      <c r="D19" s="37"/>
      <c r="E19" s="37"/>
      <c r="F19" s="37"/>
      <c r="G19" s="937" t="s">
        <v>98</v>
      </c>
      <c r="H19" s="943"/>
      <c r="I19" s="943"/>
      <c r="J19" s="940" t="s">
        <v>100</v>
      </c>
      <c r="K19" s="940"/>
      <c r="L19" s="940"/>
      <c r="M19" s="923" t="s">
        <v>66</v>
      </c>
      <c r="N19" s="924"/>
      <c r="O19" s="924"/>
      <c r="P19" s="924"/>
      <c r="Q19" s="38"/>
      <c r="R19" s="38"/>
      <c r="S19" s="50"/>
      <c r="T19" s="50"/>
      <c r="U19" s="38"/>
      <c r="V19" s="39"/>
      <c r="W19" s="11"/>
      <c r="X19" s="11"/>
      <c r="Y19" s="11"/>
      <c r="Z19" s="6"/>
      <c r="AA19" s="6"/>
    </row>
    <row r="20" spans="1:27" ht="13.5" customHeight="1" x14ac:dyDescent="0.15">
      <c r="A20" s="37"/>
      <c r="B20" s="37"/>
      <c r="C20" s="37"/>
      <c r="D20" s="37"/>
      <c r="E20" s="37"/>
      <c r="F20" s="37"/>
      <c r="G20" s="938"/>
      <c r="H20" s="944"/>
      <c r="I20" s="944"/>
      <c r="J20" s="941"/>
      <c r="K20" s="941"/>
      <c r="L20" s="941"/>
      <c r="M20" s="925"/>
      <c r="N20" s="926"/>
      <c r="O20" s="926"/>
      <c r="P20" s="926"/>
      <c r="Q20" s="962" t="s">
        <v>67</v>
      </c>
      <c r="R20" s="963"/>
      <c r="S20" s="964"/>
      <c r="T20" s="967" t="s">
        <v>69</v>
      </c>
      <c r="U20" s="968"/>
      <c r="V20" s="969"/>
      <c r="W20" s="11"/>
      <c r="X20" s="11"/>
      <c r="Y20" s="11"/>
      <c r="Z20" s="6"/>
      <c r="AA20" s="6"/>
    </row>
    <row r="21" spans="1:27" ht="13.5" customHeight="1" x14ac:dyDescent="0.15">
      <c r="A21" s="37"/>
      <c r="B21" s="37"/>
      <c r="C21" s="37"/>
      <c r="D21" s="37"/>
      <c r="E21" s="37"/>
      <c r="F21" s="37"/>
      <c r="G21" s="939"/>
      <c r="H21" s="945"/>
      <c r="I21" s="945"/>
      <c r="J21" s="942"/>
      <c r="K21" s="942"/>
      <c r="L21" s="942"/>
      <c r="M21" s="927"/>
      <c r="N21" s="928"/>
      <c r="O21" s="928"/>
      <c r="P21" s="928"/>
      <c r="Q21" s="912" t="s">
        <v>68</v>
      </c>
      <c r="R21" s="913"/>
      <c r="S21" s="914"/>
      <c r="T21" s="952" t="s">
        <v>70</v>
      </c>
      <c r="U21" s="953"/>
      <c r="V21" s="954"/>
      <c r="W21" s="11"/>
      <c r="X21" s="11"/>
      <c r="Y21" s="11"/>
      <c r="Z21" s="6"/>
      <c r="AA21" s="6"/>
    </row>
    <row r="22" spans="1:27" ht="33.75" customHeight="1" x14ac:dyDescent="0.15">
      <c r="A22" s="37"/>
      <c r="B22" s="37"/>
      <c r="C22" s="37"/>
      <c r="D22" s="37"/>
      <c r="E22" s="37"/>
      <c r="F22" s="37"/>
      <c r="G22" s="935" t="s">
        <v>549</v>
      </c>
      <c r="H22" s="935"/>
      <c r="I22" s="935"/>
      <c r="J22" s="935"/>
      <c r="K22" s="935"/>
      <c r="L22" s="936"/>
      <c r="M22" s="344" t="s">
        <v>8</v>
      </c>
      <c r="N22" s="961">
        <f>SUM(Q22:V22)</f>
        <v>0</v>
      </c>
      <c r="O22" s="961"/>
      <c r="P22" s="961"/>
      <c r="Q22" s="958"/>
      <c r="R22" s="959"/>
      <c r="S22" s="960"/>
      <c r="T22" s="955"/>
      <c r="U22" s="956"/>
      <c r="V22" s="957"/>
      <c r="W22" s="11"/>
      <c r="X22" s="11"/>
      <c r="Y22" s="11"/>
      <c r="Z22" s="6"/>
      <c r="AA22" s="6"/>
    </row>
    <row r="23" spans="1:27" ht="33.75" customHeight="1" x14ac:dyDescent="0.15">
      <c r="A23" s="37"/>
      <c r="B23" s="37"/>
      <c r="C23" s="37"/>
      <c r="D23" s="37"/>
      <c r="E23" s="37"/>
      <c r="F23" s="37"/>
      <c r="G23" s="933" t="s">
        <v>550</v>
      </c>
      <c r="H23" s="933"/>
      <c r="I23" s="933"/>
      <c r="J23" s="933"/>
      <c r="K23" s="933"/>
      <c r="L23" s="934"/>
      <c r="M23" s="325" t="s">
        <v>9</v>
      </c>
      <c r="N23" s="917">
        <f>SUM(Q23:V23)</f>
        <v>0</v>
      </c>
      <c r="O23" s="917"/>
      <c r="P23" s="917"/>
      <c r="Q23" s="918"/>
      <c r="R23" s="919"/>
      <c r="S23" s="920"/>
      <c r="T23" s="905"/>
      <c r="U23" s="906"/>
      <c r="V23" s="907"/>
      <c r="W23" s="11"/>
      <c r="X23" s="11"/>
      <c r="Y23" s="11"/>
      <c r="Z23" s="6"/>
      <c r="AA23" s="6"/>
    </row>
    <row r="24" spans="1:27" ht="34.5" customHeight="1" x14ac:dyDescent="0.15">
      <c r="A24" s="37"/>
      <c r="B24" s="37"/>
      <c r="C24" s="37"/>
      <c r="D24" s="37"/>
      <c r="E24" s="37"/>
      <c r="F24" s="37"/>
      <c r="G24" s="931" t="s">
        <v>551</v>
      </c>
      <c r="H24" s="931"/>
      <c r="I24" s="931"/>
      <c r="J24" s="931"/>
      <c r="K24" s="931"/>
      <c r="L24" s="932"/>
      <c r="M24" s="325" t="s">
        <v>80</v>
      </c>
      <c r="N24" s="908">
        <f>N22-N23</f>
        <v>0</v>
      </c>
      <c r="O24" s="908"/>
      <c r="P24" s="908"/>
      <c r="Q24" s="909">
        <f>Q22-Q23</f>
        <v>0</v>
      </c>
      <c r="R24" s="910"/>
      <c r="S24" s="911"/>
      <c r="T24" s="974">
        <f>T22-T23</f>
        <v>0</v>
      </c>
      <c r="U24" s="908"/>
      <c r="V24" s="975"/>
      <c r="W24" s="11"/>
      <c r="X24" s="11"/>
      <c r="Y24" s="11"/>
      <c r="Z24" s="6"/>
      <c r="AA24" s="6"/>
    </row>
    <row r="25" spans="1:27" ht="7.5" customHeight="1" x14ac:dyDescent="0.15">
      <c r="A25" s="37"/>
      <c r="B25" s="37"/>
      <c r="C25" s="37"/>
      <c r="D25" s="37"/>
      <c r="E25" s="37"/>
      <c r="F25" s="37"/>
      <c r="G25" s="37"/>
      <c r="H25" s="37"/>
      <c r="I25" s="37"/>
      <c r="J25" s="37"/>
      <c r="K25" s="37"/>
      <c r="L25" s="37"/>
      <c r="M25" s="37"/>
      <c r="N25" s="37"/>
      <c r="O25" s="37"/>
      <c r="P25" s="37"/>
      <c r="Q25" s="37"/>
      <c r="R25" s="37"/>
      <c r="S25" s="37"/>
      <c r="T25" s="37"/>
      <c r="U25" s="37"/>
      <c r="V25" s="37"/>
      <c r="W25" s="37"/>
      <c r="X25" s="37"/>
      <c r="Y25" s="11"/>
      <c r="Z25" s="6"/>
      <c r="AA25" s="6"/>
    </row>
    <row r="26" spans="1:27" ht="7.5" customHeight="1" x14ac:dyDescent="0.15">
      <c r="A26" s="37"/>
      <c r="B26" s="37"/>
      <c r="C26" s="37"/>
      <c r="D26" s="37"/>
      <c r="E26" s="37"/>
      <c r="F26" s="37"/>
      <c r="G26" s="931" t="s">
        <v>311</v>
      </c>
      <c r="H26" s="931"/>
      <c r="I26" s="931"/>
      <c r="J26" s="931"/>
      <c r="K26" s="931"/>
      <c r="L26" s="932"/>
      <c r="M26" s="923" t="s">
        <v>66</v>
      </c>
      <c r="N26" s="924"/>
      <c r="O26" s="924"/>
      <c r="P26" s="924"/>
      <c r="Q26" s="38"/>
      <c r="R26" s="50"/>
      <c r="S26" s="50"/>
      <c r="T26" s="50"/>
      <c r="U26" s="38"/>
      <c r="V26" s="39"/>
      <c r="W26" s="11"/>
      <c r="X26" s="11"/>
      <c r="Y26" s="11"/>
      <c r="Z26" s="6"/>
      <c r="AA26" s="6"/>
    </row>
    <row r="27" spans="1:27" ht="13.5" customHeight="1" x14ac:dyDescent="0.15">
      <c r="A27" s="37"/>
      <c r="B27" s="37"/>
      <c r="C27" s="37"/>
      <c r="D27" s="37"/>
      <c r="E27" s="37"/>
      <c r="F27" s="37"/>
      <c r="G27" s="931"/>
      <c r="H27" s="931"/>
      <c r="I27" s="931"/>
      <c r="J27" s="931"/>
      <c r="K27" s="931"/>
      <c r="L27" s="932"/>
      <c r="M27" s="925"/>
      <c r="N27" s="926"/>
      <c r="O27" s="926"/>
      <c r="P27" s="926"/>
      <c r="Q27" s="962" t="s">
        <v>562</v>
      </c>
      <c r="R27" s="963"/>
      <c r="S27" s="964"/>
      <c r="T27" s="967" t="s">
        <v>563</v>
      </c>
      <c r="U27" s="968"/>
      <c r="V27" s="969"/>
      <c r="W27" s="11"/>
      <c r="X27" s="11"/>
      <c r="Y27" s="11"/>
      <c r="Z27" s="6"/>
      <c r="AA27" s="6"/>
    </row>
    <row r="28" spans="1:27" ht="13.5" customHeight="1" x14ac:dyDescent="0.15">
      <c r="A28" s="37"/>
      <c r="B28" s="37"/>
      <c r="C28" s="37"/>
      <c r="D28" s="37"/>
      <c r="E28" s="37"/>
      <c r="F28" s="37"/>
      <c r="G28" s="931"/>
      <c r="H28" s="931"/>
      <c r="I28" s="931"/>
      <c r="J28" s="931"/>
      <c r="K28" s="931"/>
      <c r="L28" s="932"/>
      <c r="M28" s="927"/>
      <c r="N28" s="928"/>
      <c r="O28" s="928"/>
      <c r="P28" s="928"/>
      <c r="Q28" s="996" t="s">
        <v>68</v>
      </c>
      <c r="R28" s="997"/>
      <c r="S28" s="998"/>
      <c r="T28" s="921" t="s">
        <v>70</v>
      </c>
      <c r="U28" s="921"/>
      <c r="V28" s="922"/>
      <c r="W28" s="11"/>
      <c r="X28" s="11"/>
      <c r="Y28" s="11"/>
      <c r="Z28" s="6"/>
      <c r="AA28" s="6"/>
    </row>
    <row r="29" spans="1:27" ht="33.75" customHeight="1" x14ac:dyDescent="0.15">
      <c r="A29" s="37"/>
      <c r="B29" s="37"/>
      <c r="C29" s="37"/>
      <c r="D29" s="37"/>
      <c r="E29" s="37"/>
      <c r="F29" s="37"/>
      <c r="G29" s="935" t="s">
        <v>552</v>
      </c>
      <c r="H29" s="935"/>
      <c r="I29" s="935"/>
      <c r="J29" s="935"/>
      <c r="K29" s="935"/>
      <c r="L29" s="936"/>
      <c r="M29" s="344" t="s">
        <v>3</v>
      </c>
      <c r="N29" s="961">
        <f>SUM(Q29:V29)</f>
        <v>0</v>
      </c>
      <c r="O29" s="961"/>
      <c r="P29" s="961"/>
      <c r="Q29" s="976"/>
      <c r="R29" s="977"/>
      <c r="S29" s="978"/>
      <c r="T29" s="979"/>
      <c r="U29" s="979"/>
      <c r="V29" s="980"/>
      <c r="W29" s="11"/>
      <c r="X29" s="11"/>
      <c r="Y29" s="11"/>
      <c r="Z29" s="6"/>
      <c r="AA29" s="6"/>
    </row>
    <row r="30" spans="1:27" ht="33.75" customHeight="1" x14ac:dyDescent="0.15">
      <c r="A30" s="37"/>
      <c r="B30" s="37"/>
      <c r="C30" s="37"/>
      <c r="D30" s="37"/>
      <c r="E30" s="37"/>
      <c r="F30" s="37"/>
      <c r="G30" s="933" t="s">
        <v>553</v>
      </c>
      <c r="H30" s="933"/>
      <c r="I30" s="933"/>
      <c r="J30" s="933"/>
      <c r="K30" s="933"/>
      <c r="L30" s="934"/>
      <c r="M30" s="325" t="s">
        <v>4</v>
      </c>
      <c r="N30" s="917">
        <f>SUM(Q30:V30)</f>
        <v>0</v>
      </c>
      <c r="O30" s="917"/>
      <c r="P30" s="917"/>
      <c r="Q30" s="991"/>
      <c r="R30" s="992"/>
      <c r="S30" s="993"/>
      <c r="T30" s="994"/>
      <c r="U30" s="994"/>
      <c r="V30" s="995"/>
      <c r="W30" s="11"/>
      <c r="X30" s="11"/>
      <c r="Y30" s="11"/>
      <c r="Z30" s="6"/>
      <c r="AA30" s="6"/>
    </row>
    <row r="31" spans="1:27" ht="33.75" customHeight="1" x14ac:dyDescent="0.15">
      <c r="A31" s="37"/>
      <c r="B31" s="37"/>
      <c r="C31" s="37"/>
      <c r="D31" s="37"/>
      <c r="E31" s="37"/>
      <c r="F31" s="37"/>
      <c r="G31" s="931" t="s">
        <v>554</v>
      </c>
      <c r="H31" s="931"/>
      <c r="I31" s="931"/>
      <c r="J31" s="931"/>
      <c r="K31" s="931"/>
      <c r="L31" s="932"/>
      <c r="M31" s="325" t="s">
        <v>5</v>
      </c>
      <c r="N31" s="908">
        <f>N29-N30</f>
        <v>0</v>
      </c>
      <c r="O31" s="908"/>
      <c r="P31" s="908"/>
      <c r="Q31" s="909">
        <f>Q29-Q30</f>
        <v>0</v>
      </c>
      <c r="R31" s="910"/>
      <c r="S31" s="911"/>
      <c r="T31" s="908">
        <f>T29-T30</f>
        <v>0</v>
      </c>
      <c r="U31" s="908"/>
      <c r="V31" s="975"/>
      <c r="W31" s="11"/>
      <c r="X31" s="11"/>
      <c r="Y31" s="11"/>
      <c r="Z31" s="6"/>
      <c r="AA31" s="6"/>
    </row>
    <row r="32" spans="1:27" ht="20.25" customHeight="1" x14ac:dyDescent="0.15">
      <c r="A32" s="37"/>
      <c r="B32" s="37"/>
      <c r="C32" s="37"/>
      <c r="D32" s="37"/>
      <c r="E32" s="37"/>
      <c r="F32" s="37"/>
      <c r="G32" s="37"/>
      <c r="H32" s="37"/>
      <c r="I32" s="37"/>
      <c r="J32" s="37"/>
      <c r="K32" s="37"/>
      <c r="L32" s="37"/>
      <c r="M32" s="37"/>
      <c r="N32" s="37"/>
      <c r="O32" s="37"/>
      <c r="P32" s="37"/>
      <c r="Q32" s="37"/>
      <c r="R32" s="37"/>
      <c r="S32" s="37"/>
      <c r="T32" s="37"/>
      <c r="U32" s="37"/>
      <c r="V32" s="37"/>
      <c r="W32" s="37"/>
      <c r="X32" s="11"/>
      <c r="Y32" s="11"/>
      <c r="Z32" s="6"/>
      <c r="AA32" s="6"/>
    </row>
    <row r="33" spans="1:27" ht="15" customHeight="1" x14ac:dyDescent="0.15">
      <c r="A33" s="37"/>
      <c r="B33" s="37"/>
      <c r="C33" s="53"/>
      <c r="D33" s="54"/>
      <c r="E33" s="54"/>
      <c r="F33" s="54"/>
      <c r="G33" s="54"/>
      <c r="H33" s="54"/>
      <c r="I33" s="54"/>
      <c r="J33" s="54"/>
      <c r="K33" s="54"/>
      <c r="L33" s="54"/>
      <c r="M33" s="54"/>
      <c r="N33" s="54"/>
      <c r="O33" s="54"/>
      <c r="P33" s="54"/>
      <c r="Q33" s="54"/>
      <c r="R33" s="54"/>
      <c r="S33" s="54"/>
      <c r="T33" s="55"/>
      <c r="U33" s="37"/>
      <c r="V33" s="37"/>
      <c r="W33" s="37"/>
      <c r="X33" s="11"/>
      <c r="Y33" s="11"/>
      <c r="Z33" s="6"/>
      <c r="AA33" s="6"/>
    </row>
    <row r="34" spans="1:27" ht="20.25" customHeight="1" x14ac:dyDescent="0.15">
      <c r="A34" s="37"/>
      <c r="B34" s="37"/>
      <c r="C34" s="56"/>
      <c r="D34" s="37"/>
      <c r="E34" s="37"/>
      <c r="F34" s="37"/>
      <c r="G34" s="929" t="s">
        <v>312</v>
      </c>
      <c r="H34" s="930"/>
      <c r="I34" s="930"/>
      <c r="J34" s="930"/>
      <c r="K34" s="930"/>
      <c r="L34" s="930"/>
      <c r="M34" s="915" t="s">
        <v>10</v>
      </c>
      <c r="N34" s="897">
        <f>N9+N11+N17+N24+N31</f>
        <v>8000000</v>
      </c>
      <c r="O34" s="897"/>
      <c r="P34" s="897"/>
      <c r="Q34" s="896">
        <f>Q9+Q11+Q17+Q24+Q31</f>
        <v>5000000</v>
      </c>
      <c r="R34" s="897"/>
      <c r="S34" s="898"/>
      <c r="T34" s="897">
        <f>T9+T11+T17+T24+T31</f>
        <v>3000000</v>
      </c>
      <c r="U34" s="897"/>
      <c r="V34" s="898"/>
      <c r="W34" s="11"/>
      <c r="X34" s="11"/>
      <c r="Y34" s="11"/>
      <c r="Z34" s="6"/>
      <c r="AA34" s="6"/>
    </row>
    <row r="35" spans="1:27" ht="20.25" customHeight="1" x14ac:dyDescent="0.15">
      <c r="A35" s="37"/>
      <c r="B35" s="37"/>
      <c r="C35" s="56"/>
      <c r="D35" s="37"/>
      <c r="E35" s="37"/>
      <c r="F35" s="37"/>
      <c r="G35" s="57"/>
      <c r="H35" s="123" t="s">
        <v>85</v>
      </c>
      <c r="I35" s="58"/>
      <c r="J35" s="58"/>
      <c r="K35" s="58"/>
      <c r="L35" s="58"/>
      <c r="M35" s="916"/>
      <c r="N35" s="900"/>
      <c r="O35" s="900"/>
      <c r="P35" s="900"/>
      <c r="Q35" s="899"/>
      <c r="R35" s="900"/>
      <c r="S35" s="901"/>
      <c r="T35" s="900"/>
      <c r="U35" s="900"/>
      <c r="V35" s="901"/>
      <c r="W35" s="11"/>
      <c r="X35" s="11"/>
      <c r="Y35" s="11"/>
      <c r="Z35" s="6"/>
      <c r="AA35" s="6"/>
    </row>
    <row r="36" spans="1:27" ht="14.25" customHeight="1" x14ac:dyDescent="0.15">
      <c r="A36" s="37"/>
      <c r="B36" s="37"/>
      <c r="C36" s="56"/>
      <c r="D36" s="37"/>
      <c r="E36" s="37"/>
      <c r="F36" s="59"/>
      <c r="G36" s="59"/>
      <c r="H36" s="59"/>
      <c r="I36" s="59"/>
      <c r="J36" s="59"/>
      <c r="K36" s="59"/>
      <c r="L36" s="59"/>
      <c r="M36" s="59"/>
      <c r="N36" s="59"/>
      <c r="O36" s="60"/>
      <c r="P36" s="60"/>
      <c r="Q36" s="76"/>
      <c r="R36" s="37"/>
      <c r="S36" s="37"/>
      <c r="T36" s="37"/>
      <c r="U36" s="37"/>
      <c r="V36" s="37"/>
      <c r="W36" s="37"/>
      <c r="X36" s="11"/>
      <c r="Y36" s="11"/>
      <c r="Z36" s="6"/>
      <c r="AA36" s="6"/>
    </row>
    <row r="37" spans="1:27" ht="14.25" customHeight="1" x14ac:dyDescent="0.15">
      <c r="A37" s="37"/>
      <c r="B37" s="37"/>
      <c r="C37" s="56"/>
      <c r="D37" s="53"/>
      <c r="E37" s="54"/>
      <c r="F37" s="54"/>
      <c r="G37" s="37"/>
      <c r="H37" s="37"/>
      <c r="I37" s="37"/>
      <c r="J37" s="37"/>
      <c r="K37" s="37"/>
      <c r="L37" s="37"/>
      <c r="M37" s="37"/>
      <c r="N37" s="37"/>
      <c r="O37" s="37"/>
      <c r="P37" s="37"/>
      <c r="Q37" s="37"/>
      <c r="R37" s="37"/>
      <c r="S37" s="37"/>
      <c r="T37" s="37"/>
      <c r="U37" s="37"/>
      <c r="V37" s="37"/>
      <c r="W37" s="37"/>
      <c r="X37" s="11"/>
      <c r="Y37" s="11"/>
      <c r="Z37" s="6"/>
      <c r="AA37" s="6"/>
    </row>
    <row r="38" spans="1:27" ht="28.5" customHeight="1" thickBot="1" x14ac:dyDescent="0.2">
      <c r="A38" s="37"/>
      <c r="B38" s="37"/>
      <c r="C38" s="56"/>
      <c r="D38" s="56"/>
      <c r="E38" s="37"/>
      <c r="F38" s="37"/>
      <c r="G38" s="109" t="s">
        <v>313</v>
      </c>
      <c r="H38" s="108"/>
      <c r="I38" s="108"/>
      <c r="J38" s="108"/>
      <c r="K38" s="50"/>
      <c r="L38" s="50"/>
      <c r="M38" s="50"/>
      <c r="N38" s="50"/>
      <c r="O38" s="50"/>
      <c r="P38" s="50"/>
      <c r="Q38" s="50"/>
      <c r="R38" s="50"/>
      <c r="S38" s="50"/>
      <c r="T38" s="50"/>
      <c r="U38" s="50"/>
      <c r="V38" s="61"/>
      <c r="W38" s="11"/>
      <c r="X38" s="11"/>
      <c r="Y38" s="11"/>
      <c r="Z38" s="6"/>
      <c r="AA38" s="6"/>
    </row>
    <row r="39" spans="1:27" ht="12.75" customHeight="1" x14ac:dyDescent="0.15">
      <c r="A39" s="37"/>
      <c r="B39" s="37"/>
      <c r="C39" s="56"/>
      <c r="D39" s="56"/>
      <c r="E39" s="37"/>
      <c r="F39" s="67"/>
      <c r="G39" s="78"/>
      <c r="H39" s="50"/>
      <c r="I39" s="50"/>
      <c r="J39" s="50"/>
      <c r="K39" s="50"/>
      <c r="L39" s="50"/>
      <c r="M39" s="902" t="s">
        <v>248</v>
      </c>
      <c r="N39" s="110" t="s">
        <v>81</v>
      </c>
      <c r="O39" s="62"/>
      <c r="P39" s="63"/>
      <c r="Q39" s="63"/>
      <c r="R39" s="63"/>
      <c r="S39" s="63"/>
      <c r="T39" s="63"/>
      <c r="U39" s="63"/>
      <c r="V39" s="64" t="s">
        <v>53</v>
      </c>
      <c r="W39" s="11"/>
      <c r="X39" s="11"/>
      <c r="Y39" s="11"/>
      <c r="Z39" s="6"/>
      <c r="AA39" s="6"/>
    </row>
    <row r="40" spans="1:27" ht="6" customHeight="1" x14ac:dyDescent="0.15">
      <c r="A40" s="37"/>
      <c r="B40" s="37"/>
      <c r="C40" s="56"/>
      <c r="D40" s="56"/>
      <c r="E40" s="37"/>
      <c r="F40" s="6"/>
      <c r="G40" s="79"/>
      <c r="H40" s="80"/>
      <c r="I40" s="80"/>
      <c r="J40" s="80"/>
      <c r="K40" s="80"/>
      <c r="L40" s="80"/>
      <c r="M40" s="903"/>
      <c r="N40" s="111"/>
      <c r="O40" s="336"/>
      <c r="P40" s="80"/>
      <c r="Q40" s="6"/>
      <c r="R40" s="77"/>
      <c r="S40" s="999">
        <f>INT(H41*100/108)</f>
        <v>4629629</v>
      </c>
      <c r="T40" s="999"/>
      <c r="U40" s="999"/>
      <c r="V40" s="65"/>
      <c r="W40" s="11"/>
      <c r="X40" s="11"/>
      <c r="Y40" s="11"/>
      <c r="Z40" s="6"/>
      <c r="AA40" s="6"/>
    </row>
    <row r="41" spans="1:27" ht="12.75" customHeight="1" x14ac:dyDescent="0.15">
      <c r="A41" s="37"/>
      <c r="B41" s="37"/>
      <c r="C41" s="56"/>
      <c r="D41" s="56"/>
      <c r="E41" s="37"/>
      <c r="F41" s="6"/>
      <c r="G41" s="79"/>
      <c r="H41" s="999">
        <f>Q34</f>
        <v>5000000</v>
      </c>
      <c r="I41" s="999"/>
      <c r="J41" s="999"/>
      <c r="K41" s="999"/>
      <c r="L41" s="80"/>
      <c r="M41" s="903"/>
      <c r="N41" s="1007" t="s">
        <v>352</v>
      </c>
      <c r="O41" s="1008"/>
      <c r="P41" s="1008"/>
      <c r="Q41" s="1008"/>
      <c r="R41" s="1008"/>
      <c r="S41" s="999"/>
      <c r="T41" s="999"/>
      <c r="U41" s="999"/>
      <c r="V41" s="65"/>
      <c r="W41" s="11"/>
      <c r="X41" s="11"/>
      <c r="Y41" s="11"/>
      <c r="Z41" s="6"/>
      <c r="AA41" s="6"/>
    </row>
    <row r="42" spans="1:27" ht="12.75" customHeight="1" x14ac:dyDescent="0.2">
      <c r="A42" s="37"/>
      <c r="B42" s="37"/>
      <c r="C42" s="56"/>
      <c r="D42" s="66"/>
      <c r="E42" s="59"/>
      <c r="F42" s="346"/>
      <c r="G42" s="79"/>
      <c r="H42" s="900"/>
      <c r="I42" s="900"/>
      <c r="J42" s="900"/>
      <c r="K42" s="900"/>
      <c r="L42" s="84" t="s">
        <v>82</v>
      </c>
      <c r="M42" s="903"/>
      <c r="N42" s="1007"/>
      <c r="O42" s="1008"/>
      <c r="P42" s="1008"/>
      <c r="Q42" s="1008"/>
      <c r="R42" s="1008"/>
      <c r="S42" s="999"/>
      <c r="T42" s="999"/>
      <c r="U42" s="999"/>
      <c r="V42" s="65"/>
      <c r="W42" s="11"/>
      <c r="X42" s="11"/>
      <c r="Y42" s="11"/>
      <c r="Z42" s="6"/>
      <c r="AA42" s="6"/>
    </row>
    <row r="43" spans="1:27" ht="9" customHeight="1" x14ac:dyDescent="0.2">
      <c r="A43" s="37"/>
      <c r="B43" s="37"/>
      <c r="C43" s="56"/>
      <c r="D43" s="37"/>
      <c r="E43" s="37"/>
      <c r="F43" s="346"/>
      <c r="G43" s="79"/>
      <c r="H43" s="80"/>
      <c r="I43" s="80"/>
      <c r="J43" s="80"/>
      <c r="K43" s="80"/>
      <c r="L43" s="80"/>
      <c r="M43" s="903"/>
      <c r="N43" s="1007"/>
      <c r="O43" s="1008"/>
      <c r="P43" s="1008"/>
      <c r="Q43" s="1008"/>
      <c r="R43" s="1008"/>
      <c r="S43" s="999"/>
      <c r="T43" s="999"/>
      <c r="U43" s="999"/>
      <c r="V43" s="65"/>
      <c r="W43" s="11"/>
      <c r="X43" s="11"/>
      <c r="Y43" s="11"/>
      <c r="Z43" s="6"/>
      <c r="AA43" s="6"/>
    </row>
    <row r="44" spans="1:27" ht="10.5" customHeight="1" x14ac:dyDescent="0.15">
      <c r="A44" s="37"/>
      <c r="B44" s="37"/>
      <c r="C44" s="56"/>
      <c r="D44" s="37"/>
      <c r="E44" s="37"/>
      <c r="F44" s="67"/>
      <c r="G44" s="1003" t="s">
        <v>357</v>
      </c>
      <c r="H44" s="1004"/>
      <c r="I44" s="1004"/>
      <c r="J44" s="1004"/>
      <c r="K44" s="1004"/>
      <c r="L44" s="1004"/>
      <c r="M44" s="903"/>
      <c r="N44" s="111"/>
      <c r="O44" s="336"/>
      <c r="P44" s="80"/>
      <c r="Q44" s="77"/>
      <c r="R44" s="77"/>
      <c r="S44" s="999"/>
      <c r="T44" s="999"/>
      <c r="U44" s="999"/>
      <c r="V44" s="65"/>
      <c r="W44" s="11"/>
      <c r="X44" s="11"/>
      <c r="Y44" s="11"/>
      <c r="Z44" s="6"/>
      <c r="AA44" s="6"/>
    </row>
    <row r="45" spans="1:27" ht="14.25" customHeight="1" thickBot="1" x14ac:dyDescent="0.2">
      <c r="A45" s="37"/>
      <c r="B45" s="37"/>
      <c r="C45" s="56"/>
      <c r="D45" s="37"/>
      <c r="E45" s="37"/>
      <c r="F45" s="67"/>
      <c r="G45" s="1005" t="s">
        <v>358</v>
      </c>
      <c r="H45" s="1006"/>
      <c r="I45" s="1006"/>
      <c r="J45" s="1006"/>
      <c r="K45" s="1006"/>
      <c r="L45" s="1006"/>
      <c r="M45" s="903"/>
      <c r="N45" s="111"/>
      <c r="O45" s="336"/>
      <c r="P45" s="80"/>
      <c r="Q45" s="77"/>
      <c r="R45" s="77"/>
      <c r="S45" s="999"/>
      <c r="T45" s="999"/>
      <c r="U45" s="999"/>
      <c r="V45" s="65"/>
      <c r="W45" s="11"/>
      <c r="X45" s="11"/>
      <c r="Y45" s="11"/>
      <c r="Z45" s="6"/>
      <c r="AA45" s="6"/>
    </row>
    <row r="46" spans="1:27" ht="12.75" customHeight="1" x14ac:dyDescent="0.15">
      <c r="A46" s="37"/>
      <c r="B46" s="37"/>
      <c r="C46" s="56"/>
      <c r="D46" s="37"/>
      <c r="E46" s="37"/>
      <c r="F46" s="6"/>
      <c r="G46" s="78"/>
      <c r="H46" s="50"/>
      <c r="I46" s="50"/>
      <c r="J46" s="50"/>
      <c r="K46" s="50"/>
      <c r="L46" s="50"/>
      <c r="M46" s="902" t="s">
        <v>249</v>
      </c>
      <c r="N46" s="112" t="s">
        <v>81</v>
      </c>
      <c r="O46" s="86"/>
      <c r="P46" s="87"/>
      <c r="Q46" s="87"/>
      <c r="R46" s="87"/>
      <c r="S46" s="87"/>
      <c r="T46" s="87"/>
      <c r="U46" s="87"/>
      <c r="V46" s="88"/>
      <c r="W46" s="11"/>
      <c r="X46" s="11"/>
      <c r="Y46" s="11"/>
      <c r="Z46" s="6"/>
      <c r="AA46" s="6"/>
    </row>
    <row r="47" spans="1:27" ht="6" customHeight="1" x14ac:dyDescent="0.15">
      <c r="A47" s="37"/>
      <c r="B47" s="37"/>
      <c r="C47" s="56"/>
      <c r="D47" s="37"/>
      <c r="E47" s="37"/>
      <c r="F47" s="6"/>
      <c r="G47" s="79"/>
      <c r="H47" s="80"/>
      <c r="I47" s="80"/>
      <c r="J47" s="80"/>
      <c r="K47" s="80"/>
      <c r="L47" s="80"/>
      <c r="M47" s="903"/>
      <c r="N47" s="113"/>
      <c r="O47" s="11"/>
      <c r="P47" s="36"/>
      <c r="Q47" s="6"/>
      <c r="R47" s="77"/>
      <c r="S47" s="999">
        <f>INT(H48*100/110)</f>
        <v>2727272</v>
      </c>
      <c r="T47" s="999"/>
      <c r="U47" s="999"/>
      <c r="V47" s="71"/>
      <c r="W47" s="11"/>
      <c r="X47" s="11"/>
      <c r="Y47" s="11"/>
      <c r="Z47" s="6"/>
      <c r="AA47" s="6"/>
    </row>
    <row r="48" spans="1:27" ht="12.75" customHeight="1" x14ac:dyDescent="0.15">
      <c r="A48" s="37"/>
      <c r="B48" s="37"/>
      <c r="C48" s="56"/>
      <c r="D48" s="37"/>
      <c r="E48" s="37"/>
      <c r="F48" s="6"/>
      <c r="G48" s="79"/>
      <c r="H48" s="999">
        <f>T34</f>
        <v>3000000</v>
      </c>
      <c r="I48" s="999"/>
      <c r="J48" s="999"/>
      <c r="K48" s="999"/>
      <c r="L48" s="80"/>
      <c r="M48" s="903"/>
      <c r="N48" s="1007" t="s">
        <v>353</v>
      </c>
      <c r="O48" s="1008"/>
      <c r="P48" s="1008"/>
      <c r="Q48" s="1008"/>
      <c r="R48" s="1008"/>
      <c r="S48" s="999"/>
      <c r="T48" s="999"/>
      <c r="U48" s="999"/>
      <c r="V48" s="71"/>
      <c r="W48" s="11"/>
      <c r="X48" s="11"/>
      <c r="Y48" s="11"/>
      <c r="Z48" s="6"/>
      <c r="AA48" s="6"/>
    </row>
    <row r="49" spans="1:27" ht="12.75" customHeight="1" x14ac:dyDescent="0.2">
      <c r="A49" s="37"/>
      <c r="B49" s="37"/>
      <c r="C49" s="66"/>
      <c r="D49" s="59"/>
      <c r="E49" s="59"/>
      <c r="F49" s="346"/>
      <c r="G49" s="79"/>
      <c r="H49" s="900"/>
      <c r="I49" s="900"/>
      <c r="J49" s="900"/>
      <c r="K49" s="900"/>
      <c r="L49" s="84" t="s">
        <v>102</v>
      </c>
      <c r="M49" s="903"/>
      <c r="N49" s="1007"/>
      <c r="O49" s="1008"/>
      <c r="P49" s="1008"/>
      <c r="Q49" s="1008"/>
      <c r="R49" s="1008"/>
      <c r="S49" s="999"/>
      <c r="T49" s="999"/>
      <c r="U49" s="999"/>
      <c r="V49" s="71"/>
      <c r="W49" s="11"/>
      <c r="X49" s="11"/>
      <c r="Y49" s="11"/>
      <c r="Z49" s="6"/>
      <c r="AA49" s="6"/>
    </row>
    <row r="50" spans="1:27" ht="9" customHeight="1" x14ac:dyDescent="0.2">
      <c r="A50" s="37"/>
      <c r="B50" s="37"/>
      <c r="C50" s="37"/>
      <c r="D50" s="37"/>
      <c r="E50" s="37"/>
      <c r="F50" s="346"/>
      <c r="G50" s="79"/>
      <c r="H50" s="80"/>
      <c r="I50" s="80"/>
      <c r="J50" s="80"/>
      <c r="K50" s="80"/>
      <c r="L50" s="80"/>
      <c r="M50" s="903"/>
      <c r="N50" s="1007"/>
      <c r="O50" s="1008"/>
      <c r="P50" s="1008"/>
      <c r="Q50" s="1008"/>
      <c r="R50" s="1008"/>
      <c r="S50" s="999"/>
      <c r="T50" s="999"/>
      <c r="U50" s="999"/>
      <c r="V50" s="71"/>
      <c r="W50" s="11"/>
      <c r="X50" s="11"/>
      <c r="Y50" s="11"/>
      <c r="Z50" s="6"/>
      <c r="AA50" s="6"/>
    </row>
    <row r="51" spans="1:27" ht="10.5" customHeight="1" x14ac:dyDescent="0.15">
      <c r="A51" s="37"/>
      <c r="B51" s="37"/>
      <c r="C51" s="37"/>
      <c r="D51" s="37"/>
      <c r="E51" s="37"/>
      <c r="F51" s="37"/>
      <c r="G51" s="1003" t="s">
        <v>124</v>
      </c>
      <c r="H51" s="1004"/>
      <c r="I51" s="1004"/>
      <c r="J51" s="1004"/>
      <c r="K51" s="1004"/>
      <c r="L51" s="1004"/>
      <c r="M51" s="903"/>
      <c r="N51" s="113"/>
      <c r="O51" s="11"/>
      <c r="P51" s="36"/>
      <c r="Q51" s="77"/>
      <c r="R51" s="77"/>
      <c r="S51" s="999"/>
      <c r="T51" s="999"/>
      <c r="U51" s="999"/>
      <c r="V51" s="71"/>
      <c r="W51" s="11"/>
      <c r="X51" s="11"/>
      <c r="Y51" s="11"/>
      <c r="Z51" s="6"/>
      <c r="AA51" s="6"/>
    </row>
    <row r="52" spans="1:27" ht="14.25" customHeight="1" thickBot="1" x14ac:dyDescent="0.2">
      <c r="A52" s="37"/>
      <c r="B52" s="37"/>
      <c r="C52" s="37"/>
      <c r="D52" s="37"/>
      <c r="E52" s="37"/>
      <c r="F52" s="37"/>
      <c r="G52" s="1001" t="s">
        <v>123</v>
      </c>
      <c r="H52" s="1002"/>
      <c r="I52" s="1002"/>
      <c r="J52" s="1002"/>
      <c r="K52" s="1002"/>
      <c r="L52" s="1002"/>
      <c r="M52" s="904"/>
      <c r="N52" s="114"/>
      <c r="O52" s="68"/>
      <c r="P52" s="69"/>
      <c r="Q52" s="85"/>
      <c r="R52" s="85"/>
      <c r="S52" s="1000"/>
      <c r="T52" s="1000"/>
      <c r="U52" s="1000"/>
      <c r="V52" s="70"/>
      <c r="W52" s="11"/>
      <c r="X52" s="11"/>
      <c r="Y52" s="11"/>
      <c r="Z52" s="6"/>
      <c r="AA52" s="6"/>
    </row>
    <row r="53" spans="1:27" ht="15" customHeight="1" x14ac:dyDescent="0.15">
      <c r="A53" s="37"/>
      <c r="B53" s="37"/>
      <c r="C53" s="37"/>
      <c r="D53" s="37"/>
      <c r="E53" s="37"/>
      <c r="F53" s="37"/>
      <c r="G53" s="72"/>
      <c r="H53" s="36"/>
      <c r="I53" s="36"/>
      <c r="J53" s="36"/>
      <c r="K53" s="36"/>
      <c r="L53" s="36"/>
      <c r="M53" s="36"/>
      <c r="N53" s="36"/>
      <c r="O53" s="36"/>
      <c r="P53" s="36"/>
      <c r="Q53" s="36"/>
      <c r="R53" s="36"/>
      <c r="S53" s="36"/>
      <c r="T53" s="36"/>
      <c r="U53" s="36"/>
      <c r="V53" s="36"/>
      <c r="W53" s="11"/>
      <c r="X53" s="11"/>
      <c r="Y53" s="11"/>
      <c r="Z53" s="6"/>
      <c r="AA53" s="6"/>
    </row>
    <row r="54" spans="1:27" ht="14.25" x14ac:dyDescent="0.15">
      <c r="A54" s="37"/>
      <c r="B54" s="37"/>
      <c r="C54" s="37"/>
      <c r="D54" s="37"/>
      <c r="E54" s="37"/>
      <c r="F54" s="37"/>
      <c r="G54" s="36"/>
      <c r="H54" s="36"/>
      <c r="I54" s="36"/>
      <c r="J54" s="36"/>
      <c r="K54" s="36"/>
      <c r="L54" s="36"/>
      <c r="M54" s="36"/>
      <c r="N54" s="36"/>
      <c r="O54" s="36"/>
      <c r="P54" s="36"/>
      <c r="Q54" s="36"/>
      <c r="R54" s="36"/>
      <c r="S54" s="36"/>
      <c r="T54" s="36"/>
      <c r="U54" s="36"/>
      <c r="V54" s="36"/>
      <c r="W54" s="11"/>
      <c r="X54" s="11"/>
      <c r="Y54" s="11"/>
      <c r="Z54" s="6"/>
      <c r="AA54" s="6"/>
    </row>
    <row r="55" spans="1:27" ht="14.25" x14ac:dyDescent="0.15">
      <c r="A55" s="37"/>
      <c r="B55" s="37"/>
      <c r="C55" s="37"/>
      <c r="D55" s="37"/>
      <c r="E55" s="37"/>
      <c r="F55" s="37"/>
      <c r="G55" s="36"/>
      <c r="H55" s="36"/>
      <c r="I55" s="36"/>
      <c r="J55" s="36"/>
      <c r="K55" s="36"/>
      <c r="L55" s="36"/>
      <c r="M55" s="36"/>
      <c r="N55" s="36"/>
      <c r="O55" s="36"/>
      <c r="P55" s="36"/>
      <c r="Q55" s="36"/>
      <c r="R55" s="36"/>
      <c r="S55" s="36"/>
      <c r="T55" s="36"/>
      <c r="U55" s="36"/>
      <c r="V55" s="36"/>
      <c r="W55" s="11"/>
      <c r="X55" s="11"/>
      <c r="Y55" s="11"/>
      <c r="Z55" s="6"/>
      <c r="AA55" s="6"/>
    </row>
    <row r="56" spans="1:27" ht="14.25" x14ac:dyDescent="0.15">
      <c r="A56" s="37"/>
      <c r="B56" s="37"/>
      <c r="C56" s="37"/>
      <c r="D56" s="37"/>
      <c r="E56" s="37"/>
      <c r="F56" s="37"/>
      <c r="G56" s="36"/>
      <c r="H56" s="36"/>
      <c r="I56" s="36"/>
      <c r="J56" s="36"/>
      <c r="K56" s="36"/>
      <c r="L56" s="36"/>
      <c r="M56" s="36"/>
      <c r="N56" s="36"/>
      <c r="O56" s="36"/>
      <c r="P56" s="36"/>
      <c r="Q56" s="36"/>
      <c r="R56" s="36"/>
      <c r="S56" s="36"/>
      <c r="T56" s="36"/>
      <c r="U56" s="36"/>
      <c r="V56" s="36"/>
      <c r="W56" s="11"/>
      <c r="X56" s="11"/>
      <c r="Y56" s="11"/>
      <c r="Z56" s="6"/>
      <c r="AA56" s="6"/>
    </row>
    <row r="57" spans="1:27" ht="14.25" x14ac:dyDescent="0.15">
      <c r="A57" s="37"/>
      <c r="B57" s="37"/>
      <c r="C57" s="37"/>
      <c r="D57" s="37"/>
      <c r="E57" s="37"/>
      <c r="F57" s="37"/>
      <c r="G57" s="36"/>
      <c r="H57" s="36"/>
      <c r="I57" s="36"/>
      <c r="J57" s="36"/>
      <c r="K57" s="36"/>
      <c r="L57" s="36"/>
      <c r="M57" s="36"/>
      <c r="N57" s="36"/>
      <c r="O57" s="36"/>
      <c r="P57" s="36"/>
      <c r="Q57" s="36"/>
      <c r="R57" s="36"/>
      <c r="S57" s="36"/>
      <c r="T57" s="36"/>
      <c r="U57" s="36"/>
      <c r="V57" s="36"/>
      <c r="W57" s="11"/>
      <c r="X57" s="11"/>
      <c r="Y57" s="11"/>
      <c r="Z57" s="6"/>
      <c r="AA57" s="6"/>
    </row>
    <row r="58" spans="1:27" ht="14.25" x14ac:dyDescent="0.15">
      <c r="A58" s="37"/>
      <c r="B58" s="37"/>
      <c r="C58" s="37"/>
      <c r="D58" s="37"/>
      <c r="E58" s="37"/>
      <c r="F58" s="37"/>
      <c r="G58" s="36"/>
      <c r="H58" s="36"/>
      <c r="I58" s="36"/>
      <c r="J58" s="36"/>
      <c r="K58" s="36"/>
      <c r="L58" s="36"/>
      <c r="M58" s="36"/>
      <c r="N58" s="36"/>
      <c r="O58" s="36"/>
      <c r="P58" s="36"/>
      <c r="Q58" s="36"/>
      <c r="R58" s="36"/>
      <c r="S58" s="36"/>
      <c r="T58" s="36"/>
      <c r="U58" s="36"/>
      <c r="V58" s="36"/>
      <c r="W58" s="11"/>
      <c r="X58" s="11"/>
      <c r="Y58" s="11"/>
      <c r="Z58" s="6"/>
      <c r="AA58" s="6"/>
    </row>
    <row r="59" spans="1:27" ht="14.25" x14ac:dyDescent="0.15">
      <c r="A59" s="37"/>
      <c r="B59" s="37"/>
      <c r="C59" s="37"/>
      <c r="D59" s="37"/>
      <c r="E59" s="37"/>
      <c r="F59" s="37"/>
      <c r="G59" s="36"/>
      <c r="H59" s="36"/>
      <c r="I59" s="36"/>
      <c r="J59" s="36"/>
      <c r="K59" s="36"/>
      <c r="L59" s="36"/>
      <c r="M59" s="36"/>
      <c r="N59" s="36"/>
      <c r="O59" s="36"/>
      <c r="P59" s="36"/>
      <c r="Q59" s="36"/>
      <c r="R59" s="36"/>
      <c r="S59" s="36"/>
      <c r="T59" s="36"/>
      <c r="U59" s="36"/>
      <c r="V59" s="36"/>
      <c r="W59" s="11"/>
      <c r="X59" s="11"/>
      <c r="Y59" s="11"/>
      <c r="Z59" s="6"/>
      <c r="AA59" s="6"/>
    </row>
    <row r="60" spans="1:27" ht="14.25" x14ac:dyDescent="0.15">
      <c r="A60" s="37"/>
      <c r="B60" s="37"/>
      <c r="C60" s="37"/>
      <c r="D60" s="37"/>
      <c r="E60" s="37"/>
      <c r="F60" s="37"/>
      <c r="G60" s="36"/>
      <c r="H60" s="36"/>
      <c r="I60" s="36"/>
      <c r="J60" s="36"/>
      <c r="K60" s="36"/>
      <c r="L60" s="36"/>
      <c r="M60" s="36"/>
      <c r="N60" s="36"/>
      <c r="O60" s="36"/>
      <c r="P60" s="36"/>
      <c r="Q60" s="36"/>
      <c r="R60" s="36"/>
      <c r="S60" s="36"/>
      <c r="T60" s="36"/>
      <c r="U60" s="36"/>
      <c r="V60" s="36"/>
      <c r="W60" s="11"/>
      <c r="X60" s="11"/>
      <c r="Y60" s="11"/>
      <c r="Z60" s="6"/>
      <c r="AA60" s="6"/>
    </row>
    <row r="61" spans="1:27" ht="14.25" x14ac:dyDescent="0.15">
      <c r="A61" s="37"/>
      <c r="B61" s="37"/>
      <c r="C61" s="37"/>
      <c r="D61" s="37"/>
      <c r="E61" s="37"/>
      <c r="F61" s="37"/>
      <c r="G61" s="36"/>
      <c r="H61" s="36"/>
      <c r="I61" s="36"/>
      <c r="J61" s="36"/>
      <c r="K61" s="36"/>
      <c r="L61" s="36"/>
      <c r="M61" s="36"/>
      <c r="N61" s="36"/>
      <c r="O61" s="36"/>
      <c r="P61" s="36"/>
      <c r="Q61" s="36"/>
      <c r="R61" s="36"/>
      <c r="S61" s="36"/>
      <c r="T61" s="36"/>
      <c r="U61" s="36"/>
      <c r="V61" s="36"/>
      <c r="W61" s="11"/>
      <c r="X61" s="11"/>
      <c r="Y61" s="11"/>
      <c r="Z61" s="6"/>
      <c r="AA61" s="6"/>
    </row>
    <row r="62" spans="1:27" ht="14.25" x14ac:dyDescent="0.15">
      <c r="A62" s="37"/>
      <c r="B62" s="37"/>
      <c r="C62" s="37"/>
      <c r="D62" s="37"/>
      <c r="E62" s="37"/>
      <c r="F62" s="37"/>
      <c r="G62" s="36"/>
      <c r="H62" s="36"/>
      <c r="I62" s="36"/>
      <c r="J62" s="36"/>
      <c r="K62" s="36"/>
      <c r="L62" s="36"/>
      <c r="M62" s="36"/>
      <c r="N62" s="36"/>
      <c r="O62" s="36"/>
      <c r="P62" s="36"/>
      <c r="Q62" s="36"/>
      <c r="R62" s="36"/>
      <c r="S62" s="36"/>
      <c r="T62" s="36"/>
      <c r="U62" s="36"/>
      <c r="V62" s="36"/>
      <c r="W62" s="11"/>
      <c r="X62" s="11"/>
      <c r="Y62" s="11"/>
      <c r="Z62" s="6"/>
      <c r="AA62" s="6"/>
    </row>
    <row r="63" spans="1:27" ht="14.25" x14ac:dyDescent="0.15">
      <c r="A63" s="37"/>
      <c r="B63" s="37"/>
      <c r="C63" s="37"/>
      <c r="D63" s="37"/>
      <c r="E63" s="37"/>
      <c r="F63" s="37"/>
      <c r="G63" s="36"/>
      <c r="H63" s="36"/>
      <c r="I63" s="36"/>
      <c r="J63" s="36"/>
      <c r="K63" s="36"/>
      <c r="L63" s="36"/>
      <c r="M63" s="36"/>
      <c r="N63" s="36"/>
      <c r="O63" s="36"/>
      <c r="P63" s="36"/>
      <c r="Q63" s="36"/>
      <c r="R63" s="36"/>
      <c r="S63" s="36"/>
      <c r="T63" s="36"/>
      <c r="U63" s="36"/>
      <c r="V63" s="36"/>
      <c r="W63" s="11"/>
      <c r="X63" s="11"/>
      <c r="Y63" s="11"/>
      <c r="Z63" s="6"/>
      <c r="AA63" s="6"/>
    </row>
    <row r="64" spans="1:27" ht="14.25" x14ac:dyDescent="0.15">
      <c r="A64" s="37"/>
      <c r="B64" s="37"/>
      <c r="C64" s="37"/>
      <c r="D64" s="37"/>
      <c r="E64" s="37"/>
      <c r="F64" s="37"/>
      <c r="G64" s="36"/>
      <c r="H64" s="36"/>
      <c r="I64" s="36"/>
      <c r="J64" s="36"/>
      <c r="K64" s="36"/>
      <c r="L64" s="36"/>
      <c r="M64" s="36"/>
      <c r="N64" s="36"/>
      <c r="O64" s="36"/>
      <c r="P64" s="36"/>
      <c r="Q64" s="36"/>
      <c r="R64" s="36"/>
      <c r="S64" s="36"/>
      <c r="T64" s="36"/>
      <c r="U64" s="36"/>
      <c r="V64" s="36"/>
      <c r="W64" s="11"/>
      <c r="X64" s="11"/>
      <c r="Y64" s="11"/>
      <c r="Z64" s="6"/>
      <c r="AA64" s="6"/>
    </row>
    <row r="65" spans="1:27" ht="14.25" x14ac:dyDescent="0.15">
      <c r="A65" s="37"/>
      <c r="B65" s="37"/>
      <c r="C65" s="37"/>
      <c r="D65" s="37"/>
      <c r="E65" s="37"/>
      <c r="F65" s="37"/>
      <c r="G65" s="36"/>
      <c r="H65" s="36"/>
      <c r="I65" s="36"/>
      <c r="J65" s="36"/>
      <c r="K65" s="36"/>
      <c r="L65" s="36"/>
      <c r="M65" s="36"/>
      <c r="N65" s="36"/>
      <c r="O65" s="36"/>
      <c r="P65" s="36"/>
      <c r="Q65" s="36"/>
      <c r="R65" s="36"/>
      <c r="S65" s="36"/>
      <c r="T65" s="36"/>
      <c r="U65" s="36"/>
      <c r="V65" s="36"/>
      <c r="W65" s="11"/>
      <c r="X65" s="11"/>
      <c r="Y65" s="11"/>
      <c r="Z65" s="6"/>
      <c r="AA65" s="6"/>
    </row>
    <row r="66" spans="1:27" ht="14.25" x14ac:dyDescent="0.15">
      <c r="A66" s="73"/>
      <c r="B66" s="73"/>
      <c r="C66" s="73"/>
      <c r="D66" s="73"/>
      <c r="E66" s="73"/>
      <c r="F66" s="73"/>
      <c r="G66" s="74"/>
      <c r="H66" s="74"/>
      <c r="I66" s="74"/>
      <c r="J66" s="74"/>
      <c r="K66" s="74"/>
      <c r="L66" s="74"/>
      <c r="M66" s="74"/>
      <c r="N66" s="74"/>
      <c r="O66" s="74"/>
      <c r="P66" s="74"/>
      <c r="Q66" s="74"/>
      <c r="R66" s="74"/>
      <c r="S66" s="74"/>
      <c r="T66" s="74"/>
      <c r="U66" s="74"/>
      <c r="V66" s="74"/>
      <c r="W66" s="75"/>
      <c r="X66" s="75"/>
      <c r="Y66" s="75"/>
    </row>
    <row r="67" spans="1:27" ht="14.25" x14ac:dyDescent="0.15">
      <c r="A67" s="73"/>
      <c r="B67" s="73"/>
      <c r="C67" s="73"/>
      <c r="D67" s="73"/>
      <c r="E67" s="73"/>
      <c r="F67" s="73"/>
      <c r="G67" s="74"/>
      <c r="H67" s="74"/>
      <c r="I67" s="74"/>
      <c r="J67" s="74"/>
      <c r="K67" s="74"/>
      <c r="L67" s="74"/>
      <c r="M67" s="74"/>
      <c r="N67" s="74"/>
      <c r="O67" s="74"/>
      <c r="P67" s="74"/>
      <c r="Q67" s="74"/>
      <c r="R67" s="74"/>
      <c r="S67" s="74"/>
      <c r="T67" s="74"/>
      <c r="U67" s="74"/>
      <c r="V67" s="74"/>
      <c r="W67" s="75"/>
      <c r="X67" s="75"/>
      <c r="Y67" s="75"/>
    </row>
    <row r="68" spans="1:27" ht="14.25" x14ac:dyDescent="0.15">
      <c r="A68" s="73"/>
      <c r="B68" s="73"/>
      <c r="C68" s="73"/>
      <c r="D68" s="73"/>
      <c r="E68" s="73"/>
      <c r="F68" s="73"/>
      <c r="G68" s="74"/>
      <c r="H68" s="74"/>
      <c r="I68" s="74"/>
      <c r="J68" s="74"/>
      <c r="K68" s="74"/>
      <c r="L68" s="74"/>
      <c r="M68" s="74"/>
      <c r="N68" s="74"/>
      <c r="O68" s="74"/>
      <c r="P68" s="74"/>
      <c r="Q68" s="74"/>
      <c r="R68" s="74"/>
      <c r="S68" s="74"/>
      <c r="T68" s="74"/>
      <c r="U68" s="74"/>
      <c r="V68" s="74"/>
      <c r="W68" s="75"/>
      <c r="X68" s="75"/>
      <c r="Y68" s="75"/>
    </row>
    <row r="69" spans="1:27" ht="14.25" x14ac:dyDescent="0.15">
      <c r="A69" s="73"/>
      <c r="B69" s="73"/>
      <c r="C69" s="73"/>
      <c r="D69" s="73"/>
      <c r="E69" s="73"/>
      <c r="F69" s="73"/>
      <c r="G69" s="74"/>
      <c r="H69" s="74"/>
      <c r="I69" s="74"/>
      <c r="J69" s="74"/>
      <c r="K69" s="74"/>
      <c r="L69" s="74"/>
      <c r="M69" s="74"/>
      <c r="N69" s="74"/>
      <c r="O69" s="74"/>
      <c r="P69" s="74"/>
      <c r="Q69" s="74"/>
      <c r="R69" s="74"/>
      <c r="S69" s="74"/>
      <c r="T69" s="74"/>
      <c r="U69" s="74"/>
      <c r="V69" s="74"/>
      <c r="W69" s="75"/>
      <c r="X69" s="75"/>
      <c r="Y69" s="75"/>
    </row>
    <row r="70" spans="1:27" ht="14.25" x14ac:dyDescent="0.15">
      <c r="A70" s="73"/>
      <c r="B70" s="73"/>
      <c r="C70" s="73"/>
      <c r="D70" s="73"/>
      <c r="E70" s="73"/>
      <c r="F70" s="73"/>
      <c r="G70" s="74"/>
      <c r="H70" s="74"/>
      <c r="I70" s="74"/>
      <c r="J70" s="74"/>
      <c r="K70" s="74"/>
      <c r="L70" s="74"/>
      <c r="M70" s="74"/>
      <c r="N70" s="74"/>
      <c r="O70" s="74"/>
      <c r="P70" s="74"/>
      <c r="Q70" s="74"/>
      <c r="R70" s="74"/>
      <c r="S70" s="74"/>
      <c r="T70" s="74"/>
      <c r="U70" s="74"/>
      <c r="V70" s="74"/>
      <c r="W70" s="75"/>
      <c r="X70" s="75"/>
      <c r="Y70" s="75"/>
    </row>
    <row r="71" spans="1:27" ht="14.25" x14ac:dyDescent="0.15">
      <c r="A71" s="73"/>
      <c r="B71" s="73"/>
      <c r="C71" s="73"/>
      <c r="D71" s="73"/>
      <c r="E71" s="73"/>
      <c r="F71" s="73"/>
      <c r="G71" s="74"/>
      <c r="H71" s="74"/>
      <c r="I71" s="74"/>
      <c r="J71" s="74"/>
      <c r="K71" s="74"/>
      <c r="L71" s="74"/>
      <c r="M71" s="74"/>
      <c r="N71" s="74"/>
      <c r="O71" s="74"/>
      <c r="P71" s="74"/>
      <c r="Q71" s="74"/>
      <c r="R71" s="74"/>
      <c r="S71" s="74"/>
      <c r="T71" s="74"/>
      <c r="U71" s="74"/>
      <c r="V71" s="74"/>
      <c r="W71" s="75"/>
      <c r="X71" s="75"/>
      <c r="Y71" s="75"/>
    </row>
    <row r="72" spans="1:27" ht="14.25" x14ac:dyDescent="0.15">
      <c r="A72" s="73"/>
      <c r="B72" s="73"/>
      <c r="C72" s="73"/>
      <c r="D72" s="73"/>
      <c r="E72" s="73"/>
      <c r="F72" s="73"/>
      <c r="G72" s="74"/>
      <c r="H72" s="74"/>
      <c r="I72" s="74"/>
      <c r="J72" s="74"/>
      <c r="K72" s="74"/>
      <c r="L72" s="74"/>
      <c r="M72" s="74"/>
      <c r="N72" s="74"/>
      <c r="O72" s="74"/>
      <c r="P72" s="74"/>
      <c r="Q72" s="74"/>
      <c r="R72" s="74"/>
      <c r="S72" s="74"/>
      <c r="T72" s="74"/>
      <c r="U72" s="74"/>
      <c r="V72" s="74"/>
      <c r="W72" s="75"/>
      <c r="X72" s="75"/>
      <c r="Y72" s="75"/>
    </row>
    <row r="73" spans="1:27" ht="14.25" x14ac:dyDescent="0.15">
      <c r="A73" s="73"/>
      <c r="B73" s="73"/>
      <c r="C73" s="73"/>
      <c r="D73" s="73"/>
      <c r="E73" s="73"/>
      <c r="F73" s="73"/>
      <c r="G73" s="74"/>
      <c r="H73" s="74"/>
      <c r="I73" s="74"/>
      <c r="J73" s="74"/>
      <c r="K73" s="74"/>
      <c r="L73" s="74"/>
      <c r="M73" s="74"/>
      <c r="N73" s="74"/>
      <c r="O73" s="74"/>
      <c r="P73" s="74"/>
      <c r="Q73" s="74"/>
      <c r="R73" s="74"/>
      <c r="S73" s="74"/>
      <c r="T73" s="74"/>
      <c r="U73" s="74"/>
      <c r="V73" s="74"/>
      <c r="W73" s="75"/>
      <c r="X73" s="75"/>
      <c r="Y73" s="75"/>
    </row>
    <row r="74" spans="1:27" ht="14.25" x14ac:dyDescent="0.15">
      <c r="A74" s="73"/>
      <c r="B74" s="73"/>
      <c r="C74" s="73"/>
      <c r="D74" s="73"/>
      <c r="E74" s="73"/>
      <c r="F74" s="73"/>
      <c r="G74" s="74"/>
      <c r="H74" s="74"/>
      <c r="I74" s="74"/>
      <c r="J74" s="74"/>
      <c r="K74" s="74"/>
      <c r="L74" s="74"/>
      <c r="M74" s="74"/>
      <c r="N74" s="74"/>
      <c r="O74" s="74"/>
      <c r="P74" s="74"/>
      <c r="Q74" s="74"/>
      <c r="R74" s="74"/>
      <c r="S74" s="74"/>
      <c r="T74" s="74"/>
      <c r="U74" s="74"/>
      <c r="V74" s="74"/>
      <c r="W74" s="75"/>
      <c r="X74" s="75"/>
      <c r="Y74" s="75"/>
    </row>
    <row r="75" spans="1:27" ht="14.25" x14ac:dyDescent="0.15">
      <c r="A75" s="73"/>
      <c r="B75" s="73"/>
      <c r="C75" s="73"/>
      <c r="D75" s="73"/>
      <c r="E75" s="73"/>
      <c r="F75" s="73"/>
      <c r="G75" s="74"/>
      <c r="H75" s="74"/>
      <c r="I75" s="74"/>
      <c r="J75" s="74"/>
      <c r="K75" s="74"/>
      <c r="L75" s="74"/>
      <c r="M75" s="74"/>
      <c r="N75" s="74"/>
      <c r="O75" s="74"/>
      <c r="P75" s="74"/>
      <c r="Q75" s="74"/>
      <c r="R75" s="74"/>
      <c r="S75" s="74"/>
      <c r="T75" s="74"/>
      <c r="U75" s="74"/>
      <c r="V75" s="74"/>
      <c r="W75" s="75"/>
      <c r="X75" s="75"/>
      <c r="Y75" s="75"/>
    </row>
    <row r="76" spans="1:27" ht="14.25" x14ac:dyDescent="0.15">
      <c r="A76" s="73"/>
      <c r="B76" s="73"/>
      <c r="C76" s="73"/>
      <c r="D76" s="73"/>
      <c r="E76" s="73"/>
      <c r="F76" s="73"/>
      <c r="G76" s="74"/>
      <c r="H76" s="74"/>
      <c r="I76" s="74"/>
      <c r="J76" s="74"/>
      <c r="K76" s="74"/>
      <c r="L76" s="74"/>
      <c r="M76" s="74"/>
      <c r="N76" s="74"/>
      <c r="O76" s="74"/>
      <c r="P76" s="74"/>
      <c r="Q76" s="74"/>
      <c r="R76" s="74"/>
      <c r="S76" s="74"/>
      <c r="T76" s="74"/>
      <c r="U76" s="74"/>
      <c r="V76" s="74"/>
      <c r="W76" s="75"/>
      <c r="X76" s="75"/>
      <c r="Y76" s="75"/>
    </row>
    <row r="77" spans="1:27" ht="14.25" x14ac:dyDescent="0.15">
      <c r="A77" s="73"/>
      <c r="B77" s="73"/>
      <c r="C77" s="73"/>
      <c r="D77" s="73"/>
      <c r="E77" s="73"/>
      <c r="F77" s="73"/>
      <c r="G77" s="74"/>
      <c r="H77" s="74"/>
      <c r="I77" s="74"/>
      <c r="J77" s="74"/>
      <c r="K77" s="74"/>
      <c r="L77" s="74"/>
      <c r="M77" s="74"/>
      <c r="N77" s="74"/>
      <c r="O77" s="74"/>
      <c r="P77" s="74"/>
      <c r="Q77" s="74"/>
      <c r="R77" s="74"/>
      <c r="S77" s="74"/>
      <c r="T77" s="74"/>
      <c r="U77" s="74"/>
      <c r="V77" s="74"/>
      <c r="W77" s="75"/>
      <c r="X77" s="75"/>
      <c r="Y77" s="75"/>
    </row>
    <row r="78" spans="1:27" ht="14.25" x14ac:dyDescent="0.15">
      <c r="A78" s="73"/>
      <c r="B78" s="73"/>
      <c r="C78" s="73"/>
      <c r="D78" s="73"/>
      <c r="E78" s="73"/>
      <c r="F78" s="73"/>
      <c r="G78" s="74"/>
      <c r="H78" s="74"/>
      <c r="I78" s="74"/>
      <c r="J78" s="74"/>
      <c r="K78" s="74"/>
      <c r="L78" s="74"/>
      <c r="M78" s="74"/>
      <c r="N78" s="74"/>
      <c r="O78" s="74"/>
      <c r="P78" s="74"/>
      <c r="Q78" s="74"/>
      <c r="R78" s="74"/>
      <c r="S78" s="74"/>
      <c r="T78" s="74"/>
      <c r="U78" s="74"/>
      <c r="V78" s="74"/>
      <c r="W78" s="75"/>
      <c r="X78" s="75"/>
      <c r="Y78" s="75"/>
    </row>
    <row r="79" spans="1:27" ht="14.25" x14ac:dyDescent="0.15">
      <c r="A79" s="73"/>
      <c r="B79" s="73"/>
      <c r="C79" s="73"/>
      <c r="D79" s="73"/>
      <c r="E79" s="73"/>
      <c r="F79" s="73"/>
      <c r="G79" s="74"/>
      <c r="H79" s="74"/>
      <c r="I79" s="74"/>
      <c r="J79" s="74"/>
      <c r="K79" s="74"/>
      <c r="L79" s="74"/>
      <c r="M79" s="74"/>
      <c r="N79" s="74"/>
      <c r="O79" s="74"/>
      <c r="P79" s="74"/>
      <c r="Q79" s="74"/>
      <c r="R79" s="74"/>
      <c r="S79" s="74"/>
      <c r="T79" s="74"/>
      <c r="U79" s="74"/>
      <c r="V79" s="74"/>
      <c r="W79" s="75"/>
      <c r="X79" s="75"/>
      <c r="Y79" s="75"/>
    </row>
    <row r="80" spans="1:27" ht="14.25" x14ac:dyDescent="0.15">
      <c r="A80" s="73"/>
      <c r="B80" s="73"/>
      <c r="C80" s="73"/>
      <c r="D80" s="73"/>
      <c r="E80" s="73"/>
      <c r="F80" s="73"/>
      <c r="G80" s="74"/>
      <c r="H80" s="74"/>
      <c r="I80" s="74"/>
      <c r="J80" s="74"/>
      <c r="K80" s="74"/>
      <c r="L80" s="74"/>
      <c r="M80" s="74"/>
      <c r="N80" s="74"/>
      <c r="O80" s="74"/>
      <c r="P80" s="74"/>
      <c r="Q80" s="74"/>
      <c r="R80" s="74"/>
      <c r="S80" s="74"/>
      <c r="T80" s="74"/>
      <c r="U80" s="74"/>
      <c r="V80" s="74"/>
      <c r="W80" s="75"/>
      <c r="X80" s="75"/>
      <c r="Y80" s="75"/>
    </row>
    <row r="81" spans="1:25" ht="14.25" x14ac:dyDescent="0.15">
      <c r="A81" s="73"/>
      <c r="B81" s="73"/>
      <c r="C81" s="73"/>
      <c r="D81" s="73"/>
      <c r="E81" s="73"/>
      <c r="F81" s="73"/>
      <c r="G81" s="74"/>
      <c r="H81" s="74"/>
      <c r="I81" s="74"/>
      <c r="J81" s="74"/>
      <c r="K81" s="74"/>
      <c r="L81" s="74"/>
      <c r="M81" s="74"/>
      <c r="N81" s="74"/>
      <c r="O81" s="74"/>
      <c r="P81" s="74"/>
      <c r="Q81" s="74"/>
      <c r="R81" s="74"/>
      <c r="S81" s="74"/>
      <c r="T81" s="74"/>
      <c r="U81" s="74"/>
      <c r="V81" s="74"/>
      <c r="W81" s="75"/>
      <c r="X81" s="75"/>
      <c r="Y81" s="75"/>
    </row>
    <row r="82" spans="1:25" ht="14.25" x14ac:dyDescent="0.15">
      <c r="A82" s="73"/>
      <c r="B82" s="73"/>
      <c r="C82" s="73"/>
      <c r="D82" s="73"/>
      <c r="E82" s="73"/>
      <c r="F82" s="73"/>
      <c r="G82" s="74"/>
      <c r="H82" s="74"/>
      <c r="I82" s="74"/>
      <c r="J82" s="74"/>
      <c r="K82" s="74"/>
      <c r="L82" s="74"/>
      <c r="M82" s="74"/>
      <c r="N82" s="74"/>
      <c r="O82" s="74"/>
      <c r="P82" s="74"/>
      <c r="Q82" s="74"/>
      <c r="R82" s="74"/>
      <c r="S82" s="74"/>
      <c r="T82" s="74"/>
      <c r="U82" s="74"/>
      <c r="V82" s="74"/>
      <c r="W82" s="75"/>
      <c r="X82" s="75"/>
      <c r="Y82" s="75"/>
    </row>
    <row r="83" spans="1:25" ht="14.25" x14ac:dyDescent="0.15">
      <c r="A83" s="73"/>
      <c r="B83" s="73"/>
      <c r="C83" s="73"/>
      <c r="D83" s="73"/>
      <c r="E83" s="73"/>
      <c r="F83" s="73"/>
      <c r="G83" s="74"/>
      <c r="H83" s="74"/>
      <c r="I83" s="74"/>
      <c r="J83" s="74"/>
      <c r="K83" s="74"/>
      <c r="L83" s="74"/>
      <c r="M83" s="74"/>
      <c r="N83" s="74"/>
      <c r="O83" s="74"/>
      <c r="P83" s="74"/>
      <c r="Q83" s="74"/>
      <c r="R83" s="74"/>
      <c r="S83" s="74"/>
      <c r="T83" s="74"/>
      <c r="U83" s="74"/>
      <c r="V83" s="74"/>
      <c r="W83" s="75"/>
      <c r="X83" s="75"/>
      <c r="Y83" s="75"/>
    </row>
    <row r="84" spans="1:25" ht="14.25" x14ac:dyDescent="0.15">
      <c r="A84" s="73"/>
      <c r="B84" s="73"/>
      <c r="C84" s="73"/>
      <c r="D84" s="73"/>
      <c r="E84" s="73"/>
      <c r="F84" s="73"/>
      <c r="G84" s="74"/>
      <c r="H84" s="74"/>
      <c r="I84" s="74"/>
      <c r="J84" s="74"/>
      <c r="K84" s="74"/>
      <c r="L84" s="74"/>
      <c r="M84" s="74"/>
      <c r="N84" s="74"/>
      <c r="O84" s="74"/>
      <c r="P84" s="74"/>
      <c r="Q84" s="74"/>
      <c r="R84" s="74"/>
      <c r="S84" s="74"/>
      <c r="T84" s="74"/>
      <c r="U84" s="74"/>
      <c r="V84" s="74"/>
      <c r="W84" s="75"/>
      <c r="X84" s="75"/>
      <c r="Y84" s="75"/>
    </row>
    <row r="85" spans="1:25" ht="14.25" x14ac:dyDescent="0.15">
      <c r="A85" s="73"/>
      <c r="B85" s="73"/>
      <c r="C85" s="73"/>
      <c r="D85" s="73"/>
      <c r="E85" s="73"/>
      <c r="F85" s="73"/>
      <c r="G85" s="74"/>
      <c r="H85" s="74"/>
      <c r="I85" s="74"/>
      <c r="J85" s="74"/>
      <c r="K85" s="74"/>
      <c r="L85" s="74"/>
      <c r="M85" s="74"/>
      <c r="N85" s="74"/>
      <c r="O85" s="74"/>
      <c r="P85" s="74"/>
      <c r="Q85" s="74"/>
      <c r="R85" s="74"/>
      <c r="S85" s="74"/>
      <c r="T85" s="74"/>
      <c r="U85" s="74"/>
      <c r="V85" s="74"/>
      <c r="W85" s="75"/>
      <c r="X85" s="75"/>
      <c r="Y85" s="75"/>
    </row>
    <row r="86" spans="1:25" ht="14.25" x14ac:dyDescent="0.15">
      <c r="A86" s="73"/>
      <c r="B86" s="73"/>
      <c r="C86" s="73"/>
      <c r="D86" s="73"/>
      <c r="E86" s="73"/>
      <c r="F86" s="73"/>
      <c r="G86" s="74"/>
      <c r="H86" s="74"/>
      <c r="I86" s="74"/>
      <c r="J86" s="74"/>
      <c r="K86" s="74"/>
      <c r="L86" s="74"/>
      <c r="M86" s="74"/>
      <c r="N86" s="74"/>
      <c r="O86" s="74"/>
      <c r="P86" s="74"/>
      <c r="Q86" s="74"/>
      <c r="R86" s="74"/>
      <c r="S86" s="74"/>
      <c r="T86" s="74"/>
      <c r="U86" s="74"/>
      <c r="V86" s="74"/>
      <c r="W86" s="75"/>
      <c r="X86" s="75"/>
      <c r="Y86" s="75"/>
    </row>
    <row r="87" spans="1:25" ht="14.25" x14ac:dyDescent="0.15">
      <c r="A87" s="73"/>
      <c r="B87" s="73"/>
      <c r="C87" s="73"/>
      <c r="D87" s="73"/>
      <c r="E87" s="73"/>
      <c r="F87" s="73"/>
      <c r="G87" s="74"/>
      <c r="H87" s="74"/>
      <c r="I87" s="74"/>
      <c r="J87" s="74"/>
      <c r="K87" s="74"/>
      <c r="L87" s="74"/>
      <c r="M87" s="74"/>
      <c r="N87" s="74"/>
      <c r="O87" s="74"/>
      <c r="P87" s="74"/>
      <c r="Q87" s="74"/>
      <c r="R87" s="74"/>
      <c r="S87" s="74"/>
      <c r="T87" s="74"/>
      <c r="U87" s="74"/>
      <c r="V87" s="74"/>
      <c r="W87" s="75"/>
      <c r="X87" s="75"/>
      <c r="Y87" s="75"/>
    </row>
    <row r="88" spans="1:25" ht="14.25" x14ac:dyDescent="0.15">
      <c r="A88" s="73"/>
      <c r="B88" s="73"/>
      <c r="C88" s="73"/>
      <c r="D88" s="73"/>
      <c r="E88" s="73"/>
      <c r="F88" s="73"/>
      <c r="G88" s="74"/>
      <c r="H88" s="74"/>
      <c r="I88" s="74"/>
      <c r="J88" s="74"/>
      <c r="K88" s="74"/>
      <c r="L88" s="74"/>
      <c r="M88" s="74"/>
      <c r="N88" s="74"/>
      <c r="O88" s="74"/>
      <c r="P88" s="74"/>
      <c r="Q88" s="74"/>
      <c r="R88" s="74"/>
      <c r="S88" s="74"/>
      <c r="T88" s="74"/>
      <c r="U88" s="74"/>
      <c r="V88" s="74"/>
      <c r="W88" s="75"/>
      <c r="X88" s="75"/>
      <c r="Y88" s="75"/>
    </row>
    <row r="89" spans="1:25" ht="14.25" x14ac:dyDescent="0.15">
      <c r="A89" s="73"/>
      <c r="B89" s="73"/>
      <c r="C89" s="73"/>
      <c r="D89" s="73"/>
      <c r="E89" s="73"/>
      <c r="F89" s="73"/>
      <c r="G89" s="74"/>
      <c r="H89" s="74"/>
      <c r="I89" s="74"/>
      <c r="J89" s="74"/>
      <c r="K89" s="74"/>
      <c r="L89" s="74"/>
      <c r="M89" s="74"/>
      <c r="N89" s="74"/>
      <c r="O89" s="74"/>
      <c r="P89" s="74"/>
      <c r="Q89" s="74"/>
      <c r="R89" s="74"/>
      <c r="S89" s="74"/>
      <c r="T89" s="74"/>
      <c r="U89" s="74"/>
      <c r="V89" s="74"/>
      <c r="W89" s="75"/>
      <c r="X89" s="75"/>
      <c r="Y89" s="75"/>
    </row>
    <row r="90" spans="1:25" ht="14.25" x14ac:dyDescent="0.15">
      <c r="A90" s="73"/>
      <c r="B90" s="73"/>
      <c r="C90" s="73"/>
      <c r="D90" s="73"/>
      <c r="E90" s="73"/>
      <c r="F90" s="73"/>
      <c r="G90" s="74"/>
      <c r="H90" s="74"/>
      <c r="I90" s="74"/>
      <c r="J90" s="74"/>
      <c r="K90" s="74"/>
      <c r="L90" s="74"/>
      <c r="M90" s="74"/>
      <c r="N90" s="74"/>
      <c r="O90" s="74"/>
      <c r="P90" s="74"/>
      <c r="Q90" s="74"/>
      <c r="R90" s="74"/>
      <c r="S90" s="74"/>
      <c r="T90" s="74"/>
      <c r="U90" s="74"/>
      <c r="V90" s="74"/>
      <c r="W90" s="75"/>
      <c r="X90" s="75"/>
      <c r="Y90" s="75"/>
    </row>
    <row r="91" spans="1:25" ht="14.25" x14ac:dyDescent="0.15">
      <c r="A91" s="73"/>
      <c r="B91" s="73"/>
      <c r="C91" s="73"/>
      <c r="D91" s="73"/>
      <c r="E91" s="73"/>
      <c r="F91" s="73"/>
      <c r="G91" s="74"/>
      <c r="H91" s="74"/>
      <c r="I91" s="74"/>
      <c r="J91" s="74"/>
      <c r="K91" s="74"/>
      <c r="L91" s="74"/>
      <c r="M91" s="74"/>
      <c r="N91" s="74"/>
      <c r="O91" s="74"/>
      <c r="P91" s="74"/>
      <c r="Q91" s="74"/>
      <c r="R91" s="74"/>
      <c r="S91" s="74"/>
      <c r="T91" s="74"/>
      <c r="U91" s="74"/>
      <c r="V91" s="74"/>
      <c r="W91" s="75"/>
      <c r="X91" s="75"/>
      <c r="Y91" s="75"/>
    </row>
    <row r="92" spans="1:25" ht="14.25" x14ac:dyDescent="0.15">
      <c r="A92" s="73"/>
      <c r="B92" s="73"/>
      <c r="C92" s="73"/>
      <c r="D92" s="73"/>
      <c r="E92" s="73"/>
      <c r="F92" s="73"/>
      <c r="G92" s="74"/>
      <c r="H92" s="74"/>
      <c r="I92" s="74"/>
      <c r="J92" s="74"/>
      <c r="K92" s="74"/>
      <c r="L92" s="74"/>
      <c r="M92" s="74"/>
      <c r="N92" s="74"/>
      <c r="O92" s="74"/>
      <c r="P92" s="74"/>
      <c r="Q92" s="74"/>
      <c r="R92" s="74"/>
      <c r="S92" s="74"/>
      <c r="T92" s="74"/>
      <c r="U92" s="74"/>
      <c r="V92" s="74"/>
      <c r="W92" s="75"/>
      <c r="X92" s="75"/>
      <c r="Y92" s="75"/>
    </row>
    <row r="93" spans="1:25" ht="14.25" x14ac:dyDescent="0.15">
      <c r="A93" s="73"/>
      <c r="B93" s="73"/>
      <c r="C93" s="73"/>
      <c r="D93" s="73"/>
      <c r="E93" s="73"/>
      <c r="F93" s="73"/>
      <c r="G93" s="74"/>
      <c r="H93" s="74"/>
      <c r="I93" s="74"/>
      <c r="J93" s="74"/>
      <c r="K93" s="74"/>
      <c r="L93" s="74"/>
      <c r="M93" s="74"/>
      <c r="N93" s="74"/>
      <c r="O93" s="74"/>
      <c r="P93" s="74"/>
      <c r="Q93" s="74"/>
      <c r="R93" s="74"/>
      <c r="S93" s="74"/>
      <c r="T93" s="74"/>
      <c r="U93" s="74"/>
      <c r="V93" s="74"/>
      <c r="W93" s="75"/>
      <c r="X93" s="75"/>
      <c r="Y93" s="75"/>
    </row>
    <row r="94" spans="1:25" ht="14.25" x14ac:dyDescent="0.15">
      <c r="A94" s="73"/>
      <c r="B94" s="73"/>
      <c r="C94" s="73"/>
      <c r="D94" s="73"/>
      <c r="E94" s="73"/>
      <c r="F94" s="73"/>
      <c r="G94" s="74"/>
      <c r="H94" s="74"/>
      <c r="I94" s="74"/>
      <c r="J94" s="74"/>
      <c r="K94" s="74"/>
      <c r="L94" s="74"/>
      <c r="M94" s="74"/>
      <c r="N94" s="74"/>
      <c r="O94" s="74"/>
      <c r="P94" s="74"/>
      <c r="Q94" s="74"/>
      <c r="R94" s="74"/>
      <c r="S94" s="74"/>
      <c r="T94" s="74"/>
      <c r="U94" s="74"/>
      <c r="V94" s="74"/>
      <c r="W94" s="75"/>
      <c r="X94" s="75"/>
      <c r="Y94" s="75"/>
    </row>
    <row r="95" spans="1:25" ht="14.25" x14ac:dyDescent="0.15">
      <c r="A95" s="73"/>
      <c r="B95" s="73"/>
      <c r="C95" s="73"/>
      <c r="D95" s="73"/>
      <c r="E95" s="73"/>
      <c r="F95" s="73"/>
      <c r="G95" s="74"/>
      <c r="H95" s="74"/>
      <c r="I95" s="74"/>
      <c r="J95" s="74"/>
      <c r="K95" s="74"/>
      <c r="L95" s="74"/>
      <c r="M95" s="74"/>
      <c r="N95" s="74"/>
      <c r="O95" s="74"/>
      <c r="P95" s="74"/>
      <c r="Q95" s="74"/>
      <c r="R95" s="74"/>
      <c r="S95" s="74"/>
      <c r="T95" s="74"/>
      <c r="U95" s="74"/>
      <c r="V95" s="74"/>
      <c r="W95" s="75"/>
      <c r="X95" s="75"/>
      <c r="Y95" s="75"/>
    </row>
    <row r="96" spans="1:25" ht="14.25" x14ac:dyDescent="0.15">
      <c r="A96" s="73"/>
      <c r="B96" s="73"/>
      <c r="C96" s="73"/>
      <c r="D96" s="73"/>
      <c r="E96" s="73"/>
      <c r="F96" s="73"/>
      <c r="G96" s="74"/>
      <c r="H96" s="74"/>
      <c r="I96" s="74"/>
      <c r="J96" s="74"/>
      <c r="K96" s="74"/>
      <c r="L96" s="74"/>
      <c r="M96" s="74"/>
      <c r="N96" s="74"/>
      <c r="O96" s="74"/>
      <c r="P96" s="74"/>
      <c r="Q96" s="74"/>
      <c r="R96" s="74"/>
      <c r="S96" s="74"/>
      <c r="T96" s="74"/>
      <c r="U96" s="74"/>
      <c r="V96" s="74"/>
      <c r="W96" s="75"/>
      <c r="X96" s="75"/>
      <c r="Y96" s="75"/>
    </row>
    <row r="97" spans="1:25" ht="14.25" x14ac:dyDescent="0.15">
      <c r="A97" s="73"/>
      <c r="B97" s="73"/>
      <c r="C97" s="73"/>
      <c r="D97" s="73"/>
      <c r="E97" s="73"/>
      <c r="F97" s="73"/>
      <c r="G97" s="74"/>
      <c r="H97" s="74"/>
      <c r="I97" s="74"/>
      <c r="J97" s="74"/>
      <c r="K97" s="74"/>
      <c r="L97" s="74"/>
      <c r="M97" s="74"/>
      <c r="N97" s="74"/>
      <c r="O97" s="74"/>
      <c r="P97" s="74"/>
      <c r="Q97" s="74"/>
      <c r="R97" s="74"/>
      <c r="S97" s="74"/>
      <c r="T97" s="74"/>
      <c r="U97" s="74"/>
      <c r="V97" s="74"/>
      <c r="W97" s="75"/>
      <c r="X97" s="75"/>
      <c r="Y97" s="75"/>
    </row>
    <row r="98" spans="1:25" ht="14.25" x14ac:dyDescent="0.15">
      <c r="A98" s="73"/>
      <c r="B98" s="73"/>
      <c r="C98" s="73"/>
      <c r="D98" s="73"/>
      <c r="E98" s="73"/>
      <c r="F98" s="73"/>
      <c r="G98" s="74"/>
      <c r="H98" s="74"/>
      <c r="I98" s="74"/>
      <c r="J98" s="74"/>
      <c r="K98" s="74"/>
      <c r="L98" s="74"/>
      <c r="M98" s="74"/>
      <c r="N98" s="74"/>
      <c r="O98" s="74"/>
      <c r="P98" s="74"/>
      <c r="Q98" s="74"/>
      <c r="R98" s="74"/>
      <c r="S98" s="74"/>
      <c r="T98" s="74"/>
      <c r="U98" s="74"/>
      <c r="V98" s="74"/>
      <c r="W98" s="75"/>
      <c r="X98" s="75"/>
      <c r="Y98" s="75"/>
    </row>
    <row r="99" spans="1:25" ht="14.25" x14ac:dyDescent="0.15">
      <c r="A99" s="73"/>
      <c r="B99" s="73"/>
      <c r="C99" s="73"/>
      <c r="D99" s="73"/>
      <c r="E99" s="73"/>
      <c r="F99" s="73"/>
      <c r="G99" s="74"/>
      <c r="H99" s="74"/>
      <c r="I99" s="74"/>
      <c r="J99" s="74"/>
      <c r="K99" s="74"/>
      <c r="L99" s="74"/>
      <c r="M99" s="74"/>
      <c r="N99" s="74"/>
      <c r="O99" s="74"/>
      <c r="P99" s="74"/>
      <c r="Q99" s="74"/>
      <c r="R99" s="74"/>
      <c r="S99" s="74"/>
      <c r="T99" s="74"/>
      <c r="U99" s="74"/>
      <c r="V99" s="74"/>
      <c r="W99" s="75"/>
      <c r="X99" s="75"/>
      <c r="Y99" s="75"/>
    </row>
    <row r="100" spans="1:25" ht="14.25" x14ac:dyDescent="0.15">
      <c r="A100" s="73"/>
      <c r="B100" s="73"/>
      <c r="C100" s="73"/>
      <c r="D100" s="73"/>
      <c r="E100" s="73"/>
      <c r="F100" s="73"/>
      <c r="G100" s="74"/>
      <c r="H100" s="74"/>
      <c r="I100" s="74"/>
      <c r="J100" s="74"/>
      <c r="K100" s="74"/>
      <c r="L100" s="74"/>
      <c r="M100" s="74"/>
      <c r="N100" s="74"/>
      <c r="O100" s="74"/>
      <c r="P100" s="74"/>
      <c r="Q100" s="74"/>
      <c r="R100" s="74"/>
      <c r="S100" s="74"/>
      <c r="T100" s="74"/>
      <c r="U100" s="74"/>
      <c r="V100" s="74"/>
      <c r="W100" s="75"/>
      <c r="X100" s="75"/>
      <c r="Y100" s="75"/>
    </row>
    <row r="101" spans="1:25" ht="14.25" x14ac:dyDescent="0.15">
      <c r="A101" s="73"/>
      <c r="B101" s="73"/>
      <c r="C101" s="73"/>
      <c r="D101" s="73"/>
      <c r="E101" s="73"/>
      <c r="F101" s="73"/>
      <c r="G101" s="74"/>
      <c r="H101" s="74"/>
      <c r="I101" s="74"/>
      <c r="J101" s="74"/>
      <c r="K101" s="74"/>
      <c r="L101" s="74"/>
      <c r="M101" s="74"/>
      <c r="N101" s="74"/>
      <c r="O101" s="74"/>
      <c r="P101" s="74"/>
      <c r="Q101" s="74"/>
      <c r="R101" s="74"/>
      <c r="S101" s="74"/>
      <c r="T101" s="74"/>
      <c r="U101" s="74"/>
      <c r="V101" s="74"/>
      <c r="W101" s="75"/>
      <c r="X101" s="75"/>
      <c r="Y101" s="75"/>
    </row>
    <row r="102" spans="1:25" ht="14.25" x14ac:dyDescent="0.15">
      <c r="A102" s="73"/>
      <c r="B102" s="73"/>
      <c r="C102" s="73"/>
      <c r="D102" s="73"/>
      <c r="E102" s="73"/>
      <c r="F102" s="73"/>
      <c r="G102" s="74"/>
      <c r="H102" s="74"/>
      <c r="I102" s="74"/>
      <c r="J102" s="74"/>
      <c r="K102" s="74"/>
      <c r="L102" s="74"/>
      <c r="M102" s="74"/>
      <c r="N102" s="74"/>
      <c r="O102" s="74"/>
      <c r="P102" s="74"/>
      <c r="Q102" s="74"/>
      <c r="R102" s="74"/>
      <c r="S102" s="74"/>
      <c r="T102" s="74"/>
      <c r="U102" s="74"/>
      <c r="V102" s="74"/>
      <c r="W102" s="75"/>
      <c r="X102" s="75"/>
      <c r="Y102" s="75"/>
    </row>
    <row r="103" spans="1:25" ht="14.25" x14ac:dyDescent="0.15">
      <c r="A103" s="73"/>
      <c r="B103" s="73"/>
      <c r="C103" s="73"/>
      <c r="D103" s="73"/>
      <c r="E103" s="73"/>
      <c r="F103" s="73"/>
      <c r="G103" s="74"/>
      <c r="H103" s="74"/>
      <c r="I103" s="74"/>
      <c r="J103" s="74"/>
      <c r="K103" s="74"/>
      <c r="L103" s="74"/>
      <c r="M103" s="74"/>
      <c r="N103" s="74"/>
      <c r="O103" s="74"/>
      <c r="P103" s="74"/>
      <c r="Q103" s="74"/>
      <c r="R103" s="74"/>
      <c r="S103" s="74"/>
      <c r="T103" s="74"/>
      <c r="U103" s="74"/>
      <c r="V103" s="74"/>
      <c r="W103" s="75"/>
      <c r="X103" s="75"/>
      <c r="Y103" s="75"/>
    </row>
    <row r="104" spans="1:25" ht="14.25" x14ac:dyDescent="0.15">
      <c r="A104" s="73"/>
      <c r="B104" s="73"/>
      <c r="C104" s="73"/>
      <c r="D104" s="73"/>
      <c r="E104" s="73"/>
      <c r="F104" s="73"/>
      <c r="G104" s="74"/>
      <c r="H104" s="74"/>
      <c r="I104" s="74"/>
      <c r="J104" s="74"/>
      <c r="K104" s="74"/>
      <c r="L104" s="74"/>
      <c r="M104" s="74"/>
      <c r="N104" s="74"/>
      <c r="O104" s="74"/>
      <c r="P104" s="74"/>
      <c r="Q104" s="74"/>
      <c r="R104" s="74"/>
      <c r="S104" s="74"/>
      <c r="T104" s="74"/>
      <c r="U104" s="74"/>
      <c r="V104" s="74"/>
      <c r="W104" s="75"/>
      <c r="X104" s="75"/>
      <c r="Y104" s="75"/>
    </row>
    <row r="105" spans="1:25" ht="14.25" x14ac:dyDescent="0.15">
      <c r="A105" s="73"/>
      <c r="B105" s="73"/>
      <c r="C105" s="73"/>
      <c r="D105" s="73"/>
      <c r="E105" s="73"/>
      <c r="F105" s="73"/>
      <c r="G105" s="74"/>
      <c r="H105" s="74"/>
      <c r="I105" s="74"/>
      <c r="J105" s="74"/>
      <c r="K105" s="74"/>
      <c r="L105" s="74"/>
      <c r="M105" s="74"/>
      <c r="N105" s="74"/>
      <c r="O105" s="74"/>
      <c r="P105" s="74"/>
      <c r="Q105" s="74"/>
      <c r="R105" s="74"/>
      <c r="S105" s="74"/>
      <c r="T105" s="74"/>
      <c r="U105" s="74"/>
      <c r="V105" s="74"/>
      <c r="W105" s="75"/>
      <c r="X105" s="75"/>
      <c r="Y105" s="75"/>
    </row>
    <row r="106" spans="1:25" ht="14.25" x14ac:dyDescent="0.15">
      <c r="A106" s="73"/>
      <c r="B106" s="73"/>
      <c r="C106" s="73"/>
      <c r="D106" s="73"/>
      <c r="E106" s="73"/>
      <c r="F106" s="73"/>
      <c r="G106" s="74"/>
      <c r="H106" s="74"/>
      <c r="I106" s="74"/>
      <c r="J106" s="74"/>
      <c r="K106" s="74"/>
      <c r="L106" s="74"/>
      <c r="M106" s="74"/>
      <c r="N106" s="74"/>
      <c r="O106" s="74"/>
      <c r="P106" s="74"/>
      <c r="Q106" s="74"/>
      <c r="R106" s="74"/>
      <c r="S106" s="74"/>
      <c r="T106" s="74"/>
      <c r="U106" s="74"/>
      <c r="V106" s="74"/>
      <c r="W106" s="75"/>
      <c r="X106" s="75"/>
      <c r="Y106" s="75"/>
    </row>
    <row r="107" spans="1:25" ht="14.25" x14ac:dyDescent="0.15">
      <c r="A107" s="73"/>
      <c r="B107" s="73"/>
      <c r="C107" s="73"/>
      <c r="D107" s="73"/>
      <c r="E107" s="73"/>
      <c r="F107" s="73"/>
      <c r="G107" s="74"/>
      <c r="H107" s="74"/>
      <c r="I107" s="74"/>
      <c r="J107" s="74"/>
      <c r="K107" s="74"/>
      <c r="L107" s="74"/>
      <c r="M107" s="74"/>
      <c r="N107" s="74"/>
      <c r="O107" s="74"/>
      <c r="P107" s="74"/>
      <c r="Q107" s="74"/>
      <c r="R107" s="74"/>
      <c r="S107" s="74"/>
      <c r="T107" s="74"/>
      <c r="U107" s="74"/>
      <c r="V107" s="74"/>
      <c r="W107" s="75"/>
      <c r="X107" s="75"/>
      <c r="Y107" s="75"/>
    </row>
    <row r="108" spans="1:25" ht="14.25" x14ac:dyDescent="0.15">
      <c r="A108" s="73"/>
      <c r="B108" s="73"/>
      <c r="C108" s="73"/>
      <c r="D108" s="73"/>
      <c r="E108" s="73"/>
      <c r="F108" s="73"/>
      <c r="G108" s="74"/>
      <c r="H108" s="74"/>
      <c r="I108" s="74"/>
      <c r="J108" s="74"/>
      <c r="K108" s="74"/>
      <c r="L108" s="74"/>
      <c r="M108" s="74"/>
      <c r="N108" s="74"/>
      <c r="O108" s="74"/>
      <c r="P108" s="74"/>
      <c r="Q108" s="74"/>
      <c r="R108" s="74"/>
      <c r="S108" s="74"/>
      <c r="T108" s="74"/>
      <c r="U108" s="74"/>
      <c r="V108" s="74"/>
      <c r="W108" s="75"/>
      <c r="X108" s="75"/>
      <c r="Y108" s="75"/>
    </row>
    <row r="109" spans="1:25" ht="14.25" x14ac:dyDescent="0.15">
      <c r="A109" s="73"/>
      <c r="B109" s="73"/>
      <c r="C109" s="73"/>
      <c r="D109" s="73"/>
      <c r="E109" s="73"/>
      <c r="F109" s="73"/>
      <c r="G109" s="74"/>
      <c r="H109" s="74"/>
      <c r="I109" s="74"/>
      <c r="J109" s="74"/>
      <c r="K109" s="74"/>
      <c r="L109" s="74"/>
      <c r="M109" s="74"/>
      <c r="N109" s="74"/>
      <c r="O109" s="74"/>
      <c r="P109" s="74"/>
      <c r="Q109" s="74"/>
      <c r="R109" s="74"/>
      <c r="S109" s="74"/>
      <c r="T109" s="74"/>
      <c r="U109" s="74"/>
      <c r="V109" s="74"/>
      <c r="W109" s="75"/>
      <c r="X109" s="75"/>
      <c r="Y109" s="75"/>
    </row>
    <row r="110" spans="1:25" ht="14.25" x14ac:dyDescent="0.15">
      <c r="A110" s="73"/>
      <c r="B110" s="73"/>
      <c r="C110" s="73"/>
      <c r="D110" s="73"/>
      <c r="E110" s="73"/>
      <c r="F110" s="73"/>
      <c r="G110" s="74"/>
      <c r="H110" s="74"/>
      <c r="I110" s="74"/>
      <c r="J110" s="74"/>
      <c r="K110" s="74"/>
      <c r="L110" s="74"/>
      <c r="M110" s="74"/>
      <c r="N110" s="74"/>
      <c r="O110" s="74"/>
      <c r="P110" s="74"/>
      <c r="Q110" s="74"/>
      <c r="R110" s="74"/>
      <c r="S110" s="74"/>
      <c r="T110" s="74"/>
      <c r="U110" s="74"/>
      <c r="V110" s="74"/>
      <c r="W110" s="75"/>
      <c r="X110" s="75"/>
      <c r="Y110" s="75"/>
    </row>
    <row r="111" spans="1:25" ht="14.25" x14ac:dyDescent="0.15">
      <c r="A111" s="73"/>
      <c r="B111" s="73"/>
      <c r="C111" s="73"/>
      <c r="D111" s="73"/>
      <c r="E111" s="73"/>
      <c r="F111" s="73"/>
      <c r="G111" s="74"/>
      <c r="H111" s="74"/>
      <c r="I111" s="74"/>
      <c r="J111" s="74"/>
      <c r="K111" s="74"/>
      <c r="L111" s="74"/>
      <c r="M111" s="74"/>
      <c r="N111" s="74"/>
      <c r="O111" s="74"/>
      <c r="P111" s="74"/>
      <c r="Q111" s="74"/>
      <c r="R111" s="74"/>
      <c r="S111" s="74"/>
      <c r="T111" s="74"/>
      <c r="U111" s="74"/>
      <c r="V111" s="74"/>
      <c r="W111" s="75"/>
      <c r="X111" s="75"/>
      <c r="Y111" s="75"/>
    </row>
    <row r="112" spans="1:25" ht="14.25" x14ac:dyDescent="0.15">
      <c r="A112" s="73"/>
      <c r="B112" s="73"/>
      <c r="C112" s="73"/>
      <c r="D112" s="73"/>
      <c r="E112" s="73"/>
      <c r="F112" s="73"/>
      <c r="G112" s="74"/>
      <c r="H112" s="74"/>
      <c r="I112" s="74"/>
      <c r="J112" s="74"/>
      <c r="K112" s="74"/>
      <c r="L112" s="74"/>
      <c r="M112" s="74"/>
      <c r="N112" s="74"/>
      <c r="O112" s="74"/>
      <c r="P112" s="74"/>
      <c r="Q112" s="74"/>
      <c r="R112" s="74"/>
      <c r="S112" s="74"/>
      <c r="T112" s="74"/>
      <c r="U112" s="74"/>
      <c r="V112" s="74"/>
      <c r="W112" s="75"/>
      <c r="X112" s="75"/>
      <c r="Y112" s="75"/>
    </row>
    <row r="113" spans="1:25" ht="14.25" x14ac:dyDescent="0.15">
      <c r="A113" s="73"/>
      <c r="B113" s="73"/>
      <c r="C113" s="73"/>
      <c r="D113" s="73"/>
      <c r="E113" s="73"/>
      <c r="F113" s="73"/>
      <c r="G113" s="74"/>
      <c r="H113" s="74"/>
      <c r="I113" s="74"/>
      <c r="J113" s="74"/>
      <c r="K113" s="74"/>
      <c r="L113" s="74"/>
      <c r="M113" s="74"/>
      <c r="N113" s="74"/>
      <c r="O113" s="74"/>
      <c r="P113" s="74"/>
      <c r="Q113" s="74"/>
      <c r="R113" s="74"/>
      <c r="S113" s="74"/>
      <c r="T113" s="74"/>
      <c r="U113" s="74"/>
      <c r="V113" s="74"/>
      <c r="W113" s="75"/>
      <c r="X113" s="75"/>
      <c r="Y113" s="75"/>
    </row>
    <row r="114" spans="1:25" ht="14.25" x14ac:dyDescent="0.15">
      <c r="A114" s="73"/>
      <c r="B114" s="73"/>
      <c r="C114" s="73"/>
      <c r="D114" s="73"/>
      <c r="E114" s="73"/>
      <c r="F114" s="73"/>
      <c r="G114" s="74"/>
      <c r="H114" s="74"/>
      <c r="I114" s="74"/>
      <c r="J114" s="74"/>
      <c r="K114" s="74"/>
      <c r="L114" s="74"/>
      <c r="M114" s="74"/>
      <c r="N114" s="74"/>
      <c r="O114" s="74"/>
      <c r="P114" s="74"/>
      <c r="Q114" s="74"/>
      <c r="R114" s="74"/>
      <c r="S114" s="74"/>
      <c r="T114" s="74"/>
      <c r="U114" s="74"/>
      <c r="V114" s="74"/>
      <c r="W114" s="75"/>
      <c r="X114" s="75"/>
      <c r="Y114" s="75"/>
    </row>
    <row r="115" spans="1:25" ht="14.25" x14ac:dyDescent="0.15">
      <c r="A115" s="73"/>
      <c r="B115" s="73"/>
      <c r="C115" s="73"/>
      <c r="D115" s="73"/>
      <c r="E115" s="73"/>
      <c r="F115" s="73"/>
      <c r="G115" s="74"/>
      <c r="H115" s="74"/>
      <c r="I115" s="74"/>
      <c r="J115" s="74"/>
      <c r="K115" s="74"/>
      <c r="L115" s="74"/>
      <c r="M115" s="74"/>
      <c r="N115" s="74"/>
      <c r="O115" s="74"/>
      <c r="P115" s="74"/>
      <c r="Q115" s="74"/>
      <c r="R115" s="74"/>
      <c r="S115" s="74"/>
      <c r="T115" s="74"/>
      <c r="U115" s="74"/>
      <c r="V115" s="74"/>
      <c r="W115" s="75"/>
      <c r="X115" s="75"/>
      <c r="Y115" s="75"/>
    </row>
    <row r="116" spans="1:25" ht="14.25" x14ac:dyDescent="0.15">
      <c r="A116" s="73"/>
      <c r="B116" s="73"/>
      <c r="C116" s="73"/>
      <c r="D116" s="73"/>
      <c r="E116" s="73"/>
      <c r="F116" s="73"/>
      <c r="G116" s="74"/>
      <c r="H116" s="74"/>
      <c r="I116" s="74"/>
      <c r="J116" s="74"/>
      <c r="K116" s="74"/>
      <c r="L116" s="74"/>
      <c r="M116" s="74"/>
      <c r="N116" s="74"/>
      <c r="O116" s="74"/>
      <c r="P116" s="74"/>
      <c r="Q116" s="74"/>
      <c r="R116" s="74"/>
      <c r="S116" s="74"/>
      <c r="T116" s="74"/>
      <c r="U116" s="74"/>
      <c r="V116" s="74"/>
      <c r="W116" s="75"/>
      <c r="X116" s="75"/>
      <c r="Y116" s="75"/>
    </row>
    <row r="117" spans="1:25" ht="14.25" x14ac:dyDescent="0.15">
      <c r="A117" s="73"/>
      <c r="B117" s="73"/>
      <c r="C117" s="73"/>
      <c r="D117" s="73"/>
      <c r="E117" s="73"/>
      <c r="F117" s="73"/>
      <c r="G117" s="74"/>
      <c r="H117" s="74"/>
      <c r="I117" s="74"/>
      <c r="J117" s="74"/>
      <c r="K117" s="74"/>
      <c r="L117" s="74"/>
      <c r="M117" s="74"/>
      <c r="N117" s="74"/>
      <c r="O117" s="74"/>
      <c r="P117" s="74"/>
      <c r="Q117" s="74"/>
      <c r="R117" s="74"/>
      <c r="S117" s="74"/>
      <c r="T117" s="74"/>
      <c r="U117" s="74"/>
      <c r="V117" s="74"/>
      <c r="W117" s="75"/>
      <c r="X117" s="75"/>
      <c r="Y117" s="75"/>
    </row>
    <row r="118" spans="1:25" ht="14.25" x14ac:dyDescent="0.15">
      <c r="A118" s="73"/>
      <c r="B118" s="73"/>
      <c r="C118" s="73"/>
      <c r="D118" s="73"/>
      <c r="E118" s="73"/>
      <c r="F118" s="73"/>
      <c r="G118" s="74"/>
      <c r="H118" s="74"/>
      <c r="I118" s="74"/>
      <c r="J118" s="74"/>
      <c r="K118" s="74"/>
      <c r="L118" s="74"/>
      <c r="M118" s="74"/>
      <c r="N118" s="74"/>
      <c r="O118" s="74"/>
      <c r="P118" s="74"/>
      <c r="Q118" s="74"/>
      <c r="R118" s="74"/>
      <c r="S118" s="74"/>
      <c r="T118" s="74"/>
      <c r="U118" s="74"/>
      <c r="V118" s="74"/>
      <c r="W118" s="75"/>
      <c r="X118" s="75"/>
      <c r="Y118" s="75"/>
    </row>
    <row r="119" spans="1:25" ht="14.25" x14ac:dyDescent="0.15">
      <c r="A119" s="73"/>
      <c r="B119" s="73"/>
      <c r="C119" s="73"/>
      <c r="D119" s="73"/>
      <c r="E119" s="73"/>
      <c r="F119" s="73"/>
      <c r="G119" s="74"/>
      <c r="H119" s="74"/>
      <c r="I119" s="74"/>
      <c r="J119" s="74"/>
      <c r="K119" s="74"/>
      <c r="L119" s="74"/>
      <c r="M119" s="74"/>
      <c r="N119" s="74"/>
      <c r="O119" s="74"/>
      <c r="P119" s="74"/>
      <c r="Q119" s="74"/>
      <c r="R119" s="74"/>
      <c r="S119" s="74"/>
      <c r="T119" s="74"/>
      <c r="U119" s="74"/>
      <c r="V119" s="74"/>
      <c r="W119" s="75"/>
      <c r="X119" s="75"/>
      <c r="Y119" s="75"/>
    </row>
    <row r="120" spans="1:25" ht="14.25" x14ac:dyDescent="0.15">
      <c r="A120" s="73"/>
      <c r="B120" s="73"/>
      <c r="C120" s="73"/>
      <c r="D120" s="73"/>
      <c r="E120" s="73"/>
      <c r="F120" s="73"/>
      <c r="G120" s="74"/>
      <c r="H120" s="74"/>
      <c r="I120" s="74"/>
      <c r="J120" s="74"/>
      <c r="K120" s="74"/>
      <c r="L120" s="74"/>
      <c r="M120" s="74"/>
      <c r="N120" s="74"/>
      <c r="O120" s="74"/>
      <c r="P120" s="74"/>
      <c r="Q120" s="74"/>
      <c r="R120" s="74"/>
      <c r="S120" s="74"/>
      <c r="T120" s="74"/>
      <c r="U120" s="74"/>
      <c r="V120" s="74"/>
      <c r="W120" s="75"/>
      <c r="X120" s="75"/>
      <c r="Y120" s="75"/>
    </row>
    <row r="121" spans="1:25" ht="14.25" x14ac:dyDescent="0.15">
      <c r="A121" s="73"/>
      <c r="B121" s="73"/>
      <c r="C121" s="73"/>
      <c r="D121" s="73"/>
      <c r="E121" s="73"/>
      <c r="F121" s="73"/>
      <c r="G121" s="74"/>
      <c r="H121" s="74"/>
      <c r="I121" s="74"/>
      <c r="J121" s="74"/>
      <c r="K121" s="74"/>
      <c r="L121" s="74"/>
      <c r="M121" s="74"/>
      <c r="N121" s="74"/>
      <c r="O121" s="74"/>
      <c r="P121" s="74"/>
      <c r="Q121" s="74"/>
      <c r="R121" s="74"/>
      <c r="S121" s="74"/>
      <c r="T121" s="74"/>
      <c r="U121" s="74"/>
      <c r="V121" s="74"/>
      <c r="W121" s="75"/>
      <c r="X121" s="75"/>
      <c r="Y121" s="75"/>
    </row>
    <row r="122" spans="1:25" ht="14.25" x14ac:dyDescent="0.15">
      <c r="A122" s="73"/>
      <c r="B122" s="73"/>
      <c r="C122" s="73"/>
      <c r="D122" s="73"/>
      <c r="E122" s="73"/>
      <c r="F122" s="73"/>
      <c r="G122" s="74"/>
      <c r="H122" s="74"/>
      <c r="I122" s="74"/>
      <c r="J122" s="74"/>
      <c r="K122" s="74"/>
      <c r="L122" s="74"/>
      <c r="M122" s="74"/>
      <c r="N122" s="74"/>
      <c r="O122" s="74"/>
      <c r="P122" s="74"/>
      <c r="Q122" s="74"/>
      <c r="R122" s="74"/>
      <c r="S122" s="74"/>
      <c r="T122" s="74"/>
      <c r="U122" s="74"/>
      <c r="V122" s="74"/>
      <c r="W122" s="75"/>
      <c r="X122" s="75"/>
      <c r="Y122" s="75"/>
    </row>
    <row r="123" spans="1:25" ht="14.25" x14ac:dyDescent="0.15">
      <c r="A123" s="73"/>
      <c r="B123" s="73"/>
      <c r="C123" s="73"/>
      <c r="D123" s="73"/>
      <c r="E123" s="73"/>
      <c r="F123" s="73"/>
      <c r="G123" s="74"/>
      <c r="H123" s="74"/>
      <c r="I123" s="74"/>
      <c r="J123" s="74"/>
      <c r="K123" s="74"/>
      <c r="L123" s="74"/>
      <c r="M123" s="74"/>
      <c r="N123" s="74"/>
      <c r="O123" s="74"/>
      <c r="P123" s="74"/>
      <c r="Q123" s="74"/>
      <c r="R123" s="74"/>
      <c r="S123" s="74"/>
      <c r="T123" s="74"/>
      <c r="U123" s="74"/>
      <c r="V123" s="74"/>
      <c r="W123" s="75"/>
      <c r="X123" s="75"/>
      <c r="Y123" s="75"/>
    </row>
    <row r="124" spans="1:25" ht="14.25" x14ac:dyDescent="0.15">
      <c r="A124" s="73"/>
      <c r="B124" s="73"/>
      <c r="C124" s="73"/>
      <c r="D124" s="73"/>
      <c r="E124" s="73"/>
      <c r="F124" s="73"/>
      <c r="G124" s="74"/>
      <c r="H124" s="74"/>
      <c r="I124" s="74"/>
      <c r="J124" s="74"/>
      <c r="K124" s="74"/>
      <c r="L124" s="74"/>
      <c r="M124" s="74"/>
      <c r="N124" s="74"/>
      <c r="O124" s="74"/>
      <c r="P124" s="74"/>
      <c r="Q124" s="74"/>
      <c r="R124" s="74"/>
      <c r="S124" s="74"/>
      <c r="T124" s="74"/>
      <c r="U124" s="74"/>
      <c r="V124" s="74"/>
      <c r="W124" s="75"/>
      <c r="X124" s="75"/>
      <c r="Y124" s="75"/>
    </row>
    <row r="125" spans="1:25" ht="14.25" x14ac:dyDescent="0.15">
      <c r="A125" s="73"/>
      <c r="B125" s="73"/>
      <c r="C125" s="73"/>
      <c r="D125" s="73"/>
      <c r="E125" s="73"/>
      <c r="F125" s="73"/>
      <c r="G125" s="74"/>
      <c r="H125" s="74"/>
      <c r="I125" s="74"/>
      <c r="J125" s="74"/>
      <c r="K125" s="74"/>
      <c r="L125" s="74"/>
      <c r="M125" s="74"/>
      <c r="N125" s="74"/>
      <c r="O125" s="74"/>
      <c r="P125" s="74"/>
      <c r="Q125" s="74"/>
      <c r="R125" s="74"/>
      <c r="S125" s="74"/>
      <c r="T125" s="74"/>
      <c r="U125" s="74"/>
      <c r="V125" s="74"/>
      <c r="W125" s="75"/>
      <c r="X125" s="75"/>
      <c r="Y125" s="75"/>
    </row>
    <row r="126" spans="1:25" ht="14.25" x14ac:dyDescent="0.15">
      <c r="A126" s="73"/>
      <c r="B126" s="73"/>
      <c r="C126" s="73"/>
      <c r="D126" s="73"/>
      <c r="E126" s="73"/>
      <c r="F126" s="73"/>
      <c r="G126" s="74"/>
      <c r="H126" s="74"/>
      <c r="I126" s="74"/>
      <c r="J126" s="74"/>
      <c r="K126" s="74"/>
      <c r="L126" s="74"/>
      <c r="M126" s="74"/>
      <c r="N126" s="74"/>
      <c r="O126" s="74"/>
      <c r="P126" s="74"/>
      <c r="Q126" s="74"/>
      <c r="R126" s="74"/>
      <c r="S126" s="74"/>
      <c r="T126" s="74"/>
      <c r="U126" s="74"/>
      <c r="V126" s="74"/>
      <c r="W126" s="75"/>
      <c r="X126" s="75"/>
      <c r="Y126" s="75"/>
    </row>
    <row r="127" spans="1:25" ht="14.25" x14ac:dyDescent="0.15">
      <c r="A127" s="73"/>
      <c r="B127" s="73"/>
      <c r="C127" s="73"/>
      <c r="D127" s="73"/>
      <c r="E127" s="73"/>
      <c r="F127" s="73"/>
      <c r="G127" s="74"/>
      <c r="H127" s="74"/>
      <c r="I127" s="74"/>
      <c r="J127" s="74"/>
      <c r="K127" s="74"/>
      <c r="L127" s="74"/>
      <c r="M127" s="74"/>
      <c r="N127" s="74"/>
      <c r="O127" s="74"/>
      <c r="P127" s="74"/>
      <c r="Q127" s="74"/>
      <c r="R127" s="74"/>
      <c r="S127" s="74"/>
      <c r="T127" s="74"/>
      <c r="U127" s="74"/>
      <c r="V127" s="74"/>
      <c r="W127" s="75"/>
      <c r="X127" s="75"/>
      <c r="Y127" s="75"/>
    </row>
    <row r="128" spans="1:25" ht="14.25" x14ac:dyDescent="0.15">
      <c r="A128" s="73"/>
      <c r="B128" s="73"/>
      <c r="C128" s="73"/>
      <c r="D128" s="73"/>
      <c r="E128" s="73"/>
      <c r="F128" s="73"/>
      <c r="G128" s="74"/>
      <c r="H128" s="74"/>
      <c r="I128" s="74"/>
      <c r="J128" s="74"/>
      <c r="K128" s="74"/>
      <c r="L128" s="74"/>
      <c r="M128" s="74"/>
      <c r="N128" s="74"/>
      <c r="O128" s="74"/>
      <c r="P128" s="74"/>
      <c r="Q128" s="74"/>
      <c r="R128" s="74"/>
      <c r="S128" s="74"/>
      <c r="T128" s="74"/>
      <c r="U128" s="74"/>
      <c r="V128" s="74"/>
      <c r="W128" s="75"/>
      <c r="X128" s="75"/>
      <c r="Y128" s="75"/>
    </row>
    <row r="129" spans="1:25" ht="14.25" x14ac:dyDescent="0.15">
      <c r="A129" s="73"/>
      <c r="B129" s="73"/>
      <c r="C129" s="73"/>
      <c r="D129" s="73"/>
      <c r="E129" s="73"/>
      <c r="F129" s="73"/>
      <c r="G129" s="74"/>
      <c r="H129" s="74"/>
      <c r="I129" s="74"/>
      <c r="J129" s="74"/>
      <c r="K129" s="74"/>
      <c r="L129" s="74"/>
      <c r="M129" s="74"/>
      <c r="N129" s="74"/>
      <c r="O129" s="74"/>
      <c r="P129" s="74"/>
      <c r="Q129" s="74"/>
      <c r="R129" s="74"/>
      <c r="S129" s="74"/>
      <c r="T129" s="74"/>
      <c r="U129" s="74"/>
      <c r="V129" s="74"/>
      <c r="W129" s="75"/>
      <c r="X129" s="75"/>
      <c r="Y129" s="75"/>
    </row>
    <row r="130" spans="1:25" ht="14.25" x14ac:dyDescent="0.15">
      <c r="A130" s="73"/>
      <c r="B130" s="73"/>
      <c r="C130" s="73"/>
      <c r="D130" s="73"/>
      <c r="E130" s="73"/>
      <c r="F130" s="73"/>
      <c r="G130" s="74"/>
      <c r="H130" s="74"/>
      <c r="I130" s="74"/>
      <c r="J130" s="74"/>
      <c r="K130" s="74"/>
      <c r="L130" s="74"/>
      <c r="M130" s="74"/>
      <c r="N130" s="74"/>
      <c r="O130" s="74"/>
      <c r="P130" s="74"/>
      <c r="Q130" s="74"/>
      <c r="R130" s="74"/>
      <c r="S130" s="74"/>
      <c r="T130" s="74"/>
      <c r="U130" s="74"/>
      <c r="V130" s="74"/>
      <c r="W130" s="75"/>
      <c r="X130" s="75"/>
      <c r="Y130" s="75"/>
    </row>
    <row r="131" spans="1:25" ht="14.25" x14ac:dyDescent="0.15">
      <c r="A131" s="73"/>
      <c r="B131" s="73"/>
      <c r="C131" s="73"/>
      <c r="D131" s="73"/>
      <c r="E131" s="73"/>
      <c r="F131" s="73"/>
      <c r="G131" s="74"/>
      <c r="H131" s="74"/>
      <c r="I131" s="74"/>
      <c r="J131" s="74"/>
      <c r="K131" s="74"/>
      <c r="L131" s="74"/>
      <c r="M131" s="74"/>
      <c r="N131" s="74"/>
      <c r="O131" s="74"/>
      <c r="P131" s="74"/>
      <c r="Q131" s="74"/>
      <c r="R131" s="74"/>
      <c r="S131" s="74"/>
      <c r="T131" s="74"/>
      <c r="U131" s="74"/>
      <c r="V131" s="74"/>
      <c r="W131" s="75"/>
      <c r="X131" s="75"/>
      <c r="Y131" s="75"/>
    </row>
    <row r="132" spans="1:25" ht="14.25" x14ac:dyDescent="0.15">
      <c r="A132" s="73"/>
      <c r="B132" s="73"/>
      <c r="C132" s="73"/>
      <c r="D132" s="73"/>
      <c r="E132" s="73"/>
      <c r="F132" s="73"/>
      <c r="G132" s="74"/>
      <c r="H132" s="74"/>
      <c r="I132" s="74"/>
      <c r="J132" s="74"/>
      <c r="K132" s="74"/>
      <c r="L132" s="74"/>
      <c r="M132" s="74"/>
      <c r="N132" s="74"/>
      <c r="O132" s="74"/>
      <c r="P132" s="74"/>
      <c r="Q132" s="74"/>
      <c r="R132" s="74"/>
      <c r="S132" s="74"/>
      <c r="T132" s="74"/>
      <c r="U132" s="74"/>
      <c r="V132" s="74"/>
      <c r="W132" s="75"/>
      <c r="X132" s="75"/>
      <c r="Y132" s="75"/>
    </row>
    <row r="133" spans="1:25" ht="14.25" x14ac:dyDescent="0.15">
      <c r="A133" s="73"/>
      <c r="B133" s="73"/>
      <c r="C133" s="73"/>
      <c r="D133" s="73"/>
      <c r="E133" s="73"/>
      <c r="F133" s="73"/>
      <c r="G133" s="74"/>
      <c r="H133" s="74"/>
      <c r="I133" s="74"/>
      <c r="J133" s="74"/>
      <c r="K133" s="74"/>
      <c r="L133" s="74"/>
      <c r="M133" s="74"/>
      <c r="N133" s="74"/>
      <c r="O133" s="74"/>
      <c r="P133" s="74"/>
      <c r="Q133" s="74"/>
      <c r="R133" s="74"/>
      <c r="S133" s="74"/>
      <c r="T133" s="74"/>
      <c r="U133" s="74"/>
      <c r="V133" s="74"/>
      <c r="W133" s="75"/>
      <c r="X133" s="75"/>
      <c r="Y133" s="75"/>
    </row>
    <row r="134" spans="1:25" ht="14.25" x14ac:dyDescent="0.15">
      <c r="A134" s="73"/>
      <c r="B134" s="73"/>
      <c r="C134" s="73"/>
      <c r="D134" s="73"/>
      <c r="E134" s="73"/>
      <c r="F134" s="73"/>
      <c r="G134" s="74"/>
      <c r="H134" s="74"/>
      <c r="I134" s="74"/>
      <c r="J134" s="74"/>
      <c r="K134" s="74"/>
      <c r="L134" s="74"/>
      <c r="M134" s="74"/>
      <c r="N134" s="74"/>
      <c r="O134" s="74"/>
      <c r="P134" s="74"/>
      <c r="Q134" s="74"/>
      <c r="R134" s="74"/>
      <c r="S134" s="74"/>
      <c r="T134" s="74"/>
      <c r="U134" s="74"/>
      <c r="V134" s="74"/>
      <c r="W134" s="75"/>
      <c r="X134" s="75"/>
      <c r="Y134" s="75"/>
    </row>
    <row r="135" spans="1:25" ht="14.25" x14ac:dyDescent="0.15">
      <c r="A135" s="73"/>
      <c r="B135" s="73"/>
      <c r="C135" s="73"/>
      <c r="D135" s="73"/>
      <c r="E135" s="73"/>
      <c r="F135" s="73"/>
      <c r="G135" s="74"/>
      <c r="H135" s="74"/>
      <c r="I135" s="74"/>
      <c r="J135" s="74"/>
      <c r="K135" s="74"/>
      <c r="L135" s="74"/>
      <c r="M135" s="74"/>
      <c r="N135" s="74"/>
      <c r="O135" s="74"/>
      <c r="P135" s="74"/>
      <c r="Q135" s="74"/>
      <c r="R135" s="74"/>
      <c r="S135" s="74"/>
      <c r="T135" s="74"/>
      <c r="U135" s="74"/>
      <c r="V135" s="74"/>
      <c r="W135" s="75"/>
      <c r="X135" s="75"/>
      <c r="Y135" s="75"/>
    </row>
    <row r="136" spans="1:25" ht="14.25" x14ac:dyDescent="0.15">
      <c r="A136" s="73"/>
      <c r="B136" s="73"/>
      <c r="C136" s="73"/>
      <c r="D136" s="73"/>
      <c r="E136" s="73"/>
      <c r="F136" s="73"/>
      <c r="G136" s="74"/>
      <c r="H136" s="74"/>
      <c r="I136" s="74"/>
      <c r="J136" s="74"/>
      <c r="K136" s="74"/>
      <c r="L136" s="74"/>
      <c r="M136" s="74"/>
      <c r="N136" s="74"/>
      <c r="O136" s="74"/>
      <c r="P136" s="74"/>
      <c r="Q136" s="74"/>
      <c r="R136" s="74"/>
      <c r="S136" s="74"/>
      <c r="T136" s="74"/>
      <c r="U136" s="74"/>
      <c r="V136" s="74"/>
      <c r="W136" s="75"/>
      <c r="X136" s="75"/>
      <c r="Y136" s="75"/>
    </row>
    <row r="137" spans="1:25" ht="14.25" x14ac:dyDescent="0.15">
      <c r="A137" s="73"/>
      <c r="B137" s="73"/>
      <c r="C137" s="73"/>
      <c r="D137" s="73"/>
      <c r="E137" s="73"/>
      <c r="F137" s="73"/>
      <c r="G137" s="74"/>
      <c r="H137" s="74"/>
      <c r="I137" s="74"/>
      <c r="J137" s="74"/>
      <c r="K137" s="74"/>
      <c r="L137" s="74"/>
      <c r="M137" s="74"/>
      <c r="N137" s="74"/>
      <c r="O137" s="74"/>
      <c r="P137" s="74"/>
      <c r="Q137" s="74"/>
      <c r="R137" s="74"/>
      <c r="S137" s="74"/>
      <c r="T137" s="74"/>
      <c r="U137" s="74"/>
      <c r="V137" s="74"/>
      <c r="W137" s="75"/>
      <c r="X137" s="75"/>
      <c r="Y137" s="75"/>
    </row>
    <row r="138" spans="1:25" ht="14.25" x14ac:dyDescent="0.15">
      <c r="A138" s="73"/>
      <c r="B138" s="73"/>
      <c r="C138" s="73"/>
      <c r="D138" s="73"/>
      <c r="E138" s="73"/>
      <c r="F138" s="73"/>
      <c r="G138" s="74"/>
      <c r="H138" s="74"/>
      <c r="I138" s="74"/>
      <c r="J138" s="74"/>
      <c r="K138" s="74"/>
      <c r="L138" s="74"/>
      <c r="M138" s="74"/>
      <c r="N138" s="74"/>
      <c r="O138" s="74"/>
      <c r="P138" s="74"/>
      <c r="Q138" s="74"/>
      <c r="R138" s="74"/>
      <c r="S138" s="74"/>
      <c r="T138" s="74"/>
      <c r="U138" s="74"/>
      <c r="V138" s="74"/>
      <c r="W138" s="75"/>
      <c r="X138" s="75"/>
      <c r="Y138" s="75"/>
    </row>
    <row r="139" spans="1:25" ht="14.25" x14ac:dyDescent="0.15">
      <c r="A139" s="73"/>
      <c r="B139" s="73"/>
      <c r="C139" s="73"/>
      <c r="D139" s="73"/>
      <c r="E139" s="73"/>
      <c r="F139" s="73"/>
      <c r="G139" s="74"/>
      <c r="H139" s="74"/>
      <c r="I139" s="74"/>
      <c r="J139" s="74"/>
      <c r="K139" s="74"/>
      <c r="L139" s="74"/>
      <c r="M139" s="74"/>
      <c r="N139" s="74"/>
      <c r="O139" s="74"/>
      <c r="P139" s="74"/>
      <c r="Q139" s="74"/>
      <c r="R139" s="74"/>
      <c r="S139" s="74"/>
      <c r="T139" s="74"/>
      <c r="U139" s="74"/>
      <c r="V139" s="74"/>
      <c r="W139" s="75"/>
      <c r="X139" s="75"/>
      <c r="Y139" s="75"/>
    </row>
    <row r="140" spans="1:25" ht="14.25" x14ac:dyDescent="0.15">
      <c r="A140" s="73"/>
      <c r="B140" s="73"/>
      <c r="C140" s="73"/>
      <c r="D140" s="73"/>
      <c r="E140" s="73"/>
      <c r="F140" s="73"/>
      <c r="G140" s="74"/>
      <c r="H140" s="74"/>
      <c r="I140" s="74"/>
      <c r="J140" s="74"/>
      <c r="K140" s="74"/>
      <c r="L140" s="74"/>
      <c r="M140" s="74"/>
      <c r="N140" s="74"/>
      <c r="O140" s="74"/>
      <c r="P140" s="74"/>
      <c r="Q140" s="74"/>
      <c r="R140" s="74"/>
      <c r="S140" s="74"/>
      <c r="T140" s="74"/>
      <c r="U140" s="74"/>
      <c r="V140" s="74"/>
      <c r="W140" s="75"/>
      <c r="X140" s="75"/>
      <c r="Y140" s="75"/>
    </row>
    <row r="141" spans="1:25" ht="14.25" x14ac:dyDescent="0.15">
      <c r="A141" s="73"/>
      <c r="B141" s="73"/>
      <c r="C141" s="73"/>
      <c r="D141" s="73"/>
      <c r="E141" s="73"/>
      <c r="F141" s="73"/>
      <c r="G141" s="74"/>
      <c r="H141" s="74"/>
      <c r="I141" s="74"/>
      <c r="J141" s="74"/>
      <c r="K141" s="74"/>
      <c r="L141" s="74"/>
      <c r="M141" s="74"/>
      <c r="N141" s="74"/>
      <c r="O141" s="74"/>
      <c r="P141" s="74"/>
      <c r="Q141" s="74"/>
      <c r="R141" s="74"/>
      <c r="S141" s="74"/>
      <c r="T141" s="74"/>
      <c r="U141" s="74"/>
      <c r="V141" s="74"/>
      <c r="W141" s="75"/>
      <c r="X141" s="75"/>
      <c r="Y141" s="75"/>
    </row>
    <row r="142" spans="1:25" ht="14.25" x14ac:dyDescent="0.15">
      <c r="A142" s="73"/>
      <c r="B142" s="73"/>
      <c r="C142" s="73"/>
      <c r="D142" s="73"/>
      <c r="E142" s="73"/>
      <c r="F142" s="73"/>
      <c r="G142" s="74"/>
      <c r="H142" s="74"/>
      <c r="I142" s="74"/>
      <c r="J142" s="74"/>
      <c r="K142" s="74"/>
      <c r="L142" s="74"/>
      <c r="M142" s="74"/>
      <c r="N142" s="74"/>
      <c r="O142" s="74"/>
      <c r="P142" s="74"/>
      <c r="Q142" s="74"/>
      <c r="R142" s="74"/>
      <c r="S142" s="74"/>
      <c r="T142" s="74"/>
      <c r="U142" s="74"/>
      <c r="V142" s="74"/>
      <c r="W142" s="75"/>
      <c r="X142" s="75"/>
      <c r="Y142" s="75"/>
    </row>
    <row r="143" spans="1:25" ht="14.25" x14ac:dyDescent="0.15">
      <c r="A143" s="73"/>
      <c r="B143" s="73"/>
      <c r="C143" s="73"/>
      <c r="D143" s="73"/>
      <c r="E143" s="73"/>
      <c r="F143" s="73"/>
      <c r="G143" s="74"/>
      <c r="H143" s="74"/>
      <c r="I143" s="74"/>
      <c r="J143" s="74"/>
      <c r="K143" s="74"/>
      <c r="L143" s="74"/>
      <c r="M143" s="74"/>
      <c r="N143" s="74"/>
      <c r="O143" s="74"/>
      <c r="P143" s="74"/>
      <c r="Q143" s="74"/>
      <c r="R143" s="74"/>
      <c r="S143" s="74"/>
      <c r="T143" s="74"/>
      <c r="U143" s="74"/>
      <c r="V143" s="74"/>
      <c r="W143" s="75"/>
      <c r="X143" s="75"/>
      <c r="Y143" s="75"/>
    </row>
    <row r="144" spans="1:25" ht="14.25" x14ac:dyDescent="0.15">
      <c r="A144" s="73"/>
      <c r="B144" s="73"/>
      <c r="C144" s="73"/>
      <c r="D144" s="73"/>
      <c r="E144" s="73"/>
      <c r="F144" s="73"/>
      <c r="G144" s="74"/>
      <c r="H144" s="74"/>
      <c r="I144" s="74"/>
      <c r="J144" s="74"/>
      <c r="K144" s="74"/>
      <c r="L144" s="74"/>
      <c r="M144" s="74"/>
      <c r="N144" s="74"/>
      <c r="O144" s="74"/>
      <c r="P144" s="74"/>
      <c r="Q144" s="74"/>
      <c r="R144" s="74"/>
      <c r="S144" s="74"/>
      <c r="T144" s="74"/>
      <c r="U144" s="74"/>
      <c r="V144" s="74"/>
      <c r="W144" s="75"/>
      <c r="X144" s="75"/>
      <c r="Y144" s="75"/>
    </row>
    <row r="145" spans="1:25" ht="14.25" x14ac:dyDescent="0.15">
      <c r="A145" s="73"/>
      <c r="B145" s="73"/>
      <c r="C145" s="73"/>
      <c r="D145" s="73"/>
      <c r="E145" s="73"/>
      <c r="F145" s="73"/>
      <c r="G145" s="74"/>
      <c r="H145" s="74"/>
      <c r="I145" s="74"/>
      <c r="J145" s="74"/>
      <c r="K145" s="74"/>
      <c r="L145" s="74"/>
      <c r="M145" s="74"/>
      <c r="N145" s="74"/>
      <c r="O145" s="74"/>
      <c r="P145" s="74"/>
      <c r="Q145" s="74"/>
      <c r="R145" s="74"/>
      <c r="S145" s="74"/>
      <c r="T145" s="74"/>
      <c r="U145" s="74"/>
      <c r="V145" s="74"/>
      <c r="W145" s="75"/>
      <c r="X145" s="75"/>
      <c r="Y145" s="75"/>
    </row>
    <row r="146" spans="1:25" ht="14.25" x14ac:dyDescent="0.15">
      <c r="A146" s="73"/>
      <c r="B146" s="73"/>
      <c r="C146" s="73"/>
      <c r="D146" s="73"/>
      <c r="E146" s="73"/>
      <c r="F146" s="73"/>
      <c r="G146" s="74"/>
      <c r="H146" s="74"/>
      <c r="I146" s="74"/>
      <c r="J146" s="74"/>
      <c r="K146" s="74"/>
      <c r="L146" s="74"/>
      <c r="M146" s="74"/>
      <c r="N146" s="74"/>
      <c r="O146" s="74"/>
      <c r="P146" s="74"/>
      <c r="Q146" s="74"/>
      <c r="R146" s="74"/>
      <c r="S146" s="74"/>
      <c r="T146" s="74"/>
      <c r="U146" s="74"/>
      <c r="V146" s="74"/>
      <c r="W146" s="75"/>
      <c r="X146" s="75"/>
      <c r="Y146" s="75"/>
    </row>
    <row r="147" spans="1:25" ht="14.25" x14ac:dyDescent="0.15">
      <c r="A147" s="73"/>
      <c r="B147" s="73"/>
      <c r="C147" s="73"/>
      <c r="D147" s="73"/>
      <c r="E147" s="73"/>
      <c r="F147" s="73"/>
      <c r="G147" s="74"/>
      <c r="H147" s="74"/>
      <c r="I147" s="74"/>
      <c r="J147" s="74"/>
      <c r="K147" s="74"/>
      <c r="L147" s="74"/>
      <c r="M147" s="74"/>
      <c r="N147" s="74"/>
      <c r="O147" s="74"/>
      <c r="P147" s="74"/>
      <c r="Q147" s="74"/>
      <c r="R147" s="74"/>
      <c r="S147" s="74"/>
      <c r="T147" s="74"/>
      <c r="U147" s="74"/>
      <c r="V147" s="74"/>
      <c r="W147" s="75"/>
      <c r="X147" s="75"/>
      <c r="Y147" s="75"/>
    </row>
    <row r="148" spans="1:25" ht="14.25" x14ac:dyDescent="0.15">
      <c r="A148" s="73"/>
      <c r="B148" s="73"/>
      <c r="C148" s="73"/>
      <c r="D148" s="73"/>
      <c r="E148" s="73"/>
      <c r="F148" s="73"/>
      <c r="G148" s="74"/>
      <c r="H148" s="74"/>
      <c r="I148" s="74"/>
      <c r="J148" s="74"/>
      <c r="K148" s="74"/>
      <c r="L148" s="74"/>
      <c r="M148" s="74"/>
      <c r="N148" s="74"/>
      <c r="O148" s="74"/>
      <c r="P148" s="74"/>
      <c r="Q148" s="74"/>
      <c r="R148" s="74"/>
      <c r="S148" s="74"/>
      <c r="T148" s="74"/>
      <c r="U148" s="74"/>
      <c r="V148" s="74"/>
      <c r="W148" s="75"/>
      <c r="X148" s="75"/>
      <c r="Y148" s="75"/>
    </row>
    <row r="149" spans="1:25" ht="14.25" x14ac:dyDescent="0.15">
      <c r="A149" s="73"/>
      <c r="B149" s="73"/>
      <c r="C149" s="73"/>
      <c r="D149" s="73"/>
      <c r="E149" s="73"/>
      <c r="F149" s="73"/>
      <c r="G149" s="74"/>
      <c r="H149" s="74"/>
      <c r="I149" s="74"/>
      <c r="J149" s="74"/>
      <c r="K149" s="74"/>
      <c r="L149" s="74"/>
      <c r="M149" s="74"/>
      <c r="N149" s="74"/>
      <c r="O149" s="74"/>
      <c r="P149" s="74"/>
      <c r="Q149" s="74"/>
      <c r="R149" s="74"/>
      <c r="S149" s="74"/>
      <c r="T149" s="74"/>
      <c r="U149" s="74"/>
      <c r="V149" s="74"/>
      <c r="W149" s="75"/>
      <c r="X149" s="75"/>
      <c r="Y149" s="75"/>
    </row>
    <row r="150" spans="1:25" ht="14.25" x14ac:dyDescent="0.15">
      <c r="A150" s="73"/>
      <c r="B150" s="73"/>
      <c r="C150" s="73"/>
      <c r="D150" s="73"/>
      <c r="E150" s="73"/>
      <c r="F150" s="73"/>
      <c r="G150" s="74"/>
      <c r="H150" s="74"/>
      <c r="I150" s="74"/>
      <c r="J150" s="74"/>
      <c r="K150" s="74"/>
      <c r="L150" s="74"/>
      <c r="M150" s="74"/>
      <c r="N150" s="74"/>
      <c r="O150" s="74"/>
      <c r="P150" s="74"/>
      <c r="Q150" s="74"/>
      <c r="R150" s="74"/>
      <c r="S150" s="74"/>
      <c r="T150" s="74"/>
      <c r="U150" s="74"/>
      <c r="V150" s="74"/>
      <c r="W150" s="75"/>
      <c r="X150" s="75"/>
      <c r="Y150" s="75"/>
    </row>
    <row r="151" spans="1:25" ht="14.25" x14ac:dyDescent="0.15">
      <c r="A151" s="73"/>
      <c r="B151" s="73"/>
      <c r="C151" s="73"/>
      <c r="D151" s="73"/>
      <c r="E151" s="73"/>
      <c r="F151" s="73"/>
      <c r="G151" s="74"/>
      <c r="H151" s="74"/>
      <c r="I151" s="74"/>
      <c r="J151" s="74"/>
      <c r="K151" s="74"/>
      <c r="L151" s="74"/>
      <c r="M151" s="74"/>
      <c r="N151" s="74"/>
      <c r="O151" s="74"/>
      <c r="P151" s="74"/>
      <c r="Q151" s="74"/>
      <c r="R151" s="74"/>
      <c r="S151" s="74"/>
      <c r="T151" s="74"/>
      <c r="U151" s="74"/>
      <c r="V151" s="74"/>
      <c r="W151" s="75"/>
      <c r="X151" s="75"/>
      <c r="Y151" s="75"/>
    </row>
    <row r="152" spans="1:25" ht="14.25" x14ac:dyDescent="0.15">
      <c r="A152" s="73"/>
      <c r="B152" s="73"/>
      <c r="C152" s="73"/>
      <c r="D152" s="73"/>
      <c r="E152" s="73"/>
      <c r="F152" s="73"/>
      <c r="G152" s="74"/>
      <c r="H152" s="74"/>
      <c r="I152" s="74"/>
      <c r="J152" s="74"/>
      <c r="K152" s="74"/>
      <c r="L152" s="74"/>
      <c r="M152" s="74"/>
      <c r="N152" s="74"/>
      <c r="O152" s="74"/>
      <c r="P152" s="74"/>
      <c r="Q152" s="74"/>
      <c r="R152" s="74"/>
      <c r="S152" s="74"/>
      <c r="T152" s="74"/>
      <c r="U152" s="74"/>
      <c r="V152" s="74"/>
      <c r="W152" s="75"/>
      <c r="X152" s="75"/>
      <c r="Y152" s="75"/>
    </row>
    <row r="153" spans="1:25" ht="14.25" x14ac:dyDescent="0.15">
      <c r="A153" s="73"/>
      <c r="B153" s="73"/>
      <c r="C153" s="73"/>
      <c r="D153" s="73"/>
      <c r="E153" s="73"/>
      <c r="F153" s="73"/>
      <c r="G153" s="74"/>
      <c r="H153" s="74"/>
      <c r="I153" s="74"/>
      <c r="J153" s="74"/>
      <c r="K153" s="74"/>
      <c r="L153" s="74"/>
      <c r="M153" s="74"/>
      <c r="N153" s="74"/>
      <c r="O153" s="74"/>
      <c r="P153" s="74"/>
      <c r="Q153" s="74"/>
      <c r="R153" s="74"/>
      <c r="S153" s="74"/>
      <c r="T153" s="74"/>
      <c r="U153" s="74"/>
      <c r="V153" s="74"/>
      <c r="W153" s="75"/>
      <c r="X153" s="75"/>
      <c r="Y153" s="75"/>
    </row>
    <row r="154" spans="1:25" ht="14.25" x14ac:dyDescent="0.15">
      <c r="A154" s="73"/>
      <c r="B154" s="73"/>
      <c r="C154" s="73"/>
      <c r="D154" s="73"/>
      <c r="E154" s="73"/>
      <c r="F154" s="73"/>
      <c r="G154" s="74"/>
      <c r="H154" s="74"/>
      <c r="I154" s="74"/>
      <c r="J154" s="74"/>
      <c r="K154" s="74"/>
      <c r="L154" s="74"/>
      <c r="M154" s="74"/>
      <c r="N154" s="74"/>
      <c r="O154" s="74"/>
      <c r="P154" s="74"/>
      <c r="Q154" s="74"/>
      <c r="R154" s="74"/>
      <c r="S154" s="74"/>
      <c r="T154" s="74"/>
      <c r="U154" s="74"/>
      <c r="V154" s="74"/>
      <c r="W154" s="75"/>
      <c r="X154" s="75"/>
      <c r="Y154" s="75"/>
    </row>
    <row r="155" spans="1:25" ht="14.25" x14ac:dyDescent="0.15">
      <c r="A155" s="73"/>
      <c r="B155" s="73"/>
      <c r="C155" s="73"/>
      <c r="D155" s="73"/>
      <c r="E155" s="73"/>
      <c r="F155" s="73"/>
      <c r="G155" s="74"/>
      <c r="H155" s="74"/>
      <c r="I155" s="74"/>
      <c r="J155" s="74"/>
      <c r="K155" s="74"/>
      <c r="L155" s="74"/>
      <c r="M155" s="74"/>
      <c r="N155" s="74"/>
      <c r="O155" s="74"/>
      <c r="P155" s="74"/>
      <c r="Q155" s="74"/>
      <c r="R155" s="74"/>
      <c r="S155" s="74"/>
      <c r="T155" s="74"/>
      <c r="U155" s="74"/>
      <c r="V155" s="74"/>
      <c r="W155" s="75"/>
      <c r="X155" s="75"/>
      <c r="Y155" s="75"/>
    </row>
    <row r="156" spans="1:25" ht="14.25" x14ac:dyDescent="0.15">
      <c r="A156" s="73"/>
      <c r="B156" s="73"/>
      <c r="C156" s="73"/>
      <c r="D156" s="73"/>
      <c r="E156" s="73"/>
      <c r="F156" s="73"/>
      <c r="G156" s="74"/>
      <c r="H156" s="74"/>
      <c r="I156" s="74"/>
      <c r="J156" s="74"/>
      <c r="K156" s="74"/>
      <c r="L156" s="74"/>
      <c r="M156" s="74"/>
      <c r="N156" s="74"/>
      <c r="O156" s="74"/>
      <c r="P156" s="74"/>
      <c r="Q156" s="74"/>
      <c r="R156" s="74"/>
      <c r="S156" s="74"/>
      <c r="T156" s="74"/>
      <c r="U156" s="74"/>
      <c r="V156" s="74"/>
      <c r="W156" s="75"/>
      <c r="X156" s="75"/>
      <c r="Y156" s="75"/>
    </row>
    <row r="157" spans="1:25" ht="14.25" x14ac:dyDescent="0.15">
      <c r="A157" s="73"/>
      <c r="B157" s="73"/>
      <c r="C157" s="73"/>
      <c r="D157" s="73"/>
      <c r="E157" s="73"/>
      <c r="F157" s="73"/>
      <c r="G157" s="74"/>
      <c r="H157" s="74"/>
      <c r="I157" s="74"/>
      <c r="J157" s="74"/>
      <c r="K157" s="74"/>
      <c r="L157" s="74"/>
      <c r="M157" s="74"/>
      <c r="N157" s="74"/>
      <c r="O157" s="74"/>
      <c r="P157" s="74"/>
      <c r="Q157" s="74"/>
      <c r="R157" s="74"/>
      <c r="S157" s="74"/>
      <c r="T157" s="74"/>
      <c r="U157" s="74"/>
      <c r="V157" s="74"/>
      <c r="W157" s="75"/>
      <c r="X157" s="75"/>
      <c r="Y157" s="75"/>
    </row>
    <row r="158" spans="1:25" ht="14.25" x14ac:dyDescent="0.15">
      <c r="A158" s="73"/>
      <c r="B158" s="73"/>
      <c r="C158" s="73"/>
      <c r="D158" s="73"/>
      <c r="E158" s="73"/>
      <c r="F158" s="73"/>
      <c r="G158" s="74"/>
      <c r="H158" s="74"/>
      <c r="I158" s="74"/>
      <c r="J158" s="74"/>
      <c r="K158" s="74"/>
      <c r="L158" s="74"/>
      <c r="M158" s="74"/>
      <c r="N158" s="74"/>
      <c r="O158" s="74"/>
      <c r="P158" s="74"/>
      <c r="Q158" s="74"/>
      <c r="R158" s="74"/>
      <c r="S158" s="74"/>
      <c r="T158" s="74"/>
      <c r="U158" s="74"/>
      <c r="V158" s="74"/>
      <c r="W158" s="75"/>
      <c r="X158" s="75"/>
      <c r="Y158" s="75"/>
    </row>
    <row r="159" spans="1:25" ht="14.25" x14ac:dyDescent="0.15">
      <c r="A159" s="73"/>
      <c r="B159" s="73"/>
      <c r="C159" s="73"/>
      <c r="D159" s="73"/>
      <c r="E159" s="73"/>
      <c r="F159" s="73"/>
      <c r="G159" s="74"/>
      <c r="H159" s="74"/>
      <c r="I159" s="74"/>
      <c r="J159" s="74"/>
      <c r="K159" s="74"/>
      <c r="L159" s="74"/>
      <c r="M159" s="74"/>
      <c r="N159" s="74"/>
      <c r="O159" s="74"/>
      <c r="P159" s="74"/>
      <c r="Q159" s="74"/>
      <c r="R159" s="74"/>
      <c r="S159" s="74"/>
      <c r="T159" s="74"/>
      <c r="U159" s="74"/>
      <c r="V159" s="74"/>
      <c r="W159" s="75"/>
      <c r="X159" s="75"/>
      <c r="Y159" s="75"/>
    </row>
    <row r="160" spans="1:25" ht="14.25" x14ac:dyDescent="0.15">
      <c r="A160" s="73"/>
      <c r="B160" s="73"/>
      <c r="C160" s="73"/>
      <c r="D160" s="73"/>
      <c r="E160" s="73"/>
      <c r="F160" s="73"/>
      <c r="G160" s="74"/>
      <c r="H160" s="74"/>
      <c r="I160" s="74"/>
      <c r="J160" s="74"/>
      <c r="K160" s="74"/>
      <c r="L160" s="74"/>
      <c r="M160" s="74"/>
      <c r="N160" s="74"/>
      <c r="O160" s="74"/>
      <c r="P160" s="74"/>
      <c r="Q160" s="74"/>
      <c r="R160" s="74"/>
      <c r="S160" s="74"/>
      <c r="T160" s="74"/>
      <c r="U160" s="74"/>
      <c r="V160" s="74"/>
      <c r="W160" s="75"/>
      <c r="X160" s="75"/>
      <c r="Y160" s="75"/>
    </row>
  </sheetData>
  <mergeCells count="84">
    <mergeCell ref="S40:U45"/>
    <mergeCell ref="S47:U52"/>
    <mergeCell ref="G52:L52"/>
    <mergeCell ref="G51:L51"/>
    <mergeCell ref="G45:L45"/>
    <mergeCell ref="G44:L44"/>
    <mergeCell ref="H41:K42"/>
    <mergeCell ref="H48:K49"/>
    <mergeCell ref="N41:R43"/>
    <mergeCell ref="N48:R50"/>
    <mergeCell ref="N30:P30"/>
    <mergeCell ref="Q30:S30"/>
    <mergeCell ref="T30:V30"/>
    <mergeCell ref="Q28:S28"/>
    <mergeCell ref="N31:P31"/>
    <mergeCell ref="Q31:S31"/>
    <mergeCell ref="T31:V31"/>
    <mergeCell ref="T24:V24"/>
    <mergeCell ref="N29:P29"/>
    <mergeCell ref="Q29:S29"/>
    <mergeCell ref="T29:V29"/>
    <mergeCell ref="G4:H4"/>
    <mergeCell ref="M8:M9"/>
    <mergeCell ref="M5:P7"/>
    <mergeCell ref="Q17:S17"/>
    <mergeCell ref="Q27:S27"/>
    <mergeCell ref="T27:V27"/>
    <mergeCell ref="M10:M11"/>
    <mergeCell ref="G5:L7"/>
    <mergeCell ref="G8:L9"/>
    <mergeCell ref="G10:L11"/>
    <mergeCell ref="M19:P21"/>
    <mergeCell ref="Q9:S9"/>
    <mergeCell ref="T6:V6"/>
    <mergeCell ref="T7:V7"/>
    <mergeCell ref="Q11:S11"/>
    <mergeCell ref="T9:V9"/>
    <mergeCell ref="N17:P17"/>
    <mergeCell ref="N11:P11"/>
    <mergeCell ref="M13:P15"/>
    <mergeCell ref="Q6:S6"/>
    <mergeCell ref="Q7:S7"/>
    <mergeCell ref="N9:P9"/>
    <mergeCell ref="Q15:S15"/>
    <mergeCell ref="T15:V15"/>
    <mergeCell ref="T14:V14"/>
    <mergeCell ref="G13:L15"/>
    <mergeCell ref="T21:V21"/>
    <mergeCell ref="T22:V22"/>
    <mergeCell ref="Q22:S22"/>
    <mergeCell ref="N22:P22"/>
    <mergeCell ref="T17:V17"/>
    <mergeCell ref="Q20:S20"/>
    <mergeCell ref="Q14:S14"/>
    <mergeCell ref="G16:L17"/>
    <mergeCell ref="M16:M17"/>
    <mergeCell ref="T20:V20"/>
    <mergeCell ref="G34:L34"/>
    <mergeCell ref="G24:L24"/>
    <mergeCell ref="G23:L23"/>
    <mergeCell ref="G22:L22"/>
    <mergeCell ref="G19:G21"/>
    <mergeCell ref="J19:L21"/>
    <mergeCell ref="H19:I21"/>
    <mergeCell ref="G26:L28"/>
    <mergeCell ref="G31:L31"/>
    <mergeCell ref="G30:L30"/>
    <mergeCell ref="G29:L29"/>
    <mergeCell ref="L3:P3"/>
    <mergeCell ref="Q34:S35"/>
    <mergeCell ref="T34:V35"/>
    <mergeCell ref="M39:M45"/>
    <mergeCell ref="M46:M52"/>
    <mergeCell ref="T11:V11"/>
    <mergeCell ref="T23:V23"/>
    <mergeCell ref="N24:P24"/>
    <mergeCell ref="Q24:S24"/>
    <mergeCell ref="Q21:S21"/>
    <mergeCell ref="M34:M35"/>
    <mergeCell ref="N34:P35"/>
    <mergeCell ref="N23:P23"/>
    <mergeCell ref="Q23:S23"/>
    <mergeCell ref="T28:V28"/>
    <mergeCell ref="M26:P28"/>
  </mergeCells>
  <phoneticPr fontId="1"/>
  <printOptions horizontalCentered="1"/>
  <pageMargins left="0" right="0" top="0.59055118110236227" bottom="0" header="0" footer="0.31496062992125984"/>
  <pageSetup paperSize="9" scale="87" orientation="portrait" blackAndWhite="1"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G164"/>
  <sheetViews>
    <sheetView showZeros="0" zoomScaleNormal="100" workbookViewId="0">
      <selection activeCell="AD78" sqref="AD78"/>
    </sheetView>
  </sheetViews>
  <sheetFormatPr defaultRowHeight="13.5" x14ac:dyDescent="0.15"/>
  <cols>
    <col min="1" max="1" width="2" style="1" customWidth="1"/>
    <col min="2" max="3" width="1.125" style="1" customWidth="1"/>
    <col min="4" max="4" width="0.5" style="1" customWidth="1"/>
    <col min="5" max="6" width="0.875" style="1" customWidth="1"/>
    <col min="7" max="7" width="3.125" style="1" customWidth="1"/>
    <col min="8" max="8" width="2.25" style="1" customWidth="1"/>
    <col min="9" max="9" width="5.875" style="1" customWidth="1"/>
    <col min="10" max="10" width="15.875" style="1" customWidth="1"/>
    <col min="11" max="11" width="3.375" style="1" customWidth="1"/>
    <col min="12" max="12" width="7.25" style="1" customWidth="1"/>
    <col min="13" max="13" width="3.375" style="1" customWidth="1"/>
    <col min="14" max="14" width="15" style="1" customWidth="1"/>
    <col min="15" max="15" width="5.875" style="1" customWidth="1"/>
    <col min="16" max="16" width="1.375" style="1" customWidth="1"/>
    <col min="17" max="17" width="2.375" style="1" customWidth="1"/>
    <col min="18" max="18" width="2.875" style="1" customWidth="1"/>
    <col min="19" max="19" width="4.375" style="1" customWidth="1"/>
    <col min="20" max="20" width="7.5" style="1" customWidth="1"/>
    <col min="21" max="21" width="8.75" style="1" customWidth="1"/>
    <col min="22" max="22" width="2.375" style="1" customWidth="1"/>
    <col min="23" max="23" width="3.375" style="1" customWidth="1"/>
    <col min="24" max="24" width="9.125" style="1" customWidth="1"/>
    <col min="25" max="25" width="2.875" style="1" customWidth="1"/>
    <col min="26" max="27" width="4.25" style="1" customWidth="1"/>
    <col min="28" max="28" width="5.25" style="1" customWidth="1"/>
    <col min="29" max="29" width="1" style="1" customWidth="1"/>
    <col min="30" max="30" width="1.375" style="1" customWidth="1"/>
    <col min="31" max="16384" width="9" style="1"/>
  </cols>
  <sheetData>
    <row r="1" spans="1:33" x14ac:dyDescent="0.1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ht="22.5" x14ac:dyDescent="0.25">
      <c r="A2" s="6"/>
      <c r="B2" s="6">
        <v>111</v>
      </c>
      <c r="C2" s="6"/>
      <c r="D2" s="6"/>
      <c r="E2" s="6"/>
      <c r="F2" s="6"/>
      <c r="G2" s="6"/>
      <c r="H2" s="6"/>
      <c r="I2" s="6"/>
      <c r="J2" s="6"/>
      <c r="K2" s="6"/>
      <c r="L2" s="6"/>
      <c r="M2" s="6"/>
      <c r="N2" s="6"/>
      <c r="O2" s="6"/>
      <c r="P2" s="6"/>
      <c r="Q2" s="6"/>
      <c r="R2" s="6"/>
      <c r="S2" s="6"/>
      <c r="T2" s="6"/>
      <c r="U2" s="6"/>
      <c r="V2" s="6"/>
      <c r="W2" s="6"/>
      <c r="X2" s="6"/>
      <c r="Y2" s="6"/>
      <c r="Z2" s="6"/>
      <c r="AA2" s="6"/>
      <c r="AB2" s="338" t="s">
        <v>86</v>
      </c>
      <c r="AC2" s="6"/>
      <c r="AD2" s="6"/>
      <c r="AE2" s="6"/>
      <c r="AF2" s="6"/>
      <c r="AG2" s="6"/>
    </row>
    <row r="3" spans="1:33" ht="32.25" customHeight="1" x14ac:dyDescent="0.15">
      <c r="A3" s="6"/>
      <c r="B3" s="6"/>
      <c r="C3" s="6"/>
      <c r="D3" s="6"/>
      <c r="E3" s="6"/>
      <c r="F3" s="6"/>
      <c r="G3" s="6"/>
      <c r="H3" s="6"/>
      <c r="I3" s="6"/>
      <c r="J3" s="6"/>
      <c r="K3" s="6"/>
      <c r="L3" s="1010" t="s">
        <v>351</v>
      </c>
      <c r="M3" s="1010"/>
      <c r="N3" s="1010"/>
      <c r="O3" s="1010"/>
      <c r="P3" s="1010"/>
      <c r="Q3" s="1010"/>
      <c r="R3" s="1010"/>
      <c r="S3" s="1010"/>
      <c r="T3" s="1010"/>
      <c r="U3" s="1010"/>
      <c r="V3" s="324"/>
      <c r="W3" s="6"/>
      <c r="X3" s="6"/>
      <c r="Y3" s="6"/>
      <c r="Z3" s="6"/>
      <c r="AA3" s="6"/>
      <c r="AB3" s="6"/>
      <c r="AC3" s="6"/>
      <c r="AD3" s="6"/>
      <c r="AE3" s="6"/>
      <c r="AF3" s="6"/>
      <c r="AG3" s="6"/>
    </row>
    <row r="4" spans="1:33" ht="15" customHeight="1" x14ac:dyDescent="0.15">
      <c r="A4" s="6"/>
      <c r="B4" s="6"/>
      <c r="C4" s="6"/>
      <c r="D4" s="6"/>
      <c r="E4" s="6"/>
      <c r="F4" s="6"/>
      <c r="G4" s="981" t="s">
        <v>64</v>
      </c>
      <c r="H4" s="981"/>
      <c r="I4" s="107" t="str">
        <f>'表イ-1'!D4</f>
        <v>06</v>
      </c>
      <c r="J4" s="36" t="s">
        <v>65</v>
      </c>
      <c r="K4" s="36"/>
      <c r="L4" s="11"/>
      <c r="M4" s="11"/>
      <c r="N4" s="11"/>
      <c r="O4" s="11"/>
      <c r="P4" s="11"/>
      <c r="Q4" s="11"/>
      <c r="R4" s="11"/>
      <c r="S4" s="11"/>
      <c r="T4" s="11"/>
      <c r="U4" s="11"/>
      <c r="V4" s="11"/>
      <c r="W4" s="11"/>
      <c r="X4" s="11"/>
      <c r="Y4" s="11"/>
      <c r="Z4" s="11"/>
      <c r="AA4" s="11"/>
      <c r="AB4" s="11"/>
      <c r="AC4" s="11"/>
      <c r="AD4" s="11"/>
      <c r="AE4" s="11"/>
      <c r="AF4" s="6"/>
      <c r="AG4" s="6"/>
    </row>
    <row r="5" spans="1:33" ht="7.5" customHeight="1" x14ac:dyDescent="0.15">
      <c r="A5" s="37"/>
      <c r="B5" s="37"/>
      <c r="C5" s="37"/>
      <c r="D5" s="37"/>
      <c r="E5" s="37"/>
      <c r="F5" s="37"/>
      <c r="G5" s="984" t="s">
        <v>314</v>
      </c>
      <c r="H5" s="940"/>
      <c r="I5" s="940"/>
      <c r="J5" s="940"/>
      <c r="K5" s="940"/>
      <c r="L5" s="1075"/>
      <c r="M5" s="923" t="s">
        <v>66</v>
      </c>
      <c r="N5" s="924"/>
      <c r="O5" s="302"/>
      <c r="P5" s="302"/>
      <c r="Q5" s="302"/>
      <c r="R5" s="302"/>
      <c r="S5" s="302"/>
      <c r="T5" s="108"/>
      <c r="U5" s="108"/>
      <c r="V5" s="108"/>
      <c r="W5" s="38"/>
      <c r="X5" s="50"/>
      <c r="Y5" s="50"/>
      <c r="Z5" s="50"/>
      <c r="AA5" s="38"/>
      <c r="AB5" s="39"/>
      <c r="AC5" s="11"/>
      <c r="AD5" s="11"/>
      <c r="AE5" s="11"/>
      <c r="AF5" s="6"/>
      <c r="AG5" s="6"/>
    </row>
    <row r="6" spans="1:33" ht="15" customHeight="1" x14ac:dyDescent="0.15">
      <c r="A6" s="37"/>
      <c r="B6" s="37"/>
      <c r="C6" s="37"/>
      <c r="D6" s="37"/>
      <c r="E6" s="37"/>
      <c r="F6" s="37"/>
      <c r="G6" s="985"/>
      <c r="H6" s="941"/>
      <c r="I6" s="941"/>
      <c r="J6" s="941"/>
      <c r="K6" s="941"/>
      <c r="L6" s="1076"/>
      <c r="M6" s="925"/>
      <c r="N6" s="926"/>
      <c r="O6" s="1055" t="s">
        <v>324</v>
      </c>
      <c r="P6" s="1056"/>
      <c r="Q6" s="1056"/>
      <c r="R6" s="1056"/>
      <c r="S6" s="1056"/>
      <c r="T6" s="1056"/>
      <c r="U6" s="1057"/>
      <c r="V6" s="1038" t="s">
        <v>326</v>
      </c>
      <c r="W6" s="1039"/>
      <c r="X6" s="1039"/>
      <c r="Y6" s="1039"/>
      <c r="Z6" s="1039"/>
      <c r="AA6" s="1039"/>
      <c r="AB6" s="1040"/>
      <c r="AC6" s="11"/>
      <c r="AD6" s="11"/>
      <c r="AE6" s="11"/>
      <c r="AF6" s="6"/>
      <c r="AG6" s="6"/>
    </row>
    <row r="7" spans="1:33" ht="15" customHeight="1" x14ac:dyDescent="0.15">
      <c r="A7" s="37"/>
      <c r="B7" s="37"/>
      <c r="C7" s="37"/>
      <c r="D7" s="37"/>
      <c r="E7" s="37"/>
      <c r="F7" s="37"/>
      <c r="G7" s="985"/>
      <c r="H7" s="941"/>
      <c r="I7" s="941"/>
      <c r="J7" s="941"/>
      <c r="K7" s="941"/>
      <c r="L7" s="1076"/>
      <c r="M7" s="925"/>
      <c r="N7" s="926"/>
      <c r="O7" s="938" t="s">
        <v>325</v>
      </c>
      <c r="P7" s="1072"/>
      <c r="Q7" s="1072"/>
      <c r="R7" s="1072"/>
      <c r="S7" s="1087"/>
      <c r="T7" s="1041" t="s">
        <v>564</v>
      </c>
      <c r="U7" s="1052"/>
      <c r="V7" s="937" t="s">
        <v>11</v>
      </c>
      <c r="W7" s="1036"/>
      <c r="X7" s="1036"/>
      <c r="Y7" s="1041" t="s">
        <v>564</v>
      </c>
      <c r="Z7" s="1042"/>
      <c r="AA7" s="1042"/>
      <c r="AB7" s="1043"/>
      <c r="AC7" s="11"/>
      <c r="AD7" s="11"/>
      <c r="AE7" s="11"/>
      <c r="AF7" s="6"/>
      <c r="AG7" s="6"/>
    </row>
    <row r="8" spans="1:33" ht="15" customHeight="1" x14ac:dyDescent="0.15">
      <c r="A8" s="37"/>
      <c r="B8" s="37"/>
      <c r="C8" s="37"/>
      <c r="D8" s="37"/>
      <c r="E8" s="37"/>
      <c r="F8" s="37"/>
      <c r="G8" s="934"/>
      <c r="H8" s="942"/>
      <c r="I8" s="942"/>
      <c r="J8" s="942"/>
      <c r="K8" s="942"/>
      <c r="L8" s="1077"/>
      <c r="M8" s="333"/>
      <c r="N8" s="334"/>
      <c r="O8" s="939"/>
      <c r="P8" s="921"/>
      <c r="Q8" s="921"/>
      <c r="R8" s="921"/>
      <c r="S8" s="922"/>
      <c r="T8" s="1053"/>
      <c r="U8" s="1054"/>
      <c r="V8" s="939"/>
      <c r="W8" s="921"/>
      <c r="X8" s="921"/>
      <c r="Y8" s="1049"/>
      <c r="Z8" s="1050"/>
      <c r="AA8" s="1050"/>
      <c r="AB8" s="1051"/>
      <c r="AC8" s="11"/>
      <c r="AD8" s="11"/>
      <c r="AE8" s="11"/>
      <c r="AF8" s="6"/>
      <c r="AG8" s="6"/>
    </row>
    <row r="9" spans="1:33" ht="15.75" customHeight="1" x14ac:dyDescent="0.15">
      <c r="A9" s="37"/>
      <c r="B9" s="37"/>
      <c r="C9" s="37"/>
      <c r="D9" s="37"/>
      <c r="E9" s="37"/>
      <c r="F9" s="37"/>
      <c r="G9" s="984" t="s">
        <v>87</v>
      </c>
      <c r="H9" s="940"/>
      <c r="I9" s="940"/>
      <c r="J9" s="940"/>
      <c r="K9" s="940"/>
      <c r="L9" s="940"/>
      <c r="M9" s="915" t="s">
        <v>7</v>
      </c>
      <c r="N9" s="323" t="s">
        <v>95</v>
      </c>
      <c r="O9" s="1047" t="s">
        <v>241</v>
      </c>
      <c r="P9" s="1048"/>
      <c r="Q9" s="1048"/>
      <c r="R9" s="1048"/>
      <c r="S9" s="1060"/>
      <c r="T9" s="1047" t="s">
        <v>343</v>
      </c>
      <c r="U9" s="1060"/>
      <c r="V9" s="1047" t="s">
        <v>344</v>
      </c>
      <c r="W9" s="1048"/>
      <c r="X9" s="1048"/>
      <c r="Y9" s="1012" t="s">
        <v>345</v>
      </c>
      <c r="Z9" s="1013"/>
      <c r="AA9" s="1013"/>
      <c r="AB9" s="1014"/>
      <c r="AC9" s="11"/>
      <c r="AD9" s="11"/>
      <c r="AE9" s="11"/>
      <c r="AF9" s="6"/>
      <c r="AG9" s="6"/>
    </row>
    <row r="10" spans="1:33" ht="21" customHeight="1" x14ac:dyDescent="0.15">
      <c r="A10" s="37"/>
      <c r="B10" s="37"/>
      <c r="C10" s="37"/>
      <c r="D10" s="37"/>
      <c r="E10" s="37"/>
      <c r="F10" s="37"/>
      <c r="G10" s="934"/>
      <c r="H10" s="942"/>
      <c r="I10" s="942"/>
      <c r="J10" s="942"/>
      <c r="K10" s="942"/>
      <c r="L10" s="942"/>
      <c r="M10" s="916"/>
      <c r="N10" s="299">
        <f>SUM(O10:Y10)</f>
        <v>6000000</v>
      </c>
      <c r="O10" s="970">
        <v>4000000</v>
      </c>
      <c r="P10" s="971"/>
      <c r="Q10" s="971"/>
      <c r="R10" s="971"/>
      <c r="S10" s="972"/>
      <c r="T10" s="1061"/>
      <c r="U10" s="1062"/>
      <c r="V10" s="971">
        <v>2000000</v>
      </c>
      <c r="W10" s="971"/>
      <c r="X10" s="971"/>
      <c r="Y10" s="905"/>
      <c r="Z10" s="906"/>
      <c r="AA10" s="906"/>
      <c r="AB10" s="907"/>
      <c r="AC10" s="11"/>
      <c r="AD10" s="11"/>
      <c r="AE10" s="11"/>
      <c r="AF10" s="6"/>
      <c r="AG10" s="6"/>
    </row>
    <row r="11" spans="1:33" ht="14.25" x14ac:dyDescent="0.15">
      <c r="A11" s="37"/>
      <c r="B11" s="37"/>
      <c r="C11" s="37"/>
      <c r="D11" s="37"/>
      <c r="E11" s="37"/>
      <c r="F11" s="37"/>
      <c r="G11" s="985" t="s">
        <v>88</v>
      </c>
      <c r="H11" s="941"/>
      <c r="I11" s="941"/>
      <c r="J11" s="941"/>
      <c r="K11" s="941"/>
      <c r="L11" s="941"/>
      <c r="M11" s="982" t="s">
        <v>0</v>
      </c>
      <c r="N11" s="46" t="s">
        <v>96</v>
      </c>
      <c r="O11" s="1012" t="s">
        <v>242</v>
      </c>
      <c r="P11" s="1013"/>
      <c r="Q11" s="1013"/>
      <c r="R11" s="1013"/>
      <c r="S11" s="1014"/>
      <c r="T11" s="1012" t="s">
        <v>346</v>
      </c>
      <c r="U11" s="1014"/>
      <c r="V11" s="1012" t="s">
        <v>556</v>
      </c>
      <c r="W11" s="1013"/>
      <c r="X11" s="1014"/>
      <c r="Y11" s="1012" t="s">
        <v>347</v>
      </c>
      <c r="Z11" s="1013"/>
      <c r="AA11" s="1013"/>
      <c r="AB11" s="1014"/>
      <c r="AC11" s="11"/>
      <c r="AD11" s="11"/>
      <c r="AE11" s="11"/>
      <c r="AF11" s="6"/>
      <c r="AG11" s="6"/>
    </row>
    <row r="12" spans="1:33" ht="21" customHeight="1" x14ac:dyDescent="0.15">
      <c r="A12" s="37"/>
      <c r="B12" s="37"/>
      <c r="C12" s="37"/>
      <c r="D12" s="37"/>
      <c r="E12" s="37"/>
      <c r="F12" s="37"/>
      <c r="G12" s="934"/>
      <c r="H12" s="942"/>
      <c r="I12" s="942"/>
      <c r="J12" s="942"/>
      <c r="K12" s="942"/>
      <c r="L12" s="942"/>
      <c r="M12" s="916"/>
      <c r="N12" s="300">
        <f>SUM(O12:Y12)</f>
        <v>0</v>
      </c>
      <c r="O12" s="1088"/>
      <c r="P12" s="1089"/>
      <c r="Q12" s="1089"/>
      <c r="R12" s="1089"/>
      <c r="S12" s="1090"/>
      <c r="T12" s="1058"/>
      <c r="U12" s="1059"/>
      <c r="V12" s="905"/>
      <c r="W12" s="906"/>
      <c r="X12" s="907"/>
      <c r="Y12" s="905"/>
      <c r="Z12" s="906"/>
      <c r="AA12" s="906"/>
      <c r="AB12" s="907"/>
      <c r="AC12" s="11"/>
      <c r="AD12" s="11"/>
      <c r="AE12" s="11"/>
      <c r="AF12" s="6"/>
      <c r="AG12" s="6"/>
    </row>
    <row r="13" spans="1:33" ht="9" customHeight="1" x14ac:dyDescent="0.15">
      <c r="A13" s="37"/>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6"/>
      <c r="AG13" s="6"/>
    </row>
    <row r="14" spans="1:33" ht="7.5" customHeight="1" x14ac:dyDescent="0.15">
      <c r="A14" s="37"/>
      <c r="B14" s="37"/>
      <c r="C14" s="37"/>
      <c r="D14" s="37"/>
      <c r="E14" s="37"/>
      <c r="F14" s="37"/>
      <c r="G14" s="984" t="s">
        <v>315</v>
      </c>
      <c r="H14" s="940"/>
      <c r="I14" s="940"/>
      <c r="J14" s="940"/>
      <c r="K14" s="940"/>
      <c r="L14" s="1075"/>
      <c r="M14" s="923" t="s">
        <v>66</v>
      </c>
      <c r="N14" s="924"/>
      <c r="O14" s="108"/>
      <c r="P14" s="108"/>
      <c r="Q14" s="108"/>
      <c r="R14" s="108"/>
      <c r="S14" s="108"/>
      <c r="T14" s="108"/>
      <c r="U14" s="108"/>
      <c r="V14" s="108"/>
      <c r="W14" s="108"/>
      <c r="X14" s="108"/>
      <c r="Y14" s="108"/>
      <c r="Z14" s="108"/>
      <c r="AA14" s="108"/>
      <c r="AB14" s="310"/>
      <c r="AC14" s="11"/>
      <c r="AD14" s="11"/>
      <c r="AE14" s="11"/>
      <c r="AF14" s="6"/>
      <c r="AG14" s="6"/>
    </row>
    <row r="15" spans="1:33" ht="15" customHeight="1" x14ac:dyDescent="0.15">
      <c r="A15" s="37"/>
      <c r="B15" s="37"/>
      <c r="C15" s="37"/>
      <c r="D15" s="37"/>
      <c r="E15" s="37"/>
      <c r="F15" s="37"/>
      <c r="G15" s="985"/>
      <c r="H15" s="941"/>
      <c r="I15" s="941"/>
      <c r="J15" s="941"/>
      <c r="K15" s="941"/>
      <c r="L15" s="1076"/>
      <c r="M15" s="925"/>
      <c r="N15" s="926"/>
      <c r="O15" s="1055" t="s">
        <v>324</v>
      </c>
      <c r="P15" s="1056"/>
      <c r="Q15" s="1056"/>
      <c r="R15" s="1056"/>
      <c r="S15" s="1056"/>
      <c r="T15" s="1056"/>
      <c r="U15" s="1057"/>
      <c r="V15" s="1038" t="s">
        <v>326</v>
      </c>
      <c r="W15" s="1039"/>
      <c r="X15" s="1039"/>
      <c r="Y15" s="1039"/>
      <c r="Z15" s="1039"/>
      <c r="AA15" s="1039"/>
      <c r="AB15" s="1040"/>
      <c r="AC15" s="11"/>
      <c r="AD15" s="11"/>
      <c r="AE15" s="11"/>
      <c r="AF15" s="6"/>
      <c r="AG15" s="6"/>
    </row>
    <row r="16" spans="1:33" ht="15" customHeight="1" x14ac:dyDescent="0.15">
      <c r="A16" s="37"/>
      <c r="B16" s="37"/>
      <c r="C16" s="37"/>
      <c r="D16" s="37"/>
      <c r="E16" s="37"/>
      <c r="F16" s="37"/>
      <c r="G16" s="985"/>
      <c r="H16" s="941"/>
      <c r="I16" s="941"/>
      <c r="J16" s="941"/>
      <c r="K16" s="941"/>
      <c r="L16" s="1076"/>
      <c r="M16" s="925"/>
      <c r="N16" s="926"/>
      <c r="O16" s="937" t="s">
        <v>325</v>
      </c>
      <c r="P16" s="1036"/>
      <c r="Q16" s="1036"/>
      <c r="R16" s="1036"/>
      <c r="S16" s="1036"/>
      <c r="T16" s="1041" t="s">
        <v>564</v>
      </c>
      <c r="U16" s="1052"/>
      <c r="V16" s="937" t="s">
        <v>11</v>
      </c>
      <c r="W16" s="1036"/>
      <c r="X16" s="1037"/>
      <c r="Y16" s="1041" t="s">
        <v>557</v>
      </c>
      <c r="Z16" s="1042"/>
      <c r="AA16" s="1042"/>
      <c r="AB16" s="1043"/>
      <c r="AC16" s="11"/>
      <c r="AD16" s="11"/>
      <c r="AE16" s="11"/>
      <c r="AF16" s="6"/>
      <c r="AG16" s="6"/>
    </row>
    <row r="17" spans="1:33" ht="15" customHeight="1" x14ac:dyDescent="0.15">
      <c r="A17" s="37"/>
      <c r="B17" s="37"/>
      <c r="C17" s="37"/>
      <c r="D17" s="37"/>
      <c r="E17" s="37"/>
      <c r="F17" s="37"/>
      <c r="G17" s="934"/>
      <c r="H17" s="942"/>
      <c r="I17" s="942"/>
      <c r="J17" s="942"/>
      <c r="K17" s="942"/>
      <c r="L17" s="1077"/>
      <c r="M17" s="333"/>
      <c r="N17" s="334"/>
      <c r="O17" s="939"/>
      <c r="P17" s="921"/>
      <c r="Q17" s="921"/>
      <c r="R17" s="921"/>
      <c r="S17" s="921"/>
      <c r="T17" s="1053"/>
      <c r="U17" s="1054"/>
      <c r="V17" s="939"/>
      <c r="W17" s="921"/>
      <c r="X17" s="922"/>
      <c r="Y17" s="1049"/>
      <c r="Z17" s="1050"/>
      <c r="AA17" s="1050"/>
      <c r="AB17" s="1051"/>
      <c r="AC17" s="11"/>
      <c r="AD17" s="11"/>
      <c r="AE17" s="11"/>
      <c r="AF17" s="6"/>
      <c r="AG17" s="6"/>
    </row>
    <row r="18" spans="1:33" ht="14.25" x14ac:dyDescent="0.15">
      <c r="A18" s="37"/>
      <c r="B18" s="37"/>
      <c r="C18" s="37"/>
      <c r="D18" s="37"/>
      <c r="E18" s="37"/>
      <c r="F18" s="37"/>
      <c r="G18" s="984" t="s">
        <v>89</v>
      </c>
      <c r="H18" s="940"/>
      <c r="I18" s="940"/>
      <c r="J18" s="940"/>
      <c r="K18" s="940"/>
      <c r="L18" s="940"/>
      <c r="M18" s="915" t="s">
        <v>1</v>
      </c>
      <c r="N18" s="43" t="s">
        <v>97</v>
      </c>
      <c r="O18" s="1012" t="s">
        <v>243</v>
      </c>
      <c r="P18" s="1013"/>
      <c r="Q18" s="1013"/>
      <c r="R18" s="1013"/>
      <c r="S18" s="1014"/>
      <c r="T18" s="1012" t="s">
        <v>348</v>
      </c>
      <c r="U18" s="1014"/>
      <c r="V18" s="1012" t="s">
        <v>555</v>
      </c>
      <c r="W18" s="1013"/>
      <c r="X18" s="1014"/>
      <c r="Y18" s="1012" t="s">
        <v>349</v>
      </c>
      <c r="Z18" s="1013"/>
      <c r="AA18" s="1013"/>
      <c r="AB18" s="1014"/>
      <c r="AC18" s="11"/>
      <c r="AD18" s="11"/>
      <c r="AE18" s="11"/>
      <c r="AF18" s="6"/>
      <c r="AG18" s="6"/>
    </row>
    <row r="19" spans="1:33" ht="22.5" customHeight="1" x14ac:dyDescent="0.15">
      <c r="A19" s="37"/>
      <c r="B19" s="37"/>
      <c r="C19" s="37"/>
      <c r="D19" s="37"/>
      <c r="E19" s="37"/>
      <c r="F19" s="37"/>
      <c r="G19" s="934"/>
      <c r="H19" s="942"/>
      <c r="I19" s="942"/>
      <c r="J19" s="942"/>
      <c r="K19" s="942"/>
      <c r="L19" s="942"/>
      <c r="M19" s="916"/>
      <c r="N19" s="300">
        <f>SUM(O19:Y19)</f>
        <v>0</v>
      </c>
      <c r="O19" s="905"/>
      <c r="P19" s="906"/>
      <c r="Q19" s="906"/>
      <c r="R19" s="906"/>
      <c r="S19" s="907"/>
      <c r="T19" s="1058"/>
      <c r="U19" s="1059"/>
      <c r="V19" s="906"/>
      <c r="W19" s="906"/>
      <c r="X19" s="907"/>
      <c r="Y19" s="905"/>
      <c r="Z19" s="906"/>
      <c r="AA19" s="906"/>
      <c r="AB19" s="907"/>
      <c r="AC19" s="11"/>
      <c r="AD19" s="11"/>
      <c r="AE19" s="11"/>
      <c r="AF19" s="6"/>
      <c r="AG19" s="6"/>
    </row>
    <row r="20" spans="1:33" ht="9" customHeight="1" x14ac:dyDescent="0.15">
      <c r="A20" s="37"/>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11"/>
      <c r="AE20" s="11"/>
      <c r="AF20" s="6"/>
      <c r="AG20" s="6"/>
    </row>
    <row r="21" spans="1:33" ht="7.5" customHeight="1" x14ac:dyDescent="0.15">
      <c r="A21" s="37"/>
      <c r="B21" s="37"/>
      <c r="C21" s="37"/>
      <c r="D21" s="37"/>
      <c r="E21" s="37"/>
      <c r="F21" s="37"/>
      <c r="G21" s="937" t="s">
        <v>98</v>
      </c>
      <c r="H21" s="943"/>
      <c r="I21" s="943"/>
      <c r="J21" s="940" t="s">
        <v>99</v>
      </c>
      <c r="K21" s="940"/>
      <c r="L21" s="1075"/>
      <c r="M21" s="923" t="s">
        <v>66</v>
      </c>
      <c r="N21" s="924"/>
      <c r="O21" s="108"/>
      <c r="P21" s="108"/>
      <c r="Q21" s="108"/>
      <c r="R21" s="108"/>
      <c r="S21" s="108"/>
      <c r="T21" s="108"/>
      <c r="U21" s="108"/>
      <c r="V21" s="108"/>
      <c r="W21" s="38"/>
      <c r="X21" s="38"/>
      <c r="Y21" s="50"/>
      <c r="Z21" s="50"/>
      <c r="AA21" s="38"/>
      <c r="AB21" s="39"/>
      <c r="AC21" s="11"/>
      <c r="AD21" s="11"/>
      <c r="AE21" s="11"/>
      <c r="AF21" s="6"/>
      <c r="AG21" s="6"/>
    </row>
    <row r="22" spans="1:33" ht="15" customHeight="1" x14ac:dyDescent="0.15">
      <c r="A22" s="37"/>
      <c r="B22" s="37"/>
      <c r="C22" s="37"/>
      <c r="D22" s="37"/>
      <c r="E22" s="37"/>
      <c r="F22" s="37"/>
      <c r="G22" s="938"/>
      <c r="H22" s="944"/>
      <c r="I22" s="944"/>
      <c r="J22" s="941"/>
      <c r="K22" s="941"/>
      <c r="L22" s="1076"/>
      <c r="M22" s="925"/>
      <c r="N22" s="926"/>
      <c r="O22" s="1055" t="s">
        <v>324</v>
      </c>
      <c r="P22" s="1056"/>
      <c r="Q22" s="1056"/>
      <c r="R22" s="1056"/>
      <c r="S22" s="1056"/>
      <c r="T22" s="1056"/>
      <c r="U22" s="1057"/>
      <c r="V22" s="1038" t="s">
        <v>326</v>
      </c>
      <c r="W22" s="1039"/>
      <c r="X22" s="1039"/>
      <c r="Y22" s="1039"/>
      <c r="Z22" s="1039"/>
      <c r="AA22" s="1039"/>
      <c r="AB22" s="1040"/>
      <c r="AC22" s="11"/>
      <c r="AD22" s="11"/>
      <c r="AE22" s="11"/>
      <c r="AF22" s="6"/>
      <c r="AG22" s="6"/>
    </row>
    <row r="23" spans="1:33" ht="15" customHeight="1" x14ac:dyDescent="0.15">
      <c r="A23" s="37"/>
      <c r="B23" s="37"/>
      <c r="C23" s="37"/>
      <c r="D23" s="37"/>
      <c r="E23" s="37"/>
      <c r="F23" s="37"/>
      <c r="G23" s="938"/>
      <c r="H23" s="944"/>
      <c r="I23" s="944"/>
      <c r="J23" s="941"/>
      <c r="K23" s="941"/>
      <c r="L23" s="1076"/>
      <c r="M23" s="925"/>
      <c r="N23" s="926"/>
      <c r="O23" s="938" t="s">
        <v>325</v>
      </c>
      <c r="P23" s="1072"/>
      <c r="Q23" s="1072"/>
      <c r="R23" s="1072"/>
      <c r="S23" s="1072"/>
      <c r="T23" s="1041" t="s">
        <v>564</v>
      </c>
      <c r="U23" s="1052"/>
      <c r="V23" s="937" t="s">
        <v>11</v>
      </c>
      <c r="W23" s="1036"/>
      <c r="X23" s="1037"/>
      <c r="Y23" s="1041" t="s">
        <v>564</v>
      </c>
      <c r="Z23" s="1042"/>
      <c r="AA23" s="1042"/>
      <c r="AB23" s="1043"/>
      <c r="AC23" s="11"/>
      <c r="AD23" s="11"/>
      <c r="AE23" s="11"/>
      <c r="AF23" s="6"/>
      <c r="AG23" s="6"/>
    </row>
    <row r="24" spans="1:33" ht="15" customHeight="1" x14ac:dyDescent="0.15">
      <c r="A24" s="37"/>
      <c r="B24" s="37"/>
      <c r="C24" s="37"/>
      <c r="D24" s="37"/>
      <c r="E24" s="37"/>
      <c r="F24" s="37"/>
      <c r="G24" s="939"/>
      <c r="H24" s="945"/>
      <c r="I24" s="945"/>
      <c r="J24" s="942"/>
      <c r="K24" s="942"/>
      <c r="L24" s="1077"/>
      <c r="M24" s="333"/>
      <c r="N24" s="334"/>
      <c r="O24" s="939"/>
      <c r="P24" s="921"/>
      <c r="Q24" s="921"/>
      <c r="R24" s="921"/>
      <c r="S24" s="921"/>
      <c r="T24" s="1053"/>
      <c r="U24" s="1054"/>
      <c r="V24" s="939"/>
      <c r="W24" s="921"/>
      <c r="X24" s="922"/>
      <c r="Y24" s="1049"/>
      <c r="Z24" s="1050"/>
      <c r="AA24" s="1050"/>
      <c r="AB24" s="1051"/>
      <c r="AC24" s="11"/>
      <c r="AD24" s="11"/>
      <c r="AE24" s="11"/>
      <c r="AF24" s="6"/>
      <c r="AG24" s="6"/>
    </row>
    <row r="25" spans="1:33" ht="33.75" customHeight="1" x14ac:dyDescent="0.15">
      <c r="A25" s="37"/>
      <c r="B25" s="37"/>
      <c r="C25" s="37"/>
      <c r="D25" s="37"/>
      <c r="E25" s="37"/>
      <c r="F25" s="37"/>
      <c r="G25" s="1091" t="s">
        <v>316</v>
      </c>
      <c r="H25" s="1092"/>
      <c r="I25" s="1092"/>
      <c r="J25" s="1092"/>
      <c r="K25" s="1092"/>
      <c r="L25" s="1092"/>
      <c r="M25" s="326" t="s">
        <v>8</v>
      </c>
      <c r="N25" s="327">
        <f>SUM(O25:Y25)</f>
        <v>0</v>
      </c>
      <c r="O25" s="1018"/>
      <c r="P25" s="1019"/>
      <c r="Q25" s="1019"/>
      <c r="R25" s="1019"/>
      <c r="S25" s="1019"/>
      <c r="T25" s="1096"/>
      <c r="U25" s="1097"/>
      <c r="V25" s="1019"/>
      <c r="W25" s="1019"/>
      <c r="X25" s="1020"/>
      <c r="Y25" s="1018"/>
      <c r="Z25" s="1019"/>
      <c r="AA25" s="1019"/>
      <c r="AB25" s="1020"/>
      <c r="AC25" s="11"/>
      <c r="AD25" s="11"/>
      <c r="AE25" s="11"/>
      <c r="AF25" s="6"/>
      <c r="AG25" s="6"/>
    </row>
    <row r="26" spans="1:33" ht="33.75" customHeight="1" x14ac:dyDescent="0.15">
      <c r="A26" s="37"/>
      <c r="B26" s="37"/>
      <c r="C26" s="37"/>
      <c r="D26" s="37"/>
      <c r="E26" s="37"/>
      <c r="F26" s="37"/>
      <c r="G26" s="932" t="s">
        <v>101</v>
      </c>
      <c r="H26" s="1074"/>
      <c r="I26" s="1074"/>
      <c r="J26" s="1074"/>
      <c r="K26" s="1074"/>
      <c r="L26" s="1074"/>
      <c r="M26" s="328" t="s">
        <v>9</v>
      </c>
      <c r="N26" s="329">
        <f>SUM(O26:Y26)</f>
        <v>0</v>
      </c>
      <c r="O26" s="1015"/>
      <c r="P26" s="1016"/>
      <c r="Q26" s="1016"/>
      <c r="R26" s="1016"/>
      <c r="S26" s="1017"/>
      <c r="T26" s="1066"/>
      <c r="U26" s="1067"/>
      <c r="V26" s="1016"/>
      <c r="W26" s="1016"/>
      <c r="X26" s="1017"/>
      <c r="Y26" s="1015"/>
      <c r="Z26" s="1016"/>
      <c r="AA26" s="1016"/>
      <c r="AB26" s="1017"/>
      <c r="AC26" s="11"/>
      <c r="AD26" s="11"/>
      <c r="AE26" s="11"/>
      <c r="AF26" s="6"/>
      <c r="AG26" s="6"/>
    </row>
    <row r="27" spans="1:33" ht="34.5" customHeight="1" x14ac:dyDescent="0.15">
      <c r="A27" s="37"/>
      <c r="B27" s="37"/>
      <c r="C27" s="37"/>
      <c r="D27" s="37"/>
      <c r="E27" s="37"/>
      <c r="F27" s="37"/>
      <c r="G27" s="932" t="s">
        <v>90</v>
      </c>
      <c r="H27" s="1074"/>
      <c r="I27" s="1074"/>
      <c r="J27" s="1074"/>
      <c r="K27" s="1074"/>
      <c r="L27" s="1074"/>
      <c r="M27" s="325" t="s">
        <v>2</v>
      </c>
      <c r="N27" s="301">
        <f>N25-N26</f>
        <v>0</v>
      </c>
      <c r="O27" s="974">
        <f>O25-O26</f>
        <v>0</v>
      </c>
      <c r="P27" s="908"/>
      <c r="Q27" s="908"/>
      <c r="R27" s="908"/>
      <c r="S27" s="975"/>
      <c r="T27" s="1066"/>
      <c r="U27" s="1067"/>
      <c r="V27" s="908">
        <f>V25-V26</f>
        <v>0</v>
      </c>
      <c r="W27" s="908"/>
      <c r="X27" s="975"/>
      <c r="Y27" s="974"/>
      <c r="Z27" s="908"/>
      <c r="AA27" s="908"/>
      <c r="AB27" s="975"/>
      <c r="AC27" s="11"/>
      <c r="AD27" s="11"/>
      <c r="AE27" s="11"/>
      <c r="AF27" s="6"/>
      <c r="AG27" s="6"/>
    </row>
    <row r="28" spans="1:33" ht="9" customHeight="1" x14ac:dyDescent="0.15">
      <c r="A28" s="37"/>
      <c r="B28" s="37"/>
      <c r="C28" s="37"/>
      <c r="D28" s="37"/>
      <c r="E28" s="37"/>
      <c r="F28" s="37"/>
      <c r="G28" s="37"/>
      <c r="H28" s="37"/>
      <c r="I28" s="37"/>
      <c r="J28" s="37"/>
      <c r="K28" s="37"/>
      <c r="L28" s="37"/>
      <c r="M28" s="37"/>
      <c r="N28" s="37"/>
      <c r="O28" s="37"/>
      <c r="P28" s="37"/>
      <c r="Q28" s="37"/>
      <c r="R28" s="37"/>
      <c r="S28" s="37"/>
      <c r="T28" s="37"/>
      <c r="U28" s="37"/>
      <c r="V28" s="37"/>
      <c r="W28" s="37"/>
      <c r="X28" s="37"/>
      <c r="Y28" s="37"/>
      <c r="Z28" s="6"/>
      <c r="AA28" s="6"/>
      <c r="AB28" s="6"/>
      <c r="AC28" s="37"/>
      <c r="AD28" s="37"/>
      <c r="AE28" s="11"/>
      <c r="AF28" s="6"/>
      <c r="AG28" s="6"/>
    </row>
    <row r="29" spans="1:33" ht="7.5" customHeight="1" x14ac:dyDescent="0.15">
      <c r="A29" s="37"/>
      <c r="B29" s="37"/>
      <c r="C29" s="37"/>
      <c r="D29" s="37"/>
      <c r="E29" s="37"/>
      <c r="F29" s="37"/>
      <c r="G29" s="1078" t="s">
        <v>317</v>
      </c>
      <c r="H29" s="1079"/>
      <c r="I29" s="1079"/>
      <c r="J29" s="1079"/>
      <c r="K29" s="1079"/>
      <c r="L29" s="1080"/>
      <c r="M29" s="923" t="s">
        <v>66</v>
      </c>
      <c r="N29" s="924"/>
      <c r="O29" s="108"/>
      <c r="P29" s="108"/>
      <c r="Q29" s="108"/>
      <c r="R29" s="108"/>
      <c r="S29" s="108"/>
      <c r="T29" s="108"/>
      <c r="U29" s="108"/>
      <c r="V29" s="108"/>
      <c r="W29" s="38"/>
      <c r="X29" s="50"/>
      <c r="Y29" s="50"/>
      <c r="Z29" s="50"/>
      <c r="AA29" s="38"/>
      <c r="AB29" s="39"/>
      <c r="AC29" s="11"/>
      <c r="AD29" s="11"/>
      <c r="AE29" s="11"/>
      <c r="AF29" s="6"/>
      <c r="AG29" s="6"/>
    </row>
    <row r="30" spans="1:33" ht="15" customHeight="1" x14ac:dyDescent="0.15">
      <c r="A30" s="37"/>
      <c r="B30" s="37"/>
      <c r="C30" s="37"/>
      <c r="D30" s="37"/>
      <c r="E30" s="37"/>
      <c r="F30" s="37"/>
      <c r="G30" s="1081"/>
      <c r="H30" s="1082"/>
      <c r="I30" s="1082"/>
      <c r="J30" s="1082"/>
      <c r="K30" s="1082"/>
      <c r="L30" s="1083"/>
      <c r="M30" s="925"/>
      <c r="N30" s="926"/>
      <c r="O30" s="1055" t="s">
        <v>324</v>
      </c>
      <c r="P30" s="1056"/>
      <c r="Q30" s="1056"/>
      <c r="R30" s="1056"/>
      <c r="S30" s="1056"/>
      <c r="T30" s="1056"/>
      <c r="U30" s="1057"/>
      <c r="V30" s="1038" t="s">
        <v>326</v>
      </c>
      <c r="W30" s="1039"/>
      <c r="X30" s="1039"/>
      <c r="Y30" s="1039"/>
      <c r="Z30" s="1039"/>
      <c r="AA30" s="1039"/>
      <c r="AB30" s="1040"/>
      <c r="AC30" s="11"/>
      <c r="AD30" s="11"/>
      <c r="AE30" s="11"/>
      <c r="AF30" s="6"/>
      <c r="AG30" s="6"/>
    </row>
    <row r="31" spans="1:33" ht="15" customHeight="1" x14ac:dyDescent="0.15">
      <c r="A31" s="37"/>
      <c r="B31" s="37"/>
      <c r="C31" s="37"/>
      <c r="D31" s="37"/>
      <c r="E31" s="37"/>
      <c r="F31" s="37"/>
      <c r="G31" s="1081"/>
      <c r="H31" s="1082"/>
      <c r="I31" s="1082"/>
      <c r="J31" s="1082"/>
      <c r="K31" s="1082"/>
      <c r="L31" s="1083"/>
      <c r="M31" s="925"/>
      <c r="N31" s="926"/>
      <c r="O31" s="938" t="s">
        <v>325</v>
      </c>
      <c r="P31" s="1072"/>
      <c r="Q31" s="1072"/>
      <c r="R31" s="1072"/>
      <c r="S31" s="1087"/>
      <c r="T31" s="1041" t="s">
        <v>564</v>
      </c>
      <c r="U31" s="1052"/>
      <c r="V31" s="937" t="s">
        <v>11</v>
      </c>
      <c r="W31" s="1036"/>
      <c r="X31" s="1037"/>
      <c r="Y31" s="1041" t="s">
        <v>557</v>
      </c>
      <c r="Z31" s="1042"/>
      <c r="AA31" s="1042"/>
      <c r="AB31" s="1043"/>
      <c r="AC31" s="11"/>
      <c r="AD31" s="11"/>
      <c r="AE31" s="11"/>
      <c r="AF31" s="6"/>
      <c r="AG31" s="6"/>
    </row>
    <row r="32" spans="1:33" ht="15" customHeight="1" x14ac:dyDescent="0.15">
      <c r="A32" s="37"/>
      <c r="B32" s="37"/>
      <c r="C32" s="37"/>
      <c r="D32" s="37"/>
      <c r="E32" s="37"/>
      <c r="F32" s="37"/>
      <c r="G32" s="1084"/>
      <c r="H32" s="1085"/>
      <c r="I32" s="1085"/>
      <c r="J32" s="1085"/>
      <c r="K32" s="1085"/>
      <c r="L32" s="1086"/>
      <c r="M32" s="333"/>
      <c r="N32" s="334"/>
      <c r="O32" s="939"/>
      <c r="P32" s="921"/>
      <c r="Q32" s="921"/>
      <c r="R32" s="921"/>
      <c r="S32" s="922"/>
      <c r="T32" s="1053"/>
      <c r="U32" s="1054"/>
      <c r="V32" s="939"/>
      <c r="W32" s="921"/>
      <c r="X32" s="922"/>
      <c r="Y32" s="1044"/>
      <c r="Z32" s="1045"/>
      <c r="AA32" s="1045"/>
      <c r="AB32" s="1046"/>
      <c r="AC32" s="11"/>
      <c r="AD32" s="11"/>
      <c r="AE32" s="11"/>
      <c r="AF32" s="6"/>
      <c r="AG32" s="6"/>
    </row>
    <row r="33" spans="1:33" ht="33.75" customHeight="1" x14ac:dyDescent="0.15">
      <c r="A33" s="37"/>
      <c r="B33" s="37"/>
      <c r="C33" s="37"/>
      <c r="D33" s="37"/>
      <c r="E33" s="37"/>
      <c r="F33" s="37"/>
      <c r="G33" s="932" t="s">
        <v>91</v>
      </c>
      <c r="H33" s="1074"/>
      <c r="I33" s="1074"/>
      <c r="J33" s="1074"/>
      <c r="K33" s="1074"/>
      <c r="L33" s="1074"/>
      <c r="M33" s="328" t="s">
        <v>3</v>
      </c>
      <c r="N33" s="329">
        <f>SUM(O33:Y33)</f>
        <v>0</v>
      </c>
      <c r="O33" s="1069"/>
      <c r="P33" s="1070"/>
      <c r="Q33" s="1070"/>
      <c r="R33" s="1070"/>
      <c r="S33" s="1071"/>
      <c r="T33" s="1066"/>
      <c r="U33" s="1067"/>
      <c r="V33" s="1070"/>
      <c r="W33" s="1070"/>
      <c r="X33" s="1071"/>
      <c r="Y33" s="1069"/>
      <c r="Z33" s="1070"/>
      <c r="AA33" s="1070"/>
      <c r="AB33" s="1071"/>
      <c r="AC33" s="11"/>
      <c r="AD33" s="11"/>
      <c r="AE33" s="11"/>
      <c r="AF33" s="6"/>
      <c r="AG33" s="6"/>
    </row>
    <row r="34" spans="1:33" ht="33.75" customHeight="1" x14ac:dyDescent="0.15">
      <c r="A34" s="37"/>
      <c r="B34" s="37"/>
      <c r="C34" s="37"/>
      <c r="D34" s="37"/>
      <c r="E34" s="37"/>
      <c r="F34" s="37"/>
      <c r="G34" s="1093" t="s">
        <v>318</v>
      </c>
      <c r="H34" s="1094"/>
      <c r="I34" s="1094"/>
      <c r="J34" s="1094"/>
      <c r="K34" s="1094"/>
      <c r="L34" s="1094"/>
      <c r="M34" s="325" t="s">
        <v>4</v>
      </c>
      <c r="N34" s="300">
        <f>SUM(O34:Y34)</f>
        <v>0</v>
      </c>
      <c r="O34" s="1073"/>
      <c r="P34" s="994"/>
      <c r="Q34" s="994"/>
      <c r="R34" s="994"/>
      <c r="S34" s="995"/>
      <c r="T34" s="1058"/>
      <c r="U34" s="1059"/>
      <c r="V34" s="994"/>
      <c r="W34" s="994"/>
      <c r="X34" s="995"/>
      <c r="Y34" s="1069"/>
      <c r="Z34" s="1070"/>
      <c r="AA34" s="1070"/>
      <c r="AB34" s="1071"/>
      <c r="AC34" s="11"/>
      <c r="AD34" s="11"/>
      <c r="AE34" s="11"/>
      <c r="AF34" s="6"/>
      <c r="AG34" s="6"/>
    </row>
    <row r="35" spans="1:33" ht="33.75" customHeight="1" x14ac:dyDescent="0.15">
      <c r="A35" s="37"/>
      <c r="B35" s="37"/>
      <c r="C35" s="37"/>
      <c r="D35" s="37"/>
      <c r="E35" s="37"/>
      <c r="F35" s="37"/>
      <c r="G35" s="932" t="s">
        <v>92</v>
      </c>
      <c r="H35" s="1074"/>
      <c r="I35" s="1074"/>
      <c r="J35" s="1074"/>
      <c r="K35" s="1074"/>
      <c r="L35" s="1074"/>
      <c r="M35" s="328" t="s">
        <v>5</v>
      </c>
      <c r="N35" s="301">
        <f>N33-N34</f>
        <v>0</v>
      </c>
      <c r="O35" s="899">
        <f>O33-O34</f>
        <v>0</v>
      </c>
      <c r="P35" s="900"/>
      <c r="Q35" s="900"/>
      <c r="R35" s="900"/>
      <c r="S35" s="901"/>
      <c r="T35" s="1066"/>
      <c r="U35" s="1067"/>
      <c r="V35" s="908">
        <f>V33-V34</f>
        <v>0</v>
      </c>
      <c r="W35" s="908"/>
      <c r="X35" s="975"/>
      <c r="Y35" s="974"/>
      <c r="Z35" s="908"/>
      <c r="AA35" s="908"/>
      <c r="AB35" s="975"/>
      <c r="AC35" s="11"/>
      <c r="AD35" s="11"/>
      <c r="AE35" s="11"/>
      <c r="AF35" s="6"/>
      <c r="AG35" s="6"/>
    </row>
    <row r="36" spans="1:33" ht="9" customHeight="1" x14ac:dyDescent="0.15">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11"/>
      <c r="AE36" s="11"/>
      <c r="AF36" s="6"/>
      <c r="AG36" s="6"/>
    </row>
    <row r="37" spans="1:33" ht="9" customHeight="1" x14ac:dyDescent="0.15">
      <c r="A37" s="37"/>
      <c r="B37" s="37"/>
      <c r="C37" s="53"/>
      <c r="D37" s="54"/>
      <c r="E37" s="54"/>
      <c r="F37" s="54"/>
      <c r="G37" s="54"/>
      <c r="H37" s="54"/>
      <c r="I37" s="54"/>
      <c r="J37" s="54"/>
      <c r="K37" s="54"/>
      <c r="L37" s="54"/>
      <c r="M37" s="54"/>
      <c r="N37" s="54"/>
      <c r="O37" s="54"/>
      <c r="P37" s="54"/>
      <c r="Q37" s="54"/>
      <c r="R37" s="54"/>
      <c r="S37" s="54"/>
      <c r="T37" s="54"/>
      <c r="U37" s="54"/>
      <c r="V37" s="55"/>
      <c r="W37" s="37"/>
      <c r="X37" s="37"/>
      <c r="Y37" s="37"/>
      <c r="Z37" s="37"/>
      <c r="AA37" s="37"/>
      <c r="AB37" s="37"/>
      <c r="AC37" s="37"/>
      <c r="AD37" s="11"/>
      <c r="AE37" s="11"/>
      <c r="AF37" s="6"/>
      <c r="AG37" s="6"/>
    </row>
    <row r="38" spans="1:33" ht="18" customHeight="1" x14ac:dyDescent="0.15">
      <c r="A38" s="37"/>
      <c r="B38" s="37"/>
      <c r="C38" s="56"/>
      <c r="D38" s="37"/>
      <c r="E38" s="37"/>
      <c r="F38" s="37"/>
      <c r="G38" s="929" t="s">
        <v>319</v>
      </c>
      <c r="H38" s="930"/>
      <c r="I38" s="930"/>
      <c r="J38" s="930"/>
      <c r="K38" s="930"/>
      <c r="L38" s="930"/>
      <c r="M38" s="915" t="s">
        <v>10</v>
      </c>
      <c r="N38" s="108"/>
      <c r="O38" s="1033" t="s">
        <v>244</v>
      </c>
      <c r="P38" s="1034"/>
      <c r="Q38" s="1034"/>
      <c r="R38" s="1034"/>
      <c r="S38" s="1035"/>
      <c r="T38" s="1033" t="s">
        <v>337</v>
      </c>
      <c r="U38" s="1034"/>
      <c r="V38" s="321" t="s">
        <v>245</v>
      </c>
      <c r="W38" s="322"/>
      <c r="X38" s="332"/>
      <c r="Y38" s="1033" t="s">
        <v>338</v>
      </c>
      <c r="Z38" s="1034"/>
      <c r="AA38" s="1034"/>
      <c r="AB38" s="1035"/>
      <c r="AC38" s="11"/>
      <c r="AD38" s="11"/>
      <c r="AE38" s="11"/>
      <c r="AF38" s="6"/>
      <c r="AG38" s="6"/>
    </row>
    <row r="39" spans="1:33" ht="22.5" customHeight="1" x14ac:dyDescent="0.15">
      <c r="A39" s="37"/>
      <c r="B39" s="37"/>
      <c r="C39" s="56"/>
      <c r="D39" s="37"/>
      <c r="E39" s="37"/>
      <c r="F39" s="37"/>
      <c r="G39" s="57"/>
      <c r="H39" s="1068" t="s">
        <v>85</v>
      </c>
      <c r="I39" s="1068"/>
      <c r="J39" s="1068"/>
      <c r="K39" s="1068"/>
      <c r="L39" s="1068"/>
      <c r="M39" s="916"/>
      <c r="N39" s="295">
        <f>N10+N12+N19+N27+N35</f>
        <v>6000000</v>
      </c>
      <c r="O39" s="899">
        <f>O10+O12+O19+O27+O35</f>
        <v>4000000</v>
      </c>
      <c r="P39" s="900"/>
      <c r="Q39" s="900"/>
      <c r="R39" s="900"/>
      <c r="S39" s="901"/>
      <c r="T39" s="1058"/>
      <c r="U39" s="1095"/>
      <c r="V39" s="899">
        <f>V10+V12+V19+V27+V35</f>
        <v>2000000</v>
      </c>
      <c r="W39" s="900"/>
      <c r="X39" s="901"/>
      <c r="Y39" s="1021"/>
      <c r="Z39" s="1022"/>
      <c r="AA39" s="1022"/>
      <c r="AB39" s="1023"/>
      <c r="AC39" s="11"/>
      <c r="AD39" s="11"/>
      <c r="AE39" s="11"/>
      <c r="AF39" s="6"/>
      <c r="AG39" s="6"/>
    </row>
    <row r="40" spans="1:33" ht="9.75" customHeight="1" x14ac:dyDescent="0.15">
      <c r="A40" s="37"/>
      <c r="B40" s="37"/>
      <c r="C40" s="56"/>
      <c r="D40" s="37"/>
      <c r="E40" s="37"/>
      <c r="F40" s="59"/>
      <c r="G40" s="59"/>
      <c r="H40" s="59"/>
      <c r="I40" s="59"/>
      <c r="J40" s="59"/>
      <c r="K40" s="59"/>
      <c r="L40" s="59"/>
      <c r="M40" s="59"/>
      <c r="N40" s="59"/>
      <c r="O40" s="76"/>
      <c r="P40" s="37"/>
      <c r="Q40" s="37"/>
      <c r="R40" s="37"/>
      <c r="S40" s="37"/>
      <c r="T40" s="37"/>
      <c r="U40" s="53"/>
      <c r="V40" s="37"/>
      <c r="W40" s="37"/>
      <c r="X40" s="37"/>
      <c r="Y40" s="37"/>
      <c r="Z40" s="37"/>
      <c r="AA40" s="37"/>
      <c r="AB40" s="66"/>
      <c r="AC40" s="59"/>
      <c r="AD40" s="11"/>
      <c r="AE40" s="11"/>
      <c r="AF40" s="6"/>
      <c r="AG40" s="6"/>
    </row>
    <row r="41" spans="1:33" ht="10.5" customHeight="1" x14ac:dyDescent="0.15">
      <c r="A41" s="37"/>
      <c r="B41" s="37"/>
      <c r="C41" s="56"/>
      <c r="D41" s="53"/>
      <c r="E41" s="54"/>
      <c r="F41" s="54"/>
      <c r="G41" s="37"/>
      <c r="H41" s="37"/>
      <c r="I41" s="37"/>
      <c r="J41" s="37"/>
      <c r="K41" s="37"/>
      <c r="L41" s="37"/>
      <c r="M41" s="37"/>
      <c r="N41" s="37"/>
      <c r="O41" s="59"/>
      <c r="P41" s="59"/>
      <c r="Q41" s="59"/>
      <c r="R41" s="59"/>
      <c r="S41" s="312"/>
      <c r="T41" s="60"/>
      <c r="U41" s="59"/>
      <c r="V41" s="59"/>
      <c r="W41" s="59"/>
      <c r="X41" s="59"/>
      <c r="Y41" s="37"/>
      <c r="Z41" s="37"/>
      <c r="AA41" s="37"/>
      <c r="AB41" s="37"/>
      <c r="AC41" s="37"/>
      <c r="AD41" s="316"/>
      <c r="AE41" s="11"/>
      <c r="AF41" s="6"/>
      <c r="AG41" s="6"/>
    </row>
    <row r="42" spans="1:33" ht="28.5" customHeight="1" x14ac:dyDescent="0.15">
      <c r="A42" s="37"/>
      <c r="B42" s="37"/>
      <c r="C42" s="56"/>
      <c r="D42" s="56"/>
      <c r="E42" s="37"/>
      <c r="F42" s="37"/>
      <c r="G42" s="109" t="s">
        <v>350</v>
      </c>
      <c r="H42" s="108"/>
      <c r="I42" s="108"/>
      <c r="J42" s="108"/>
      <c r="K42" s="108"/>
      <c r="L42" s="50"/>
      <c r="M42" s="50"/>
      <c r="N42" s="50"/>
      <c r="O42" s="50"/>
      <c r="P42" s="50"/>
      <c r="Q42" s="50"/>
      <c r="R42" s="50"/>
      <c r="S42" s="313"/>
      <c r="T42" s="50"/>
      <c r="U42" s="50"/>
      <c r="V42" s="50"/>
      <c r="W42" s="50"/>
      <c r="X42" s="50"/>
      <c r="Y42" s="50"/>
      <c r="Z42" s="50"/>
      <c r="AA42" s="50"/>
      <c r="AB42" s="61"/>
      <c r="AC42" s="11"/>
      <c r="AD42" s="316"/>
      <c r="AE42" s="11"/>
      <c r="AF42" s="6"/>
      <c r="AG42" s="6"/>
    </row>
    <row r="43" spans="1:33" ht="12.75" customHeight="1" x14ac:dyDescent="0.15">
      <c r="A43" s="37"/>
      <c r="B43" s="37"/>
      <c r="C43" s="56"/>
      <c r="D43" s="56"/>
      <c r="E43" s="37"/>
      <c r="F43" s="67"/>
      <c r="G43" s="78"/>
      <c r="H43" s="50"/>
      <c r="I43" s="50"/>
      <c r="J43" s="50"/>
      <c r="K43" s="915" t="s">
        <v>250</v>
      </c>
      <c r="L43" s="303" t="s">
        <v>81</v>
      </c>
      <c r="M43" s="50"/>
      <c r="N43" s="50"/>
      <c r="O43" s="307"/>
      <c r="P43" s="302"/>
      <c r="Q43" s="302"/>
      <c r="R43" s="302"/>
      <c r="S43" s="317"/>
      <c r="T43" s="302"/>
      <c r="U43" s="302"/>
      <c r="V43" s="302"/>
      <c r="W43" s="1024" t="s">
        <v>327</v>
      </c>
      <c r="X43" s="303" t="s">
        <v>81</v>
      </c>
      <c r="Y43" s="302"/>
      <c r="Z43" s="302"/>
      <c r="AA43" s="302"/>
      <c r="AB43" s="307"/>
      <c r="AC43" s="11"/>
      <c r="AD43" s="316"/>
      <c r="AE43" s="11"/>
      <c r="AF43" s="6"/>
      <c r="AG43" s="6"/>
    </row>
    <row r="44" spans="1:33" ht="12.75" customHeight="1" x14ac:dyDescent="0.15">
      <c r="A44" s="37"/>
      <c r="B44" s="37"/>
      <c r="C44" s="56"/>
      <c r="D44" s="56"/>
      <c r="E44" s="37"/>
      <c r="F44" s="6"/>
      <c r="G44" s="79"/>
      <c r="H44" s="1031">
        <f>O39</f>
        <v>4000000</v>
      </c>
      <c r="I44" s="1031"/>
      <c r="J44" s="77"/>
      <c r="K44" s="982"/>
      <c r="L44" s="304" t="s">
        <v>246</v>
      </c>
      <c r="M44" s="77"/>
      <c r="N44" s="80"/>
      <c r="O44" s="308"/>
      <c r="P44" s="6"/>
      <c r="Q44" s="6"/>
      <c r="R44" s="330"/>
      <c r="S44" s="331"/>
      <c r="T44" s="6"/>
      <c r="U44" s="6"/>
      <c r="V44" s="6"/>
      <c r="W44" s="1025"/>
      <c r="X44" s="304" t="s">
        <v>335</v>
      </c>
      <c r="Y44" s="6"/>
      <c r="Z44" s="6"/>
      <c r="AA44" s="6"/>
      <c r="AB44" s="308"/>
      <c r="AC44" s="11"/>
      <c r="AD44" s="316"/>
      <c r="AE44" s="11"/>
      <c r="AF44" s="6"/>
      <c r="AG44" s="6"/>
    </row>
    <row r="45" spans="1:33" ht="12.75" customHeight="1" x14ac:dyDescent="0.15">
      <c r="A45" s="37"/>
      <c r="B45" s="37"/>
      <c r="C45" s="56"/>
      <c r="D45" s="66"/>
      <c r="E45" s="59"/>
      <c r="F45" s="347"/>
      <c r="G45" s="79"/>
      <c r="H45" s="1032"/>
      <c r="I45" s="1032"/>
      <c r="J45" s="296" t="s">
        <v>93</v>
      </c>
      <c r="K45" s="982"/>
      <c r="L45" s="1011">
        <f>INT(H44*6.24/108)</f>
        <v>231111</v>
      </c>
      <c r="M45" s="999"/>
      <c r="N45" s="999"/>
      <c r="O45" s="308"/>
      <c r="P45" s="6"/>
      <c r="Q45" s="1031"/>
      <c r="R45" s="1031"/>
      <c r="S45" s="1031"/>
      <c r="T45" s="6"/>
      <c r="U45" s="6"/>
      <c r="V45" s="6"/>
      <c r="W45" s="1025"/>
      <c r="X45" s="1011">
        <f>INT(Q45*6.24/108*0.8)</f>
        <v>0</v>
      </c>
      <c r="Y45" s="999"/>
      <c r="Z45" s="999"/>
      <c r="AA45" s="999"/>
      <c r="AB45" s="308"/>
      <c r="AC45" s="11"/>
      <c r="AD45" s="316"/>
      <c r="AE45" s="11"/>
      <c r="AF45" s="6"/>
      <c r="AG45" s="6"/>
    </row>
    <row r="46" spans="1:33" ht="12.75" customHeight="1" x14ac:dyDescent="0.15">
      <c r="A46" s="37"/>
      <c r="B46" s="37"/>
      <c r="C46" s="56"/>
      <c r="D46" s="37"/>
      <c r="E46" s="37"/>
      <c r="F46" s="347"/>
      <c r="G46" s="79"/>
      <c r="H46" s="80"/>
      <c r="I46" s="80"/>
      <c r="J46" s="77"/>
      <c r="K46" s="982"/>
      <c r="L46" s="1011"/>
      <c r="M46" s="999"/>
      <c r="N46" s="999"/>
      <c r="O46" s="308"/>
      <c r="P46" s="6"/>
      <c r="Q46" s="1032"/>
      <c r="R46" s="1032"/>
      <c r="S46" s="1032"/>
      <c r="T46" s="296" t="s">
        <v>333</v>
      </c>
      <c r="U46" s="6"/>
      <c r="V46" s="6"/>
      <c r="W46" s="1025"/>
      <c r="X46" s="1011"/>
      <c r="Y46" s="999"/>
      <c r="Z46" s="999"/>
      <c r="AA46" s="999"/>
      <c r="AB46" s="308"/>
      <c r="AC46" s="11"/>
      <c r="AD46" s="316"/>
      <c r="AE46" s="11"/>
      <c r="AF46" s="6"/>
      <c r="AG46" s="6"/>
    </row>
    <row r="47" spans="1:33" ht="27.75" customHeight="1" x14ac:dyDescent="0.15">
      <c r="A47" s="37"/>
      <c r="B47" s="37"/>
      <c r="C47" s="56"/>
      <c r="D47" s="37"/>
      <c r="E47" s="37"/>
      <c r="F47" s="67"/>
      <c r="G47" s="1063" t="s">
        <v>321</v>
      </c>
      <c r="H47" s="1064"/>
      <c r="I47" s="1064"/>
      <c r="J47" s="1064"/>
      <c r="K47" s="982"/>
      <c r="L47" s="1011"/>
      <c r="M47" s="999"/>
      <c r="N47" s="999"/>
      <c r="O47" s="308"/>
      <c r="P47" s="6"/>
      <c r="Q47" s="6"/>
      <c r="R47" s="6"/>
      <c r="S47" s="1027" t="s">
        <v>330</v>
      </c>
      <c r="T47" s="1028"/>
      <c r="U47" s="1028"/>
      <c r="V47" s="1029"/>
      <c r="W47" s="1025"/>
      <c r="X47" s="1011"/>
      <c r="Y47" s="999"/>
      <c r="Z47" s="999"/>
      <c r="AA47" s="999"/>
      <c r="AB47" s="308"/>
      <c r="AC47" s="11"/>
      <c r="AD47" s="316"/>
      <c r="AE47" s="11"/>
      <c r="AF47" s="6"/>
      <c r="AG47" s="6"/>
    </row>
    <row r="48" spans="1:33" ht="10.5" customHeight="1" x14ac:dyDescent="0.15">
      <c r="A48" s="37"/>
      <c r="B48" s="37"/>
      <c r="C48" s="56"/>
      <c r="D48" s="37"/>
      <c r="E48" s="37"/>
      <c r="F48" s="67"/>
      <c r="G48" s="298" t="s">
        <v>320</v>
      </c>
      <c r="H48" s="297"/>
      <c r="I48" s="297"/>
      <c r="J48" s="297"/>
      <c r="K48" s="916"/>
      <c r="L48" s="1011"/>
      <c r="M48" s="999"/>
      <c r="N48" s="999"/>
      <c r="O48" s="308"/>
      <c r="P48" s="6"/>
      <c r="Q48" s="6"/>
      <c r="R48" s="6"/>
      <c r="S48" s="1030" t="s">
        <v>332</v>
      </c>
      <c r="T48" s="1030"/>
      <c r="U48" s="311"/>
      <c r="V48" s="311"/>
      <c r="W48" s="1026"/>
      <c r="X48" s="899"/>
      <c r="Y48" s="900"/>
      <c r="Z48" s="900"/>
      <c r="AA48" s="900"/>
      <c r="AB48" s="309"/>
      <c r="AC48" s="11"/>
      <c r="AD48" s="316"/>
      <c r="AE48" s="11"/>
      <c r="AF48" s="6"/>
      <c r="AG48" s="6"/>
    </row>
    <row r="49" spans="1:33" ht="12.75" customHeight="1" x14ac:dyDescent="0.15">
      <c r="A49" s="37"/>
      <c r="B49" s="37"/>
      <c r="C49" s="56"/>
      <c r="D49" s="37"/>
      <c r="E49" s="37"/>
      <c r="F49" s="67"/>
      <c r="G49" s="78"/>
      <c r="H49" s="50"/>
      <c r="I49" s="50"/>
      <c r="J49" s="50"/>
      <c r="K49" s="915" t="s">
        <v>251</v>
      </c>
      <c r="L49" s="306" t="s">
        <v>81</v>
      </c>
      <c r="M49" s="50"/>
      <c r="N49" s="50"/>
      <c r="O49" s="307"/>
      <c r="P49" s="302"/>
      <c r="Q49" s="302"/>
      <c r="R49" s="302"/>
      <c r="S49" s="302"/>
      <c r="T49" s="302"/>
      <c r="U49" s="302"/>
      <c r="V49" s="302"/>
      <c r="W49" s="1024" t="s">
        <v>328</v>
      </c>
      <c r="X49" s="303" t="s">
        <v>81</v>
      </c>
      <c r="Y49" s="302"/>
      <c r="Z49" s="302"/>
      <c r="AA49" s="302"/>
      <c r="AB49" s="307"/>
      <c r="AC49" s="11"/>
      <c r="AD49" s="316"/>
      <c r="AE49" s="11"/>
      <c r="AF49" s="6"/>
      <c r="AG49" s="6"/>
    </row>
    <row r="50" spans="1:33" ht="12.75" customHeight="1" x14ac:dyDescent="0.15">
      <c r="A50" s="37"/>
      <c r="B50" s="37"/>
      <c r="C50" s="56"/>
      <c r="D50" s="37"/>
      <c r="E50" s="37"/>
      <c r="F50" s="6"/>
      <c r="G50" s="79"/>
      <c r="H50" s="1031">
        <f>V39</f>
        <v>2000000</v>
      </c>
      <c r="I50" s="1031"/>
      <c r="J50" s="77"/>
      <c r="K50" s="982"/>
      <c r="L50" s="305" t="s">
        <v>247</v>
      </c>
      <c r="M50" s="77"/>
      <c r="N50" s="80"/>
      <c r="O50" s="308"/>
      <c r="P50" s="6"/>
      <c r="Q50" s="1031"/>
      <c r="R50" s="1031"/>
      <c r="S50" s="1031"/>
      <c r="T50" s="6"/>
      <c r="U50" s="6"/>
      <c r="V50" s="6"/>
      <c r="W50" s="1025"/>
      <c r="X50" s="304" t="s">
        <v>336</v>
      </c>
      <c r="Y50" s="6"/>
      <c r="Z50" s="6"/>
      <c r="AA50" s="6"/>
      <c r="AB50" s="308"/>
      <c r="AC50" s="11"/>
      <c r="AD50" s="316"/>
      <c r="AE50" s="11"/>
      <c r="AF50" s="6"/>
      <c r="AG50" s="6"/>
    </row>
    <row r="51" spans="1:33" ht="12.75" customHeight="1" x14ac:dyDescent="0.15">
      <c r="A51" s="37"/>
      <c r="B51" s="37"/>
      <c r="C51" s="66"/>
      <c r="D51" s="59"/>
      <c r="E51" s="59"/>
      <c r="F51" s="347"/>
      <c r="G51" s="79"/>
      <c r="H51" s="1032"/>
      <c r="I51" s="1032"/>
      <c r="J51" s="296" t="s">
        <v>94</v>
      </c>
      <c r="K51" s="982"/>
      <c r="L51" s="1011">
        <f>INT(H50*7.8/110)</f>
        <v>141818</v>
      </c>
      <c r="M51" s="999"/>
      <c r="N51" s="999"/>
      <c r="O51" s="308"/>
      <c r="P51" s="6"/>
      <c r="Q51" s="1032"/>
      <c r="R51" s="1032"/>
      <c r="S51" s="1032"/>
      <c r="T51" s="296" t="s">
        <v>334</v>
      </c>
      <c r="U51" s="6"/>
      <c r="V51" s="6"/>
      <c r="W51" s="1025"/>
      <c r="X51" s="1011">
        <f>INT(Q50*7.8/110*0.8)</f>
        <v>0</v>
      </c>
      <c r="Y51" s="999"/>
      <c r="Z51" s="999"/>
      <c r="AA51" s="999"/>
      <c r="AB51" s="308"/>
      <c r="AC51" s="11"/>
      <c r="AD51" s="316"/>
      <c r="AE51" s="11"/>
      <c r="AF51" s="6"/>
      <c r="AG51" s="6"/>
    </row>
    <row r="52" spans="1:33" ht="12.75" customHeight="1" x14ac:dyDescent="0.15">
      <c r="A52" s="37"/>
      <c r="B52" s="37"/>
      <c r="C52" s="37"/>
      <c r="D52" s="37"/>
      <c r="E52" s="37"/>
      <c r="F52" s="347"/>
      <c r="G52" s="79"/>
      <c r="H52" s="80"/>
      <c r="I52" s="80"/>
      <c r="J52" s="77"/>
      <c r="K52" s="982"/>
      <c r="L52" s="1011"/>
      <c r="M52" s="999"/>
      <c r="N52" s="999"/>
      <c r="O52" s="308"/>
      <c r="P52" s="6"/>
      <c r="Q52" s="6"/>
      <c r="R52" s="318"/>
      <c r="S52" s="1027" t="s">
        <v>331</v>
      </c>
      <c r="T52" s="1028"/>
      <c r="U52" s="1028"/>
      <c r="V52" s="1029"/>
      <c r="W52" s="1025"/>
      <c r="X52" s="1011"/>
      <c r="Y52" s="999"/>
      <c r="Z52" s="999"/>
      <c r="AA52" s="999"/>
      <c r="AB52" s="308"/>
      <c r="AC52" s="11"/>
      <c r="AD52" s="316"/>
      <c r="AE52" s="11"/>
      <c r="AF52" s="6"/>
      <c r="AG52" s="6"/>
    </row>
    <row r="53" spans="1:33" ht="19.5" customHeight="1" x14ac:dyDescent="0.15">
      <c r="A53" s="37"/>
      <c r="B53" s="37"/>
      <c r="C53" s="37"/>
      <c r="D53" s="37"/>
      <c r="E53" s="37"/>
      <c r="F53" s="37"/>
      <c r="G53" s="1063" t="s">
        <v>323</v>
      </c>
      <c r="H53" s="1064"/>
      <c r="I53" s="1064"/>
      <c r="J53" s="1064"/>
      <c r="K53" s="982"/>
      <c r="L53" s="1011"/>
      <c r="M53" s="999"/>
      <c r="N53" s="999"/>
      <c r="O53" s="308"/>
      <c r="P53" s="6"/>
      <c r="Q53" s="6"/>
      <c r="R53" s="318"/>
      <c r="S53" s="1028"/>
      <c r="T53" s="1028"/>
      <c r="U53" s="1028"/>
      <c r="V53" s="1029"/>
      <c r="W53" s="1025"/>
      <c r="X53" s="1011"/>
      <c r="Y53" s="999"/>
      <c r="Z53" s="999"/>
      <c r="AA53" s="999"/>
      <c r="AB53" s="308"/>
      <c r="AC53" s="11"/>
      <c r="AD53" s="316"/>
      <c r="AE53" s="11"/>
      <c r="AF53" s="6"/>
      <c r="AG53" s="6"/>
    </row>
    <row r="54" spans="1:33" ht="10.5" customHeight="1" x14ac:dyDescent="0.15">
      <c r="A54" s="37"/>
      <c r="B54" s="37"/>
      <c r="C54" s="37"/>
      <c r="D54" s="37"/>
      <c r="E54" s="37"/>
      <c r="F54" s="37"/>
      <c r="G54" s="1065" t="s">
        <v>322</v>
      </c>
      <c r="H54" s="1030"/>
      <c r="I54" s="1030"/>
      <c r="J54" s="1030"/>
      <c r="K54" s="916"/>
      <c r="L54" s="899"/>
      <c r="M54" s="900"/>
      <c r="N54" s="900"/>
      <c r="O54" s="309"/>
      <c r="P54" s="311"/>
      <c r="Q54" s="311"/>
      <c r="R54" s="319"/>
      <c r="S54" s="320" t="s">
        <v>329</v>
      </c>
      <c r="T54" s="311"/>
      <c r="U54" s="311"/>
      <c r="V54" s="311"/>
      <c r="W54" s="1026"/>
      <c r="X54" s="899"/>
      <c r="Y54" s="900"/>
      <c r="Z54" s="900"/>
      <c r="AA54" s="900"/>
      <c r="AB54" s="309"/>
      <c r="AC54" s="11"/>
      <c r="AD54" s="316"/>
      <c r="AE54" s="11"/>
      <c r="AF54" s="6"/>
      <c r="AG54" s="6"/>
    </row>
    <row r="55" spans="1:33" ht="4.5" customHeight="1" x14ac:dyDescent="0.15">
      <c r="A55" s="37"/>
      <c r="B55" s="37"/>
      <c r="C55" s="37"/>
      <c r="D55" s="37"/>
      <c r="E55" s="37"/>
      <c r="F55" s="37"/>
      <c r="G55" s="72"/>
      <c r="H55" s="36"/>
      <c r="I55" s="36"/>
      <c r="J55" s="36"/>
      <c r="K55" s="36"/>
      <c r="L55" s="36"/>
      <c r="M55" s="36"/>
      <c r="N55" s="36"/>
      <c r="O55" s="36"/>
      <c r="P55" s="36"/>
      <c r="Q55" s="36"/>
      <c r="R55" s="314"/>
      <c r="S55" s="36"/>
      <c r="T55" s="36"/>
      <c r="U55" s="36"/>
      <c r="V55" s="36"/>
      <c r="W55" s="36"/>
      <c r="X55" s="36"/>
      <c r="Y55" s="36"/>
      <c r="Z55" s="36"/>
      <c r="AA55" s="36"/>
      <c r="AB55" s="36"/>
      <c r="AC55" s="11"/>
      <c r="AD55" s="316"/>
      <c r="AE55" s="11"/>
      <c r="AF55" s="6"/>
      <c r="AG55" s="6"/>
    </row>
    <row r="56" spans="1:33" ht="6" customHeight="1" x14ac:dyDescent="0.15">
      <c r="A56" s="37"/>
      <c r="B56" s="37"/>
      <c r="C56" s="37"/>
      <c r="D56" s="37"/>
      <c r="E56" s="37"/>
      <c r="F56" s="37"/>
      <c r="G56" s="72"/>
      <c r="H56" s="36"/>
      <c r="I56" s="36"/>
      <c r="J56" s="36"/>
      <c r="K56" s="36"/>
      <c r="L56" s="36"/>
      <c r="M56" s="36"/>
      <c r="N56" s="36"/>
      <c r="O56" s="36"/>
      <c r="P56" s="36"/>
      <c r="Q56" s="36"/>
      <c r="R56" s="38"/>
      <c r="S56" s="38"/>
      <c r="T56" s="38"/>
      <c r="U56" s="38"/>
      <c r="V56" s="38"/>
      <c r="W56" s="38"/>
      <c r="X56" s="38"/>
      <c r="Y56" s="38"/>
      <c r="Z56" s="38"/>
      <c r="AA56" s="38"/>
      <c r="AB56" s="38"/>
      <c r="AC56" s="315"/>
      <c r="AD56" s="11"/>
      <c r="AE56" s="11"/>
      <c r="AF56" s="6"/>
      <c r="AG56" s="6"/>
    </row>
    <row r="57" spans="1:33" ht="14.25" x14ac:dyDescent="0.15">
      <c r="A57" s="37"/>
      <c r="B57" s="37"/>
      <c r="C57" s="37"/>
      <c r="D57" s="37"/>
      <c r="E57" s="37"/>
      <c r="F57" s="37"/>
      <c r="G57" s="1009" t="s">
        <v>339</v>
      </c>
      <c r="H57" s="1009"/>
      <c r="I57" s="1009"/>
      <c r="J57" s="1009"/>
      <c r="K57" s="1009"/>
      <c r="L57" s="1009"/>
      <c r="M57" s="1009"/>
      <c r="N57" s="1009"/>
      <c r="O57" s="1009"/>
      <c r="P57" s="1009"/>
      <c r="Q57" s="1009"/>
      <c r="R57" s="1009"/>
      <c r="S57" s="1009"/>
      <c r="T57" s="1009"/>
      <c r="U57" s="1009"/>
      <c r="V57" s="1009"/>
      <c r="W57" s="1009"/>
      <c r="X57" s="1009"/>
      <c r="Y57" s="1009"/>
      <c r="Z57" s="1009"/>
      <c r="AA57" s="1009"/>
      <c r="AB57" s="36"/>
      <c r="AC57" s="11"/>
      <c r="AD57" s="11"/>
      <c r="AE57" s="11"/>
      <c r="AF57" s="6"/>
      <c r="AG57" s="6"/>
    </row>
    <row r="58" spans="1:33" ht="14.25" x14ac:dyDescent="0.15">
      <c r="A58" s="37"/>
      <c r="B58" s="37"/>
      <c r="C58" s="37"/>
      <c r="D58" s="37"/>
      <c r="E58" s="37"/>
      <c r="F58" s="37"/>
      <c r="G58" s="115"/>
      <c r="H58" s="562" t="s">
        <v>341</v>
      </c>
      <c r="I58" s="84"/>
      <c r="J58" s="36"/>
      <c r="K58" s="36"/>
      <c r="L58" s="36"/>
      <c r="M58" s="36"/>
      <c r="N58" s="36"/>
      <c r="O58" s="36"/>
      <c r="P58" s="36"/>
      <c r="Q58" s="36"/>
      <c r="R58" s="36"/>
      <c r="S58" s="36"/>
      <c r="T58" s="36"/>
      <c r="U58" s="36"/>
      <c r="V58" s="36"/>
      <c r="W58" s="36"/>
      <c r="X58" s="36"/>
      <c r="Y58" s="36"/>
      <c r="Z58" s="36"/>
      <c r="AA58" s="36"/>
      <c r="AB58" s="36"/>
      <c r="AC58" s="11"/>
      <c r="AD58" s="11"/>
      <c r="AE58" s="11"/>
      <c r="AF58" s="6"/>
      <c r="AG58" s="6"/>
    </row>
    <row r="59" spans="1:33" ht="6.75" customHeight="1" x14ac:dyDescent="0.15">
      <c r="A59" s="37"/>
      <c r="B59" s="37"/>
      <c r="C59" s="37"/>
      <c r="D59" s="37"/>
      <c r="E59" s="37"/>
      <c r="F59" s="37"/>
      <c r="G59" s="115"/>
      <c r="H59" s="84"/>
      <c r="I59" s="84"/>
      <c r="J59" s="36"/>
      <c r="K59" s="36"/>
      <c r="L59" s="36"/>
      <c r="M59" s="36"/>
      <c r="N59" s="36"/>
      <c r="O59" s="36"/>
      <c r="P59" s="36"/>
      <c r="Q59" s="36"/>
      <c r="R59" s="36"/>
      <c r="S59" s="36"/>
      <c r="T59" s="36"/>
      <c r="U59" s="36"/>
      <c r="V59" s="36"/>
      <c r="W59" s="36"/>
      <c r="X59" s="36"/>
      <c r="Y59" s="36"/>
      <c r="Z59" s="36"/>
      <c r="AA59" s="36"/>
      <c r="AB59" s="36"/>
      <c r="AC59" s="11"/>
      <c r="AD59" s="11"/>
      <c r="AE59" s="11"/>
      <c r="AF59" s="6"/>
      <c r="AG59" s="6"/>
    </row>
    <row r="60" spans="1:33" ht="14.25" customHeight="1" x14ac:dyDescent="0.15">
      <c r="A60" s="37"/>
      <c r="B60" s="37"/>
      <c r="C60" s="37"/>
      <c r="D60" s="37"/>
      <c r="E60" s="37"/>
      <c r="F60" s="37"/>
      <c r="G60" s="1009" t="s">
        <v>340</v>
      </c>
      <c r="H60" s="1009"/>
      <c r="I60" s="1009"/>
      <c r="J60" s="1009"/>
      <c r="K60" s="1009"/>
      <c r="L60" s="1009"/>
      <c r="M60" s="1009"/>
      <c r="N60" s="1009"/>
      <c r="O60" s="1009"/>
      <c r="P60" s="1009"/>
      <c r="Q60" s="1009"/>
      <c r="R60" s="1009"/>
      <c r="S60" s="1009"/>
      <c r="T60" s="1009"/>
      <c r="U60" s="1009"/>
      <c r="V60" s="1009"/>
      <c r="W60" s="1009"/>
      <c r="X60" s="1009"/>
      <c r="Y60" s="1009"/>
      <c r="Z60" s="1009"/>
      <c r="AA60" s="1009"/>
      <c r="AB60" s="36"/>
      <c r="AC60" s="11"/>
      <c r="AD60" s="11"/>
      <c r="AE60" s="11"/>
      <c r="AF60" s="6"/>
      <c r="AG60" s="6"/>
    </row>
    <row r="61" spans="1:33" ht="14.25" x14ac:dyDescent="0.15">
      <c r="A61" s="37"/>
      <c r="B61" s="37"/>
      <c r="C61" s="37"/>
      <c r="D61" s="37"/>
      <c r="E61" s="37"/>
      <c r="F61" s="37"/>
      <c r="G61" s="36"/>
      <c r="H61" s="561" t="s">
        <v>342</v>
      </c>
      <c r="I61" s="36"/>
      <c r="J61" s="36"/>
      <c r="K61" s="36"/>
      <c r="L61" s="36"/>
      <c r="M61" s="36"/>
      <c r="N61" s="36"/>
      <c r="O61" s="36"/>
      <c r="P61" s="36"/>
      <c r="Q61" s="36"/>
      <c r="R61" s="36"/>
      <c r="S61" s="36"/>
      <c r="T61" s="36"/>
      <c r="U61" s="36"/>
      <c r="V61" s="36"/>
      <c r="W61" s="36"/>
      <c r="X61" s="36"/>
      <c r="Y61" s="36"/>
      <c r="Z61" s="36"/>
      <c r="AA61" s="36"/>
      <c r="AB61" s="36"/>
      <c r="AC61" s="11"/>
      <c r="AD61" s="11"/>
      <c r="AE61" s="11"/>
      <c r="AF61" s="6"/>
      <c r="AG61" s="6"/>
    </row>
    <row r="62" spans="1:33" ht="14.25" x14ac:dyDescent="0.15">
      <c r="A62" s="37"/>
      <c r="B62" s="37"/>
      <c r="C62" s="37"/>
      <c r="D62" s="37"/>
      <c r="E62" s="37"/>
      <c r="F62" s="37"/>
      <c r="G62" s="36"/>
      <c r="H62" s="36"/>
      <c r="I62" s="36"/>
      <c r="J62" s="36"/>
      <c r="K62" s="36"/>
      <c r="L62" s="36"/>
      <c r="M62" s="36"/>
      <c r="N62" s="36"/>
      <c r="O62" s="36"/>
      <c r="P62" s="36"/>
      <c r="Q62" s="36"/>
      <c r="R62" s="36"/>
      <c r="S62" s="36"/>
      <c r="T62" s="36"/>
      <c r="U62" s="36"/>
      <c r="V62" s="36"/>
      <c r="W62" s="36"/>
      <c r="X62" s="36"/>
      <c r="Y62" s="36"/>
      <c r="Z62" s="36"/>
      <c r="AA62" s="36"/>
      <c r="AB62" s="36"/>
      <c r="AC62" s="11"/>
      <c r="AD62" s="11"/>
      <c r="AE62" s="11"/>
      <c r="AF62" s="6"/>
      <c r="AG62" s="6"/>
    </row>
    <row r="63" spans="1:33" ht="14.25" x14ac:dyDescent="0.15">
      <c r="A63" s="37"/>
      <c r="B63" s="37"/>
      <c r="C63" s="37"/>
      <c r="D63" s="37"/>
      <c r="E63" s="37"/>
      <c r="F63" s="37"/>
      <c r="G63" s="36"/>
      <c r="H63" s="36"/>
      <c r="I63" s="36"/>
      <c r="J63" s="36"/>
      <c r="K63" s="36"/>
      <c r="L63" s="36"/>
      <c r="M63" s="36"/>
      <c r="N63" s="36"/>
      <c r="O63" s="36"/>
      <c r="P63" s="36"/>
      <c r="Q63" s="36"/>
      <c r="R63" s="36"/>
      <c r="S63" s="36"/>
      <c r="T63" s="36"/>
      <c r="U63" s="36"/>
      <c r="V63" s="36"/>
      <c r="W63" s="36"/>
      <c r="X63" s="36"/>
      <c r="Y63" s="36"/>
      <c r="Z63" s="36"/>
      <c r="AA63" s="36"/>
      <c r="AB63" s="36"/>
      <c r="AC63" s="11"/>
      <c r="AD63" s="11"/>
      <c r="AE63" s="11"/>
      <c r="AF63" s="6"/>
      <c r="AG63" s="6"/>
    </row>
    <row r="64" spans="1:33" ht="14.25" x14ac:dyDescent="0.15">
      <c r="A64" s="37"/>
      <c r="B64" s="37"/>
      <c r="C64" s="37"/>
      <c r="D64" s="37"/>
      <c r="E64" s="37"/>
      <c r="F64" s="37"/>
      <c r="G64" s="36"/>
      <c r="H64" s="36"/>
      <c r="I64" s="36"/>
      <c r="J64" s="36"/>
      <c r="K64" s="36"/>
      <c r="L64" s="36"/>
      <c r="M64" s="36"/>
      <c r="N64" s="36"/>
      <c r="O64" s="36"/>
      <c r="P64" s="36"/>
      <c r="Q64" s="36"/>
      <c r="R64" s="36"/>
      <c r="S64" s="36"/>
      <c r="T64" s="36"/>
      <c r="U64" s="36"/>
      <c r="V64" s="36"/>
      <c r="W64" s="36"/>
      <c r="X64" s="36"/>
      <c r="Y64" s="36"/>
      <c r="Z64" s="36"/>
      <c r="AA64" s="36"/>
      <c r="AB64" s="36"/>
      <c r="AC64" s="11"/>
      <c r="AD64" s="11"/>
      <c r="AE64" s="11"/>
      <c r="AF64" s="6"/>
      <c r="AG64" s="6"/>
    </row>
    <row r="65" spans="1:33" ht="14.25" x14ac:dyDescent="0.15">
      <c r="A65" s="37"/>
      <c r="B65" s="37"/>
      <c r="C65" s="37"/>
      <c r="D65" s="37"/>
      <c r="E65" s="37"/>
      <c r="F65" s="37"/>
      <c r="G65" s="36"/>
      <c r="H65" s="36"/>
      <c r="I65" s="36"/>
      <c r="J65" s="36"/>
      <c r="K65" s="36"/>
      <c r="L65" s="36"/>
      <c r="M65" s="36"/>
      <c r="N65" s="36"/>
      <c r="O65" s="36"/>
      <c r="P65" s="36"/>
      <c r="Q65" s="36"/>
      <c r="R65" s="36"/>
      <c r="S65" s="36"/>
      <c r="T65" s="36"/>
      <c r="U65" s="36"/>
      <c r="V65" s="36"/>
      <c r="W65" s="36"/>
      <c r="X65" s="36"/>
      <c r="Y65" s="36"/>
      <c r="Z65" s="36"/>
      <c r="AA65" s="36"/>
      <c r="AB65" s="36"/>
      <c r="AC65" s="11"/>
      <c r="AD65" s="11"/>
      <c r="AE65" s="11"/>
      <c r="AF65" s="6"/>
      <c r="AG65" s="6"/>
    </row>
    <row r="66" spans="1:33" ht="14.25" x14ac:dyDescent="0.15">
      <c r="A66" s="37"/>
      <c r="B66" s="37"/>
      <c r="C66" s="37"/>
      <c r="D66" s="37"/>
      <c r="E66" s="37"/>
      <c r="F66" s="37"/>
      <c r="G66" s="36"/>
      <c r="H66" s="36"/>
      <c r="I66" s="36"/>
      <c r="J66" s="36"/>
      <c r="K66" s="36"/>
      <c r="L66" s="36"/>
      <c r="M66" s="36"/>
      <c r="N66" s="36"/>
      <c r="O66" s="36"/>
      <c r="P66" s="36"/>
      <c r="Q66" s="36"/>
      <c r="R66" s="36"/>
      <c r="S66" s="36"/>
      <c r="T66" s="36"/>
      <c r="U66" s="36"/>
      <c r="V66" s="36"/>
      <c r="W66" s="36"/>
      <c r="X66" s="36"/>
      <c r="Y66" s="36"/>
      <c r="Z66" s="36"/>
      <c r="AA66" s="36"/>
      <c r="AB66" s="36"/>
      <c r="AC66" s="11"/>
      <c r="AD66" s="11"/>
      <c r="AE66" s="11"/>
      <c r="AF66" s="6"/>
      <c r="AG66" s="6"/>
    </row>
    <row r="67" spans="1:33" ht="14.25" x14ac:dyDescent="0.15">
      <c r="A67" s="37"/>
      <c r="B67" s="37"/>
      <c r="C67" s="37"/>
      <c r="D67" s="37"/>
      <c r="E67" s="37"/>
      <c r="F67" s="37"/>
      <c r="G67" s="36"/>
      <c r="H67" s="36"/>
      <c r="I67" s="36"/>
      <c r="J67" s="36"/>
      <c r="K67" s="36"/>
      <c r="L67" s="36"/>
      <c r="M67" s="36"/>
      <c r="N67" s="36"/>
      <c r="O67" s="36"/>
      <c r="P67" s="36"/>
      <c r="Q67" s="36"/>
      <c r="R67" s="36"/>
      <c r="S67" s="36"/>
      <c r="T67" s="36"/>
      <c r="U67" s="36"/>
      <c r="V67" s="36"/>
      <c r="W67" s="36"/>
      <c r="X67" s="36"/>
      <c r="Y67" s="36"/>
      <c r="Z67" s="36"/>
      <c r="AA67" s="36"/>
      <c r="AB67" s="36"/>
      <c r="AC67" s="11"/>
      <c r="AD67" s="11"/>
      <c r="AE67" s="11"/>
      <c r="AF67" s="6"/>
      <c r="AG67" s="6"/>
    </row>
    <row r="68" spans="1:33" ht="14.25" x14ac:dyDescent="0.15">
      <c r="A68" s="37"/>
      <c r="B68" s="37"/>
      <c r="C68" s="37"/>
      <c r="D68" s="37"/>
      <c r="E68" s="37"/>
      <c r="F68" s="37"/>
      <c r="G68" s="36"/>
      <c r="H68" s="36"/>
      <c r="I68" s="36"/>
      <c r="J68" s="36"/>
      <c r="K68" s="36"/>
      <c r="L68" s="36"/>
      <c r="M68" s="36"/>
      <c r="N68" s="36"/>
      <c r="O68" s="36"/>
      <c r="P68" s="36"/>
      <c r="Q68" s="36"/>
      <c r="R68" s="36"/>
      <c r="S68" s="36"/>
      <c r="T68" s="36"/>
      <c r="U68" s="36"/>
      <c r="V68" s="36"/>
      <c r="W68" s="36"/>
      <c r="X68" s="36"/>
      <c r="Y68" s="36"/>
      <c r="Z68" s="36"/>
      <c r="AA68" s="36"/>
      <c r="AB68" s="36"/>
      <c r="AC68" s="11"/>
      <c r="AD68" s="11"/>
      <c r="AE68" s="11"/>
      <c r="AF68" s="6"/>
      <c r="AG68" s="6"/>
    </row>
    <row r="69" spans="1:33" ht="14.25" x14ac:dyDescent="0.15">
      <c r="A69" s="37"/>
      <c r="B69" s="37"/>
      <c r="C69" s="37"/>
      <c r="D69" s="37"/>
      <c r="E69" s="37"/>
      <c r="F69" s="37"/>
      <c r="G69" s="36"/>
      <c r="H69" s="36"/>
      <c r="I69" s="36"/>
      <c r="J69" s="36"/>
      <c r="K69" s="36"/>
      <c r="L69" s="36"/>
      <c r="M69" s="36"/>
      <c r="N69" s="36"/>
      <c r="O69" s="36"/>
      <c r="P69" s="36"/>
      <c r="Q69" s="36"/>
      <c r="R69" s="36"/>
      <c r="S69" s="36"/>
      <c r="T69" s="36"/>
      <c r="U69" s="36"/>
      <c r="V69" s="36"/>
      <c r="W69" s="36"/>
      <c r="X69" s="36"/>
      <c r="Y69" s="36"/>
      <c r="Z69" s="36"/>
      <c r="AA69" s="36"/>
      <c r="AB69" s="36"/>
      <c r="AC69" s="11"/>
      <c r="AD69" s="11"/>
      <c r="AE69" s="11"/>
      <c r="AF69" s="6"/>
      <c r="AG69" s="6"/>
    </row>
    <row r="70" spans="1:33" ht="14.25" x14ac:dyDescent="0.15">
      <c r="A70" s="73"/>
      <c r="B70" s="73"/>
      <c r="C70" s="73"/>
      <c r="D70" s="73"/>
      <c r="E70" s="73"/>
      <c r="F70" s="73"/>
      <c r="G70" s="74"/>
      <c r="H70" s="74"/>
      <c r="I70" s="74"/>
      <c r="J70" s="74"/>
      <c r="K70" s="74"/>
      <c r="L70" s="74"/>
      <c r="M70" s="74"/>
      <c r="N70" s="74"/>
      <c r="O70" s="74"/>
      <c r="P70" s="74"/>
      <c r="Q70" s="74"/>
      <c r="R70" s="74"/>
      <c r="S70" s="74"/>
      <c r="T70" s="74"/>
      <c r="U70" s="74"/>
      <c r="V70" s="74"/>
      <c r="W70" s="74"/>
      <c r="X70" s="74"/>
      <c r="Y70" s="74"/>
      <c r="Z70" s="74"/>
      <c r="AA70" s="74"/>
      <c r="AB70" s="74"/>
      <c r="AC70" s="75"/>
      <c r="AD70" s="75"/>
      <c r="AE70" s="75"/>
    </row>
    <row r="71" spans="1:33" ht="14.25" x14ac:dyDescent="0.15">
      <c r="A71" s="73"/>
      <c r="B71" s="73"/>
      <c r="C71" s="73"/>
      <c r="D71" s="73"/>
      <c r="E71" s="73"/>
      <c r="F71" s="73"/>
      <c r="G71" s="74"/>
      <c r="H71" s="74"/>
      <c r="I71" s="74"/>
      <c r="J71" s="74"/>
      <c r="K71" s="74"/>
      <c r="L71" s="74"/>
      <c r="M71" s="74"/>
      <c r="N71" s="74"/>
      <c r="O71" s="74"/>
      <c r="P71" s="74"/>
      <c r="Q71" s="74"/>
      <c r="R71" s="74"/>
      <c r="S71" s="74"/>
      <c r="T71" s="74"/>
      <c r="U71" s="74"/>
      <c r="V71" s="74"/>
      <c r="W71" s="74"/>
      <c r="X71" s="74"/>
      <c r="Y71" s="74"/>
      <c r="Z71" s="74"/>
      <c r="AA71" s="74"/>
      <c r="AB71" s="74"/>
      <c r="AC71" s="75"/>
      <c r="AD71" s="75"/>
      <c r="AE71" s="75"/>
    </row>
    <row r="72" spans="1:33" ht="14.25" x14ac:dyDescent="0.15">
      <c r="A72" s="73"/>
      <c r="B72" s="73"/>
      <c r="C72" s="73"/>
      <c r="D72" s="73"/>
      <c r="E72" s="73"/>
      <c r="F72" s="73"/>
      <c r="G72" s="74"/>
      <c r="H72" s="74"/>
      <c r="I72" s="74"/>
      <c r="J72" s="74"/>
      <c r="K72" s="74"/>
      <c r="L72" s="74"/>
      <c r="M72" s="74"/>
      <c r="N72" s="74"/>
      <c r="O72" s="74"/>
      <c r="P72" s="74"/>
      <c r="Q72" s="74"/>
      <c r="R72" s="74"/>
      <c r="S72" s="74"/>
      <c r="T72" s="74"/>
      <c r="U72" s="74"/>
      <c r="V72" s="74"/>
      <c r="W72" s="74"/>
      <c r="X72" s="74"/>
      <c r="Y72" s="74"/>
      <c r="Z72" s="74"/>
      <c r="AA72" s="74"/>
      <c r="AB72" s="74"/>
      <c r="AC72" s="75"/>
      <c r="AD72" s="75"/>
      <c r="AE72" s="75"/>
    </row>
    <row r="73" spans="1:33" ht="14.25" x14ac:dyDescent="0.15">
      <c r="A73" s="73"/>
      <c r="B73" s="73"/>
      <c r="C73" s="73"/>
      <c r="D73" s="73"/>
      <c r="E73" s="73"/>
      <c r="F73" s="73"/>
      <c r="G73" s="74"/>
      <c r="H73" s="74"/>
      <c r="I73" s="74"/>
      <c r="J73" s="74"/>
      <c r="K73" s="74"/>
      <c r="L73" s="74"/>
      <c r="M73" s="74"/>
      <c r="N73" s="74"/>
      <c r="O73" s="74"/>
      <c r="P73" s="74"/>
      <c r="Q73" s="74"/>
      <c r="R73" s="74"/>
      <c r="S73" s="74"/>
      <c r="T73" s="74"/>
      <c r="U73" s="74"/>
      <c r="V73" s="74"/>
      <c r="W73" s="74"/>
      <c r="X73" s="74"/>
      <c r="Y73" s="74"/>
      <c r="Z73" s="74"/>
      <c r="AA73" s="74"/>
      <c r="AB73" s="74"/>
      <c r="AC73" s="75"/>
      <c r="AD73" s="75"/>
      <c r="AE73" s="75"/>
    </row>
    <row r="74" spans="1:33" ht="14.25" x14ac:dyDescent="0.15">
      <c r="A74" s="73"/>
      <c r="B74" s="73"/>
      <c r="C74" s="73"/>
      <c r="D74" s="73"/>
      <c r="E74" s="73"/>
      <c r="F74" s="73"/>
      <c r="G74" s="74"/>
      <c r="H74" s="74"/>
      <c r="I74" s="74"/>
      <c r="J74" s="74"/>
      <c r="K74" s="74"/>
      <c r="L74" s="74"/>
      <c r="M74" s="74"/>
      <c r="N74" s="74"/>
      <c r="O74" s="74"/>
      <c r="P74" s="74"/>
      <c r="Q74" s="74"/>
      <c r="R74" s="74"/>
      <c r="S74" s="74"/>
      <c r="T74" s="74"/>
      <c r="U74" s="74"/>
      <c r="V74" s="74"/>
      <c r="W74" s="74"/>
      <c r="X74" s="74"/>
      <c r="Y74" s="74"/>
      <c r="Z74" s="74"/>
      <c r="AA74" s="74"/>
      <c r="AB74" s="74"/>
      <c r="AC74" s="75"/>
      <c r="AD74" s="75"/>
      <c r="AE74" s="75"/>
    </row>
    <row r="75" spans="1:33" ht="14.25" x14ac:dyDescent="0.15">
      <c r="A75" s="73"/>
      <c r="B75" s="73"/>
      <c r="C75" s="73"/>
      <c r="D75" s="73"/>
      <c r="E75" s="73"/>
      <c r="F75" s="73"/>
      <c r="G75" s="74"/>
      <c r="H75" s="74"/>
      <c r="I75" s="74"/>
      <c r="J75" s="74"/>
      <c r="K75" s="74"/>
      <c r="L75" s="74"/>
      <c r="M75" s="74"/>
      <c r="N75" s="74"/>
      <c r="O75" s="74"/>
      <c r="P75" s="74"/>
      <c r="Q75" s="74"/>
      <c r="R75" s="74"/>
      <c r="S75" s="74"/>
      <c r="T75" s="74"/>
      <c r="U75" s="74"/>
      <c r="V75" s="74"/>
      <c r="W75" s="74"/>
      <c r="X75" s="74"/>
      <c r="Y75" s="74"/>
      <c r="Z75" s="74"/>
      <c r="AA75" s="74"/>
      <c r="AB75" s="74"/>
      <c r="AC75" s="75"/>
      <c r="AD75" s="75"/>
      <c r="AE75" s="75"/>
    </row>
    <row r="76" spans="1:33" ht="14.25" x14ac:dyDescent="0.15">
      <c r="A76" s="73"/>
      <c r="B76" s="73"/>
      <c r="C76" s="73"/>
      <c r="D76" s="73"/>
      <c r="E76" s="73"/>
      <c r="F76" s="73"/>
      <c r="G76" s="74"/>
      <c r="H76" s="74"/>
      <c r="I76" s="74"/>
      <c r="J76" s="74"/>
      <c r="K76" s="74"/>
      <c r="L76" s="74"/>
      <c r="M76" s="74"/>
      <c r="N76" s="74"/>
      <c r="O76" s="74"/>
      <c r="P76" s="74"/>
      <c r="Q76" s="74"/>
      <c r="R76" s="74"/>
      <c r="S76" s="74"/>
      <c r="T76" s="74"/>
      <c r="U76" s="74"/>
      <c r="V76" s="74"/>
      <c r="W76" s="74"/>
      <c r="X76" s="74"/>
      <c r="Y76" s="74"/>
      <c r="Z76" s="74"/>
      <c r="AA76" s="74"/>
      <c r="AB76" s="74"/>
      <c r="AC76" s="75"/>
      <c r="AD76" s="75"/>
      <c r="AE76" s="75"/>
    </row>
    <row r="77" spans="1:33" ht="14.25" x14ac:dyDescent="0.15">
      <c r="A77" s="73"/>
      <c r="B77" s="73"/>
      <c r="C77" s="73"/>
      <c r="D77" s="73"/>
      <c r="E77" s="73"/>
      <c r="F77" s="73"/>
      <c r="G77" s="74"/>
      <c r="H77" s="74"/>
      <c r="I77" s="74"/>
      <c r="J77" s="74"/>
      <c r="K77" s="74"/>
      <c r="L77" s="74"/>
      <c r="M77" s="74"/>
      <c r="N77" s="74"/>
      <c r="O77" s="74"/>
      <c r="P77" s="74"/>
      <c r="Q77" s="74"/>
      <c r="R77" s="74"/>
      <c r="S77" s="74"/>
      <c r="T77" s="74"/>
      <c r="U77" s="74"/>
      <c r="V77" s="74"/>
      <c r="W77" s="74"/>
      <c r="X77" s="74"/>
      <c r="Y77" s="74"/>
      <c r="Z77" s="74"/>
      <c r="AA77" s="74"/>
      <c r="AB77" s="74"/>
      <c r="AC77" s="75"/>
      <c r="AD77" s="75"/>
      <c r="AE77" s="75"/>
    </row>
    <row r="78" spans="1:33" ht="14.25" x14ac:dyDescent="0.15">
      <c r="A78" s="73"/>
      <c r="B78" s="73"/>
      <c r="C78" s="73"/>
      <c r="D78" s="73"/>
      <c r="E78" s="73"/>
      <c r="F78" s="73"/>
      <c r="G78" s="74"/>
      <c r="H78" s="74"/>
      <c r="I78" s="74"/>
      <c r="J78" s="74"/>
      <c r="K78" s="74"/>
      <c r="L78" s="74"/>
      <c r="M78" s="74"/>
      <c r="N78" s="74"/>
      <c r="O78" s="74"/>
      <c r="P78" s="74"/>
      <c r="Q78" s="74"/>
      <c r="R78" s="74"/>
      <c r="S78" s="74"/>
      <c r="T78" s="74"/>
      <c r="U78" s="74"/>
      <c r="V78" s="74"/>
      <c r="W78" s="74"/>
      <c r="X78" s="74"/>
      <c r="Y78" s="74"/>
      <c r="Z78" s="74"/>
      <c r="AA78" s="74"/>
      <c r="AB78" s="74"/>
      <c r="AC78" s="75"/>
      <c r="AD78" s="75"/>
      <c r="AE78" s="75"/>
    </row>
    <row r="79" spans="1:33" ht="14.25" x14ac:dyDescent="0.15">
      <c r="A79" s="73"/>
      <c r="B79" s="73"/>
      <c r="C79" s="73"/>
      <c r="D79" s="73"/>
      <c r="E79" s="73"/>
      <c r="F79" s="73"/>
      <c r="G79" s="74"/>
      <c r="H79" s="74"/>
      <c r="I79" s="74"/>
      <c r="J79" s="74"/>
      <c r="K79" s="74"/>
      <c r="L79" s="74"/>
      <c r="M79" s="74"/>
      <c r="N79" s="74"/>
      <c r="O79" s="74"/>
      <c r="P79" s="74"/>
      <c r="Q79" s="74"/>
      <c r="R79" s="74"/>
      <c r="S79" s="74"/>
      <c r="T79" s="74"/>
      <c r="U79" s="74"/>
      <c r="V79" s="74"/>
      <c r="W79" s="74"/>
      <c r="X79" s="74"/>
      <c r="Y79" s="74"/>
      <c r="Z79" s="74"/>
      <c r="AA79" s="74"/>
      <c r="AB79" s="74"/>
      <c r="AC79" s="75"/>
      <c r="AD79" s="75"/>
      <c r="AE79" s="75"/>
    </row>
    <row r="80" spans="1:33" ht="14.25" x14ac:dyDescent="0.15">
      <c r="A80" s="73"/>
      <c r="B80" s="73"/>
      <c r="C80" s="73"/>
      <c r="D80" s="73"/>
      <c r="E80" s="73"/>
      <c r="F80" s="73"/>
      <c r="G80" s="74"/>
      <c r="H80" s="74"/>
      <c r="I80" s="74"/>
      <c r="J80" s="74"/>
      <c r="K80" s="74"/>
      <c r="L80" s="74"/>
      <c r="M80" s="74"/>
      <c r="N80" s="74"/>
      <c r="O80" s="74"/>
      <c r="P80" s="74"/>
      <c r="Q80" s="74"/>
      <c r="R80" s="74"/>
      <c r="S80" s="74"/>
      <c r="T80" s="74"/>
      <c r="U80" s="74"/>
      <c r="V80" s="74"/>
      <c r="W80" s="74"/>
      <c r="X80" s="74"/>
      <c r="Y80" s="74"/>
      <c r="Z80" s="74"/>
      <c r="AA80" s="74"/>
      <c r="AB80" s="74"/>
      <c r="AC80" s="75"/>
      <c r="AD80" s="75"/>
      <c r="AE80" s="75"/>
    </row>
    <row r="81" spans="1:31" ht="14.25" x14ac:dyDescent="0.15">
      <c r="A81" s="73"/>
      <c r="B81" s="73"/>
      <c r="C81" s="73"/>
      <c r="D81" s="73"/>
      <c r="E81" s="73"/>
      <c r="F81" s="73"/>
      <c r="G81" s="74"/>
      <c r="H81" s="74"/>
      <c r="I81" s="74"/>
      <c r="J81" s="74"/>
      <c r="K81" s="74"/>
      <c r="L81" s="74"/>
      <c r="M81" s="74"/>
      <c r="N81" s="74"/>
      <c r="O81" s="74"/>
      <c r="P81" s="74"/>
      <c r="Q81" s="74"/>
      <c r="R81" s="74"/>
      <c r="S81" s="74"/>
      <c r="T81" s="74"/>
      <c r="U81" s="74"/>
      <c r="V81" s="74"/>
      <c r="W81" s="74"/>
      <c r="X81" s="74"/>
      <c r="Y81" s="74"/>
      <c r="Z81" s="74"/>
      <c r="AA81" s="74"/>
      <c r="AB81" s="74"/>
      <c r="AC81" s="75"/>
      <c r="AD81" s="75"/>
      <c r="AE81" s="75"/>
    </row>
    <row r="82" spans="1:31" ht="14.25" x14ac:dyDescent="0.15">
      <c r="A82" s="73"/>
      <c r="B82" s="73"/>
      <c r="C82" s="73"/>
      <c r="D82" s="73"/>
      <c r="E82" s="73"/>
      <c r="F82" s="73"/>
      <c r="G82" s="74"/>
      <c r="H82" s="74"/>
      <c r="I82" s="74"/>
      <c r="J82" s="74"/>
      <c r="K82" s="74"/>
      <c r="L82" s="74"/>
      <c r="M82" s="74"/>
      <c r="N82" s="74"/>
      <c r="O82" s="74"/>
      <c r="P82" s="74"/>
      <c r="Q82" s="74"/>
      <c r="R82" s="74"/>
      <c r="S82" s="74"/>
      <c r="T82" s="74"/>
      <c r="U82" s="74"/>
      <c r="V82" s="74"/>
      <c r="W82" s="74"/>
      <c r="X82" s="74"/>
      <c r="Y82" s="74"/>
      <c r="Z82" s="74"/>
      <c r="AA82" s="74"/>
      <c r="AB82" s="74"/>
      <c r="AC82" s="75"/>
      <c r="AD82" s="75"/>
      <c r="AE82" s="75"/>
    </row>
    <row r="83" spans="1:31" ht="14.25" x14ac:dyDescent="0.15">
      <c r="A83" s="73"/>
      <c r="B83" s="73"/>
      <c r="C83" s="73"/>
      <c r="D83" s="73"/>
      <c r="E83" s="73"/>
      <c r="F83" s="73"/>
      <c r="G83" s="74"/>
      <c r="H83" s="74"/>
      <c r="I83" s="74"/>
      <c r="J83" s="74"/>
      <c r="K83" s="74"/>
      <c r="L83" s="74"/>
      <c r="M83" s="74"/>
      <c r="N83" s="74"/>
      <c r="O83" s="74"/>
      <c r="P83" s="74"/>
      <c r="Q83" s="74"/>
      <c r="R83" s="74"/>
      <c r="S83" s="74"/>
      <c r="T83" s="74"/>
      <c r="U83" s="74"/>
      <c r="V83" s="74"/>
      <c r="W83" s="74"/>
      <c r="X83" s="74"/>
      <c r="Y83" s="74"/>
      <c r="Z83" s="74"/>
      <c r="AA83" s="74"/>
      <c r="AB83" s="74"/>
      <c r="AC83" s="75"/>
      <c r="AD83" s="75"/>
      <c r="AE83" s="75"/>
    </row>
    <row r="84" spans="1:31" ht="14.25" x14ac:dyDescent="0.15">
      <c r="A84" s="73"/>
      <c r="B84" s="73"/>
      <c r="C84" s="73"/>
      <c r="D84" s="73"/>
      <c r="E84" s="73"/>
      <c r="F84" s="73"/>
      <c r="G84" s="74"/>
      <c r="H84" s="74"/>
      <c r="I84" s="74"/>
      <c r="J84" s="74"/>
      <c r="K84" s="74"/>
      <c r="L84" s="74"/>
      <c r="M84" s="74"/>
      <c r="N84" s="74"/>
      <c r="O84" s="74"/>
      <c r="P84" s="74"/>
      <c r="Q84" s="74"/>
      <c r="R84" s="74"/>
      <c r="S84" s="74"/>
      <c r="T84" s="74"/>
      <c r="U84" s="74"/>
      <c r="V84" s="74"/>
      <c r="W84" s="74"/>
      <c r="X84" s="74"/>
      <c r="Y84" s="74"/>
      <c r="Z84" s="74"/>
      <c r="AA84" s="74"/>
      <c r="AB84" s="74"/>
      <c r="AC84" s="75"/>
      <c r="AD84" s="75"/>
      <c r="AE84" s="75"/>
    </row>
    <row r="85" spans="1:31" ht="14.25" x14ac:dyDescent="0.15">
      <c r="A85" s="73"/>
      <c r="B85" s="73"/>
      <c r="C85" s="73"/>
      <c r="D85" s="73"/>
      <c r="E85" s="73"/>
      <c r="F85" s="73"/>
      <c r="G85" s="74"/>
      <c r="H85" s="74"/>
      <c r="I85" s="74"/>
      <c r="J85" s="74"/>
      <c r="K85" s="74"/>
      <c r="L85" s="74"/>
      <c r="M85" s="74"/>
      <c r="N85" s="74"/>
      <c r="O85" s="74"/>
      <c r="P85" s="74"/>
      <c r="Q85" s="74"/>
      <c r="R85" s="74"/>
      <c r="S85" s="74"/>
      <c r="T85" s="74"/>
      <c r="U85" s="74"/>
      <c r="V85" s="74"/>
      <c r="W85" s="74"/>
      <c r="X85" s="74"/>
      <c r="Y85" s="74"/>
      <c r="Z85" s="74"/>
      <c r="AA85" s="74"/>
      <c r="AB85" s="74"/>
      <c r="AC85" s="75"/>
      <c r="AD85" s="75"/>
      <c r="AE85" s="75"/>
    </row>
    <row r="86" spans="1:31" ht="14.25" x14ac:dyDescent="0.15">
      <c r="A86" s="73"/>
      <c r="B86" s="73"/>
      <c r="C86" s="73"/>
      <c r="D86" s="73"/>
      <c r="E86" s="73"/>
      <c r="F86" s="73"/>
      <c r="G86" s="74"/>
      <c r="H86" s="74"/>
      <c r="I86" s="74"/>
      <c r="J86" s="74"/>
      <c r="K86" s="74"/>
      <c r="L86" s="74"/>
      <c r="M86" s="74"/>
      <c r="N86" s="74"/>
      <c r="O86" s="74"/>
      <c r="P86" s="74"/>
      <c r="Q86" s="74"/>
      <c r="R86" s="74"/>
      <c r="S86" s="74"/>
      <c r="T86" s="74"/>
      <c r="U86" s="74"/>
      <c r="V86" s="74"/>
      <c r="W86" s="74"/>
      <c r="X86" s="74"/>
      <c r="Y86" s="74"/>
      <c r="Z86" s="74"/>
      <c r="AA86" s="74"/>
      <c r="AB86" s="74"/>
      <c r="AC86" s="75"/>
      <c r="AD86" s="75"/>
      <c r="AE86" s="75"/>
    </row>
    <row r="87" spans="1:31" ht="14.25" x14ac:dyDescent="0.15">
      <c r="A87" s="73"/>
      <c r="B87" s="73"/>
      <c r="C87" s="73"/>
      <c r="D87" s="73"/>
      <c r="E87" s="73"/>
      <c r="F87" s="73"/>
      <c r="G87" s="74"/>
      <c r="H87" s="74"/>
      <c r="I87" s="74"/>
      <c r="J87" s="74"/>
      <c r="K87" s="74"/>
      <c r="L87" s="74"/>
      <c r="M87" s="74"/>
      <c r="N87" s="74"/>
      <c r="O87" s="74"/>
      <c r="P87" s="74"/>
      <c r="Q87" s="74"/>
      <c r="R87" s="74"/>
      <c r="S87" s="74"/>
      <c r="T87" s="74"/>
      <c r="U87" s="74"/>
      <c r="V87" s="74"/>
      <c r="W87" s="74"/>
      <c r="X87" s="74"/>
      <c r="Y87" s="74"/>
      <c r="Z87" s="74"/>
      <c r="AA87" s="74"/>
      <c r="AB87" s="74"/>
      <c r="AC87" s="75"/>
      <c r="AD87" s="75"/>
      <c r="AE87" s="75"/>
    </row>
    <row r="88" spans="1:31" ht="14.25" x14ac:dyDescent="0.15">
      <c r="A88" s="73"/>
      <c r="B88" s="73"/>
      <c r="C88" s="73"/>
      <c r="D88" s="73"/>
      <c r="E88" s="73"/>
      <c r="F88" s="73"/>
      <c r="G88" s="74"/>
      <c r="H88" s="74"/>
      <c r="I88" s="74"/>
      <c r="J88" s="74"/>
      <c r="K88" s="74"/>
      <c r="L88" s="74"/>
      <c r="M88" s="74"/>
      <c r="N88" s="74"/>
      <c r="O88" s="74"/>
      <c r="P88" s="74"/>
      <c r="Q88" s="74"/>
      <c r="R88" s="74"/>
      <c r="S88" s="74"/>
      <c r="T88" s="74"/>
      <c r="U88" s="74"/>
      <c r="V88" s="74"/>
      <c r="W88" s="74"/>
      <c r="X88" s="74"/>
      <c r="Y88" s="74"/>
      <c r="Z88" s="74"/>
      <c r="AA88" s="74"/>
      <c r="AB88" s="74"/>
      <c r="AC88" s="75"/>
      <c r="AD88" s="75"/>
      <c r="AE88" s="75"/>
    </row>
    <row r="89" spans="1:31" ht="14.25" x14ac:dyDescent="0.15">
      <c r="A89" s="73"/>
      <c r="B89" s="73"/>
      <c r="C89" s="73"/>
      <c r="D89" s="73"/>
      <c r="E89" s="73"/>
      <c r="F89" s="73"/>
      <c r="G89" s="74"/>
      <c r="H89" s="74"/>
      <c r="I89" s="74"/>
      <c r="J89" s="74"/>
      <c r="K89" s="74"/>
      <c r="L89" s="74"/>
      <c r="M89" s="74"/>
      <c r="N89" s="74"/>
      <c r="O89" s="74"/>
      <c r="P89" s="74"/>
      <c r="Q89" s="74"/>
      <c r="R89" s="74"/>
      <c r="S89" s="74"/>
      <c r="T89" s="74"/>
      <c r="U89" s="74"/>
      <c r="V89" s="74"/>
      <c r="W89" s="74"/>
      <c r="X89" s="74"/>
      <c r="Y89" s="74"/>
      <c r="Z89" s="74"/>
      <c r="AA89" s="74"/>
      <c r="AB89" s="74"/>
      <c r="AC89" s="75"/>
      <c r="AD89" s="75"/>
      <c r="AE89" s="75"/>
    </row>
    <row r="90" spans="1:31" ht="14.25" x14ac:dyDescent="0.15">
      <c r="A90" s="73"/>
      <c r="B90" s="73"/>
      <c r="C90" s="73"/>
      <c r="D90" s="73"/>
      <c r="E90" s="73"/>
      <c r="F90" s="73"/>
      <c r="G90" s="74"/>
      <c r="H90" s="74"/>
      <c r="I90" s="74"/>
      <c r="J90" s="74"/>
      <c r="K90" s="74"/>
      <c r="L90" s="74"/>
      <c r="M90" s="74"/>
      <c r="N90" s="74"/>
      <c r="O90" s="74"/>
      <c r="P90" s="74"/>
      <c r="Q90" s="74"/>
      <c r="R90" s="74"/>
      <c r="S90" s="74"/>
      <c r="T90" s="74"/>
      <c r="U90" s="74"/>
      <c r="V90" s="74"/>
      <c r="W90" s="74"/>
      <c r="X90" s="74"/>
      <c r="Y90" s="74"/>
      <c r="Z90" s="74"/>
      <c r="AA90" s="74"/>
      <c r="AB90" s="74"/>
      <c r="AC90" s="75"/>
      <c r="AD90" s="75"/>
      <c r="AE90" s="75"/>
    </row>
    <row r="91" spans="1:31" ht="14.25" x14ac:dyDescent="0.15">
      <c r="A91" s="73"/>
      <c r="B91" s="73"/>
      <c r="C91" s="73"/>
      <c r="D91" s="73"/>
      <c r="E91" s="73"/>
      <c r="F91" s="73"/>
      <c r="G91" s="74"/>
      <c r="H91" s="74"/>
      <c r="I91" s="74"/>
      <c r="J91" s="74"/>
      <c r="K91" s="74"/>
      <c r="L91" s="74"/>
      <c r="M91" s="74"/>
      <c r="N91" s="74"/>
      <c r="O91" s="74"/>
      <c r="P91" s="74"/>
      <c r="Q91" s="74"/>
      <c r="R91" s="74"/>
      <c r="S91" s="74"/>
      <c r="T91" s="74"/>
      <c r="U91" s="74"/>
      <c r="V91" s="74"/>
      <c r="W91" s="74"/>
      <c r="X91" s="74"/>
      <c r="Y91" s="74"/>
      <c r="Z91" s="74"/>
      <c r="AA91" s="74"/>
      <c r="AB91" s="74"/>
      <c r="AC91" s="75"/>
      <c r="AD91" s="75"/>
      <c r="AE91" s="75"/>
    </row>
    <row r="92" spans="1:31" ht="14.25" x14ac:dyDescent="0.15">
      <c r="A92" s="73"/>
      <c r="B92" s="73"/>
      <c r="C92" s="73"/>
      <c r="D92" s="73"/>
      <c r="E92" s="73"/>
      <c r="F92" s="73"/>
      <c r="G92" s="74"/>
      <c r="H92" s="74"/>
      <c r="I92" s="74"/>
      <c r="J92" s="74"/>
      <c r="K92" s="74"/>
      <c r="L92" s="74"/>
      <c r="M92" s="74"/>
      <c r="N92" s="74"/>
      <c r="O92" s="74"/>
      <c r="P92" s="74"/>
      <c r="Q92" s="74"/>
      <c r="R92" s="74"/>
      <c r="S92" s="74"/>
      <c r="T92" s="74"/>
      <c r="U92" s="74"/>
      <c r="V92" s="74"/>
      <c r="W92" s="74"/>
      <c r="X92" s="74"/>
      <c r="Y92" s="74"/>
      <c r="Z92" s="74"/>
      <c r="AA92" s="74"/>
      <c r="AB92" s="74"/>
      <c r="AC92" s="75"/>
      <c r="AD92" s="75"/>
      <c r="AE92" s="75"/>
    </row>
    <row r="93" spans="1:31" ht="14.25" x14ac:dyDescent="0.15">
      <c r="A93" s="73"/>
      <c r="B93" s="73"/>
      <c r="C93" s="73"/>
      <c r="D93" s="73"/>
      <c r="E93" s="73"/>
      <c r="F93" s="73"/>
      <c r="G93" s="74"/>
      <c r="H93" s="74"/>
      <c r="I93" s="74"/>
      <c r="J93" s="74"/>
      <c r="K93" s="74"/>
      <c r="L93" s="74"/>
      <c r="M93" s="74"/>
      <c r="N93" s="74"/>
      <c r="O93" s="74"/>
      <c r="P93" s="74"/>
      <c r="Q93" s="74"/>
      <c r="R93" s="74"/>
      <c r="S93" s="74"/>
      <c r="T93" s="74"/>
      <c r="U93" s="74"/>
      <c r="V93" s="74"/>
      <c r="W93" s="74"/>
      <c r="X93" s="74"/>
      <c r="Y93" s="74"/>
      <c r="Z93" s="74"/>
      <c r="AA93" s="74"/>
      <c r="AB93" s="74"/>
      <c r="AC93" s="75"/>
      <c r="AD93" s="75"/>
      <c r="AE93" s="75"/>
    </row>
    <row r="94" spans="1:31" ht="14.25" x14ac:dyDescent="0.15">
      <c r="A94" s="73"/>
      <c r="B94" s="73"/>
      <c r="C94" s="73"/>
      <c r="D94" s="73"/>
      <c r="E94" s="73"/>
      <c r="F94" s="73"/>
      <c r="G94" s="74"/>
      <c r="H94" s="74"/>
      <c r="I94" s="74"/>
      <c r="J94" s="74"/>
      <c r="K94" s="74"/>
      <c r="L94" s="74"/>
      <c r="M94" s="74"/>
      <c r="N94" s="74"/>
      <c r="O94" s="74"/>
      <c r="P94" s="74"/>
      <c r="Q94" s="74"/>
      <c r="R94" s="74"/>
      <c r="S94" s="74"/>
      <c r="T94" s="74"/>
      <c r="U94" s="74"/>
      <c r="V94" s="74"/>
      <c r="W94" s="74"/>
      <c r="X94" s="74"/>
      <c r="Y94" s="74"/>
      <c r="Z94" s="74"/>
      <c r="AA94" s="74"/>
      <c r="AB94" s="74"/>
      <c r="AC94" s="75"/>
      <c r="AD94" s="75"/>
      <c r="AE94" s="75"/>
    </row>
    <row r="95" spans="1:31" ht="14.25" x14ac:dyDescent="0.15">
      <c r="A95" s="73"/>
      <c r="B95" s="73"/>
      <c r="C95" s="73"/>
      <c r="D95" s="73"/>
      <c r="E95" s="73"/>
      <c r="F95" s="73"/>
      <c r="G95" s="74"/>
      <c r="H95" s="74"/>
      <c r="I95" s="74"/>
      <c r="J95" s="74"/>
      <c r="K95" s="74"/>
      <c r="L95" s="74"/>
      <c r="M95" s="74"/>
      <c r="N95" s="74"/>
      <c r="O95" s="74"/>
      <c r="P95" s="74"/>
      <c r="Q95" s="74"/>
      <c r="R95" s="74"/>
      <c r="S95" s="74"/>
      <c r="T95" s="74"/>
      <c r="U95" s="74"/>
      <c r="V95" s="74"/>
      <c r="W95" s="74"/>
      <c r="X95" s="74"/>
      <c r="Y95" s="74"/>
      <c r="Z95" s="74"/>
      <c r="AA95" s="74"/>
      <c r="AB95" s="74"/>
      <c r="AC95" s="75"/>
      <c r="AD95" s="75"/>
      <c r="AE95" s="75"/>
    </row>
    <row r="96" spans="1:31" ht="14.25" x14ac:dyDescent="0.15">
      <c r="A96" s="73"/>
      <c r="B96" s="73"/>
      <c r="C96" s="73"/>
      <c r="D96" s="73"/>
      <c r="E96" s="73"/>
      <c r="F96" s="73"/>
      <c r="G96" s="74"/>
      <c r="H96" s="74"/>
      <c r="I96" s="74"/>
      <c r="J96" s="74"/>
      <c r="K96" s="74"/>
      <c r="L96" s="74"/>
      <c r="M96" s="74"/>
      <c r="N96" s="74"/>
      <c r="O96" s="74"/>
      <c r="P96" s="74"/>
      <c r="Q96" s="74"/>
      <c r="R96" s="74"/>
      <c r="S96" s="74"/>
      <c r="T96" s="74"/>
      <c r="U96" s="74"/>
      <c r="V96" s="74"/>
      <c r="W96" s="74"/>
      <c r="X96" s="74"/>
      <c r="Y96" s="74"/>
      <c r="Z96" s="74"/>
      <c r="AA96" s="74"/>
      <c r="AB96" s="74"/>
      <c r="AC96" s="75"/>
      <c r="AD96" s="75"/>
      <c r="AE96" s="75"/>
    </row>
    <row r="97" spans="1:31" ht="14.25" x14ac:dyDescent="0.15">
      <c r="A97" s="73"/>
      <c r="B97" s="73"/>
      <c r="C97" s="73"/>
      <c r="D97" s="73"/>
      <c r="E97" s="73"/>
      <c r="F97" s="73"/>
      <c r="G97" s="74"/>
      <c r="H97" s="74"/>
      <c r="I97" s="74"/>
      <c r="J97" s="74"/>
      <c r="K97" s="74"/>
      <c r="L97" s="74"/>
      <c r="M97" s="74"/>
      <c r="N97" s="74"/>
      <c r="O97" s="74"/>
      <c r="P97" s="74"/>
      <c r="Q97" s="74"/>
      <c r="R97" s="74"/>
      <c r="S97" s="74"/>
      <c r="T97" s="74"/>
      <c r="U97" s="74"/>
      <c r="V97" s="74"/>
      <c r="W97" s="74"/>
      <c r="X97" s="74"/>
      <c r="Y97" s="74"/>
      <c r="Z97" s="74"/>
      <c r="AA97" s="74"/>
      <c r="AB97" s="74"/>
      <c r="AC97" s="75"/>
      <c r="AD97" s="75"/>
      <c r="AE97" s="75"/>
    </row>
    <row r="98" spans="1:31" ht="14.25" x14ac:dyDescent="0.15">
      <c r="A98" s="73"/>
      <c r="B98" s="73"/>
      <c r="C98" s="73"/>
      <c r="D98" s="73"/>
      <c r="E98" s="73"/>
      <c r="F98" s="73"/>
      <c r="G98" s="74"/>
      <c r="H98" s="74"/>
      <c r="I98" s="74"/>
      <c r="J98" s="74"/>
      <c r="K98" s="74"/>
      <c r="L98" s="74"/>
      <c r="M98" s="74"/>
      <c r="N98" s="74"/>
      <c r="O98" s="74"/>
      <c r="P98" s="74"/>
      <c r="Q98" s="74"/>
      <c r="R98" s="74"/>
      <c r="S98" s="74"/>
      <c r="T98" s="74"/>
      <c r="U98" s="74"/>
      <c r="V98" s="74"/>
      <c r="W98" s="74"/>
      <c r="X98" s="74"/>
      <c r="Y98" s="74"/>
      <c r="Z98" s="74"/>
      <c r="AA98" s="74"/>
      <c r="AB98" s="74"/>
      <c r="AC98" s="75"/>
      <c r="AD98" s="75"/>
      <c r="AE98" s="75"/>
    </row>
    <row r="99" spans="1:31" ht="14.25" x14ac:dyDescent="0.15">
      <c r="A99" s="73"/>
      <c r="B99" s="73"/>
      <c r="C99" s="73"/>
      <c r="D99" s="73"/>
      <c r="E99" s="73"/>
      <c r="F99" s="73"/>
      <c r="G99" s="74"/>
      <c r="H99" s="74"/>
      <c r="I99" s="74"/>
      <c r="J99" s="74"/>
      <c r="K99" s="74"/>
      <c r="L99" s="74"/>
      <c r="M99" s="74"/>
      <c r="N99" s="74"/>
      <c r="O99" s="74"/>
      <c r="P99" s="74"/>
      <c r="Q99" s="74"/>
      <c r="R99" s="74"/>
      <c r="S99" s="74"/>
      <c r="T99" s="74"/>
      <c r="U99" s="74"/>
      <c r="V99" s="74"/>
      <c r="W99" s="74"/>
      <c r="X99" s="74"/>
      <c r="Y99" s="74"/>
      <c r="Z99" s="74"/>
      <c r="AA99" s="74"/>
      <c r="AB99" s="74"/>
      <c r="AC99" s="75"/>
      <c r="AD99" s="75"/>
      <c r="AE99" s="75"/>
    </row>
    <row r="100" spans="1:31" ht="14.25" x14ac:dyDescent="0.15">
      <c r="A100" s="73"/>
      <c r="B100" s="73"/>
      <c r="C100" s="73"/>
      <c r="D100" s="73"/>
      <c r="E100" s="73"/>
      <c r="F100" s="73"/>
      <c r="G100" s="74"/>
      <c r="H100" s="74"/>
      <c r="I100" s="74"/>
      <c r="J100" s="74"/>
      <c r="K100" s="74"/>
      <c r="L100" s="74"/>
      <c r="M100" s="74"/>
      <c r="N100" s="74"/>
      <c r="O100" s="74"/>
      <c r="P100" s="74"/>
      <c r="Q100" s="74"/>
      <c r="R100" s="74"/>
      <c r="S100" s="74"/>
      <c r="T100" s="74"/>
      <c r="U100" s="74"/>
      <c r="V100" s="74"/>
      <c r="W100" s="74"/>
      <c r="X100" s="74"/>
      <c r="Y100" s="74"/>
      <c r="Z100" s="74"/>
      <c r="AA100" s="74"/>
      <c r="AB100" s="74"/>
      <c r="AC100" s="75"/>
      <c r="AD100" s="75"/>
      <c r="AE100" s="75"/>
    </row>
    <row r="101" spans="1:31" ht="14.25" x14ac:dyDescent="0.15">
      <c r="A101" s="73"/>
      <c r="B101" s="73"/>
      <c r="C101" s="73"/>
      <c r="D101" s="73"/>
      <c r="E101" s="73"/>
      <c r="F101" s="73"/>
      <c r="G101" s="74"/>
      <c r="H101" s="74"/>
      <c r="I101" s="74"/>
      <c r="J101" s="74"/>
      <c r="K101" s="74"/>
      <c r="L101" s="74"/>
      <c r="M101" s="74"/>
      <c r="N101" s="74"/>
      <c r="O101" s="74"/>
      <c r="P101" s="74"/>
      <c r="Q101" s="74"/>
      <c r="R101" s="74"/>
      <c r="S101" s="74"/>
      <c r="T101" s="74"/>
      <c r="U101" s="74"/>
      <c r="V101" s="74"/>
      <c r="W101" s="74"/>
      <c r="X101" s="74"/>
      <c r="Y101" s="74"/>
      <c r="Z101" s="74"/>
      <c r="AA101" s="74"/>
      <c r="AB101" s="74"/>
      <c r="AC101" s="75"/>
      <c r="AD101" s="75"/>
      <c r="AE101" s="75"/>
    </row>
    <row r="102" spans="1:31" ht="14.25" x14ac:dyDescent="0.15">
      <c r="A102" s="73"/>
      <c r="B102" s="73"/>
      <c r="C102" s="73"/>
      <c r="D102" s="73"/>
      <c r="E102" s="73"/>
      <c r="F102" s="73"/>
      <c r="G102" s="74"/>
      <c r="H102" s="74"/>
      <c r="I102" s="74"/>
      <c r="J102" s="74"/>
      <c r="K102" s="74"/>
      <c r="L102" s="74"/>
      <c r="M102" s="74"/>
      <c r="N102" s="74"/>
      <c r="O102" s="74"/>
      <c r="P102" s="74"/>
      <c r="Q102" s="74"/>
      <c r="R102" s="74"/>
      <c r="S102" s="74"/>
      <c r="T102" s="74"/>
      <c r="U102" s="74"/>
      <c r="V102" s="74"/>
      <c r="W102" s="74"/>
      <c r="X102" s="74"/>
      <c r="Y102" s="74"/>
      <c r="Z102" s="74"/>
      <c r="AA102" s="74"/>
      <c r="AB102" s="74"/>
      <c r="AC102" s="75"/>
      <c r="AD102" s="75"/>
      <c r="AE102" s="75"/>
    </row>
    <row r="103" spans="1:31" ht="14.25" x14ac:dyDescent="0.15">
      <c r="A103" s="73"/>
      <c r="B103" s="73"/>
      <c r="C103" s="73"/>
      <c r="D103" s="73"/>
      <c r="E103" s="73"/>
      <c r="F103" s="73"/>
      <c r="G103" s="74"/>
      <c r="H103" s="74"/>
      <c r="I103" s="74"/>
      <c r="J103" s="74"/>
      <c r="K103" s="74"/>
      <c r="L103" s="74"/>
      <c r="M103" s="74"/>
      <c r="N103" s="74"/>
      <c r="O103" s="74"/>
      <c r="P103" s="74"/>
      <c r="Q103" s="74"/>
      <c r="R103" s="74"/>
      <c r="S103" s="74"/>
      <c r="T103" s="74"/>
      <c r="U103" s="74"/>
      <c r="V103" s="74"/>
      <c r="W103" s="74"/>
      <c r="X103" s="74"/>
      <c r="Y103" s="74"/>
      <c r="Z103" s="74"/>
      <c r="AA103" s="74"/>
      <c r="AB103" s="74"/>
      <c r="AC103" s="75"/>
      <c r="AD103" s="75"/>
      <c r="AE103" s="75"/>
    </row>
    <row r="104" spans="1:31" ht="14.25" x14ac:dyDescent="0.15">
      <c r="A104" s="73"/>
      <c r="B104" s="73"/>
      <c r="C104" s="73"/>
      <c r="D104" s="73"/>
      <c r="E104" s="73"/>
      <c r="F104" s="73"/>
      <c r="G104" s="74"/>
      <c r="H104" s="74"/>
      <c r="I104" s="74"/>
      <c r="J104" s="74"/>
      <c r="K104" s="74"/>
      <c r="L104" s="74"/>
      <c r="M104" s="74"/>
      <c r="N104" s="74"/>
      <c r="O104" s="74"/>
      <c r="P104" s="74"/>
      <c r="Q104" s="74"/>
      <c r="R104" s="74"/>
      <c r="S104" s="74"/>
      <c r="T104" s="74"/>
      <c r="U104" s="74"/>
      <c r="V104" s="74"/>
      <c r="W104" s="74"/>
      <c r="X104" s="74"/>
      <c r="Y104" s="74"/>
      <c r="Z104" s="74"/>
      <c r="AA104" s="74"/>
      <c r="AB104" s="74"/>
      <c r="AC104" s="75"/>
      <c r="AD104" s="75"/>
      <c r="AE104" s="75"/>
    </row>
    <row r="105" spans="1:31" ht="14.25" x14ac:dyDescent="0.15">
      <c r="A105" s="73"/>
      <c r="B105" s="73"/>
      <c r="C105" s="73"/>
      <c r="D105" s="73"/>
      <c r="E105" s="73"/>
      <c r="F105" s="73"/>
      <c r="G105" s="74"/>
      <c r="H105" s="74"/>
      <c r="I105" s="74"/>
      <c r="J105" s="74"/>
      <c r="K105" s="74"/>
      <c r="L105" s="74"/>
      <c r="M105" s="74"/>
      <c r="N105" s="74"/>
      <c r="O105" s="74"/>
      <c r="P105" s="74"/>
      <c r="Q105" s="74"/>
      <c r="R105" s="74"/>
      <c r="S105" s="74"/>
      <c r="T105" s="74"/>
      <c r="U105" s="74"/>
      <c r="V105" s="74"/>
      <c r="W105" s="74"/>
      <c r="X105" s="74"/>
      <c r="Y105" s="74"/>
      <c r="Z105" s="74"/>
      <c r="AA105" s="74"/>
      <c r="AB105" s="74"/>
      <c r="AC105" s="75"/>
      <c r="AD105" s="75"/>
      <c r="AE105" s="75"/>
    </row>
    <row r="106" spans="1:31" ht="14.25" x14ac:dyDescent="0.15">
      <c r="A106" s="73"/>
      <c r="B106" s="73"/>
      <c r="C106" s="73"/>
      <c r="D106" s="73"/>
      <c r="E106" s="73"/>
      <c r="F106" s="73"/>
      <c r="G106" s="74"/>
      <c r="H106" s="74"/>
      <c r="I106" s="74"/>
      <c r="J106" s="74"/>
      <c r="K106" s="74"/>
      <c r="L106" s="74"/>
      <c r="M106" s="74"/>
      <c r="N106" s="74"/>
      <c r="O106" s="74"/>
      <c r="P106" s="74"/>
      <c r="Q106" s="74"/>
      <c r="R106" s="74"/>
      <c r="S106" s="74"/>
      <c r="T106" s="74"/>
      <c r="U106" s="74"/>
      <c r="V106" s="74"/>
      <c r="W106" s="74"/>
      <c r="X106" s="74"/>
      <c r="Y106" s="74"/>
      <c r="Z106" s="74"/>
      <c r="AA106" s="74"/>
      <c r="AB106" s="74"/>
      <c r="AC106" s="75"/>
      <c r="AD106" s="75"/>
      <c r="AE106" s="75"/>
    </row>
    <row r="107" spans="1:31" ht="14.25" x14ac:dyDescent="0.15">
      <c r="A107" s="73"/>
      <c r="B107" s="73"/>
      <c r="C107" s="73"/>
      <c r="D107" s="73"/>
      <c r="E107" s="73"/>
      <c r="F107" s="73"/>
      <c r="G107" s="74"/>
      <c r="H107" s="74"/>
      <c r="I107" s="74"/>
      <c r="J107" s="74"/>
      <c r="K107" s="74"/>
      <c r="L107" s="74"/>
      <c r="M107" s="74"/>
      <c r="N107" s="74"/>
      <c r="O107" s="74"/>
      <c r="P107" s="74"/>
      <c r="Q107" s="74"/>
      <c r="R107" s="74"/>
      <c r="S107" s="74"/>
      <c r="T107" s="74"/>
      <c r="U107" s="74"/>
      <c r="V107" s="74"/>
      <c r="W107" s="74"/>
      <c r="X107" s="74"/>
      <c r="Y107" s="74"/>
      <c r="Z107" s="74"/>
      <c r="AA107" s="74"/>
      <c r="AB107" s="74"/>
      <c r="AC107" s="75"/>
      <c r="AD107" s="75"/>
      <c r="AE107" s="75"/>
    </row>
    <row r="108" spans="1:31" ht="14.25" x14ac:dyDescent="0.15">
      <c r="A108" s="73"/>
      <c r="B108" s="73"/>
      <c r="C108" s="73"/>
      <c r="D108" s="73"/>
      <c r="E108" s="73"/>
      <c r="F108" s="73"/>
      <c r="G108" s="74"/>
      <c r="H108" s="74"/>
      <c r="I108" s="74"/>
      <c r="J108" s="74"/>
      <c r="K108" s="74"/>
      <c r="L108" s="74"/>
      <c r="M108" s="74"/>
      <c r="N108" s="74"/>
      <c r="O108" s="74"/>
      <c r="P108" s="74"/>
      <c r="Q108" s="74"/>
      <c r="R108" s="74"/>
      <c r="S108" s="74"/>
      <c r="T108" s="74"/>
      <c r="U108" s="74"/>
      <c r="V108" s="74"/>
      <c r="W108" s="74"/>
      <c r="X108" s="74"/>
      <c r="Y108" s="74"/>
      <c r="Z108" s="74"/>
      <c r="AA108" s="74"/>
      <c r="AB108" s="74"/>
      <c r="AC108" s="75"/>
      <c r="AD108" s="75"/>
      <c r="AE108" s="75"/>
    </row>
    <row r="109" spans="1:31" ht="14.25" x14ac:dyDescent="0.15">
      <c r="A109" s="73"/>
      <c r="B109" s="73"/>
      <c r="C109" s="73"/>
      <c r="D109" s="73"/>
      <c r="E109" s="73"/>
      <c r="F109" s="73"/>
      <c r="G109" s="74"/>
      <c r="H109" s="74"/>
      <c r="I109" s="74"/>
      <c r="J109" s="74"/>
      <c r="K109" s="74"/>
      <c r="L109" s="74"/>
      <c r="M109" s="74"/>
      <c r="N109" s="74"/>
      <c r="O109" s="74"/>
      <c r="P109" s="74"/>
      <c r="Q109" s="74"/>
      <c r="R109" s="74"/>
      <c r="S109" s="74"/>
      <c r="T109" s="74"/>
      <c r="U109" s="74"/>
      <c r="V109" s="74"/>
      <c r="W109" s="74"/>
      <c r="X109" s="74"/>
      <c r="Y109" s="74"/>
      <c r="Z109" s="74"/>
      <c r="AA109" s="74"/>
      <c r="AB109" s="74"/>
      <c r="AC109" s="75"/>
      <c r="AD109" s="75"/>
      <c r="AE109" s="75"/>
    </row>
    <row r="110" spans="1:31" ht="14.25" x14ac:dyDescent="0.15">
      <c r="A110" s="73"/>
      <c r="B110" s="73"/>
      <c r="C110" s="73"/>
      <c r="D110" s="73"/>
      <c r="E110" s="73"/>
      <c r="F110" s="73"/>
      <c r="G110" s="74"/>
      <c r="H110" s="74"/>
      <c r="I110" s="74"/>
      <c r="J110" s="74"/>
      <c r="K110" s="74"/>
      <c r="L110" s="74"/>
      <c r="M110" s="74"/>
      <c r="N110" s="74"/>
      <c r="O110" s="74"/>
      <c r="P110" s="74"/>
      <c r="Q110" s="74"/>
      <c r="R110" s="74"/>
      <c r="S110" s="74"/>
      <c r="T110" s="74"/>
      <c r="U110" s="74"/>
      <c r="V110" s="74"/>
      <c r="W110" s="74"/>
      <c r="X110" s="74"/>
      <c r="Y110" s="74"/>
      <c r="Z110" s="74"/>
      <c r="AA110" s="74"/>
      <c r="AB110" s="74"/>
      <c r="AC110" s="75"/>
      <c r="AD110" s="75"/>
      <c r="AE110" s="75"/>
    </row>
    <row r="111" spans="1:31" ht="14.25" x14ac:dyDescent="0.15">
      <c r="A111" s="73"/>
      <c r="B111" s="73"/>
      <c r="C111" s="73"/>
      <c r="D111" s="73"/>
      <c r="E111" s="73"/>
      <c r="F111" s="73"/>
      <c r="G111" s="74"/>
      <c r="H111" s="74"/>
      <c r="I111" s="74"/>
      <c r="J111" s="74"/>
      <c r="K111" s="74"/>
      <c r="L111" s="74"/>
      <c r="M111" s="74"/>
      <c r="N111" s="74"/>
      <c r="O111" s="74"/>
      <c r="P111" s="74"/>
      <c r="Q111" s="74"/>
      <c r="R111" s="74"/>
      <c r="S111" s="74"/>
      <c r="T111" s="74"/>
      <c r="U111" s="74"/>
      <c r="V111" s="74"/>
      <c r="W111" s="74"/>
      <c r="X111" s="74"/>
      <c r="Y111" s="74"/>
      <c r="Z111" s="74"/>
      <c r="AA111" s="74"/>
      <c r="AB111" s="74"/>
      <c r="AC111" s="75"/>
      <c r="AD111" s="75"/>
      <c r="AE111" s="75"/>
    </row>
    <row r="112" spans="1:31" ht="14.25" x14ac:dyDescent="0.15">
      <c r="A112" s="73"/>
      <c r="B112" s="73"/>
      <c r="C112" s="73"/>
      <c r="D112" s="73"/>
      <c r="E112" s="73"/>
      <c r="F112" s="73"/>
      <c r="G112" s="74"/>
      <c r="H112" s="74"/>
      <c r="I112" s="74"/>
      <c r="J112" s="74"/>
      <c r="K112" s="74"/>
      <c r="L112" s="74"/>
      <c r="M112" s="74"/>
      <c r="N112" s="74"/>
      <c r="O112" s="74"/>
      <c r="P112" s="74"/>
      <c r="Q112" s="74"/>
      <c r="R112" s="74"/>
      <c r="S112" s="74"/>
      <c r="T112" s="74"/>
      <c r="U112" s="74"/>
      <c r="V112" s="74"/>
      <c r="W112" s="74"/>
      <c r="X112" s="74"/>
      <c r="Y112" s="74"/>
      <c r="Z112" s="74"/>
      <c r="AA112" s="74"/>
      <c r="AB112" s="74"/>
      <c r="AC112" s="75"/>
      <c r="AD112" s="75"/>
      <c r="AE112" s="75"/>
    </row>
    <row r="113" spans="1:31" ht="14.25" x14ac:dyDescent="0.15">
      <c r="A113" s="73"/>
      <c r="B113" s="73"/>
      <c r="C113" s="73"/>
      <c r="D113" s="73"/>
      <c r="E113" s="73"/>
      <c r="F113" s="73"/>
      <c r="G113" s="74"/>
      <c r="H113" s="74"/>
      <c r="I113" s="74"/>
      <c r="J113" s="74"/>
      <c r="K113" s="74"/>
      <c r="L113" s="74"/>
      <c r="M113" s="74"/>
      <c r="N113" s="74"/>
      <c r="O113" s="74"/>
      <c r="P113" s="74"/>
      <c r="Q113" s="74"/>
      <c r="R113" s="74"/>
      <c r="S113" s="74"/>
      <c r="T113" s="74"/>
      <c r="U113" s="74"/>
      <c r="V113" s="74"/>
      <c r="W113" s="74"/>
      <c r="X113" s="74"/>
      <c r="Y113" s="74"/>
      <c r="Z113" s="74"/>
      <c r="AA113" s="74"/>
      <c r="AB113" s="74"/>
      <c r="AC113" s="75"/>
      <c r="AD113" s="75"/>
      <c r="AE113" s="75"/>
    </row>
    <row r="114" spans="1:31" ht="14.25" x14ac:dyDescent="0.15">
      <c r="A114" s="73"/>
      <c r="B114" s="73"/>
      <c r="C114" s="73"/>
      <c r="D114" s="73"/>
      <c r="E114" s="73"/>
      <c r="F114" s="73"/>
      <c r="G114" s="74"/>
      <c r="H114" s="74"/>
      <c r="I114" s="74"/>
      <c r="J114" s="74"/>
      <c r="K114" s="74"/>
      <c r="L114" s="74"/>
      <c r="M114" s="74"/>
      <c r="N114" s="74"/>
      <c r="O114" s="74"/>
      <c r="P114" s="74"/>
      <c r="Q114" s="74"/>
      <c r="R114" s="74"/>
      <c r="S114" s="74"/>
      <c r="T114" s="74"/>
      <c r="U114" s="74"/>
      <c r="V114" s="74"/>
      <c r="W114" s="74"/>
      <c r="X114" s="74"/>
      <c r="Y114" s="74"/>
      <c r="Z114" s="74"/>
      <c r="AA114" s="74"/>
      <c r="AB114" s="74"/>
      <c r="AC114" s="75"/>
      <c r="AD114" s="75"/>
      <c r="AE114" s="75"/>
    </row>
    <row r="115" spans="1:31" ht="14.25" x14ac:dyDescent="0.15">
      <c r="A115" s="73"/>
      <c r="B115" s="73"/>
      <c r="C115" s="73"/>
      <c r="D115" s="73"/>
      <c r="E115" s="73"/>
      <c r="F115" s="73"/>
      <c r="G115" s="74"/>
      <c r="H115" s="74"/>
      <c r="I115" s="74"/>
      <c r="J115" s="74"/>
      <c r="K115" s="74"/>
      <c r="L115" s="74"/>
      <c r="M115" s="74"/>
      <c r="N115" s="74"/>
      <c r="O115" s="74"/>
      <c r="P115" s="74"/>
      <c r="Q115" s="74"/>
      <c r="R115" s="74"/>
      <c r="S115" s="74"/>
      <c r="T115" s="74"/>
      <c r="U115" s="74"/>
      <c r="V115" s="74"/>
      <c r="W115" s="74"/>
      <c r="X115" s="74"/>
      <c r="Y115" s="74"/>
      <c r="Z115" s="74"/>
      <c r="AA115" s="74"/>
      <c r="AB115" s="74"/>
      <c r="AC115" s="75"/>
      <c r="AD115" s="75"/>
      <c r="AE115" s="75"/>
    </row>
    <row r="116" spans="1:31" ht="14.25" x14ac:dyDescent="0.15">
      <c r="A116" s="73"/>
      <c r="B116" s="73"/>
      <c r="C116" s="73"/>
      <c r="D116" s="73"/>
      <c r="E116" s="73"/>
      <c r="F116" s="73"/>
      <c r="G116" s="74"/>
      <c r="H116" s="74"/>
      <c r="I116" s="74"/>
      <c r="J116" s="74"/>
      <c r="K116" s="74"/>
      <c r="L116" s="74"/>
      <c r="M116" s="74"/>
      <c r="N116" s="74"/>
      <c r="O116" s="74"/>
      <c r="P116" s="74"/>
      <c r="Q116" s="74"/>
      <c r="R116" s="74"/>
      <c r="S116" s="74"/>
      <c r="T116" s="74"/>
      <c r="U116" s="74"/>
      <c r="V116" s="74"/>
      <c r="W116" s="74"/>
      <c r="X116" s="74"/>
      <c r="Y116" s="74"/>
      <c r="Z116" s="74"/>
      <c r="AA116" s="74"/>
      <c r="AB116" s="74"/>
      <c r="AC116" s="75"/>
      <c r="AD116" s="75"/>
      <c r="AE116" s="75"/>
    </row>
    <row r="117" spans="1:31" ht="14.25" x14ac:dyDescent="0.15">
      <c r="A117" s="73"/>
      <c r="B117" s="73"/>
      <c r="C117" s="73"/>
      <c r="D117" s="73"/>
      <c r="E117" s="73"/>
      <c r="F117" s="73"/>
      <c r="G117" s="74"/>
      <c r="H117" s="74"/>
      <c r="I117" s="74"/>
      <c r="J117" s="74"/>
      <c r="K117" s="74"/>
      <c r="L117" s="74"/>
      <c r="M117" s="74"/>
      <c r="N117" s="74"/>
      <c r="O117" s="74"/>
      <c r="P117" s="74"/>
      <c r="Q117" s="74"/>
      <c r="R117" s="74"/>
      <c r="S117" s="74"/>
      <c r="T117" s="74"/>
      <c r="U117" s="74"/>
      <c r="V117" s="74"/>
      <c r="W117" s="74"/>
      <c r="X117" s="74"/>
      <c r="Y117" s="74"/>
      <c r="Z117" s="74"/>
      <c r="AA117" s="74"/>
      <c r="AB117" s="74"/>
      <c r="AC117" s="75"/>
      <c r="AD117" s="75"/>
      <c r="AE117" s="75"/>
    </row>
    <row r="118" spans="1:31" ht="14.25" x14ac:dyDescent="0.15">
      <c r="A118" s="73"/>
      <c r="B118" s="73"/>
      <c r="C118" s="73"/>
      <c r="D118" s="73"/>
      <c r="E118" s="73"/>
      <c r="F118" s="73"/>
      <c r="G118" s="74"/>
      <c r="H118" s="74"/>
      <c r="I118" s="74"/>
      <c r="J118" s="74"/>
      <c r="K118" s="74"/>
      <c r="L118" s="74"/>
      <c r="M118" s="74"/>
      <c r="N118" s="74"/>
      <c r="O118" s="74"/>
      <c r="P118" s="74"/>
      <c r="Q118" s="74"/>
      <c r="R118" s="74"/>
      <c r="S118" s="74"/>
      <c r="T118" s="74"/>
      <c r="U118" s="74"/>
      <c r="V118" s="74"/>
      <c r="W118" s="74"/>
      <c r="X118" s="74"/>
      <c r="Y118" s="74"/>
      <c r="Z118" s="74"/>
      <c r="AA118" s="74"/>
      <c r="AB118" s="74"/>
      <c r="AC118" s="75"/>
      <c r="AD118" s="75"/>
      <c r="AE118" s="75"/>
    </row>
    <row r="119" spans="1:31" ht="14.25" x14ac:dyDescent="0.15">
      <c r="A119" s="73"/>
      <c r="B119" s="73"/>
      <c r="C119" s="73"/>
      <c r="D119" s="73"/>
      <c r="E119" s="73"/>
      <c r="F119" s="73"/>
      <c r="G119" s="74"/>
      <c r="H119" s="74"/>
      <c r="I119" s="74"/>
      <c r="J119" s="74"/>
      <c r="K119" s="74"/>
      <c r="L119" s="74"/>
      <c r="M119" s="74"/>
      <c r="N119" s="74"/>
      <c r="O119" s="74"/>
      <c r="P119" s="74"/>
      <c r="Q119" s="74"/>
      <c r="R119" s="74"/>
      <c r="S119" s="74"/>
      <c r="T119" s="74"/>
      <c r="U119" s="74"/>
      <c r="V119" s="74"/>
      <c r="W119" s="74"/>
      <c r="X119" s="74"/>
      <c r="Y119" s="74"/>
      <c r="Z119" s="74"/>
      <c r="AA119" s="74"/>
      <c r="AB119" s="74"/>
      <c r="AC119" s="75"/>
      <c r="AD119" s="75"/>
      <c r="AE119" s="75"/>
    </row>
    <row r="120" spans="1:31" ht="14.25" x14ac:dyDescent="0.15">
      <c r="A120" s="73"/>
      <c r="B120" s="73"/>
      <c r="C120" s="73"/>
      <c r="D120" s="73"/>
      <c r="E120" s="73"/>
      <c r="F120" s="73"/>
      <c r="G120" s="74"/>
      <c r="H120" s="74"/>
      <c r="I120" s="74"/>
      <c r="J120" s="74"/>
      <c r="K120" s="74"/>
      <c r="L120" s="74"/>
      <c r="M120" s="74"/>
      <c r="N120" s="74"/>
      <c r="O120" s="74"/>
      <c r="P120" s="74"/>
      <c r="Q120" s="74"/>
      <c r="R120" s="74"/>
      <c r="S120" s="74"/>
      <c r="T120" s="74"/>
      <c r="U120" s="74"/>
      <c r="V120" s="74"/>
      <c r="W120" s="74"/>
      <c r="X120" s="74"/>
      <c r="Y120" s="74"/>
      <c r="Z120" s="74"/>
      <c r="AA120" s="74"/>
      <c r="AB120" s="74"/>
      <c r="AC120" s="75"/>
      <c r="AD120" s="75"/>
      <c r="AE120" s="75"/>
    </row>
    <row r="121" spans="1:31" ht="14.25" x14ac:dyDescent="0.15">
      <c r="A121" s="73"/>
      <c r="B121" s="73"/>
      <c r="C121" s="73"/>
      <c r="D121" s="73"/>
      <c r="E121" s="73"/>
      <c r="F121" s="73"/>
      <c r="G121" s="74"/>
      <c r="H121" s="74"/>
      <c r="I121" s="74"/>
      <c r="J121" s="74"/>
      <c r="K121" s="74"/>
      <c r="L121" s="74"/>
      <c r="M121" s="74"/>
      <c r="N121" s="74"/>
      <c r="O121" s="74"/>
      <c r="P121" s="74"/>
      <c r="Q121" s="74"/>
      <c r="R121" s="74"/>
      <c r="S121" s="74"/>
      <c r="T121" s="74"/>
      <c r="U121" s="74"/>
      <c r="V121" s="74"/>
      <c r="W121" s="74"/>
      <c r="X121" s="74"/>
      <c r="Y121" s="74"/>
      <c r="Z121" s="74"/>
      <c r="AA121" s="74"/>
      <c r="AB121" s="74"/>
      <c r="AC121" s="75"/>
      <c r="AD121" s="75"/>
      <c r="AE121" s="75"/>
    </row>
    <row r="122" spans="1:31" ht="14.25" x14ac:dyDescent="0.15">
      <c r="A122" s="73"/>
      <c r="B122" s="73"/>
      <c r="C122" s="73"/>
      <c r="D122" s="73"/>
      <c r="E122" s="73"/>
      <c r="F122" s="73"/>
      <c r="G122" s="74"/>
      <c r="H122" s="74"/>
      <c r="I122" s="74"/>
      <c r="J122" s="74"/>
      <c r="K122" s="74"/>
      <c r="L122" s="74"/>
      <c r="M122" s="74"/>
      <c r="N122" s="74"/>
      <c r="O122" s="74"/>
      <c r="P122" s="74"/>
      <c r="Q122" s="74"/>
      <c r="R122" s="74"/>
      <c r="S122" s="74"/>
      <c r="T122" s="74"/>
      <c r="U122" s="74"/>
      <c r="V122" s="74"/>
      <c r="W122" s="74"/>
      <c r="X122" s="74"/>
      <c r="Y122" s="74"/>
      <c r="Z122" s="74"/>
      <c r="AA122" s="74"/>
      <c r="AB122" s="74"/>
      <c r="AC122" s="75"/>
      <c r="AD122" s="75"/>
      <c r="AE122" s="75"/>
    </row>
    <row r="123" spans="1:31" ht="14.25" x14ac:dyDescent="0.15">
      <c r="A123" s="73"/>
      <c r="B123" s="73"/>
      <c r="C123" s="73"/>
      <c r="D123" s="73"/>
      <c r="E123" s="73"/>
      <c r="F123" s="73"/>
      <c r="G123" s="74"/>
      <c r="H123" s="74"/>
      <c r="I123" s="74"/>
      <c r="J123" s="74"/>
      <c r="K123" s="74"/>
      <c r="L123" s="74"/>
      <c r="M123" s="74"/>
      <c r="N123" s="74"/>
      <c r="O123" s="74"/>
      <c r="P123" s="74"/>
      <c r="Q123" s="74"/>
      <c r="R123" s="74"/>
      <c r="S123" s="74"/>
      <c r="T123" s="74"/>
      <c r="U123" s="74"/>
      <c r="V123" s="74"/>
      <c r="W123" s="74"/>
      <c r="X123" s="74"/>
      <c r="Y123" s="74"/>
      <c r="Z123" s="74"/>
      <c r="AA123" s="74"/>
      <c r="AB123" s="74"/>
      <c r="AC123" s="75"/>
      <c r="AD123" s="75"/>
      <c r="AE123" s="75"/>
    </row>
    <row r="124" spans="1:31" ht="14.25" x14ac:dyDescent="0.15">
      <c r="A124" s="73"/>
      <c r="B124" s="73"/>
      <c r="C124" s="73"/>
      <c r="D124" s="73"/>
      <c r="E124" s="73"/>
      <c r="F124" s="73"/>
      <c r="G124" s="74"/>
      <c r="H124" s="74"/>
      <c r="I124" s="74"/>
      <c r="J124" s="74"/>
      <c r="K124" s="74"/>
      <c r="L124" s="74"/>
      <c r="M124" s="74"/>
      <c r="N124" s="74"/>
      <c r="O124" s="74"/>
      <c r="P124" s="74"/>
      <c r="Q124" s="74"/>
      <c r="R124" s="74"/>
      <c r="S124" s="74"/>
      <c r="T124" s="74"/>
      <c r="U124" s="74"/>
      <c r="V124" s="74"/>
      <c r="W124" s="74"/>
      <c r="X124" s="74"/>
      <c r="Y124" s="74"/>
      <c r="Z124" s="74"/>
      <c r="AA124" s="74"/>
      <c r="AB124" s="74"/>
      <c r="AC124" s="75"/>
      <c r="AD124" s="75"/>
      <c r="AE124" s="75"/>
    </row>
    <row r="125" spans="1:31" ht="14.25" x14ac:dyDescent="0.15">
      <c r="A125" s="73"/>
      <c r="B125" s="73"/>
      <c r="C125" s="73"/>
      <c r="D125" s="73"/>
      <c r="E125" s="73"/>
      <c r="F125" s="73"/>
      <c r="G125" s="74"/>
      <c r="H125" s="74"/>
      <c r="I125" s="74"/>
      <c r="J125" s="74"/>
      <c r="K125" s="74"/>
      <c r="L125" s="74"/>
      <c r="M125" s="74"/>
      <c r="N125" s="74"/>
      <c r="O125" s="74"/>
      <c r="P125" s="74"/>
      <c r="Q125" s="74"/>
      <c r="R125" s="74"/>
      <c r="S125" s="74"/>
      <c r="T125" s="74"/>
      <c r="U125" s="74"/>
      <c r="V125" s="74"/>
      <c r="W125" s="74"/>
      <c r="X125" s="74"/>
      <c r="Y125" s="74"/>
      <c r="Z125" s="74"/>
      <c r="AA125" s="74"/>
      <c r="AB125" s="74"/>
      <c r="AC125" s="75"/>
      <c r="AD125" s="75"/>
      <c r="AE125" s="75"/>
    </row>
    <row r="126" spans="1:31" ht="14.25" x14ac:dyDescent="0.15">
      <c r="A126" s="73"/>
      <c r="B126" s="73"/>
      <c r="C126" s="73"/>
      <c r="D126" s="73"/>
      <c r="E126" s="73"/>
      <c r="F126" s="73"/>
      <c r="G126" s="74"/>
      <c r="H126" s="74"/>
      <c r="I126" s="74"/>
      <c r="J126" s="74"/>
      <c r="K126" s="74"/>
      <c r="L126" s="74"/>
      <c r="M126" s="74"/>
      <c r="N126" s="74"/>
      <c r="O126" s="74"/>
      <c r="P126" s="74"/>
      <c r="Q126" s="74"/>
      <c r="R126" s="74"/>
      <c r="S126" s="74"/>
      <c r="T126" s="74"/>
      <c r="U126" s="74"/>
      <c r="V126" s="74"/>
      <c r="W126" s="74"/>
      <c r="X126" s="74"/>
      <c r="Y126" s="74"/>
      <c r="Z126" s="74"/>
      <c r="AA126" s="74"/>
      <c r="AB126" s="74"/>
      <c r="AC126" s="75"/>
      <c r="AD126" s="75"/>
      <c r="AE126" s="75"/>
    </row>
    <row r="127" spans="1:31" ht="14.25" x14ac:dyDescent="0.15">
      <c r="A127" s="73"/>
      <c r="B127" s="73"/>
      <c r="C127" s="73"/>
      <c r="D127" s="73"/>
      <c r="E127" s="73"/>
      <c r="F127" s="73"/>
      <c r="G127" s="74"/>
      <c r="H127" s="74"/>
      <c r="I127" s="74"/>
      <c r="J127" s="74"/>
      <c r="K127" s="74"/>
      <c r="L127" s="74"/>
      <c r="M127" s="74"/>
      <c r="N127" s="74"/>
      <c r="O127" s="74"/>
      <c r="P127" s="74"/>
      <c r="Q127" s="74"/>
      <c r="R127" s="74"/>
      <c r="S127" s="74"/>
      <c r="T127" s="74"/>
      <c r="U127" s="74"/>
      <c r="V127" s="74"/>
      <c r="W127" s="74"/>
      <c r="X127" s="74"/>
      <c r="Y127" s="74"/>
      <c r="Z127" s="74"/>
      <c r="AA127" s="74"/>
      <c r="AB127" s="74"/>
      <c r="AC127" s="75"/>
      <c r="AD127" s="75"/>
      <c r="AE127" s="75"/>
    </row>
    <row r="128" spans="1:31" ht="14.25" x14ac:dyDescent="0.15">
      <c r="A128" s="73"/>
      <c r="B128" s="73"/>
      <c r="C128" s="73"/>
      <c r="D128" s="73"/>
      <c r="E128" s="73"/>
      <c r="F128" s="73"/>
      <c r="G128" s="74"/>
      <c r="H128" s="74"/>
      <c r="I128" s="74"/>
      <c r="J128" s="74"/>
      <c r="K128" s="74"/>
      <c r="L128" s="74"/>
      <c r="M128" s="74"/>
      <c r="N128" s="74"/>
      <c r="O128" s="74"/>
      <c r="P128" s="74"/>
      <c r="Q128" s="74"/>
      <c r="R128" s="74"/>
      <c r="S128" s="74"/>
      <c r="T128" s="74"/>
      <c r="U128" s="74"/>
      <c r="V128" s="74"/>
      <c r="W128" s="74"/>
      <c r="X128" s="74"/>
      <c r="Y128" s="74"/>
      <c r="Z128" s="74"/>
      <c r="AA128" s="74"/>
      <c r="AB128" s="74"/>
      <c r="AC128" s="75"/>
      <c r="AD128" s="75"/>
      <c r="AE128" s="75"/>
    </row>
    <row r="129" spans="1:31" ht="14.25" x14ac:dyDescent="0.15">
      <c r="A129" s="73"/>
      <c r="B129" s="73"/>
      <c r="C129" s="73"/>
      <c r="D129" s="73"/>
      <c r="E129" s="73"/>
      <c r="F129" s="73"/>
      <c r="G129" s="74"/>
      <c r="H129" s="74"/>
      <c r="I129" s="74"/>
      <c r="J129" s="74"/>
      <c r="K129" s="74"/>
      <c r="L129" s="74"/>
      <c r="M129" s="74"/>
      <c r="N129" s="74"/>
      <c r="O129" s="74"/>
      <c r="P129" s="74"/>
      <c r="Q129" s="74"/>
      <c r="R129" s="74"/>
      <c r="S129" s="74"/>
      <c r="T129" s="74"/>
      <c r="U129" s="74"/>
      <c r="V129" s="74"/>
      <c r="W129" s="74"/>
      <c r="X129" s="74"/>
      <c r="Y129" s="74"/>
      <c r="Z129" s="74"/>
      <c r="AA129" s="74"/>
      <c r="AB129" s="74"/>
      <c r="AC129" s="75"/>
      <c r="AD129" s="75"/>
      <c r="AE129" s="75"/>
    </row>
    <row r="130" spans="1:31" ht="14.25" x14ac:dyDescent="0.15">
      <c r="A130" s="73"/>
      <c r="B130" s="73"/>
      <c r="C130" s="73"/>
      <c r="D130" s="73"/>
      <c r="E130" s="73"/>
      <c r="F130" s="73"/>
      <c r="G130" s="74"/>
      <c r="H130" s="74"/>
      <c r="I130" s="74"/>
      <c r="J130" s="74"/>
      <c r="K130" s="74"/>
      <c r="L130" s="74"/>
      <c r="M130" s="74"/>
      <c r="N130" s="74"/>
      <c r="O130" s="74"/>
      <c r="P130" s="74"/>
      <c r="Q130" s="74"/>
      <c r="R130" s="74"/>
      <c r="S130" s="74"/>
      <c r="T130" s="74"/>
      <c r="U130" s="74"/>
      <c r="V130" s="74"/>
      <c r="W130" s="74"/>
      <c r="X130" s="74"/>
      <c r="Y130" s="74"/>
      <c r="Z130" s="74"/>
      <c r="AA130" s="74"/>
      <c r="AB130" s="74"/>
      <c r="AC130" s="75"/>
      <c r="AD130" s="75"/>
      <c r="AE130" s="75"/>
    </row>
    <row r="131" spans="1:31" ht="14.25" x14ac:dyDescent="0.15">
      <c r="A131" s="73"/>
      <c r="B131" s="73"/>
      <c r="C131" s="73"/>
      <c r="D131" s="73"/>
      <c r="E131" s="73"/>
      <c r="F131" s="73"/>
      <c r="G131" s="74"/>
      <c r="H131" s="74"/>
      <c r="I131" s="74"/>
      <c r="J131" s="74"/>
      <c r="K131" s="74"/>
      <c r="L131" s="74"/>
      <c r="M131" s="74"/>
      <c r="N131" s="74"/>
      <c r="O131" s="74"/>
      <c r="P131" s="74"/>
      <c r="Q131" s="74"/>
      <c r="R131" s="74"/>
      <c r="S131" s="74"/>
      <c r="T131" s="74"/>
      <c r="U131" s="74"/>
      <c r="V131" s="74"/>
      <c r="W131" s="74"/>
      <c r="X131" s="74"/>
      <c r="Y131" s="74"/>
      <c r="Z131" s="74"/>
      <c r="AA131" s="74"/>
      <c r="AB131" s="74"/>
      <c r="AC131" s="75"/>
      <c r="AD131" s="75"/>
      <c r="AE131" s="75"/>
    </row>
    <row r="132" spans="1:31" ht="14.25" x14ac:dyDescent="0.15">
      <c r="A132" s="73"/>
      <c r="B132" s="73"/>
      <c r="C132" s="73"/>
      <c r="D132" s="73"/>
      <c r="E132" s="73"/>
      <c r="F132" s="73"/>
      <c r="G132" s="74"/>
      <c r="H132" s="74"/>
      <c r="I132" s="74"/>
      <c r="J132" s="74"/>
      <c r="K132" s="74"/>
      <c r="L132" s="74"/>
      <c r="M132" s="74"/>
      <c r="N132" s="74"/>
      <c r="O132" s="74"/>
      <c r="P132" s="74"/>
      <c r="Q132" s="74"/>
      <c r="R132" s="74"/>
      <c r="S132" s="74"/>
      <c r="T132" s="74"/>
      <c r="U132" s="74"/>
      <c r="V132" s="74"/>
      <c r="W132" s="74"/>
      <c r="X132" s="74"/>
      <c r="Y132" s="74"/>
      <c r="Z132" s="74"/>
      <c r="AA132" s="74"/>
      <c r="AB132" s="74"/>
      <c r="AC132" s="75"/>
      <c r="AD132" s="75"/>
      <c r="AE132" s="75"/>
    </row>
    <row r="133" spans="1:31" ht="14.25" x14ac:dyDescent="0.15">
      <c r="A133" s="73"/>
      <c r="B133" s="73"/>
      <c r="C133" s="73"/>
      <c r="D133" s="73"/>
      <c r="E133" s="73"/>
      <c r="F133" s="73"/>
      <c r="G133" s="74"/>
      <c r="H133" s="74"/>
      <c r="I133" s="74"/>
      <c r="J133" s="74"/>
      <c r="K133" s="74"/>
      <c r="L133" s="74"/>
      <c r="M133" s="74"/>
      <c r="N133" s="74"/>
      <c r="O133" s="74"/>
      <c r="P133" s="74"/>
      <c r="Q133" s="74"/>
      <c r="R133" s="74"/>
      <c r="S133" s="74"/>
      <c r="T133" s="74"/>
      <c r="U133" s="74"/>
      <c r="V133" s="74"/>
      <c r="W133" s="74"/>
      <c r="X133" s="74"/>
      <c r="Y133" s="74"/>
      <c r="Z133" s="74"/>
      <c r="AA133" s="74"/>
      <c r="AB133" s="74"/>
      <c r="AC133" s="75"/>
      <c r="AD133" s="75"/>
      <c r="AE133" s="75"/>
    </row>
    <row r="134" spans="1:31" ht="14.25" x14ac:dyDescent="0.15">
      <c r="A134" s="73"/>
      <c r="B134" s="73"/>
      <c r="C134" s="73"/>
      <c r="D134" s="73"/>
      <c r="E134" s="73"/>
      <c r="F134" s="73"/>
      <c r="G134" s="74"/>
      <c r="H134" s="74"/>
      <c r="I134" s="74"/>
      <c r="J134" s="74"/>
      <c r="K134" s="74"/>
      <c r="L134" s="74"/>
      <c r="M134" s="74"/>
      <c r="N134" s="74"/>
      <c r="O134" s="74"/>
      <c r="P134" s="74"/>
      <c r="Q134" s="74"/>
      <c r="R134" s="74"/>
      <c r="S134" s="74"/>
      <c r="T134" s="74"/>
      <c r="U134" s="74"/>
      <c r="V134" s="74"/>
      <c r="W134" s="74"/>
      <c r="X134" s="74"/>
      <c r="Y134" s="74"/>
      <c r="Z134" s="74"/>
      <c r="AA134" s="74"/>
      <c r="AB134" s="74"/>
      <c r="AC134" s="75"/>
      <c r="AD134" s="75"/>
      <c r="AE134" s="75"/>
    </row>
    <row r="135" spans="1:31" ht="14.25" x14ac:dyDescent="0.15">
      <c r="A135" s="73"/>
      <c r="B135" s="73"/>
      <c r="C135" s="73"/>
      <c r="D135" s="73"/>
      <c r="E135" s="73"/>
      <c r="F135" s="73"/>
      <c r="G135" s="74"/>
      <c r="H135" s="74"/>
      <c r="I135" s="74"/>
      <c r="J135" s="74"/>
      <c r="K135" s="74"/>
      <c r="L135" s="74"/>
      <c r="M135" s="74"/>
      <c r="N135" s="74"/>
      <c r="O135" s="74"/>
      <c r="P135" s="74"/>
      <c r="Q135" s="74"/>
      <c r="R135" s="74"/>
      <c r="S135" s="74"/>
      <c r="T135" s="74"/>
      <c r="U135" s="74"/>
      <c r="V135" s="74"/>
      <c r="W135" s="74"/>
      <c r="X135" s="74"/>
      <c r="Y135" s="74"/>
      <c r="Z135" s="74"/>
      <c r="AA135" s="74"/>
      <c r="AB135" s="74"/>
      <c r="AC135" s="75"/>
      <c r="AD135" s="75"/>
      <c r="AE135" s="75"/>
    </row>
    <row r="136" spans="1:31" ht="14.25" x14ac:dyDescent="0.15">
      <c r="A136" s="73"/>
      <c r="B136" s="73"/>
      <c r="C136" s="73"/>
      <c r="D136" s="73"/>
      <c r="E136" s="73"/>
      <c r="F136" s="73"/>
      <c r="G136" s="74"/>
      <c r="H136" s="74"/>
      <c r="I136" s="74"/>
      <c r="J136" s="74"/>
      <c r="K136" s="74"/>
      <c r="L136" s="74"/>
      <c r="M136" s="74"/>
      <c r="N136" s="74"/>
      <c r="O136" s="74"/>
      <c r="P136" s="74"/>
      <c r="Q136" s="74"/>
      <c r="R136" s="74"/>
      <c r="S136" s="74"/>
      <c r="T136" s="74"/>
      <c r="U136" s="74"/>
      <c r="V136" s="74"/>
      <c r="W136" s="74"/>
      <c r="X136" s="74"/>
      <c r="Y136" s="74"/>
      <c r="Z136" s="74"/>
      <c r="AA136" s="74"/>
      <c r="AB136" s="74"/>
      <c r="AC136" s="75"/>
      <c r="AD136" s="75"/>
      <c r="AE136" s="75"/>
    </row>
    <row r="137" spans="1:31" ht="14.25" x14ac:dyDescent="0.15">
      <c r="A137" s="73"/>
      <c r="B137" s="73"/>
      <c r="C137" s="73"/>
      <c r="D137" s="73"/>
      <c r="E137" s="73"/>
      <c r="F137" s="73"/>
      <c r="G137" s="74"/>
      <c r="H137" s="74"/>
      <c r="I137" s="74"/>
      <c r="J137" s="74"/>
      <c r="K137" s="74"/>
      <c r="L137" s="74"/>
      <c r="M137" s="74"/>
      <c r="N137" s="74"/>
      <c r="O137" s="74"/>
      <c r="P137" s="74"/>
      <c r="Q137" s="74"/>
      <c r="R137" s="74"/>
      <c r="S137" s="74"/>
      <c r="T137" s="74"/>
      <c r="U137" s="74"/>
      <c r="V137" s="74"/>
      <c r="W137" s="74"/>
      <c r="X137" s="74"/>
      <c r="Y137" s="74"/>
      <c r="Z137" s="74"/>
      <c r="AA137" s="74"/>
      <c r="AB137" s="74"/>
      <c r="AC137" s="75"/>
      <c r="AD137" s="75"/>
      <c r="AE137" s="75"/>
    </row>
    <row r="138" spans="1:31" ht="14.25" x14ac:dyDescent="0.15">
      <c r="A138" s="73"/>
      <c r="B138" s="73"/>
      <c r="C138" s="73"/>
      <c r="D138" s="73"/>
      <c r="E138" s="73"/>
      <c r="F138" s="73"/>
      <c r="G138" s="74"/>
      <c r="H138" s="74"/>
      <c r="I138" s="74"/>
      <c r="J138" s="74"/>
      <c r="K138" s="74"/>
      <c r="L138" s="74"/>
      <c r="M138" s="74"/>
      <c r="N138" s="74"/>
      <c r="O138" s="74"/>
      <c r="P138" s="74"/>
      <c r="Q138" s="74"/>
      <c r="R138" s="74"/>
      <c r="S138" s="74"/>
      <c r="T138" s="74"/>
      <c r="U138" s="74"/>
      <c r="V138" s="74"/>
      <c r="W138" s="74"/>
      <c r="X138" s="74"/>
      <c r="Y138" s="74"/>
      <c r="Z138" s="74"/>
      <c r="AA138" s="74"/>
      <c r="AB138" s="74"/>
      <c r="AC138" s="75"/>
      <c r="AD138" s="75"/>
      <c r="AE138" s="75"/>
    </row>
    <row r="139" spans="1:31" ht="14.25" x14ac:dyDescent="0.15">
      <c r="A139" s="73"/>
      <c r="B139" s="73"/>
      <c r="C139" s="73"/>
      <c r="D139" s="73"/>
      <c r="E139" s="73"/>
      <c r="F139" s="73"/>
      <c r="G139" s="74"/>
      <c r="H139" s="74"/>
      <c r="I139" s="74"/>
      <c r="J139" s="74"/>
      <c r="K139" s="74"/>
      <c r="L139" s="74"/>
      <c r="M139" s="74"/>
      <c r="N139" s="74"/>
      <c r="O139" s="74"/>
      <c r="P139" s="74"/>
      <c r="Q139" s="74"/>
      <c r="R139" s="74"/>
      <c r="S139" s="74"/>
      <c r="T139" s="74"/>
      <c r="U139" s="74"/>
      <c r="V139" s="74"/>
      <c r="W139" s="74"/>
      <c r="X139" s="74"/>
      <c r="Y139" s="74"/>
      <c r="Z139" s="74"/>
      <c r="AA139" s="74"/>
      <c r="AB139" s="74"/>
      <c r="AC139" s="75"/>
      <c r="AD139" s="75"/>
      <c r="AE139" s="75"/>
    </row>
    <row r="140" spans="1:31" ht="14.25" x14ac:dyDescent="0.15">
      <c r="A140" s="73"/>
      <c r="B140" s="73"/>
      <c r="C140" s="73"/>
      <c r="D140" s="73"/>
      <c r="E140" s="73"/>
      <c r="F140" s="73"/>
      <c r="G140" s="74"/>
      <c r="H140" s="74"/>
      <c r="I140" s="74"/>
      <c r="J140" s="74"/>
      <c r="K140" s="74"/>
      <c r="L140" s="74"/>
      <c r="M140" s="74"/>
      <c r="N140" s="74"/>
      <c r="O140" s="74"/>
      <c r="P140" s="74"/>
      <c r="Q140" s="74"/>
      <c r="R140" s="74"/>
      <c r="S140" s="74"/>
      <c r="T140" s="74"/>
      <c r="U140" s="74"/>
      <c r="V140" s="74"/>
      <c r="W140" s="74"/>
      <c r="X140" s="74"/>
      <c r="Y140" s="74"/>
      <c r="Z140" s="74"/>
      <c r="AA140" s="74"/>
      <c r="AB140" s="74"/>
      <c r="AC140" s="75"/>
      <c r="AD140" s="75"/>
      <c r="AE140" s="75"/>
    </row>
    <row r="141" spans="1:31" ht="14.25" x14ac:dyDescent="0.15">
      <c r="A141" s="73"/>
      <c r="B141" s="73"/>
      <c r="C141" s="73"/>
      <c r="D141" s="73"/>
      <c r="E141" s="73"/>
      <c r="F141" s="73"/>
      <c r="G141" s="74"/>
      <c r="H141" s="74"/>
      <c r="I141" s="74"/>
      <c r="J141" s="74"/>
      <c r="K141" s="74"/>
      <c r="L141" s="74"/>
      <c r="M141" s="74"/>
      <c r="N141" s="74"/>
      <c r="O141" s="74"/>
      <c r="P141" s="74"/>
      <c r="Q141" s="74"/>
      <c r="R141" s="74"/>
      <c r="S141" s="74"/>
      <c r="T141" s="74"/>
      <c r="U141" s="74"/>
      <c r="V141" s="74"/>
      <c r="W141" s="74"/>
      <c r="X141" s="74"/>
      <c r="Y141" s="74"/>
      <c r="Z141" s="74"/>
      <c r="AA141" s="74"/>
      <c r="AB141" s="74"/>
      <c r="AC141" s="75"/>
      <c r="AD141" s="75"/>
      <c r="AE141" s="75"/>
    </row>
    <row r="142" spans="1:31" ht="14.25" x14ac:dyDescent="0.15">
      <c r="A142" s="73"/>
      <c r="B142" s="73"/>
      <c r="C142" s="73"/>
      <c r="D142" s="73"/>
      <c r="E142" s="73"/>
      <c r="F142" s="73"/>
      <c r="G142" s="74"/>
      <c r="H142" s="74"/>
      <c r="I142" s="74"/>
      <c r="J142" s="74"/>
      <c r="K142" s="74"/>
      <c r="L142" s="74"/>
      <c r="M142" s="74"/>
      <c r="N142" s="74"/>
      <c r="O142" s="74"/>
      <c r="P142" s="74"/>
      <c r="Q142" s="74"/>
      <c r="R142" s="74"/>
      <c r="S142" s="74"/>
      <c r="T142" s="74"/>
      <c r="U142" s="74"/>
      <c r="V142" s="74"/>
      <c r="W142" s="74"/>
      <c r="X142" s="74"/>
      <c r="Y142" s="74"/>
      <c r="Z142" s="74"/>
      <c r="AA142" s="74"/>
      <c r="AB142" s="74"/>
      <c r="AC142" s="75"/>
      <c r="AD142" s="75"/>
      <c r="AE142" s="75"/>
    </row>
    <row r="143" spans="1:31" ht="14.25" x14ac:dyDescent="0.15">
      <c r="A143" s="73"/>
      <c r="B143" s="73"/>
      <c r="C143" s="73"/>
      <c r="D143" s="73"/>
      <c r="E143" s="73"/>
      <c r="F143" s="73"/>
      <c r="G143" s="74"/>
      <c r="H143" s="74"/>
      <c r="I143" s="74"/>
      <c r="J143" s="74"/>
      <c r="K143" s="74"/>
      <c r="L143" s="74"/>
      <c r="M143" s="74"/>
      <c r="N143" s="74"/>
      <c r="O143" s="74"/>
      <c r="P143" s="74"/>
      <c r="Q143" s="74"/>
      <c r="R143" s="74"/>
      <c r="S143" s="74"/>
      <c r="T143" s="74"/>
      <c r="U143" s="74"/>
      <c r="V143" s="74"/>
      <c r="W143" s="74"/>
      <c r="X143" s="74"/>
      <c r="Y143" s="74"/>
      <c r="Z143" s="74"/>
      <c r="AA143" s="74"/>
      <c r="AB143" s="74"/>
      <c r="AC143" s="75"/>
      <c r="AD143" s="75"/>
      <c r="AE143" s="75"/>
    </row>
    <row r="144" spans="1:31" ht="14.25" x14ac:dyDescent="0.15">
      <c r="A144" s="73"/>
      <c r="B144" s="73"/>
      <c r="C144" s="73"/>
      <c r="D144" s="73"/>
      <c r="E144" s="73"/>
      <c r="F144" s="73"/>
      <c r="G144" s="74"/>
      <c r="H144" s="74"/>
      <c r="I144" s="74"/>
      <c r="J144" s="74"/>
      <c r="K144" s="74"/>
      <c r="L144" s="74"/>
      <c r="M144" s="74"/>
      <c r="N144" s="74"/>
      <c r="O144" s="74"/>
      <c r="P144" s="74"/>
      <c r="Q144" s="74"/>
      <c r="R144" s="74"/>
      <c r="S144" s="74"/>
      <c r="T144" s="74"/>
      <c r="U144" s="74"/>
      <c r="V144" s="74"/>
      <c r="W144" s="74"/>
      <c r="X144" s="74"/>
      <c r="Y144" s="74"/>
      <c r="Z144" s="74"/>
      <c r="AA144" s="74"/>
      <c r="AB144" s="74"/>
      <c r="AC144" s="75"/>
      <c r="AD144" s="75"/>
      <c r="AE144" s="75"/>
    </row>
    <row r="145" spans="1:31" ht="14.25" x14ac:dyDescent="0.15">
      <c r="A145" s="73"/>
      <c r="B145" s="73"/>
      <c r="C145" s="73"/>
      <c r="D145" s="73"/>
      <c r="E145" s="73"/>
      <c r="F145" s="73"/>
      <c r="G145" s="74"/>
      <c r="H145" s="74"/>
      <c r="I145" s="74"/>
      <c r="J145" s="74"/>
      <c r="K145" s="74"/>
      <c r="L145" s="74"/>
      <c r="M145" s="74"/>
      <c r="N145" s="74"/>
      <c r="O145" s="74"/>
      <c r="P145" s="74"/>
      <c r="Q145" s="74"/>
      <c r="R145" s="74"/>
      <c r="S145" s="74"/>
      <c r="T145" s="74"/>
      <c r="U145" s="74"/>
      <c r="V145" s="74"/>
      <c r="W145" s="74"/>
      <c r="X145" s="74"/>
      <c r="Y145" s="74"/>
      <c r="Z145" s="74"/>
      <c r="AA145" s="74"/>
      <c r="AB145" s="74"/>
      <c r="AC145" s="75"/>
      <c r="AD145" s="75"/>
      <c r="AE145" s="75"/>
    </row>
    <row r="146" spans="1:31" ht="14.25" x14ac:dyDescent="0.15">
      <c r="A146" s="73"/>
      <c r="B146" s="73"/>
      <c r="C146" s="73"/>
      <c r="D146" s="73"/>
      <c r="E146" s="73"/>
      <c r="F146" s="73"/>
      <c r="G146" s="74"/>
      <c r="H146" s="74"/>
      <c r="I146" s="74"/>
      <c r="J146" s="74"/>
      <c r="K146" s="74"/>
      <c r="L146" s="74"/>
      <c r="M146" s="74"/>
      <c r="N146" s="74"/>
      <c r="O146" s="74"/>
      <c r="P146" s="74"/>
      <c r="Q146" s="74"/>
      <c r="R146" s="74"/>
      <c r="S146" s="74"/>
      <c r="T146" s="74"/>
      <c r="U146" s="74"/>
      <c r="V146" s="74"/>
      <c r="W146" s="74"/>
      <c r="X146" s="74"/>
      <c r="Y146" s="74"/>
      <c r="Z146" s="74"/>
      <c r="AA146" s="74"/>
      <c r="AB146" s="74"/>
      <c r="AC146" s="75"/>
      <c r="AD146" s="75"/>
      <c r="AE146" s="75"/>
    </row>
    <row r="147" spans="1:31" ht="14.25" x14ac:dyDescent="0.15">
      <c r="A147" s="73"/>
      <c r="B147" s="73"/>
      <c r="C147" s="73"/>
      <c r="D147" s="73"/>
      <c r="E147" s="73"/>
      <c r="F147" s="73"/>
      <c r="G147" s="74"/>
      <c r="H147" s="74"/>
      <c r="I147" s="74"/>
      <c r="J147" s="74"/>
      <c r="K147" s="74"/>
      <c r="L147" s="74"/>
      <c r="M147" s="74"/>
      <c r="N147" s="74"/>
      <c r="O147" s="74"/>
      <c r="P147" s="74"/>
      <c r="Q147" s="74"/>
      <c r="R147" s="74"/>
      <c r="S147" s="74"/>
      <c r="T147" s="74"/>
      <c r="U147" s="74"/>
      <c r="V147" s="74"/>
      <c r="W147" s="74"/>
      <c r="X147" s="74"/>
      <c r="Y147" s="74"/>
      <c r="Z147" s="74"/>
      <c r="AA147" s="74"/>
      <c r="AB147" s="74"/>
      <c r="AC147" s="75"/>
      <c r="AD147" s="75"/>
      <c r="AE147" s="75"/>
    </row>
    <row r="148" spans="1:31" ht="14.25" x14ac:dyDescent="0.15">
      <c r="A148" s="73"/>
      <c r="B148" s="73"/>
      <c r="C148" s="73"/>
      <c r="D148" s="73"/>
      <c r="E148" s="73"/>
      <c r="F148" s="73"/>
      <c r="G148" s="74"/>
      <c r="H148" s="74"/>
      <c r="I148" s="74"/>
      <c r="J148" s="74"/>
      <c r="K148" s="74"/>
      <c r="L148" s="74"/>
      <c r="M148" s="74"/>
      <c r="N148" s="74"/>
      <c r="O148" s="74"/>
      <c r="P148" s="74"/>
      <c r="Q148" s="74"/>
      <c r="R148" s="74"/>
      <c r="S148" s="74"/>
      <c r="T148" s="74"/>
      <c r="U148" s="74"/>
      <c r="V148" s="74"/>
      <c r="W148" s="74"/>
      <c r="X148" s="74"/>
      <c r="Y148" s="74"/>
      <c r="Z148" s="74"/>
      <c r="AA148" s="74"/>
      <c r="AB148" s="74"/>
      <c r="AC148" s="75"/>
      <c r="AD148" s="75"/>
      <c r="AE148" s="75"/>
    </row>
    <row r="149" spans="1:31" ht="14.25" x14ac:dyDescent="0.15">
      <c r="A149" s="73"/>
      <c r="B149" s="73"/>
      <c r="C149" s="73"/>
      <c r="D149" s="73"/>
      <c r="E149" s="73"/>
      <c r="F149" s="73"/>
      <c r="G149" s="74"/>
      <c r="H149" s="74"/>
      <c r="I149" s="74"/>
      <c r="J149" s="74"/>
      <c r="K149" s="74"/>
      <c r="L149" s="74"/>
      <c r="M149" s="74"/>
      <c r="N149" s="74"/>
      <c r="O149" s="74"/>
      <c r="P149" s="74"/>
      <c r="Q149" s="74"/>
      <c r="R149" s="74"/>
      <c r="S149" s="74"/>
      <c r="T149" s="74"/>
      <c r="U149" s="74"/>
      <c r="V149" s="74"/>
      <c r="W149" s="74"/>
      <c r="X149" s="74"/>
      <c r="Y149" s="74"/>
      <c r="Z149" s="74"/>
      <c r="AA149" s="74"/>
      <c r="AB149" s="74"/>
      <c r="AC149" s="75"/>
      <c r="AD149" s="75"/>
      <c r="AE149" s="75"/>
    </row>
    <row r="150" spans="1:31" ht="14.25" x14ac:dyDescent="0.15">
      <c r="A150" s="73"/>
      <c r="B150" s="73"/>
      <c r="C150" s="73"/>
      <c r="D150" s="73"/>
      <c r="E150" s="73"/>
      <c r="F150" s="73"/>
      <c r="G150" s="74"/>
      <c r="H150" s="74"/>
      <c r="I150" s="74"/>
      <c r="J150" s="74"/>
      <c r="K150" s="74"/>
      <c r="L150" s="74"/>
      <c r="M150" s="74"/>
      <c r="N150" s="74"/>
      <c r="O150" s="74"/>
      <c r="P150" s="74"/>
      <c r="Q150" s="74"/>
      <c r="R150" s="74"/>
      <c r="S150" s="74"/>
      <c r="T150" s="74"/>
      <c r="U150" s="74"/>
      <c r="V150" s="74"/>
      <c r="W150" s="74"/>
      <c r="X150" s="74"/>
      <c r="Y150" s="74"/>
      <c r="Z150" s="74"/>
      <c r="AA150" s="74"/>
      <c r="AB150" s="74"/>
      <c r="AC150" s="75"/>
      <c r="AD150" s="75"/>
      <c r="AE150" s="75"/>
    </row>
    <row r="151" spans="1:31" ht="14.25" x14ac:dyDescent="0.15">
      <c r="A151" s="73"/>
      <c r="B151" s="73"/>
      <c r="C151" s="73"/>
      <c r="D151" s="73"/>
      <c r="E151" s="73"/>
      <c r="F151" s="73"/>
      <c r="G151" s="74"/>
      <c r="H151" s="74"/>
      <c r="I151" s="74"/>
      <c r="J151" s="74"/>
      <c r="K151" s="74"/>
      <c r="L151" s="74"/>
      <c r="M151" s="74"/>
      <c r="N151" s="74"/>
      <c r="O151" s="74"/>
      <c r="P151" s="74"/>
      <c r="Q151" s="74"/>
      <c r="R151" s="74"/>
      <c r="S151" s="74"/>
      <c r="T151" s="74"/>
      <c r="U151" s="74"/>
      <c r="V151" s="74"/>
      <c r="W151" s="74"/>
      <c r="X151" s="74"/>
      <c r="Y151" s="74"/>
      <c r="Z151" s="74"/>
      <c r="AA151" s="74"/>
      <c r="AB151" s="74"/>
      <c r="AC151" s="75"/>
      <c r="AD151" s="75"/>
      <c r="AE151" s="75"/>
    </row>
    <row r="152" spans="1:31" ht="14.25" x14ac:dyDescent="0.15">
      <c r="A152" s="73"/>
      <c r="B152" s="73"/>
      <c r="C152" s="73"/>
      <c r="D152" s="73"/>
      <c r="E152" s="73"/>
      <c r="F152" s="73"/>
      <c r="G152" s="74"/>
      <c r="H152" s="74"/>
      <c r="I152" s="74"/>
      <c r="J152" s="74"/>
      <c r="K152" s="74"/>
      <c r="L152" s="74"/>
      <c r="M152" s="74"/>
      <c r="N152" s="74"/>
      <c r="O152" s="74"/>
      <c r="P152" s="74"/>
      <c r="Q152" s="74"/>
      <c r="R152" s="74"/>
      <c r="S152" s="74"/>
      <c r="T152" s="74"/>
      <c r="U152" s="74"/>
      <c r="V152" s="74"/>
      <c r="W152" s="74"/>
      <c r="X152" s="74"/>
      <c r="Y152" s="74"/>
      <c r="Z152" s="74"/>
      <c r="AA152" s="74"/>
      <c r="AB152" s="74"/>
      <c r="AC152" s="75"/>
      <c r="AD152" s="75"/>
      <c r="AE152" s="75"/>
    </row>
    <row r="153" spans="1:31" ht="14.25" x14ac:dyDescent="0.15">
      <c r="A153" s="73"/>
      <c r="B153" s="73"/>
      <c r="C153" s="73"/>
      <c r="D153" s="73"/>
      <c r="E153" s="73"/>
      <c r="F153" s="73"/>
      <c r="G153" s="74"/>
      <c r="H153" s="74"/>
      <c r="I153" s="74"/>
      <c r="J153" s="74"/>
      <c r="K153" s="74"/>
      <c r="L153" s="74"/>
      <c r="M153" s="74"/>
      <c r="N153" s="74"/>
      <c r="O153" s="74"/>
      <c r="P153" s="74"/>
      <c r="Q153" s="74"/>
      <c r="R153" s="74"/>
      <c r="S153" s="74"/>
      <c r="T153" s="74"/>
      <c r="U153" s="74"/>
      <c r="V153" s="74"/>
      <c r="W153" s="74"/>
      <c r="X153" s="74"/>
      <c r="Y153" s="74"/>
      <c r="Z153" s="74"/>
      <c r="AA153" s="74"/>
      <c r="AB153" s="74"/>
      <c r="AC153" s="75"/>
      <c r="AD153" s="75"/>
      <c r="AE153" s="75"/>
    </row>
    <row r="154" spans="1:31" ht="14.25" x14ac:dyDescent="0.15">
      <c r="A154" s="73"/>
      <c r="B154" s="73"/>
      <c r="C154" s="73"/>
      <c r="D154" s="73"/>
      <c r="E154" s="73"/>
      <c r="F154" s="73"/>
      <c r="G154" s="74"/>
      <c r="H154" s="74"/>
      <c r="I154" s="74"/>
      <c r="J154" s="74"/>
      <c r="K154" s="74"/>
      <c r="L154" s="74"/>
      <c r="M154" s="74"/>
      <c r="N154" s="74"/>
      <c r="O154" s="74"/>
      <c r="P154" s="74"/>
      <c r="Q154" s="74"/>
      <c r="R154" s="74"/>
      <c r="S154" s="74"/>
      <c r="T154" s="74"/>
      <c r="U154" s="74"/>
      <c r="V154" s="74"/>
      <c r="W154" s="74"/>
      <c r="X154" s="74"/>
      <c r="Y154" s="74"/>
      <c r="Z154" s="74"/>
      <c r="AA154" s="74"/>
      <c r="AB154" s="74"/>
      <c r="AC154" s="75"/>
      <c r="AD154" s="75"/>
      <c r="AE154" s="75"/>
    </row>
    <row r="155" spans="1:31" ht="14.25" x14ac:dyDescent="0.15">
      <c r="A155" s="73"/>
      <c r="B155" s="73"/>
      <c r="C155" s="73"/>
      <c r="D155" s="73"/>
      <c r="E155" s="73"/>
      <c r="F155" s="73"/>
      <c r="G155" s="74"/>
      <c r="H155" s="74"/>
      <c r="I155" s="74"/>
      <c r="J155" s="74"/>
      <c r="K155" s="74"/>
      <c r="L155" s="74"/>
      <c r="M155" s="74"/>
      <c r="N155" s="74"/>
      <c r="O155" s="74"/>
      <c r="P155" s="74"/>
      <c r="Q155" s="74"/>
      <c r="R155" s="74"/>
      <c r="S155" s="74"/>
      <c r="T155" s="74"/>
      <c r="U155" s="74"/>
      <c r="V155" s="74"/>
      <c r="W155" s="74"/>
      <c r="X155" s="74"/>
      <c r="Y155" s="74"/>
      <c r="Z155" s="74"/>
      <c r="AA155" s="74"/>
      <c r="AB155" s="74"/>
      <c r="AC155" s="75"/>
      <c r="AD155" s="75"/>
      <c r="AE155" s="75"/>
    </row>
    <row r="156" spans="1:31" ht="14.25" x14ac:dyDescent="0.15">
      <c r="A156" s="73"/>
      <c r="B156" s="73"/>
      <c r="C156" s="73"/>
      <c r="D156" s="73"/>
      <c r="E156" s="73"/>
      <c r="F156" s="73"/>
      <c r="G156" s="74"/>
      <c r="H156" s="74"/>
      <c r="I156" s="74"/>
      <c r="J156" s="74"/>
      <c r="K156" s="74"/>
      <c r="L156" s="74"/>
      <c r="M156" s="74"/>
      <c r="N156" s="74"/>
      <c r="O156" s="74"/>
      <c r="P156" s="74"/>
      <c r="Q156" s="74"/>
      <c r="R156" s="74"/>
      <c r="S156" s="74"/>
      <c r="T156" s="74"/>
      <c r="U156" s="74"/>
      <c r="V156" s="74"/>
      <c r="W156" s="74"/>
      <c r="X156" s="74"/>
      <c r="Y156" s="74"/>
      <c r="Z156" s="74"/>
      <c r="AA156" s="74"/>
      <c r="AB156" s="74"/>
      <c r="AC156" s="75"/>
      <c r="AD156" s="75"/>
      <c r="AE156" s="75"/>
    </row>
    <row r="157" spans="1:31" ht="14.25" x14ac:dyDescent="0.15">
      <c r="A157" s="73"/>
      <c r="B157" s="73"/>
      <c r="C157" s="73"/>
      <c r="D157" s="73"/>
      <c r="E157" s="73"/>
      <c r="F157" s="73"/>
      <c r="G157" s="74"/>
      <c r="H157" s="74"/>
      <c r="I157" s="74"/>
      <c r="J157" s="74"/>
      <c r="K157" s="74"/>
      <c r="L157" s="74"/>
      <c r="M157" s="74"/>
      <c r="N157" s="74"/>
      <c r="O157" s="74"/>
      <c r="P157" s="74"/>
      <c r="Q157" s="74"/>
      <c r="R157" s="74"/>
      <c r="S157" s="74"/>
      <c r="T157" s="74"/>
      <c r="U157" s="74"/>
      <c r="V157" s="74"/>
      <c r="W157" s="74"/>
      <c r="X157" s="74"/>
      <c r="Y157" s="74"/>
      <c r="Z157" s="74"/>
      <c r="AA157" s="74"/>
      <c r="AB157" s="74"/>
      <c r="AC157" s="75"/>
      <c r="AD157" s="75"/>
      <c r="AE157" s="75"/>
    </row>
    <row r="158" spans="1:31" ht="14.25" x14ac:dyDescent="0.15">
      <c r="A158" s="73"/>
      <c r="B158" s="73"/>
      <c r="C158" s="73"/>
      <c r="D158" s="73"/>
      <c r="E158" s="73"/>
      <c r="F158" s="73"/>
      <c r="G158" s="74"/>
      <c r="H158" s="74"/>
      <c r="I158" s="74"/>
      <c r="J158" s="74"/>
      <c r="K158" s="74"/>
      <c r="L158" s="74"/>
      <c r="M158" s="74"/>
      <c r="N158" s="74"/>
      <c r="O158" s="74"/>
      <c r="P158" s="74"/>
      <c r="Q158" s="74"/>
      <c r="R158" s="74"/>
      <c r="S158" s="74"/>
      <c r="T158" s="74"/>
      <c r="U158" s="74"/>
      <c r="V158" s="74"/>
      <c r="W158" s="74"/>
      <c r="X158" s="74"/>
      <c r="Y158" s="74"/>
      <c r="Z158" s="74"/>
      <c r="AA158" s="74"/>
      <c r="AB158" s="74"/>
      <c r="AC158" s="75"/>
      <c r="AD158" s="75"/>
      <c r="AE158" s="75"/>
    </row>
    <row r="159" spans="1:31" ht="14.25" x14ac:dyDescent="0.15">
      <c r="A159" s="73"/>
      <c r="B159" s="73"/>
      <c r="C159" s="73"/>
      <c r="D159" s="73"/>
      <c r="E159" s="73"/>
      <c r="F159" s="73"/>
      <c r="G159" s="74"/>
      <c r="H159" s="74"/>
      <c r="I159" s="74"/>
      <c r="J159" s="74"/>
      <c r="K159" s="74"/>
      <c r="L159" s="74"/>
      <c r="M159" s="74"/>
      <c r="N159" s="74"/>
      <c r="O159" s="74"/>
      <c r="P159" s="74"/>
      <c r="Q159" s="74"/>
      <c r="R159" s="74"/>
      <c r="S159" s="74"/>
      <c r="T159" s="74"/>
      <c r="U159" s="74"/>
      <c r="V159" s="74"/>
      <c r="W159" s="74"/>
      <c r="X159" s="74"/>
      <c r="Y159" s="74"/>
      <c r="Z159" s="74"/>
      <c r="AA159" s="74"/>
      <c r="AB159" s="74"/>
      <c r="AC159" s="75"/>
      <c r="AD159" s="75"/>
      <c r="AE159" s="75"/>
    </row>
    <row r="160" spans="1:31" ht="14.25" x14ac:dyDescent="0.15">
      <c r="A160" s="73"/>
      <c r="B160" s="73"/>
      <c r="C160" s="73"/>
      <c r="D160" s="73"/>
      <c r="E160" s="73"/>
      <c r="F160" s="73"/>
      <c r="G160" s="74"/>
      <c r="H160" s="74"/>
      <c r="I160" s="74"/>
      <c r="J160" s="74"/>
      <c r="K160" s="74"/>
      <c r="L160" s="74"/>
      <c r="M160" s="74"/>
      <c r="N160" s="74"/>
      <c r="O160" s="74"/>
      <c r="P160" s="74"/>
      <c r="Q160" s="74"/>
      <c r="R160" s="74"/>
      <c r="S160" s="74"/>
      <c r="T160" s="74"/>
      <c r="U160" s="74"/>
      <c r="V160" s="74"/>
      <c r="W160" s="74"/>
      <c r="X160" s="74"/>
      <c r="Y160" s="74"/>
      <c r="Z160" s="74"/>
      <c r="AA160" s="74"/>
      <c r="AB160" s="74"/>
      <c r="AC160" s="75"/>
      <c r="AD160" s="75"/>
      <c r="AE160" s="75"/>
    </row>
    <row r="161" spans="1:31" ht="14.25" x14ac:dyDescent="0.15">
      <c r="A161" s="73"/>
      <c r="B161" s="73"/>
      <c r="C161" s="73"/>
      <c r="D161" s="73"/>
      <c r="E161" s="73"/>
      <c r="F161" s="73"/>
      <c r="G161" s="74"/>
      <c r="H161" s="74"/>
      <c r="I161" s="74"/>
      <c r="J161" s="74"/>
      <c r="K161" s="74"/>
      <c r="L161" s="74"/>
      <c r="M161" s="74"/>
      <c r="N161" s="74"/>
      <c r="O161" s="74"/>
      <c r="P161" s="74"/>
      <c r="Q161" s="74"/>
      <c r="R161" s="74"/>
      <c r="S161" s="74"/>
      <c r="T161" s="74"/>
      <c r="U161" s="74"/>
      <c r="V161" s="74"/>
      <c r="W161" s="74"/>
      <c r="X161" s="74"/>
      <c r="Y161" s="74"/>
      <c r="Z161" s="74"/>
      <c r="AA161" s="74"/>
      <c r="AB161" s="74"/>
      <c r="AC161" s="75"/>
      <c r="AD161" s="75"/>
      <c r="AE161" s="75"/>
    </row>
    <row r="162" spans="1:31" ht="14.25" x14ac:dyDescent="0.15">
      <c r="A162" s="73"/>
      <c r="B162" s="73"/>
      <c r="C162" s="73"/>
      <c r="D162" s="73"/>
      <c r="E162" s="73"/>
      <c r="F162" s="73"/>
      <c r="G162" s="74"/>
      <c r="H162" s="74"/>
      <c r="I162" s="74"/>
      <c r="J162" s="74"/>
      <c r="K162" s="74"/>
      <c r="L162" s="74"/>
      <c r="M162" s="74"/>
      <c r="N162" s="74"/>
      <c r="O162" s="74"/>
      <c r="P162" s="74"/>
      <c r="Q162" s="74"/>
      <c r="R162" s="74"/>
      <c r="S162" s="74"/>
      <c r="T162" s="74"/>
      <c r="U162" s="74"/>
      <c r="V162" s="74"/>
      <c r="W162" s="74"/>
      <c r="X162" s="74"/>
      <c r="Y162" s="74"/>
      <c r="Z162" s="74"/>
      <c r="AA162" s="74"/>
      <c r="AB162" s="74"/>
      <c r="AC162" s="75"/>
      <c r="AD162" s="75"/>
      <c r="AE162" s="75"/>
    </row>
    <row r="163" spans="1:31" ht="14.25" x14ac:dyDescent="0.15">
      <c r="A163" s="73"/>
      <c r="B163" s="73"/>
      <c r="C163" s="73"/>
      <c r="D163" s="73"/>
      <c r="E163" s="73"/>
      <c r="F163" s="73"/>
      <c r="G163" s="74"/>
      <c r="H163" s="74"/>
      <c r="I163" s="74"/>
      <c r="J163" s="74"/>
      <c r="K163" s="74"/>
      <c r="L163" s="74"/>
      <c r="M163" s="74"/>
      <c r="N163" s="74"/>
      <c r="O163" s="74"/>
      <c r="P163" s="74"/>
      <c r="Q163" s="74"/>
      <c r="R163" s="74"/>
      <c r="S163" s="74"/>
      <c r="T163" s="74"/>
      <c r="U163" s="74"/>
      <c r="V163" s="74"/>
      <c r="W163" s="74"/>
      <c r="X163" s="74"/>
      <c r="Y163" s="74"/>
      <c r="Z163" s="74"/>
      <c r="AA163" s="74"/>
      <c r="AB163" s="74"/>
      <c r="AC163" s="75"/>
      <c r="AD163" s="75"/>
      <c r="AE163" s="75"/>
    </row>
    <row r="164" spans="1:31" ht="14.25" x14ac:dyDescent="0.15">
      <c r="A164" s="73"/>
      <c r="B164" s="73"/>
      <c r="C164" s="73"/>
      <c r="D164" s="73"/>
      <c r="E164" s="73"/>
      <c r="F164" s="73"/>
      <c r="G164" s="74"/>
      <c r="H164" s="74"/>
      <c r="I164" s="74"/>
      <c r="J164" s="74"/>
      <c r="K164" s="74"/>
      <c r="L164" s="74"/>
      <c r="M164" s="74"/>
      <c r="N164" s="74"/>
      <c r="O164" s="74"/>
      <c r="P164" s="74"/>
      <c r="Q164" s="74"/>
      <c r="R164" s="74"/>
      <c r="S164" s="74"/>
      <c r="T164" s="74"/>
      <c r="U164" s="74"/>
      <c r="V164" s="74"/>
      <c r="W164" s="74"/>
      <c r="X164" s="74"/>
      <c r="Y164" s="74"/>
      <c r="Z164" s="74"/>
      <c r="AA164" s="74"/>
      <c r="AB164" s="74"/>
      <c r="AC164" s="75"/>
      <c r="AD164" s="75"/>
      <c r="AE164" s="75"/>
    </row>
  </sheetData>
  <mergeCells count="126">
    <mergeCell ref="G14:L17"/>
    <mergeCell ref="O16:S17"/>
    <mergeCell ref="O15:U15"/>
    <mergeCell ref="T16:U17"/>
    <mergeCell ref="G35:L35"/>
    <mergeCell ref="G38:L38"/>
    <mergeCell ref="G34:L34"/>
    <mergeCell ref="K43:K48"/>
    <mergeCell ref="T38:U38"/>
    <mergeCell ref="T39:U39"/>
    <mergeCell ref="T27:U27"/>
    <mergeCell ref="T26:U26"/>
    <mergeCell ref="T25:U25"/>
    <mergeCell ref="T23:U24"/>
    <mergeCell ref="O22:U22"/>
    <mergeCell ref="G4:H4"/>
    <mergeCell ref="M9:M10"/>
    <mergeCell ref="V10:X10"/>
    <mergeCell ref="M11:M12"/>
    <mergeCell ref="V12:X12"/>
    <mergeCell ref="G18:L19"/>
    <mergeCell ref="G26:L26"/>
    <mergeCell ref="G27:L27"/>
    <mergeCell ref="G33:L33"/>
    <mergeCell ref="G5:L8"/>
    <mergeCell ref="G29:L32"/>
    <mergeCell ref="G21:G24"/>
    <mergeCell ref="J21:L24"/>
    <mergeCell ref="O31:S32"/>
    <mergeCell ref="O30:U30"/>
    <mergeCell ref="O7:S8"/>
    <mergeCell ref="O9:S9"/>
    <mergeCell ref="O10:S10"/>
    <mergeCell ref="O11:S11"/>
    <mergeCell ref="O12:S12"/>
    <mergeCell ref="H21:I24"/>
    <mergeCell ref="G25:L25"/>
    <mergeCell ref="G9:L10"/>
    <mergeCell ref="G11:L12"/>
    <mergeCell ref="Y34:AB34"/>
    <mergeCell ref="Y33:AB33"/>
    <mergeCell ref="T31:U32"/>
    <mergeCell ref="V25:X25"/>
    <mergeCell ref="V26:X26"/>
    <mergeCell ref="V27:X27"/>
    <mergeCell ref="M18:M19"/>
    <mergeCell ref="V19:X19"/>
    <mergeCell ref="O18:S18"/>
    <mergeCell ref="O19:S19"/>
    <mergeCell ref="O23:S24"/>
    <mergeCell ref="T19:U19"/>
    <mergeCell ref="T18:U18"/>
    <mergeCell ref="V22:AB22"/>
    <mergeCell ref="V33:X33"/>
    <mergeCell ref="V34:X34"/>
    <mergeCell ref="T34:U34"/>
    <mergeCell ref="T33:U33"/>
    <mergeCell ref="O34:S34"/>
    <mergeCell ref="O33:S33"/>
    <mergeCell ref="O25:S25"/>
    <mergeCell ref="O26:S26"/>
    <mergeCell ref="O27:S27"/>
    <mergeCell ref="Y23:AB24"/>
    <mergeCell ref="V39:X39"/>
    <mergeCell ref="L45:N48"/>
    <mergeCell ref="L51:N54"/>
    <mergeCell ref="O39:S39"/>
    <mergeCell ref="O38:S38"/>
    <mergeCell ref="G53:J53"/>
    <mergeCell ref="G54:J54"/>
    <mergeCell ref="G47:J47"/>
    <mergeCell ref="Y35:AB35"/>
    <mergeCell ref="V35:X35"/>
    <mergeCell ref="T35:U35"/>
    <mergeCell ref="O35:S35"/>
    <mergeCell ref="H50:I51"/>
    <mergeCell ref="M38:M39"/>
    <mergeCell ref="H39:L39"/>
    <mergeCell ref="H44:I45"/>
    <mergeCell ref="K49:K54"/>
    <mergeCell ref="V6:AB6"/>
    <mergeCell ref="V7:X8"/>
    <mergeCell ref="Y7:AB8"/>
    <mergeCell ref="T7:U8"/>
    <mergeCell ref="O6:U6"/>
    <mergeCell ref="T12:U12"/>
    <mergeCell ref="T11:U11"/>
    <mergeCell ref="T9:U9"/>
    <mergeCell ref="T10:U10"/>
    <mergeCell ref="V11:X11"/>
    <mergeCell ref="V30:AB30"/>
    <mergeCell ref="V31:X32"/>
    <mergeCell ref="Y31:AB32"/>
    <mergeCell ref="V9:X9"/>
    <mergeCell ref="V15:AB15"/>
    <mergeCell ref="V16:X17"/>
    <mergeCell ref="Y16:AB17"/>
    <mergeCell ref="Y9:AB9"/>
    <mergeCell ref="Y11:AB11"/>
    <mergeCell ref="Y12:AB12"/>
    <mergeCell ref="Y10:AB10"/>
    <mergeCell ref="V18:X18"/>
    <mergeCell ref="M5:N7"/>
    <mergeCell ref="M14:N16"/>
    <mergeCell ref="M21:N23"/>
    <mergeCell ref="M29:N31"/>
    <mergeCell ref="G57:AA57"/>
    <mergeCell ref="G60:AA60"/>
    <mergeCell ref="L3:U3"/>
    <mergeCell ref="X51:AA54"/>
    <mergeCell ref="X45:AA48"/>
    <mergeCell ref="Y18:AB18"/>
    <mergeCell ref="Y27:AB27"/>
    <mergeCell ref="Y26:AB26"/>
    <mergeCell ref="Y25:AB25"/>
    <mergeCell ref="Y19:AB19"/>
    <mergeCell ref="Y39:AB39"/>
    <mergeCell ref="W43:W48"/>
    <mergeCell ref="W49:W54"/>
    <mergeCell ref="S47:V47"/>
    <mergeCell ref="S48:T48"/>
    <mergeCell ref="S52:V53"/>
    <mergeCell ref="Q50:S51"/>
    <mergeCell ref="Q45:S46"/>
    <mergeCell ref="Y38:AB38"/>
    <mergeCell ref="V23:X24"/>
  </mergeCells>
  <phoneticPr fontId="1"/>
  <printOptions horizontalCentered="1"/>
  <pageMargins left="0" right="0" top="0.59055118110236227" bottom="0" header="0" footer="0.31496062992125984"/>
  <pageSetup paperSize="9" scale="76" orientation="portrait" blackAndWhite="1"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O66"/>
  <sheetViews>
    <sheetView showZeros="0" zoomScaleNormal="100" workbookViewId="0">
      <selection activeCell="AM87" sqref="AM87"/>
    </sheetView>
  </sheetViews>
  <sheetFormatPr defaultRowHeight="15" customHeight="1" x14ac:dyDescent="0.15"/>
  <cols>
    <col min="1" max="1" width="3.75" style="353" customWidth="1"/>
    <col min="2" max="4" width="2.875" style="353" customWidth="1"/>
    <col min="5" max="5" width="4.375" style="353" customWidth="1"/>
    <col min="6" max="10" width="3.625" style="353" customWidth="1"/>
    <col min="11" max="11" width="4" style="353" customWidth="1"/>
    <col min="12" max="13" width="3.75" style="353" customWidth="1"/>
    <col min="14" max="14" width="2.625" style="353" customWidth="1"/>
    <col min="15" max="15" width="2" style="353" customWidth="1"/>
    <col min="16" max="16" width="4" style="353" customWidth="1"/>
    <col min="17" max="38" width="3.5" style="353" customWidth="1"/>
    <col min="39" max="39" width="3.125" style="353" customWidth="1"/>
    <col min="40" max="16384" width="9" style="353"/>
  </cols>
  <sheetData>
    <row r="1" spans="1:41" ht="27" customHeight="1" x14ac:dyDescent="0.15">
      <c r="A1" s="348"/>
      <c r="B1" s="349" t="s">
        <v>359</v>
      </c>
      <c r="C1" s="350"/>
      <c r="D1" s="350"/>
      <c r="E1" s="350"/>
      <c r="F1" s="350"/>
      <c r="G1" s="350"/>
      <c r="H1" s="350"/>
      <c r="I1" s="350"/>
      <c r="J1" s="348"/>
      <c r="K1" s="348"/>
      <c r="L1" s="350"/>
      <c r="M1" s="350"/>
      <c r="N1" s="350"/>
      <c r="O1" s="350"/>
      <c r="P1" s="350"/>
      <c r="Q1" s="350"/>
      <c r="R1" s="350"/>
      <c r="S1" s="350"/>
      <c r="T1" s="350"/>
      <c r="U1" s="350"/>
      <c r="V1" s="350"/>
      <c r="W1" s="350"/>
      <c r="X1" s="350"/>
      <c r="Y1" s="350"/>
      <c r="Z1" s="350"/>
      <c r="AA1" s="350"/>
      <c r="AB1" s="350"/>
      <c r="AC1" s="350"/>
      <c r="AD1" s="350"/>
      <c r="AE1" s="348"/>
      <c r="AF1" s="351"/>
      <c r="AG1" s="351"/>
      <c r="AH1" s="351"/>
      <c r="AI1" s="351"/>
      <c r="AJ1" s="351"/>
      <c r="AK1" s="351"/>
      <c r="AL1" s="351"/>
      <c r="AM1" s="352"/>
      <c r="AN1" s="352"/>
      <c r="AO1" s="352"/>
    </row>
    <row r="2" spans="1:41" ht="15" customHeight="1" x14ac:dyDescent="0.15">
      <c r="A2" s="348"/>
      <c r="B2" s="1228" t="s">
        <v>360</v>
      </c>
      <c r="C2" s="1228"/>
      <c r="D2" s="1228"/>
      <c r="E2" s="1228"/>
      <c r="F2" s="1228"/>
      <c r="G2" s="1228"/>
      <c r="H2" s="1228"/>
      <c r="I2" s="1228"/>
      <c r="J2" s="1228"/>
      <c r="K2" s="1228"/>
      <c r="L2" s="1228"/>
      <c r="M2" s="1228"/>
      <c r="N2" s="1228"/>
      <c r="O2" s="1228"/>
      <c r="P2" s="1228"/>
      <c r="Q2" s="1228"/>
      <c r="R2" s="354"/>
      <c r="S2" s="348"/>
      <c r="T2" s="1229" t="s">
        <v>361</v>
      </c>
      <c r="U2" s="1230"/>
      <c r="V2" s="1230"/>
      <c r="W2" s="1230"/>
      <c r="X2" s="1230"/>
      <c r="Y2" s="1230"/>
      <c r="Z2" s="1230"/>
      <c r="AA2" s="1230"/>
      <c r="AB2" s="1230"/>
      <c r="AC2" s="1230"/>
      <c r="AD2" s="1230"/>
      <c r="AE2" s="348"/>
      <c r="AF2" s="348"/>
      <c r="AG2" s="1231" t="s">
        <v>362</v>
      </c>
      <c r="AH2" s="1231"/>
      <c r="AI2" s="1231"/>
      <c r="AJ2" s="1231"/>
      <c r="AK2" s="1231"/>
      <c r="AL2" s="351"/>
      <c r="AM2" s="560" t="s">
        <v>559</v>
      </c>
      <c r="AN2" s="352"/>
      <c r="AO2" s="352"/>
    </row>
    <row r="3" spans="1:41" ht="15" customHeight="1" x14ac:dyDescent="0.15">
      <c r="A3" s="348"/>
      <c r="B3" s="1228"/>
      <c r="C3" s="1228"/>
      <c r="D3" s="1228"/>
      <c r="E3" s="1228"/>
      <c r="F3" s="1228"/>
      <c r="G3" s="1228"/>
      <c r="H3" s="1228"/>
      <c r="I3" s="1228"/>
      <c r="J3" s="1228"/>
      <c r="K3" s="1228"/>
      <c r="L3" s="1228"/>
      <c r="M3" s="1228"/>
      <c r="N3" s="1228"/>
      <c r="O3" s="1228"/>
      <c r="P3" s="1228"/>
      <c r="Q3" s="1228"/>
      <c r="R3" s="354"/>
      <c r="S3" s="348"/>
      <c r="T3" s="1230"/>
      <c r="U3" s="1230"/>
      <c r="V3" s="1230"/>
      <c r="W3" s="1230"/>
      <c r="X3" s="1230"/>
      <c r="Y3" s="1230"/>
      <c r="Z3" s="1230"/>
      <c r="AA3" s="1230"/>
      <c r="AB3" s="1230"/>
      <c r="AC3" s="1230"/>
      <c r="AD3" s="1230"/>
      <c r="AE3" s="348"/>
      <c r="AF3" s="348"/>
      <c r="AG3" s="1231"/>
      <c r="AH3" s="1231"/>
      <c r="AI3" s="1231"/>
      <c r="AJ3" s="1231"/>
      <c r="AK3" s="1231"/>
      <c r="AL3" s="351"/>
      <c r="AM3" s="560" t="s">
        <v>560</v>
      </c>
      <c r="AN3" s="352"/>
      <c r="AO3" s="352"/>
    </row>
    <row r="4" spans="1:41" ht="12" customHeight="1" x14ac:dyDescent="0.15">
      <c r="A4" s="348"/>
      <c r="B4" s="355"/>
      <c r="C4" s="355"/>
      <c r="D4" s="355"/>
      <c r="E4" s="355"/>
      <c r="F4" s="355"/>
      <c r="G4" s="355"/>
      <c r="H4" s="355"/>
      <c r="I4" s="355"/>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5"/>
      <c r="AI4" s="355"/>
      <c r="AJ4" s="355"/>
      <c r="AK4" s="348"/>
      <c r="AL4" s="352"/>
      <c r="AM4" s="352"/>
      <c r="AN4" s="352"/>
      <c r="AO4" s="352"/>
    </row>
    <row r="5" spans="1:41" ht="12.75" customHeight="1" x14ac:dyDescent="0.15">
      <c r="A5" s="348"/>
      <c r="B5" s="1191" t="s">
        <v>363</v>
      </c>
      <c r="C5" s="1191"/>
      <c r="D5" s="1191"/>
      <c r="E5" s="1191"/>
      <c r="F5" s="1191"/>
      <c r="G5" s="1191"/>
      <c r="H5" s="1191"/>
      <c r="I5" s="1191"/>
      <c r="J5" s="1191"/>
      <c r="K5" s="1191"/>
      <c r="L5" s="1191"/>
      <c r="M5" s="1191"/>
      <c r="N5" s="1191"/>
      <c r="O5" s="1191"/>
      <c r="P5" s="1191"/>
      <c r="Q5" s="1191"/>
      <c r="R5" s="1191"/>
      <c r="S5" s="1191"/>
      <c r="T5" s="1191"/>
      <c r="U5" s="1191"/>
      <c r="V5" s="1191"/>
      <c r="W5" s="1191"/>
      <c r="X5" s="1191"/>
      <c r="Y5" s="1191"/>
      <c r="Z5" s="1191"/>
      <c r="AA5" s="1191"/>
      <c r="AB5" s="1191"/>
      <c r="AC5" s="1191"/>
      <c r="AD5" s="1191"/>
      <c r="AE5" s="1191"/>
      <c r="AF5" s="1191"/>
      <c r="AG5" s="1191"/>
      <c r="AH5" s="1191"/>
      <c r="AI5" s="1191"/>
      <c r="AJ5" s="1191"/>
      <c r="AK5" s="1191"/>
      <c r="AL5" s="352"/>
      <c r="AM5" s="352"/>
      <c r="AN5" s="352"/>
      <c r="AO5" s="352"/>
    </row>
    <row r="6" spans="1:41" ht="28.5" customHeight="1" x14ac:dyDescent="0.15">
      <c r="A6" s="348"/>
      <c r="B6" s="1226" t="s">
        <v>364</v>
      </c>
      <c r="C6" s="1191"/>
      <c r="D6" s="1191"/>
      <c r="E6" s="1191"/>
      <c r="F6" s="1191"/>
      <c r="G6" s="1191"/>
      <c r="H6" s="1191"/>
      <c r="I6" s="1191"/>
      <c r="J6" s="1191"/>
      <c r="K6" s="1191"/>
      <c r="L6" s="1191"/>
      <c r="M6" s="1191"/>
      <c r="N6" s="1191"/>
      <c r="O6" s="1191"/>
      <c r="P6" s="1191"/>
      <c r="Q6" s="1191"/>
      <c r="R6" s="1191"/>
      <c r="S6" s="1191"/>
      <c r="T6" s="1191"/>
      <c r="U6" s="1191"/>
      <c r="V6" s="1191"/>
      <c r="W6" s="1191"/>
      <c r="X6" s="1191"/>
      <c r="Y6" s="1191"/>
      <c r="Z6" s="1191"/>
      <c r="AA6" s="1191"/>
      <c r="AB6" s="1191"/>
      <c r="AC6" s="1191"/>
      <c r="AD6" s="1191"/>
      <c r="AE6" s="1191"/>
      <c r="AF6" s="1191"/>
      <c r="AG6" s="1191"/>
      <c r="AH6" s="1191"/>
      <c r="AI6" s="1191"/>
      <c r="AJ6" s="1191"/>
      <c r="AK6" s="1191"/>
      <c r="AL6" s="352"/>
      <c r="AM6" s="352"/>
      <c r="AN6" s="352"/>
      <c r="AO6" s="352"/>
    </row>
    <row r="7" spans="1:41" ht="15" customHeight="1" x14ac:dyDescent="0.15">
      <c r="A7" s="348"/>
      <c r="B7" s="1191" t="s">
        <v>365</v>
      </c>
      <c r="C7" s="1191"/>
      <c r="D7" s="1191"/>
      <c r="E7" s="1191"/>
      <c r="F7" s="1191"/>
      <c r="G7" s="1191"/>
      <c r="H7" s="1191"/>
      <c r="I7" s="1191"/>
      <c r="J7" s="357"/>
      <c r="K7" s="357"/>
      <c r="L7" s="358"/>
      <c r="M7" s="358"/>
      <c r="N7" s="358"/>
      <c r="O7" s="358"/>
      <c r="P7" s="358"/>
      <c r="Q7" s="358"/>
      <c r="R7" s="358"/>
      <c r="S7" s="358"/>
      <c r="T7" s="358"/>
      <c r="U7" s="358"/>
      <c r="V7" s="358"/>
      <c r="W7" s="358"/>
      <c r="X7" s="358"/>
      <c r="Y7" s="358"/>
      <c r="Z7" s="358"/>
      <c r="AA7" s="358"/>
      <c r="AB7" s="358"/>
      <c r="AC7" s="358"/>
      <c r="AD7" s="358"/>
      <c r="AE7" s="358"/>
      <c r="AF7" s="358"/>
      <c r="AG7" s="358"/>
      <c r="AH7" s="357"/>
      <c r="AI7" s="357"/>
      <c r="AJ7" s="357"/>
      <c r="AK7" s="357"/>
      <c r="AL7" s="352"/>
      <c r="AM7" s="352"/>
      <c r="AN7" s="352"/>
      <c r="AO7" s="352"/>
    </row>
    <row r="8" spans="1:41" ht="14.25" customHeight="1" x14ac:dyDescent="0.15">
      <c r="A8" s="348"/>
      <c r="B8" s="357"/>
      <c r="C8" s="1245" t="s">
        <v>366</v>
      </c>
      <c r="D8" s="1245"/>
      <c r="E8" s="1245"/>
      <c r="F8" s="1245"/>
      <c r="G8" s="1245"/>
      <c r="H8" s="1245"/>
      <c r="I8" s="1245"/>
      <c r="J8" s="1245"/>
      <c r="K8" s="1245"/>
      <c r="L8" s="1245"/>
      <c r="M8" s="1245"/>
      <c r="N8" s="1245"/>
      <c r="O8" s="1245"/>
      <c r="P8" s="1245"/>
      <c r="Q8" s="1245"/>
      <c r="R8" s="1245"/>
      <c r="S8" s="1245"/>
      <c r="T8" s="1245"/>
      <c r="U8" s="1245"/>
      <c r="V8" s="1245"/>
      <c r="W8" s="1245"/>
      <c r="X8" s="1245"/>
      <c r="Y8" s="1245"/>
      <c r="Z8" s="1245"/>
      <c r="AA8" s="1245"/>
      <c r="AB8" s="357"/>
      <c r="AC8" s="358"/>
      <c r="AD8" s="358"/>
      <c r="AE8" s="358"/>
      <c r="AF8" s="358"/>
      <c r="AG8" s="358"/>
      <c r="AH8" s="357"/>
      <c r="AI8" s="357"/>
      <c r="AJ8" s="357"/>
      <c r="AK8" s="357"/>
      <c r="AL8" s="352"/>
      <c r="AM8" s="352"/>
      <c r="AN8" s="352"/>
      <c r="AO8" s="352"/>
    </row>
    <row r="9" spans="1:41" ht="12.75" customHeight="1" x14ac:dyDescent="0.15">
      <c r="A9" s="348"/>
      <c r="B9" s="355"/>
      <c r="C9" s="355"/>
      <c r="D9" s="355"/>
      <c r="E9" s="355"/>
      <c r="F9" s="355"/>
      <c r="G9" s="355"/>
      <c r="H9" s="355"/>
      <c r="I9" s="355"/>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5"/>
      <c r="AI9" s="355"/>
      <c r="AJ9" s="355"/>
      <c r="AK9" s="348"/>
      <c r="AL9" s="352"/>
      <c r="AM9" s="352"/>
      <c r="AN9" s="352"/>
      <c r="AO9" s="352"/>
    </row>
    <row r="10" spans="1:41" ht="26.25" customHeight="1" x14ac:dyDescent="0.15">
      <c r="A10" s="348"/>
      <c r="B10" s="1246" t="s">
        <v>367</v>
      </c>
      <c r="C10" s="1247"/>
      <c r="D10" s="1247"/>
      <c r="E10" s="1247"/>
      <c r="F10" s="1247"/>
      <c r="G10" s="1247"/>
      <c r="H10" s="1247"/>
      <c r="I10" s="1247"/>
      <c r="J10" s="1248"/>
      <c r="K10" s="359" t="s">
        <v>368</v>
      </c>
      <c r="L10" s="558" t="s">
        <v>369</v>
      </c>
      <c r="M10" s="558">
        <v>10</v>
      </c>
      <c r="N10" s="1249" t="s">
        <v>370</v>
      </c>
      <c r="O10" s="1249"/>
      <c r="P10" s="1250" t="s">
        <v>371</v>
      </c>
      <c r="Q10" s="1250"/>
      <c r="R10" s="558" t="s">
        <v>372</v>
      </c>
      <c r="S10" s="558">
        <v>9</v>
      </c>
      <c r="T10" s="558">
        <v>30</v>
      </c>
      <c r="U10" s="1251" t="s">
        <v>373</v>
      </c>
      <c r="V10" s="1252"/>
      <c r="W10" s="1252"/>
      <c r="X10" s="1252"/>
      <c r="Y10" s="1252"/>
      <c r="Z10" s="1252"/>
      <c r="AA10" s="1253"/>
      <c r="AB10" s="1257" t="s">
        <v>374</v>
      </c>
      <c r="AC10" s="1258"/>
      <c r="AD10" s="1258"/>
      <c r="AE10" s="1258"/>
      <c r="AF10" s="1258"/>
      <c r="AG10" s="1258"/>
      <c r="AH10" s="1258"/>
      <c r="AI10" s="1258"/>
      <c r="AJ10" s="1258"/>
      <c r="AK10" s="1259"/>
      <c r="AL10" s="352"/>
      <c r="AM10" s="352"/>
      <c r="AN10" s="352"/>
      <c r="AO10" s="352"/>
    </row>
    <row r="11" spans="1:41" ht="26.25" customHeight="1" x14ac:dyDescent="0.15">
      <c r="A11" s="348"/>
      <c r="B11" s="1246" t="s">
        <v>375</v>
      </c>
      <c r="C11" s="1247"/>
      <c r="D11" s="1247"/>
      <c r="E11" s="1247"/>
      <c r="F11" s="1247"/>
      <c r="G11" s="1247"/>
      <c r="H11" s="1247"/>
      <c r="I11" s="1247"/>
      <c r="J11" s="1248"/>
      <c r="K11" s="359" t="s">
        <v>368</v>
      </c>
      <c r="L11" s="558" t="s">
        <v>369</v>
      </c>
      <c r="M11" s="558">
        <v>10</v>
      </c>
      <c r="N11" s="1249" t="s">
        <v>370</v>
      </c>
      <c r="O11" s="1249"/>
      <c r="P11" s="1250" t="s">
        <v>371</v>
      </c>
      <c r="Q11" s="1250"/>
      <c r="R11" s="558" t="s">
        <v>372</v>
      </c>
      <c r="S11" s="558">
        <v>9</v>
      </c>
      <c r="T11" s="558">
        <v>30</v>
      </c>
      <c r="U11" s="1254"/>
      <c r="V11" s="1255"/>
      <c r="W11" s="1255"/>
      <c r="X11" s="1255"/>
      <c r="Y11" s="1255"/>
      <c r="Z11" s="1255"/>
      <c r="AA11" s="1256"/>
      <c r="AB11" s="1260"/>
      <c r="AC11" s="1261"/>
      <c r="AD11" s="1261"/>
      <c r="AE11" s="1261"/>
      <c r="AF11" s="1261"/>
      <c r="AG11" s="1261"/>
      <c r="AH11" s="1261"/>
      <c r="AI11" s="1261"/>
      <c r="AJ11" s="1261"/>
      <c r="AK11" s="1262"/>
      <c r="AL11" s="352"/>
      <c r="AM11" s="352"/>
      <c r="AN11" s="352"/>
      <c r="AO11" s="352"/>
    </row>
    <row r="12" spans="1:41" ht="11.25" customHeight="1" x14ac:dyDescent="0.1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52"/>
      <c r="AO12" s="352"/>
    </row>
    <row r="13" spans="1:41" ht="23.25" customHeight="1" x14ac:dyDescent="0.15">
      <c r="A13" s="348"/>
      <c r="B13" s="1232"/>
      <c r="C13" s="1233"/>
      <c r="D13" s="1233"/>
      <c r="E13" s="1233"/>
      <c r="F13" s="1233"/>
      <c r="G13" s="1233"/>
      <c r="H13" s="1233"/>
      <c r="I13" s="1233"/>
      <c r="J13" s="1233"/>
      <c r="K13" s="1233"/>
      <c r="L13" s="1233"/>
      <c r="M13" s="1233"/>
      <c r="N13" s="1233"/>
      <c r="O13" s="1233"/>
      <c r="P13" s="1234"/>
      <c r="Q13" s="1238" t="s">
        <v>376</v>
      </c>
      <c r="R13" s="1239"/>
      <c r="S13" s="1239"/>
      <c r="T13" s="1239"/>
      <c r="U13" s="1239"/>
      <c r="V13" s="1239"/>
      <c r="W13" s="1239"/>
      <c r="X13" s="1239"/>
      <c r="Y13" s="1239"/>
      <c r="Z13" s="1239"/>
      <c r="AA13" s="1239"/>
      <c r="AB13" s="1239"/>
      <c r="AC13" s="1239"/>
      <c r="AD13" s="1239"/>
      <c r="AE13" s="1239"/>
      <c r="AF13" s="1239"/>
      <c r="AG13" s="1239"/>
      <c r="AH13" s="1239"/>
      <c r="AI13" s="1239"/>
      <c r="AJ13" s="1239"/>
      <c r="AK13" s="1240"/>
      <c r="AL13" s="348"/>
      <c r="AM13" s="348"/>
      <c r="AN13" s="352"/>
      <c r="AO13" s="352"/>
    </row>
    <row r="14" spans="1:41" ht="23.25" customHeight="1" x14ac:dyDescent="0.15">
      <c r="A14" s="348"/>
      <c r="B14" s="1235"/>
      <c r="C14" s="1236"/>
      <c r="D14" s="1236"/>
      <c r="E14" s="1236"/>
      <c r="F14" s="1236"/>
      <c r="G14" s="1236"/>
      <c r="H14" s="1236"/>
      <c r="I14" s="1236"/>
      <c r="J14" s="1236"/>
      <c r="K14" s="1236"/>
      <c r="L14" s="1236"/>
      <c r="M14" s="1236"/>
      <c r="N14" s="1236"/>
      <c r="O14" s="1236"/>
      <c r="P14" s="1237"/>
      <c r="Q14" s="361" t="s">
        <v>377</v>
      </c>
      <c r="R14" s="1241" t="s">
        <v>545</v>
      </c>
      <c r="S14" s="1241"/>
      <c r="T14" s="1241"/>
      <c r="U14" s="362" t="s">
        <v>378</v>
      </c>
      <c r="V14" s="361" t="s">
        <v>377</v>
      </c>
      <c r="W14" s="1241"/>
      <c r="X14" s="1241"/>
      <c r="Y14" s="1241"/>
      <c r="Z14" s="362" t="s">
        <v>378</v>
      </c>
      <c r="AA14" s="363" t="s">
        <v>377</v>
      </c>
      <c r="AB14" s="1241"/>
      <c r="AC14" s="1241"/>
      <c r="AD14" s="1241"/>
      <c r="AE14" s="364" t="s">
        <v>378</v>
      </c>
      <c r="AF14" s="1242" t="s">
        <v>379</v>
      </c>
      <c r="AG14" s="1243"/>
      <c r="AH14" s="1243"/>
      <c r="AI14" s="1243"/>
      <c r="AJ14" s="1243"/>
      <c r="AK14" s="1244"/>
      <c r="AL14" s="352"/>
      <c r="AM14" s="352"/>
      <c r="AN14" s="352"/>
      <c r="AO14" s="352"/>
    </row>
    <row r="15" spans="1:41" ht="15.75" customHeight="1" x14ac:dyDescent="0.15">
      <c r="A15" s="348"/>
      <c r="B15" s="1146" t="s">
        <v>380</v>
      </c>
      <c r="C15" s="1147"/>
      <c r="D15" s="365"/>
      <c r="E15" s="1131" t="s">
        <v>381</v>
      </c>
      <c r="F15" s="1131"/>
      <c r="G15" s="1131"/>
      <c r="H15" s="1131"/>
      <c r="I15" s="1131"/>
      <c r="J15" s="1131"/>
      <c r="K15" s="1131"/>
      <c r="L15" s="1131"/>
      <c r="M15" s="1131"/>
      <c r="N15" s="1131"/>
      <c r="O15" s="366"/>
      <c r="P15" s="1153" t="s">
        <v>382</v>
      </c>
      <c r="Q15" s="367"/>
      <c r="R15" s="367"/>
      <c r="S15" s="367"/>
      <c r="T15" s="367"/>
      <c r="U15" s="368" t="s">
        <v>383</v>
      </c>
      <c r="V15" s="369"/>
      <c r="W15" s="367"/>
      <c r="X15" s="367"/>
      <c r="Y15" s="367"/>
      <c r="Z15" s="370" t="s">
        <v>383</v>
      </c>
      <c r="AA15" s="367"/>
      <c r="AB15" s="367"/>
      <c r="AC15" s="367"/>
      <c r="AD15" s="367"/>
      <c r="AE15" s="368" t="s">
        <v>383</v>
      </c>
      <c r="AF15" s="1155"/>
      <c r="AG15" s="1156"/>
      <c r="AH15" s="1156"/>
      <c r="AI15" s="1156"/>
      <c r="AJ15" s="1156"/>
      <c r="AK15" s="1157"/>
      <c r="AL15" s="352"/>
      <c r="AM15" s="352"/>
      <c r="AN15" s="352"/>
      <c r="AO15" s="352"/>
    </row>
    <row r="16" spans="1:41" ht="42.75" customHeight="1" x14ac:dyDescent="0.15">
      <c r="A16" s="348"/>
      <c r="B16" s="1148"/>
      <c r="C16" s="1149"/>
      <c r="D16" s="371"/>
      <c r="E16" s="1152"/>
      <c r="F16" s="1152"/>
      <c r="G16" s="1152"/>
      <c r="H16" s="1152"/>
      <c r="I16" s="1152"/>
      <c r="J16" s="1152"/>
      <c r="K16" s="1152"/>
      <c r="L16" s="1152"/>
      <c r="M16" s="1152"/>
      <c r="N16" s="1152"/>
      <c r="O16" s="372"/>
      <c r="P16" s="1154"/>
      <c r="Q16" s="1161">
        <v>50000000</v>
      </c>
      <c r="R16" s="1162"/>
      <c r="S16" s="1162"/>
      <c r="T16" s="1162"/>
      <c r="U16" s="1163"/>
      <c r="V16" s="1161"/>
      <c r="W16" s="1162"/>
      <c r="X16" s="1162"/>
      <c r="Y16" s="1162"/>
      <c r="Z16" s="1163"/>
      <c r="AA16" s="1161"/>
      <c r="AB16" s="1162"/>
      <c r="AC16" s="1162"/>
      <c r="AD16" s="1162"/>
      <c r="AE16" s="1163"/>
      <c r="AF16" s="1158"/>
      <c r="AG16" s="1159"/>
      <c r="AH16" s="1159"/>
      <c r="AI16" s="1159"/>
      <c r="AJ16" s="1159"/>
      <c r="AK16" s="1160"/>
      <c r="AL16" s="352"/>
      <c r="AM16" s="352"/>
      <c r="AN16" s="352"/>
      <c r="AO16" s="352"/>
    </row>
    <row r="17" spans="1:41" ht="20.25" customHeight="1" x14ac:dyDescent="0.15">
      <c r="A17" s="348"/>
      <c r="B17" s="1148"/>
      <c r="C17" s="1149"/>
      <c r="D17" s="373"/>
      <c r="E17" s="1225" t="s">
        <v>384</v>
      </c>
      <c r="F17" s="1225"/>
      <c r="G17" s="1225"/>
      <c r="H17" s="1225"/>
      <c r="I17" s="1225"/>
      <c r="J17" s="1225"/>
      <c r="K17" s="1225"/>
      <c r="L17" s="1225"/>
      <c r="M17" s="1225"/>
      <c r="N17" s="1225"/>
      <c r="O17" s="374"/>
      <c r="P17" s="1164" t="s">
        <v>385</v>
      </c>
      <c r="Q17" s="1221" t="s">
        <v>386</v>
      </c>
      <c r="R17" s="1222"/>
      <c r="S17" s="1222"/>
      <c r="T17" s="1222"/>
      <c r="U17" s="1223"/>
      <c r="V17" s="1221" t="s">
        <v>386</v>
      </c>
      <c r="W17" s="1222"/>
      <c r="X17" s="1222"/>
      <c r="Y17" s="1222"/>
      <c r="Z17" s="1223"/>
      <c r="AA17" s="1221" t="s">
        <v>386</v>
      </c>
      <c r="AB17" s="1222"/>
      <c r="AC17" s="1222"/>
      <c r="AD17" s="1222"/>
      <c r="AE17" s="1223"/>
      <c r="AF17" s="1195"/>
      <c r="AG17" s="1196"/>
      <c r="AH17" s="1196"/>
      <c r="AI17" s="1196"/>
      <c r="AJ17" s="1196"/>
      <c r="AK17" s="1197"/>
      <c r="AL17" s="352"/>
      <c r="AM17" s="352"/>
      <c r="AN17" s="352"/>
      <c r="AO17" s="352"/>
    </row>
    <row r="18" spans="1:41" ht="20.25" customHeight="1" x14ac:dyDescent="0.15">
      <c r="A18" s="348"/>
      <c r="B18" s="1148"/>
      <c r="C18" s="1149"/>
      <c r="D18" s="371"/>
      <c r="E18" s="1226"/>
      <c r="F18" s="1226"/>
      <c r="G18" s="1226"/>
      <c r="H18" s="1226"/>
      <c r="I18" s="1226"/>
      <c r="J18" s="1226"/>
      <c r="K18" s="1226"/>
      <c r="L18" s="1226"/>
      <c r="M18" s="1226"/>
      <c r="N18" s="1226"/>
      <c r="O18" s="375"/>
      <c r="P18" s="1165"/>
      <c r="Q18" s="1224" t="s">
        <v>387</v>
      </c>
      <c r="R18" s="1202"/>
      <c r="S18" s="1202"/>
      <c r="T18" s="1202"/>
      <c r="U18" s="1203"/>
      <c r="V18" s="1224" t="s">
        <v>387</v>
      </c>
      <c r="W18" s="1202"/>
      <c r="X18" s="1202"/>
      <c r="Y18" s="1202"/>
      <c r="Z18" s="1203"/>
      <c r="AA18" s="1224" t="s">
        <v>387</v>
      </c>
      <c r="AB18" s="1202"/>
      <c r="AC18" s="1202"/>
      <c r="AD18" s="1202"/>
      <c r="AE18" s="1203"/>
      <c r="AF18" s="1198"/>
      <c r="AG18" s="1199"/>
      <c r="AH18" s="1199"/>
      <c r="AI18" s="1199"/>
      <c r="AJ18" s="1199"/>
      <c r="AK18" s="1200"/>
      <c r="AL18" s="352"/>
      <c r="AM18" s="352"/>
      <c r="AN18" s="352"/>
      <c r="AO18" s="352"/>
    </row>
    <row r="19" spans="1:41" ht="23.25" customHeight="1" x14ac:dyDescent="0.15">
      <c r="A19" s="352"/>
      <c r="B19" s="1148"/>
      <c r="C19" s="1149"/>
      <c r="D19" s="376"/>
      <c r="E19" s="1227"/>
      <c r="F19" s="1227"/>
      <c r="G19" s="1227"/>
      <c r="H19" s="1227"/>
      <c r="I19" s="1227"/>
      <c r="J19" s="1227"/>
      <c r="K19" s="1227"/>
      <c r="L19" s="1227"/>
      <c r="M19" s="1227"/>
      <c r="N19" s="1227"/>
      <c r="O19" s="372"/>
      <c r="P19" s="1166"/>
      <c r="Q19" s="1224" t="s">
        <v>388</v>
      </c>
      <c r="R19" s="1202"/>
      <c r="S19" s="1202"/>
      <c r="T19" s="1202"/>
      <c r="U19" s="1203"/>
      <c r="V19" s="1224" t="s">
        <v>388</v>
      </c>
      <c r="W19" s="1202"/>
      <c r="X19" s="1202"/>
      <c r="Y19" s="1202"/>
      <c r="Z19" s="1203"/>
      <c r="AA19" s="1224" t="s">
        <v>388</v>
      </c>
      <c r="AB19" s="1202"/>
      <c r="AC19" s="1202"/>
      <c r="AD19" s="1202"/>
      <c r="AE19" s="1203"/>
      <c r="AF19" s="1208"/>
      <c r="AG19" s="1209"/>
      <c r="AH19" s="1209"/>
      <c r="AI19" s="1209"/>
      <c r="AJ19" s="1209"/>
      <c r="AK19" s="1210"/>
      <c r="AL19" s="352"/>
      <c r="AM19" s="352"/>
      <c r="AN19" s="352"/>
      <c r="AO19" s="352"/>
    </row>
    <row r="20" spans="1:41" ht="16.5" customHeight="1" x14ac:dyDescent="0.15">
      <c r="A20" s="352"/>
      <c r="B20" s="1148"/>
      <c r="C20" s="1149"/>
      <c r="D20" s="371"/>
      <c r="E20" s="377"/>
      <c r="F20" s="377"/>
      <c r="G20" s="377"/>
      <c r="H20" s="377"/>
      <c r="I20" s="377"/>
      <c r="J20" s="377"/>
      <c r="K20" s="377"/>
      <c r="L20" s="377"/>
      <c r="M20" s="377"/>
      <c r="N20" s="377"/>
      <c r="O20" s="378"/>
      <c r="P20" s="1216" t="s">
        <v>389</v>
      </c>
      <c r="Q20" s="367"/>
      <c r="R20" s="367"/>
      <c r="S20" s="367"/>
      <c r="T20" s="367"/>
      <c r="U20" s="368" t="s">
        <v>383</v>
      </c>
      <c r="V20" s="369"/>
      <c r="W20" s="367"/>
      <c r="X20" s="367"/>
      <c r="Y20" s="367"/>
      <c r="Z20" s="370" t="s">
        <v>383</v>
      </c>
      <c r="AA20" s="367"/>
      <c r="AB20" s="367"/>
      <c r="AC20" s="367"/>
      <c r="AD20" s="367"/>
      <c r="AE20" s="368" t="s">
        <v>383</v>
      </c>
      <c r="AF20" s="1195"/>
      <c r="AG20" s="1196"/>
      <c r="AH20" s="1196"/>
      <c r="AI20" s="1196"/>
      <c r="AJ20" s="1196"/>
      <c r="AK20" s="1197"/>
      <c r="AL20" s="352"/>
      <c r="AM20" s="352"/>
      <c r="AN20" s="352"/>
      <c r="AO20" s="352"/>
    </row>
    <row r="21" spans="1:41" ht="16.5" customHeight="1" x14ac:dyDescent="0.15">
      <c r="A21" s="352"/>
      <c r="B21" s="1148"/>
      <c r="C21" s="1149"/>
      <c r="D21" s="371"/>
      <c r="E21" s="1189" t="s">
        <v>390</v>
      </c>
      <c r="F21" s="1189"/>
      <c r="G21" s="1189"/>
      <c r="H21" s="1189"/>
      <c r="I21" s="1189"/>
      <c r="J21" s="1189"/>
      <c r="K21" s="1189"/>
      <c r="L21" s="1189"/>
      <c r="M21" s="1189"/>
      <c r="N21" s="1189"/>
      <c r="O21" s="379"/>
      <c r="P21" s="1216"/>
      <c r="Q21" s="1217">
        <v>2200000</v>
      </c>
      <c r="R21" s="1217"/>
      <c r="S21" s="1217"/>
      <c r="T21" s="1217"/>
      <c r="U21" s="1218"/>
      <c r="V21" s="1219"/>
      <c r="W21" s="1217"/>
      <c r="X21" s="1217"/>
      <c r="Y21" s="1217"/>
      <c r="Z21" s="1218"/>
      <c r="AA21" s="1219"/>
      <c r="AB21" s="1217"/>
      <c r="AC21" s="1217"/>
      <c r="AD21" s="1217"/>
      <c r="AE21" s="1218"/>
      <c r="AF21" s="1198"/>
      <c r="AG21" s="1199"/>
      <c r="AH21" s="1199"/>
      <c r="AI21" s="1199"/>
      <c r="AJ21" s="1199"/>
      <c r="AK21" s="1200"/>
      <c r="AL21" s="352"/>
      <c r="AM21" s="352"/>
      <c r="AN21" s="352"/>
      <c r="AO21" s="352"/>
    </row>
    <row r="22" spans="1:41" ht="27" customHeight="1" x14ac:dyDescent="0.15">
      <c r="A22" s="352"/>
      <c r="B22" s="1148"/>
      <c r="C22" s="1149"/>
      <c r="D22" s="371"/>
      <c r="E22" s="1220" t="s">
        <v>391</v>
      </c>
      <c r="F22" s="1220"/>
      <c r="G22" s="1220"/>
      <c r="H22" s="1220"/>
      <c r="I22" s="1220"/>
      <c r="J22" s="377"/>
      <c r="K22" s="377"/>
      <c r="L22" s="377"/>
      <c r="M22" s="377"/>
      <c r="N22" s="377"/>
      <c r="O22" s="378"/>
      <c r="P22" s="1216"/>
      <c r="Q22" s="1162"/>
      <c r="R22" s="1162"/>
      <c r="S22" s="1162"/>
      <c r="T22" s="1162"/>
      <c r="U22" s="1163"/>
      <c r="V22" s="1161"/>
      <c r="W22" s="1162"/>
      <c r="X22" s="1162"/>
      <c r="Y22" s="1162"/>
      <c r="Z22" s="1163"/>
      <c r="AA22" s="1161"/>
      <c r="AB22" s="1162"/>
      <c r="AC22" s="1162"/>
      <c r="AD22" s="1162"/>
      <c r="AE22" s="1163"/>
      <c r="AF22" s="1208"/>
      <c r="AG22" s="1209"/>
      <c r="AH22" s="1209"/>
      <c r="AI22" s="1209"/>
      <c r="AJ22" s="1209"/>
      <c r="AK22" s="1210"/>
      <c r="AL22" s="352"/>
      <c r="AM22" s="352"/>
      <c r="AN22" s="352"/>
      <c r="AO22" s="352"/>
    </row>
    <row r="23" spans="1:41" ht="40.5" customHeight="1" x14ac:dyDescent="0.15">
      <c r="A23" s="352"/>
      <c r="B23" s="1148"/>
      <c r="C23" s="1149"/>
      <c r="D23" s="373"/>
      <c r="E23" s="1129" t="s">
        <v>392</v>
      </c>
      <c r="F23" s="1129"/>
      <c r="G23" s="1129"/>
      <c r="H23" s="1129"/>
      <c r="I23" s="1129"/>
      <c r="J23" s="1129"/>
      <c r="K23" s="1129"/>
      <c r="L23" s="1129"/>
      <c r="M23" s="1129"/>
      <c r="N23" s="1129"/>
      <c r="O23" s="380"/>
      <c r="P23" s="1164" t="s">
        <v>393</v>
      </c>
      <c r="Q23" s="1205">
        <v>1500000</v>
      </c>
      <c r="R23" s="1206"/>
      <c r="S23" s="1206"/>
      <c r="T23" s="1206"/>
      <c r="U23" s="1207"/>
      <c r="V23" s="1205"/>
      <c r="W23" s="1206"/>
      <c r="X23" s="1206"/>
      <c r="Y23" s="1206"/>
      <c r="Z23" s="1207"/>
      <c r="AA23" s="1205"/>
      <c r="AB23" s="1206"/>
      <c r="AC23" s="1206"/>
      <c r="AD23" s="1206"/>
      <c r="AE23" s="1207"/>
      <c r="AF23" s="1195"/>
      <c r="AG23" s="1196"/>
      <c r="AH23" s="1196"/>
      <c r="AI23" s="1196"/>
      <c r="AJ23" s="1196"/>
      <c r="AK23" s="1197"/>
      <c r="AL23" s="352"/>
      <c r="AM23" s="352"/>
      <c r="AN23" s="381"/>
      <c r="AO23" s="352"/>
    </row>
    <row r="24" spans="1:41" ht="24" customHeight="1" x14ac:dyDescent="0.15">
      <c r="A24" s="352"/>
      <c r="B24" s="1148"/>
      <c r="C24" s="1149"/>
      <c r="D24" s="376"/>
      <c r="E24" s="1211" t="s">
        <v>394</v>
      </c>
      <c r="F24" s="1211"/>
      <c r="G24" s="1211"/>
      <c r="H24" s="1211"/>
      <c r="I24" s="1211"/>
      <c r="J24" s="1211"/>
      <c r="K24" s="1211"/>
      <c r="L24" s="1211"/>
      <c r="M24" s="1211"/>
      <c r="N24" s="1211"/>
      <c r="O24" s="1212"/>
      <c r="P24" s="1166"/>
      <c r="Q24" s="1161"/>
      <c r="R24" s="1162"/>
      <c r="S24" s="1162"/>
      <c r="T24" s="1162"/>
      <c r="U24" s="1163"/>
      <c r="V24" s="1161"/>
      <c r="W24" s="1162"/>
      <c r="X24" s="1162"/>
      <c r="Y24" s="1162"/>
      <c r="Z24" s="1163"/>
      <c r="AA24" s="1161"/>
      <c r="AB24" s="1162"/>
      <c r="AC24" s="1162"/>
      <c r="AD24" s="1162"/>
      <c r="AE24" s="1163"/>
      <c r="AF24" s="1208"/>
      <c r="AG24" s="1209"/>
      <c r="AH24" s="1209"/>
      <c r="AI24" s="1209"/>
      <c r="AJ24" s="1209"/>
      <c r="AK24" s="1210"/>
      <c r="AL24" s="352"/>
      <c r="AM24" s="352"/>
      <c r="AN24" s="381"/>
      <c r="AO24" s="352"/>
    </row>
    <row r="25" spans="1:41" ht="18.75" customHeight="1" x14ac:dyDescent="0.15">
      <c r="A25" s="352"/>
      <c r="B25" s="1148"/>
      <c r="C25" s="1149"/>
      <c r="D25" s="371"/>
      <c r="E25" s="1190" t="s">
        <v>395</v>
      </c>
      <c r="F25" s="1190"/>
      <c r="G25" s="1190"/>
      <c r="H25" s="1190"/>
      <c r="I25" s="1190"/>
      <c r="J25" s="1190"/>
      <c r="K25" s="1190"/>
      <c r="L25" s="1190"/>
      <c r="M25" s="1190"/>
      <c r="N25" s="1190"/>
      <c r="O25" s="382"/>
      <c r="P25" s="1165" t="s">
        <v>396</v>
      </c>
      <c r="Q25" s="383"/>
      <c r="R25" s="384"/>
      <c r="S25" s="384"/>
      <c r="T25" s="384"/>
      <c r="U25" s="384"/>
      <c r="V25" s="383"/>
      <c r="W25" s="384"/>
      <c r="X25" s="384"/>
      <c r="Y25" s="384"/>
      <c r="Z25" s="385"/>
      <c r="AA25" s="384"/>
      <c r="AB25" s="384"/>
      <c r="AC25" s="384"/>
      <c r="AD25" s="384"/>
      <c r="AE25" s="384"/>
      <c r="AF25" s="1195"/>
      <c r="AG25" s="1196"/>
      <c r="AH25" s="1196"/>
      <c r="AI25" s="1196"/>
      <c r="AJ25" s="1196"/>
      <c r="AK25" s="1197"/>
      <c r="AL25" s="352"/>
      <c r="AM25" s="352"/>
      <c r="AN25" s="381"/>
      <c r="AO25" s="352"/>
    </row>
    <row r="26" spans="1:41" ht="24" customHeight="1" x14ac:dyDescent="0.15">
      <c r="A26" s="352"/>
      <c r="B26" s="1148"/>
      <c r="C26" s="1149"/>
      <c r="D26" s="371"/>
      <c r="E26" s="1191"/>
      <c r="F26" s="1191"/>
      <c r="G26" s="1191"/>
      <c r="H26" s="1191"/>
      <c r="I26" s="1191"/>
      <c r="J26" s="1191"/>
      <c r="K26" s="1191"/>
      <c r="L26" s="1191"/>
      <c r="M26" s="1191"/>
      <c r="N26" s="1191"/>
      <c r="O26" s="386"/>
      <c r="P26" s="1165"/>
      <c r="Q26" s="383" t="s">
        <v>397</v>
      </c>
      <c r="R26" s="1201">
        <f>IF(Q21&gt;1,INT(Q23/Q21*100),0)</f>
        <v>68</v>
      </c>
      <c r="S26" s="1201"/>
      <c r="T26" s="1202" t="s">
        <v>398</v>
      </c>
      <c r="U26" s="1203"/>
      <c r="V26" s="383" t="s">
        <v>397</v>
      </c>
      <c r="W26" s="1201">
        <f>IF(V21&gt;1,INT(V23/V21*100),0)</f>
        <v>0</v>
      </c>
      <c r="X26" s="1201"/>
      <c r="Y26" s="1202" t="s">
        <v>398</v>
      </c>
      <c r="Z26" s="1203"/>
      <c r="AA26" s="383" t="s">
        <v>397</v>
      </c>
      <c r="AB26" s="1201">
        <f>IF(AA21&gt;1,INT(AA23/AA21*100),0)</f>
        <v>0</v>
      </c>
      <c r="AC26" s="1201"/>
      <c r="AD26" s="1202" t="s">
        <v>398</v>
      </c>
      <c r="AE26" s="1203"/>
      <c r="AF26" s="1198"/>
      <c r="AG26" s="1199"/>
      <c r="AH26" s="1199"/>
      <c r="AI26" s="1199"/>
      <c r="AJ26" s="1199"/>
      <c r="AK26" s="1200"/>
      <c r="AL26" s="352"/>
      <c r="AM26" s="352"/>
      <c r="AN26" s="381"/>
      <c r="AO26" s="352"/>
    </row>
    <row r="27" spans="1:41" ht="20.25" customHeight="1" thickBot="1" x14ac:dyDescent="0.2">
      <c r="A27" s="352"/>
      <c r="B27" s="1148"/>
      <c r="C27" s="1149"/>
      <c r="D27" s="371"/>
      <c r="E27" s="355"/>
      <c r="F27" s="355"/>
      <c r="G27" s="355"/>
      <c r="H27" s="1204" t="s">
        <v>399</v>
      </c>
      <c r="I27" s="1204"/>
      <c r="J27" s="1204"/>
      <c r="K27" s="1204"/>
      <c r="L27" s="355"/>
      <c r="M27" s="355"/>
      <c r="N27" s="355"/>
      <c r="O27" s="387"/>
      <c r="P27" s="1165"/>
      <c r="Q27" s="1213" t="s">
        <v>400</v>
      </c>
      <c r="R27" s="1214"/>
      <c r="S27" s="1214"/>
      <c r="T27" s="1214"/>
      <c r="U27" s="1215"/>
      <c r="V27" s="1213" t="s">
        <v>400</v>
      </c>
      <c r="W27" s="1214"/>
      <c r="X27" s="1214"/>
      <c r="Y27" s="1214"/>
      <c r="Z27" s="1215"/>
      <c r="AA27" s="1213" t="s">
        <v>400</v>
      </c>
      <c r="AB27" s="1214"/>
      <c r="AC27" s="1214"/>
      <c r="AD27" s="1214"/>
      <c r="AE27" s="1215"/>
      <c r="AF27" s="1198"/>
      <c r="AG27" s="1199"/>
      <c r="AH27" s="1199"/>
      <c r="AI27" s="1199"/>
      <c r="AJ27" s="1199"/>
      <c r="AK27" s="1200"/>
      <c r="AL27" s="352"/>
      <c r="AM27" s="352"/>
      <c r="AN27" s="352"/>
      <c r="AO27" s="352"/>
    </row>
    <row r="28" spans="1:41" ht="15.75" customHeight="1" x14ac:dyDescent="0.15">
      <c r="A28" s="352"/>
      <c r="B28" s="1148"/>
      <c r="C28" s="1149"/>
      <c r="D28" s="373"/>
      <c r="E28" s="1188" t="s">
        <v>401</v>
      </c>
      <c r="F28" s="1188"/>
      <c r="G28" s="1188"/>
      <c r="H28" s="1188"/>
      <c r="I28" s="1188"/>
      <c r="J28" s="1188"/>
      <c r="K28" s="1188"/>
      <c r="L28" s="1188"/>
      <c r="M28" s="1188"/>
      <c r="N28" s="1188"/>
      <c r="O28" s="388"/>
      <c r="P28" s="1164" t="s">
        <v>402</v>
      </c>
      <c r="Q28" s="389"/>
      <c r="R28" s="390"/>
      <c r="S28" s="390"/>
      <c r="T28" s="390"/>
      <c r="U28" s="391" t="s">
        <v>383</v>
      </c>
      <c r="V28" s="389"/>
      <c r="W28" s="390"/>
      <c r="X28" s="390"/>
      <c r="Y28" s="390"/>
      <c r="Z28" s="392" t="s">
        <v>383</v>
      </c>
      <c r="AA28" s="390"/>
      <c r="AB28" s="390"/>
      <c r="AC28" s="390"/>
      <c r="AD28" s="390"/>
      <c r="AE28" s="391" t="s">
        <v>383</v>
      </c>
      <c r="AF28" s="393"/>
      <c r="AG28" s="394"/>
      <c r="AH28" s="394"/>
      <c r="AI28" s="394"/>
      <c r="AJ28" s="394"/>
      <c r="AK28" s="395" t="s">
        <v>383</v>
      </c>
      <c r="AL28" s="352"/>
      <c r="AM28" s="352"/>
      <c r="AN28" s="352"/>
      <c r="AO28" s="352"/>
    </row>
    <row r="29" spans="1:41" ht="12.75" customHeight="1" x14ac:dyDescent="0.15">
      <c r="A29" s="352"/>
      <c r="B29" s="1148"/>
      <c r="C29" s="1149"/>
      <c r="D29" s="371"/>
      <c r="E29" s="1189"/>
      <c r="F29" s="1189"/>
      <c r="G29" s="1189"/>
      <c r="H29" s="1189"/>
      <c r="I29" s="1189"/>
      <c r="J29" s="1189"/>
      <c r="K29" s="1189"/>
      <c r="L29" s="1189"/>
      <c r="M29" s="1189"/>
      <c r="N29" s="1189"/>
      <c r="O29" s="396"/>
      <c r="P29" s="1165"/>
      <c r="Q29" s="1170">
        <f>IF(R26&gt;1,INT(Q16*R26/100*100/108),0)</f>
        <v>31481481</v>
      </c>
      <c r="R29" s="1171"/>
      <c r="S29" s="1171"/>
      <c r="T29" s="1171"/>
      <c r="U29" s="1172"/>
      <c r="V29" s="1170">
        <f>IF(W26&gt;1,INT(V16*W26/100*100/108),0)</f>
        <v>0</v>
      </c>
      <c r="W29" s="1171"/>
      <c r="X29" s="1171"/>
      <c r="Y29" s="1171"/>
      <c r="Z29" s="1172"/>
      <c r="AA29" s="1170">
        <f>IF(AB26&gt;1,INT(AA16*AB26/100*100/108),0)</f>
        <v>0</v>
      </c>
      <c r="AB29" s="1171"/>
      <c r="AC29" s="1171"/>
      <c r="AD29" s="1171"/>
      <c r="AE29" s="1171"/>
      <c r="AF29" s="1192">
        <f>SUM(Q29:AE31)</f>
        <v>31481481</v>
      </c>
      <c r="AG29" s="1171"/>
      <c r="AH29" s="1171"/>
      <c r="AI29" s="1171"/>
      <c r="AJ29" s="1171"/>
      <c r="AK29" s="1193"/>
      <c r="AL29" s="352"/>
      <c r="AM29" s="352"/>
      <c r="AN29" s="352"/>
      <c r="AO29" s="352"/>
    </row>
    <row r="30" spans="1:41" ht="13.5" customHeight="1" x14ac:dyDescent="0.15">
      <c r="A30" s="352"/>
      <c r="B30" s="1148"/>
      <c r="C30" s="1149"/>
      <c r="D30" s="371"/>
      <c r="E30" s="1194" t="s">
        <v>403</v>
      </c>
      <c r="F30" s="1194"/>
      <c r="G30" s="1194"/>
      <c r="H30" s="1194"/>
      <c r="I30" s="1194"/>
      <c r="J30" s="1194"/>
      <c r="K30" s="1194"/>
      <c r="L30" s="1194"/>
      <c r="M30" s="348"/>
      <c r="N30" s="348"/>
      <c r="O30" s="386"/>
      <c r="P30" s="1165"/>
      <c r="Q30" s="1170"/>
      <c r="R30" s="1171"/>
      <c r="S30" s="1171"/>
      <c r="T30" s="1171"/>
      <c r="U30" s="1172"/>
      <c r="V30" s="1170"/>
      <c r="W30" s="1171"/>
      <c r="X30" s="1171"/>
      <c r="Y30" s="1171"/>
      <c r="Z30" s="1172"/>
      <c r="AA30" s="1170"/>
      <c r="AB30" s="1171"/>
      <c r="AC30" s="1171"/>
      <c r="AD30" s="1171"/>
      <c r="AE30" s="1171"/>
      <c r="AF30" s="1192"/>
      <c r="AG30" s="1171"/>
      <c r="AH30" s="1171"/>
      <c r="AI30" s="1171"/>
      <c r="AJ30" s="1171"/>
      <c r="AK30" s="1193"/>
      <c r="AL30" s="352"/>
      <c r="AM30" s="352"/>
      <c r="AN30" s="352"/>
      <c r="AO30" s="352"/>
    </row>
    <row r="31" spans="1:41" ht="27" customHeight="1" thickBot="1" x14ac:dyDescent="0.2">
      <c r="A31" s="352"/>
      <c r="B31" s="1148"/>
      <c r="C31" s="1149"/>
      <c r="D31" s="376"/>
      <c r="E31" s="397"/>
      <c r="F31" s="1184" t="s">
        <v>404</v>
      </c>
      <c r="G31" s="1184"/>
      <c r="H31" s="1184"/>
      <c r="I31" s="1184"/>
      <c r="J31" s="1184"/>
      <c r="K31" s="1184"/>
      <c r="L31" s="1184"/>
      <c r="M31" s="1184"/>
      <c r="N31" s="398"/>
      <c r="O31" s="399"/>
      <c r="P31" s="1166"/>
      <c r="Q31" s="1173"/>
      <c r="R31" s="1174"/>
      <c r="S31" s="1174"/>
      <c r="T31" s="1174"/>
      <c r="U31" s="1175"/>
      <c r="V31" s="1173"/>
      <c r="W31" s="1174"/>
      <c r="X31" s="1174"/>
      <c r="Y31" s="1174"/>
      <c r="Z31" s="1175"/>
      <c r="AA31" s="1173"/>
      <c r="AB31" s="1174"/>
      <c r="AC31" s="1174"/>
      <c r="AD31" s="1174"/>
      <c r="AE31" s="1174"/>
      <c r="AF31" s="1192"/>
      <c r="AG31" s="1171"/>
      <c r="AH31" s="1171"/>
      <c r="AI31" s="1171"/>
      <c r="AJ31" s="1171"/>
      <c r="AK31" s="1193"/>
      <c r="AL31" s="352"/>
      <c r="AM31" s="352"/>
      <c r="AN31" s="352"/>
      <c r="AO31" s="352"/>
    </row>
    <row r="32" spans="1:41" ht="33.75" customHeight="1" thickTop="1" x14ac:dyDescent="0.15">
      <c r="A32" s="352"/>
      <c r="B32" s="1148"/>
      <c r="C32" s="1149"/>
      <c r="D32" s="373"/>
      <c r="E32" s="1129" t="s">
        <v>405</v>
      </c>
      <c r="F32" s="1129"/>
      <c r="G32" s="1129"/>
      <c r="H32" s="1129"/>
      <c r="I32" s="1129"/>
      <c r="J32" s="1129"/>
      <c r="K32" s="1129"/>
      <c r="L32" s="1129"/>
      <c r="M32" s="1129"/>
      <c r="N32" s="1129"/>
      <c r="O32" s="382"/>
      <c r="P32" s="1164" t="s">
        <v>406</v>
      </c>
      <c r="Q32" s="1167">
        <f>IF(R26&gt;1,INT((Q16-(Q16*R26/100))*100/110),0)</f>
        <v>14545454</v>
      </c>
      <c r="R32" s="1168"/>
      <c r="S32" s="1168"/>
      <c r="T32" s="1168"/>
      <c r="U32" s="1169"/>
      <c r="V32" s="1167">
        <f>IF(W26&gt;1,INT(V16-(V16*W26/100)*100/110),0)</f>
        <v>0</v>
      </c>
      <c r="W32" s="1168"/>
      <c r="X32" s="1168"/>
      <c r="Y32" s="1168"/>
      <c r="Z32" s="1169"/>
      <c r="AA32" s="1167">
        <f>IF(AB26&gt;1,INT(AA16-(AA16*AB26/100)*100/110),0)</f>
        <v>0</v>
      </c>
      <c r="AB32" s="1168"/>
      <c r="AC32" s="1168"/>
      <c r="AD32" s="1168"/>
      <c r="AE32" s="1168"/>
      <c r="AF32" s="1176">
        <f>SUM(Q32:AE34)</f>
        <v>14545454</v>
      </c>
      <c r="AG32" s="1177"/>
      <c r="AH32" s="1177"/>
      <c r="AI32" s="1177"/>
      <c r="AJ32" s="1177"/>
      <c r="AK32" s="1178"/>
      <c r="AL32" s="352"/>
      <c r="AM32" s="352"/>
      <c r="AN32" s="352"/>
      <c r="AO32" s="352"/>
    </row>
    <row r="33" spans="1:41" ht="16.5" customHeight="1" x14ac:dyDescent="0.15">
      <c r="A33" s="352"/>
      <c r="B33" s="1148"/>
      <c r="C33" s="1149"/>
      <c r="D33" s="371"/>
      <c r="E33" s="1122" t="s">
        <v>407</v>
      </c>
      <c r="F33" s="1122"/>
      <c r="G33" s="1122"/>
      <c r="H33" s="1122"/>
      <c r="I33" s="400"/>
      <c r="J33" s="400"/>
      <c r="K33" s="400"/>
      <c r="L33" s="348"/>
      <c r="M33" s="348"/>
      <c r="N33" s="348"/>
      <c r="O33" s="387"/>
      <c r="P33" s="1165"/>
      <c r="Q33" s="1170"/>
      <c r="R33" s="1171"/>
      <c r="S33" s="1171"/>
      <c r="T33" s="1171"/>
      <c r="U33" s="1172"/>
      <c r="V33" s="1170"/>
      <c r="W33" s="1171"/>
      <c r="X33" s="1171"/>
      <c r="Y33" s="1171"/>
      <c r="Z33" s="1172"/>
      <c r="AA33" s="1170"/>
      <c r="AB33" s="1171"/>
      <c r="AC33" s="1171"/>
      <c r="AD33" s="1171"/>
      <c r="AE33" s="1171"/>
      <c r="AF33" s="1179"/>
      <c r="AG33" s="1171"/>
      <c r="AH33" s="1171"/>
      <c r="AI33" s="1171"/>
      <c r="AJ33" s="1171"/>
      <c r="AK33" s="1180"/>
      <c r="AL33" s="352"/>
      <c r="AM33" s="352"/>
      <c r="AN33" s="352"/>
      <c r="AO33" s="352"/>
    </row>
    <row r="34" spans="1:41" ht="24.75" customHeight="1" thickBot="1" x14ac:dyDescent="0.2">
      <c r="A34" s="352"/>
      <c r="B34" s="1148"/>
      <c r="C34" s="1149"/>
      <c r="D34" s="376"/>
      <c r="E34" s="1184" t="s">
        <v>408</v>
      </c>
      <c r="F34" s="1184"/>
      <c r="G34" s="1184"/>
      <c r="H34" s="1184"/>
      <c r="I34" s="1184"/>
      <c r="J34" s="1184"/>
      <c r="K34" s="1184"/>
      <c r="L34" s="1184"/>
      <c r="M34" s="1184"/>
      <c r="N34" s="1184"/>
      <c r="O34" s="401"/>
      <c r="P34" s="1166"/>
      <c r="Q34" s="1173"/>
      <c r="R34" s="1174"/>
      <c r="S34" s="1174"/>
      <c r="T34" s="1174"/>
      <c r="U34" s="1175"/>
      <c r="V34" s="1173"/>
      <c r="W34" s="1174"/>
      <c r="X34" s="1174"/>
      <c r="Y34" s="1174"/>
      <c r="Z34" s="1175"/>
      <c r="AA34" s="1173"/>
      <c r="AB34" s="1174"/>
      <c r="AC34" s="1174"/>
      <c r="AD34" s="1174"/>
      <c r="AE34" s="1174"/>
      <c r="AF34" s="1181"/>
      <c r="AG34" s="1182"/>
      <c r="AH34" s="1182"/>
      <c r="AI34" s="1182"/>
      <c r="AJ34" s="1182"/>
      <c r="AK34" s="1183"/>
      <c r="AL34" s="352"/>
      <c r="AM34" s="352"/>
      <c r="AN34" s="352"/>
      <c r="AO34" s="352"/>
    </row>
    <row r="35" spans="1:41" ht="27" customHeight="1" thickTop="1" x14ac:dyDescent="0.15">
      <c r="A35" s="352"/>
      <c r="B35" s="1148"/>
      <c r="C35" s="1149"/>
      <c r="D35" s="373"/>
      <c r="E35" s="402"/>
      <c r="F35" s="1185" t="s">
        <v>409</v>
      </c>
      <c r="G35" s="1186"/>
      <c r="H35" s="1186"/>
      <c r="I35" s="1186"/>
      <c r="J35" s="1186"/>
      <c r="K35" s="1186"/>
      <c r="L35" s="1186"/>
      <c r="M35" s="1186"/>
      <c r="N35" s="1186"/>
      <c r="O35" s="1186"/>
      <c r="P35" s="1186"/>
      <c r="Q35" s="1186"/>
      <c r="R35" s="1186"/>
      <c r="S35" s="1186"/>
      <c r="T35" s="1186"/>
      <c r="U35" s="1186"/>
      <c r="V35" s="1186"/>
      <c r="W35" s="1186"/>
      <c r="X35" s="1186"/>
      <c r="Y35" s="1186"/>
      <c r="Z35" s="1186"/>
      <c r="AA35" s="1186"/>
      <c r="AB35" s="1186"/>
      <c r="AC35" s="1186"/>
      <c r="AD35" s="1186"/>
      <c r="AE35" s="1186"/>
      <c r="AF35" s="1187"/>
      <c r="AG35" s="1187"/>
      <c r="AH35" s="1187"/>
      <c r="AI35" s="348"/>
      <c r="AJ35" s="348"/>
      <c r="AK35" s="403"/>
      <c r="AL35" s="352"/>
      <c r="AM35" s="352"/>
      <c r="AN35" s="352"/>
      <c r="AO35" s="352"/>
    </row>
    <row r="36" spans="1:41" ht="19.5" customHeight="1" x14ac:dyDescent="0.15">
      <c r="A36" s="352"/>
      <c r="B36" s="1150"/>
      <c r="C36" s="1151"/>
      <c r="D36" s="404"/>
      <c r="E36" s="405"/>
      <c r="F36" s="1130" t="s">
        <v>410</v>
      </c>
      <c r="G36" s="1130"/>
      <c r="H36" s="1130"/>
      <c r="I36" s="1130"/>
      <c r="J36" s="1130"/>
      <c r="K36" s="1130"/>
      <c r="L36" s="1130"/>
      <c r="M36" s="1130"/>
      <c r="N36" s="1130"/>
      <c r="O36" s="1130"/>
      <c r="P36" s="1130"/>
      <c r="Q36" s="1130"/>
      <c r="R36" s="1130"/>
      <c r="S36" s="1130"/>
      <c r="T36" s="1130"/>
      <c r="U36" s="1130"/>
      <c r="V36" s="405"/>
      <c r="W36" s="405"/>
      <c r="X36" s="405"/>
      <c r="Y36" s="405"/>
      <c r="Z36" s="405"/>
      <c r="AA36" s="405"/>
      <c r="AB36" s="405"/>
      <c r="AC36" s="405"/>
      <c r="AD36" s="405"/>
      <c r="AE36" s="405"/>
      <c r="AF36" s="405"/>
      <c r="AG36" s="405"/>
      <c r="AH36" s="405"/>
      <c r="AI36" s="405"/>
      <c r="AJ36" s="405"/>
      <c r="AK36" s="406"/>
      <c r="AL36" s="352"/>
      <c r="AM36" s="352"/>
      <c r="AN36" s="352"/>
      <c r="AO36" s="352"/>
    </row>
    <row r="37" spans="1:41" ht="11.25" customHeight="1" thickBot="1" x14ac:dyDescent="0.2">
      <c r="A37" s="352"/>
      <c r="B37" s="348"/>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2"/>
      <c r="AL37" s="352"/>
      <c r="AM37" s="352"/>
      <c r="AN37" s="352"/>
      <c r="AO37" s="352"/>
    </row>
    <row r="38" spans="1:41" ht="15" customHeight="1" x14ac:dyDescent="0.15">
      <c r="A38" s="352"/>
      <c r="B38" s="1113" t="s">
        <v>411</v>
      </c>
      <c r="C38" s="1114"/>
      <c r="D38" s="407"/>
      <c r="E38" s="1131" t="s">
        <v>412</v>
      </c>
      <c r="F38" s="1131"/>
      <c r="G38" s="1131"/>
      <c r="H38" s="1131"/>
      <c r="I38" s="1131"/>
      <c r="J38" s="1131"/>
      <c r="K38" s="1131"/>
      <c r="L38" s="1131"/>
      <c r="M38" s="1131"/>
      <c r="N38" s="1131"/>
      <c r="O38" s="408"/>
      <c r="P38" s="1133" t="s">
        <v>413</v>
      </c>
      <c r="Q38" s="409"/>
      <c r="R38" s="410"/>
      <c r="S38" s="410"/>
      <c r="T38" s="410"/>
      <c r="U38" s="410"/>
      <c r="V38" s="410"/>
      <c r="W38" s="410"/>
      <c r="X38" s="410"/>
      <c r="Y38" s="410"/>
      <c r="Z38" s="410"/>
      <c r="AA38" s="410"/>
      <c r="AB38" s="410"/>
      <c r="AC38" s="410"/>
      <c r="AD38" s="410"/>
      <c r="AE38" s="410"/>
      <c r="AF38" s="410"/>
      <c r="AG38" s="410"/>
      <c r="AH38" s="410"/>
      <c r="AI38" s="410"/>
      <c r="AJ38" s="410"/>
      <c r="AK38" s="411" t="s">
        <v>383</v>
      </c>
      <c r="AL38" s="352"/>
      <c r="AM38" s="352"/>
      <c r="AN38" s="352"/>
      <c r="AO38" s="352"/>
    </row>
    <row r="39" spans="1:41" ht="48.75" customHeight="1" thickBot="1" x14ac:dyDescent="0.2">
      <c r="A39" s="352"/>
      <c r="B39" s="1115"/>
      <c r="C39" s="1116"/>
      <c r="D39" s="412"/>
      <c r="E39" s="1132"/>
      <c r="F39" s="1132"/>
      <c r="G39" s="1132"/>
      <c r="H39" s="1132"/>
      <c r="I39" s="1132"/>
      <c r="J39" s="1132"/>
      <c r="K39" s="1132"/>
      <c r="L39" s="1132"/>
      <c r="M39" s="1132"/>
      <c r="N39" s="1132"/>
      <c r="O39" s="413"/>
      <c r="P39" s="1134"/>
      <c r="Q39" s="1135"/>
      <c r="R39" s="1136"/>
      <c r="S39" s="1136"/>
      <c r="T39" s="1136"/>
      <c r="U39" s="1136"/>
      <c r="V39" s="1136"/>
      <c r="W39" s="1136"/>
      <c r="X39" s="1136"/>
      <c r="Y39" s="1136"/>
      <c r="Z39" s="1136"/>
      <c r="AA39" s="1136"/>
      <c r="AB39" s="1136"/>
      <c r="AC39" s="1136"/>
      <c r="AD39" s="1136"/>
      <c r="AE39" s="1136"/>
      <c r="AF39" s="1136"/>
      <c r="AG39" s="1136"/>
      <c r="AH39" s="1136"/>
      <c r="AI39" s="1136"/>
      <c r="AJ39" s="1136"/>
      <c r="AK39" s="1137"/>
      <c r="AL39" s="352"/>
      <c r="AM39" s="352"/>
      <c r="AN39" s="352"/>
      <c r="AO39" s="352"/>
    </row>
    <row r="40" spans="1:41" ht="1.5" customHeight="1" thickBot="1" x14ac:dyDescent="0.2">
      <c r="A40" s="352"/>
      <c r="B40" s="1115"/>
      <c r="C40" s="1116"/>
      <c r="D40" s="414"/>
      <c r="E40" s="415"/>
      <c r="F40" s="415"/>
      <c r="G40" s="415"/>
      <c r="H40" s="415"/>
      <c r="I40" s="415"/>
      <c r="J40" s="415"/>
      <c r="K40" s="415"/>
      <c r="L40" s="415"/>
      <c r="M40" s="415"/>
      <c r="N40" s="415"/>
      <c r="O40" s="416"/>
      <c r="P40" s="417"/>
      <c r="Q40" s="418"/>
      <c r="R40" s="418"/>
      <c r="S40" s="418"/>
      <c r="T40" s="418"/>
      <c r="U40" s="418"/>
      <c r="V40" s="418"/>
      <c r="W40" s="418"/>
      <c r="X40" s="418"/>
      <c r="Y40" s="418"/>
      <c r="Z40" s="418"/>
      <c r="AA40" s="418"/>
      <c r="AB40" s="418"/>
      <c r="AC40" s="418"/>
      <c r="AD40" s="418"/>
      <c r="AE40" s="418"/>
      <c r="AF40" s="418"/>
      <c r="AG40" s="418"/>
      <c r="AH40" s="418"/>
      <c r="AI40" s="418"/>
      <c r="AJ40" s="418"/>
      <c r="AK40" s="418"/>
      <c r="AL40" s="352"/>
      <c r="AM40" s="352"/>
      <c r="AN40" s="352"/>
      <c r="AO40" s="352"/>
    </row>
    <row r="41" spans="1:41" ht="40.5" customHeight="1" thickTop="1" x14ac:dyDescent="0.15">
      <c r="A41" s="352"/>
      <c r="B41" s="1115"/>
      <c r="C41" s="1116"/>
      <c r="D41" s="419"/>
      <c r="E41" s="1129" t="s">
        <v>405</v>
      </c>
      <c r="F41" s="1129"/>
      <c r="G41" s="1129"/>
      <c r="H41" s="1129"/>
      <c r="I41" s="1129"/>
      <c r="J41" s="1129"/>
      <c r="K41" s="1129"/>
      <c r="L41" s="1129"/>
      <c r="M41" s="1129"/>
      <c r="N41" s="1129"/>
      <c r="O41" s="420"/>
      <c r="P41" s="1138" t="s">
        <v>414</v>
      </c>
      <c r="Q41" s="1140"/>
      <c r="R41" s="1141"/>
      <c r="S41" s="1141"/>
      <c r="T41" s="1141"/>
      <c r="U41" s="1141"/>
      <c r="V41" s="1141"/>
      <c r="W41" s="1141"/>
      <c r="X41" s="1141"/>
      <c r="Y41" s="1141"/>
      <c r="Z41" s="1141"/>
      <c r="AA41" s="1141"/>
      <c r="AB41" s="1141"/>
      <c r="AC41" s="1141"/>
      <c r="AD41" s="1141"/>
      <c r="AE41" s="1141"/>
      <c r="AF41" s="1141"/>
      <c r="AG41" s="1141"/>
      <c r="AH41" s="1141"/>
      <c r="AI41" s="1141"/>
      <c r="AJ41" s="1141"/>
      <c r="AK41" s="1142"/>
      <c r="AL41" s="352"/>
      <c r="AM41" s="352"/>
      <c r="AN41" s="352"/>
      <c r="AO41" s="352"/>
    </row>
    <row r="42" spans="1:41" ht="24" customHeight="1" thickBot="1" x14ac:dyDescent="0.2">
      <c r="A42" s="352"/>
      <c r="B42" s="1117"/>
      <c r="C42" s="1118"/>
      <c r="D42" s="421"/>
      <c r="E42" s="1111" t="s">
        <v>415</v>
      </c>
      <c r="F42" s="1111"/>
      <c r="G42" s="1111"/>
      <c r="H42" s="1111"/>
      <c r="I42" s="1111"/>
      <c r="J42" s="405"/>
      <c r="K42" s="405"/>
      <c r="L42" s="405"/>
      <c r="M42" s="405"/>
      <c r="N42" s="405"/>
      <c r="O42" s="422"/>
      <c r="P42" s="1139"/>
      <c r="Q42" s="1143"/>
      <c r="R42" s="1144"/>
      <c r="S42" s="1144"/>
      <c r="T42" s="1144"/>
      <c r="U42" s="1144"/>
      <c r="V42" s="1144"/>
      <c r="W42" s="1144"/>
      <c r="X42" s="1144"/>
      <c r="Y42" s="1144"/>
      <c r="Z42" s="1144"/>
      <c r="AA42" s="1144"/>
      <c r="AB42" s="1144"/>
      <c r="AC42" s="1144"/>
      <c r="AD42" s="1144"/>
      <c r="AE42" s="1144"/>
      <c r="AF42" s="1144"/>
      <c r="AG42" s="1144"/>
      <c r="AH42" s="1144"/>
      <c r="AI42" s="1144"/>
      <c r="AJ42" s="1144"/>
      <c r="AK42" s="1145"/>
      <c r="AL42" s="352"/>
      <c r="AM42" s="352"/>
      <c r="AN42" s="352"/>
      <c r="AO42" s="352"/>
    </row>
    <row r="43" spans="1:41" ht="15" customHeight="1" thickTop="1" x14ac:dyDescent="0.15">
      <c r="A43" s="352"/>
      <c r="B43" s="1098" t="s">
        <v>416</v>
      </c>
      <c r="C43" s="1098"/>
      <c r="D43" s="1098"/>
      <c r="E43" s="1098"/>
      <c r="F43" s="1098"/>
      <c r="G43" s="1098"/>
      <c r="H43" s="1098"/>
      <c r="I43" s="1098"/>
      <c r="J43" s="1098"/>
      <c r="K43" s="1098"/>
      <c r="L43" s="1098"/>
      <c r="M43" s="1098"/>
      <c r="N43" s="1098"/>
      <c r="O43" s="1098"/>
      <c r="P43" s="1098"/>
      <c r="Q43" s="1098"/>
      <c r="R43" s="1098"/>
      <c r="S43" s="1098"/>
      <c r="T43" s="1098"/>
      <c r="U43" s="1098"/>
      <c r="V43" s="1098"/>
      <c r="W43" s="1098"/>
      <c r="X43" s="1098"/>
      <c r="Y43" s="1098"/>
      <c r="Z43" s="1098"/>
      <c r="AA43" s="1098"/>
      <c r="AB43" s="1098"/>
      <c r="AC43" s="423"/>
      <c r="AD43" s="423"/>
      <c r="AE43" s="423"/>
      <c r="AF43" s="423"/>
      <c r="AG43" s="423"/>
      <c r="AH43" s="423"/>
      <c r="AI43" s="423"/>
      <c r="AJ43" s="423"/>
      <c r="AK43" s="423"/>
      <c r="AL43" s="423"/>
      <c r="AM43" s="352"/>
      <c r="AN43" s="352"/>
      <c r="AO43" s="352"/>
    </row>
    <row r="44" spans="1:41" ht="21.75" customHeight="1" thickBot="1" x14ac:dyDescent="0.2">
      <c r="A44" s="352"/>
      <c r="B44" s="1112" t="s">
        <v>417</v>
      </c>
      <c r="C44" s="1112"/>
      <c r="D44" s="1112"/>
      <c r="E44" s="1112"/>
      <c r="F44" s="1112"/>
      <c r="G44" s="1112"/>
      <c r="H44" s="1112"/>
      <c r="I44" s="1112"/>
      <c r="J44" s="1112"/>
      <c r="K44" s="1112"/>
      <c r="L44" s="1112"/>
      <c r="M44" s="1112"/>
      <c r="N44" s="1112"/>
      <c r="O44" s="1112"/>
      <c r="P44" s="1112"/>
      <c r="Q44" s="1112"/>
      <c r="R44" s="1112"/>
      <c r="S44" s="1112"/>
      <c r="T44" s="1112"/>
      <c r="U44" s="1112"/>
      <c r="V44" s="1112"/>
      <c r="W44" s="1112"/>
      <c r="X44" s="1112"/>
      <c r="Y44" s="1112"/>
      <c r="Z44" s="1112"/>
      <c r="AA44" s="1112"/>
      <c r="AB44" s="1112"/>
      <c r="AC44" s="1112"/>
      <c r="AD44" s="1112"/>
      <c r="AE44" s="1112"/>
      <c r="AF44" s="1112"/>
      <c r="AG44" s="1112"/>
      <c r="AH44" s="1112"/>
      <c r="AI44" s="352"/>
      <c r="AJ44" s="352"/>
      <c r="AK44" s="352"/>
      <c r="AL44" s="352"/>
      <c r="AM44" s="352"/>
      <c r="AN44" s="352"/>
      <c r="AO44" s="352"/>
    </row>
    <row r="45" spans="1:41" ht="31.5" customHeight="1" x14ac:dyDescent="0.15">
      <c r="A45" s="352"/>
      <c r="B45" s="1113" t="s">
        <v>418</v>
      </c>
      <c r="C45" s="1114"/>
      <c r="D45" s="407"/>
      <c r="E45" s="1119" t="s">
        <v>419</v>
      </c>
      <c r="F45" s="1119"/>
      <c r="G45" s="1119"/>
      <c r="H45" s="1119"/>
      <c r="I45" s="1119"/>
      <c r="J45" s="1119"/>
      <c r="K45" s="1119"/>
      <c r="L45" s="1119"/>
      <c r="M45" s="1119"/>
      <c r="N45" s="1119"/>
      <c r="O45" s="408"/>
      <c r="P45" s="1120" t="s">
        <v>420</v>
      </c>
      <c r="Q45" s="409"/>
      <c r="R45" s="410"/>
      <c r="S45" s="410"/>
      <c r="T45" s="410"/>
      <c r="U45" s="410"/>
      <c r="V45" s="410"/>
      <c r="W45" s="410"/>
      <c r="X45" s="410"/>
      <c r="Y45" s="410"/>
      <c r="Z45" s="410"/>
      <c r="AA45" s="410"/>
      <c r="AB45" s="410"/>
      <c r="AC45" s="410"/>
      <c r="AD45" s="410"/>
      <c r="AE45" s="410"/>
      <c r="AF45" s="410"/>
      <c r="AG45" s="410"/>
      <c r="AH45" s="410"/>
      <c r="AI45" s="410"/>
      <c r="AJ45" s="410"/>
      <c r="AK45" s="424"/>
      <c r="AL45" s="352"/>
      <c r="AM45" s="352"/>
      <c r="AN45" s="352"/>
      <c r="AO45" s="352"/>
    </row>
    <row r="46" spans="1:41" ht="25.5" customHeight="1" x14ac:dyDescent="0.15">
      <c r="A46" s="352"/>
      <c r="B46" s="1115"/>
      <c r="C46" s="1116"/>
      <c r="D46" s="412"/>
      <c r="E46" s="1122" t="s">
        <v>403</v>
      </c>
      <c r="F46" s="1122"/>
      <c r="G46" s="1122"/>
      <c r="H46" s="1122"/>
      <c r="I46" s="1122"/>
      <c r="J46" s="1122"/>
      <c r="K46" s="1122"/>
      <c r="L46" s="1122"/>
      <c r="M46" s="413"/>
      <c r="N46" s="413"/>
      <c r="O46" s="413"/>
      <c r="P46" s="1121"/>
      <c r="Q46" s="1123">
        <f>SUM(AF29,Q39)</f>
        <v>31481481</v>
      </c>
      <c r="R46" s="1104"/>
      <c r="S46" s="1104"/>
      <c r="T46" s="1104"/>
      <c r="U46" s="1104"/>
      <c r="V46" s="1104"/>
      <c r="W46" s="1104"/>
      <c r="X46" s="1104"/>
      <c r="Y46" s="1104"/>
      <c r="Z46" s="1104"/>
      <c r="AA46" s="1104"/>
      <c r="AB46" s="1104"/>
      <c r="AC46" s="1104"/>
      <c r="AD46" s="1104"/>
      <c r="AE46" s="1104"/>
      <c r="AF46" s="1104"/>
      <c r="AG46" s="1104"/>
      <c r="AH46" s="1104"/>
      <c r="AI46" s="1104"/>
      <c r="AJ46" s="1104"/>
      <c r="AK46" s="1124"/>
      <c r="AL46" s="352"/>
      <c r="AM46" s="352"/>
      <c r="AN46" s="352"/>
      <c r="AO46" s="352"/>
    </row>
    <row r="47" spans="1:41" ht="24" customHeight="1" thickBot="1" x14ac:dyDescent="0.2">
      <c r="A47" s="352"/>
      <c r="B47" s="1115"/>
      <c r="C47" s="1116"/>
      <c r="D47" s="412"/>
      <c r="E47" s="413"/>
      <c r="F47" s="413"/>
      <c r="G47" s="1128" t="s">
        <v>421</v>
      </c>
      <c r="H47" s="1128"/>
      <c r="I47" s="1128"/>
      <c r="J47" s="1128"/>
      <c r="K47" s="1128"/>
      <c r="L47" s="413"/>
      <c r="M47" s="413"/>
      <c r="N47" s="413"/>
      <c r="O47" s="413"/>
      <c r="P47" s="1121"/>
      <c r="Q47" s="1125"/>
      <c r="R47" s="1126"/>
      <c r="S47" s="1126"/>
      <c r="T47" s="1126"/>
      <c r="U47" s="1126"/>
      <c r="V47" s="1126"/>
      <c r="W47" s="1126"/>
      <c r="X47" s="1126"/>
      <c r="Y47" s="1126"/>
      <c r="Z47" s="1126"/>
      <c r="AA47" s="1126"/>
      <c r="AB47" s="1126"/>
      <c r="AC47" s="1126"/>
      <c r="AD47" s="1126"/>
      <c r="AE47" s="1126"/>
      <c r="AF47" s="1126"/>
      <c r="AG47" s="1126"/>
      <c r="AH47" s="1126"/>
      <c r="AI47" s="1126"/>
      <c r="AJ47" s="1126"/>
      <c r="AK47" s="1127"/>
      <c r="AL47" s="352"/>
      <c r="AM47" s="352"/>
      <c r="AN47" s="352"/>
      <c r="AO47" s="352"/>
    </row>
    <row r="48" spans="1:41" ht="1.5" customHeight="1" thickBot="1" x14ac:dyDescent="0.2">
      <c r="A48" s="352"/>
      <c r="B48" s="1115"/>
      <c r="C48" s="1116"/>
      <c r="D48" s="413"/>
      <c r="E48" s="413"/>
      <c r="F48" s="413"/>
      <c r="G48" s="425"/>
      <c r="H48" s="425"/>
      <c r="I48" s="425"/>
      <c r="J48" s="425"/>
      <c r="K48" s="425"/>
      <c r="L48" s="413"/>
      <c r="M48" s="413"/>
      <c r="N48" s="413"/>
      <c r="O48" s="413"/>
      <c r="P48" s="426"/>
      <c r="Q48" s="418"/>
      <c r="R48" s="418"/>
      <c r="S48" s="418"/>
      <c r="T48" s="418"/>
      <c r="U48" s="418"/>
      <c r="V48" s="418"/>
      <c r="W48" s="418"/>
      <c r="X48" s="418"/>
      <c r="Y48" s="418"/>
      <c r="Z48" s="418"/>
      <c r="AA48" s="418"/>
      <c r="AB48" s="418"/>
      <c r="AC48" s="418"/>
      <c r="AD48" s="418"/>
      <c r="AE48" s="418"/>
      <c r="AF48" s="418"/>
      <c r="AG48" s="418"/>
      <c r="AH48" s="418"/>
      <c r="AI48" s="418"/>
      <c r="AJ48" s="418"/>
      <c r="AK48" s="418"/>
      <c r="AL48" s="352"/>
      <c r="AM48" s="352"/>
      <c r="AN48" s="352"/>
      <c r="AO48" s="352"/>
    </row>
    <row r="49" spans="1:41" ht="36" customHeight="1" thickTop="1" x14ac:dyDescent="0.15">
      <c r="A49" s="352"/>
      <c r="B49" s="1115"/>
      <c r="C49" s="1116"/>
      <c r="D49" s="419"/>
      <c r="E49" s="1129" t="s">
        <v>405</v>
      </c>
      <c r="F49" s="1129"/>
      <c r="G49" s="1129"/>
      <c r="H49" s="1129"/>
      <c r="I49" s="1129"/>
      <c r="J49" s="1129"/>
      <c r="K49" s="1129"/>
      <c r="L49" s="1129"/>
      <c r="M49" s="1129"/>
      <c r="N49" s="1129"/>
      <c r="O49" s="427"/>
      <c r="P49" s="1099" t="s">
        <v>422</v>
      </c>
      <c r="Q49" s="428">
        <f>SUM(Q51:AH51)</f>
        <v>0</v>
      </c>
      <c r="R49" s="429"/>
      <c r="S49" s="429"/>
      <c r="T49" s="429"/>
      <c r="U49" s="429"/>
      <c r="V49" s="429"/>
      <c r="W49" s="429"/>
      <c r="X49" s="429"/>
      <c r="Y49" s="429"/>
      <c r="Z49" s="429"/>
      <c r="AA49" s="429"/>
      <c r="AB49" s="429"/>
      <c r="AC49" s="429"/>
      <c r="AD49" s="429"/>
      <c r="AE49" s="429"/>
      <c r="AF49" s="429"/>
      <c r="AG49" s="429"/>
      <c r="AH49" s="429"/>
      <c r="AI49" s="429"/>
      <c r="AJ49" s="429"/>
      <c r="AK49" s="430"/>
      <c r="AL49" s="352"/>
      <c r="AM49" s="352"/>
      <c r="AN49" s="352"/>
      <c r="AO49" s="352"/>
    </row>
    <row r="50" spans="1:41" ht="18.75" customHeight="1" x14ac:dyDescent="0.15">
      <c r="A50" s="352"/>
      <c r="B50" s="1115"/>
      <c r="C50" s="1116"/>
      <c r="D50" s="412"/>
      <c r="E50" s="1102" t="s">
        <v>407</v>
      </c>
      <c r="F50" s="1102"/>
      <c r="G50" s="1102"/>
      <c r="H50" s="1102"/>
      <c r="I50" s="413"/>
      <c r="J50" s="413"/>
      <c r="K50" s="413"/>
      <c r="L50" s="413"/>
      <c r="M50" s="413"/>
      <c r="N50" s="413"/>
      <c r="O50" s="431"/>
      <c r="P50" s="1100"/>
      <c r="Q50" s="1103">
        <f>SUM(AF32,Q41)</f>
        <v>14545454</v>
      </c>
      <c r="R50" s="1104"/>
      <c r="S50" s="1104"/>
      <c r="T50" s="1104"/>
      <c r="U50" s="1104"/>
      <c r="V50" s="1104"/>
      <c r="W50" s="1104"/>
      <c r="X50" s="1104"/>
      <c r="Y50" s="1104"/>
      <c r="Z50" s="1104"/>
      <c r="AA50" s="1104"/>
      <c r="AB50" s="1104"/>
      <c r="AC50" s="1104"/>
      <c r="AD50" s="1104"/>
      <c r="AE50" s="1104"/>
      <c r="AF50" s="1104"/>
      <c r="AG50" s="1104"/>
      <c r="AH50" s="1104"/>
      <c r="AI50" s="1104"/>
      <c r="AJ50" s="1104"/>
      <c r="AK50" s="1105"/>
      <c r="AL50" s="352"/>
      <c r="AM50" s="352"/>
      <c r="AN50" s="352"/>
      <c r="AO50" s="352"/>
    </row>
    <row r="51" spans="1:41" ht="24.75" customHeight="1" thickBot="1" x14ac:dyDescent="0.2">
      <c r="A51" s="352"/>
      <c r="B51" s="1117"/>
      <c r="C51" s="1118"/>
      <c r="D51" s="432"/>
      <c r="E51" s="421"/>
      <c r="F51" s="421"/>
      <c r="G51" s="1109" t="s">
        <v>423</v>
      </c>
      <c r="H51" s="1109"/>
      <c r="I51" s="1109"/>
      <c r="J51" s="1109"/>
      <c r="K51" s="1109"/>
      <c r="L51" s="421"/>
      <c r="M51" s="421"/>
      <c r="N51" s="421"/>
      <c r="O51" s="433"/>
      <c r="P51" s="1101"/>
      <c r="Q51" s="1106"/>
      <c r="R51" s="1107"/>
      <c r="S51" s="1107"/>
      <c r="T51" s="1107"/>
      <c r="U51" s="1107"/>
      <c r="V51" s="1107"/>
      <c r="W51" s="1107"/>
      <c r="X51" s="1107"/>
      <c r="Y51" s="1107"/>
      <c r="Z51" s="1107"/>
      <c r="AA51" s="1107"/>
      <c r="AB51" s="1107"/>
      <c r="AC51" s="1107"/>
      <c r="AD51" s="1107"/>
      <c r="AE51" s="1107"/>
      <c r="AF51" s="1107"/>
      <c r="AG51" s="1107"/>
      <c r="AH51" s="1107"/>
      <c r="AI51" s="1107"/>
      <c r="AJ51" s="1107"/>
      <c r="AK51" s="1108"/>
      <c r="AL51" s="352"/>
      <c r="AM51" s="352"/>
      <c r="AN51" s="352"/>
      <c r="AO51" s="352"/>
    </row>
    <row r="52" spans="1:41" ht="13.5" customHeight="1" thickTop="1" x14ac:dyDescent="0.15">
      <c r="A52" s="352"/>
      <c r="B52" s="1110" t="s">
        <v>424</v>
      </c>
      <c r="C52" s="1110"/>
      <c r="D52" s="1110"/>
      <c r="E52" s="1110"/>
      <c r="F52" s="1110"/>
      <c r="G52" s="1110"/>
      <c r="H52" s="1110"/>
      <c r="I52" s="1110"/>
      <c r="J52" s="1110"/>
      <c r="K52" s="1110"/>
      <c r="L52" s="1110"/>
      <c r="M52" s="1110"/>
      <c r="N52" s="1110"/>
      <c r="O52" s="1110"/>
      <c r="P52" s="1110"/>
      <c r="Q52" s="434"/>
      <c r="R52" s="434"/>
      <c r="S52" s="434"/>
      <c r="T52" s="434"/>
      <c r="U52" s="434"/>
      <c r="V52" s="434"/>
      <c r="W52" s="434"/>
      <c r="X52" s="434"/>
      <c r="Y52" s="434"/>
      <c r="Z52" s="434"/>
      <c r="AA52" s="434"/>
      <c r="AB52" s="434"/>
      <c r="AC52" s="434"/>
      <c r="AD52" s="434"/>
      <c r="AE52" s="434"/>
      <c r="AF52" s="434"/>
      <c r="AG52" s="434"/>
      <c r="AH52" s="434"/>
      <c r="AI52" s="434"/>
      <c r="AJ52" s="434"/>
      <c r="AK52" s="352"/>
      <c r="AL52" s="352"/>
      <c r="AM52" s="352"/>
      <c r="AN52" s="352"/>
      <c r="AO52" s="352"/>
    </row>
    <row r="53" spans="1:41" ht="13.5" customHeight="1" x14ac:dyDescent="0.15">
      <c r="A53" s="352"/>
      <c r="B53" s="1098" t="s">
        <v>425</v>
      </c>
      <c r="C53" s="1098"/>
      <c r="D53" s="1098"/>
      <c r="E53" s="1098"/>
      <c r="F53" s="1098"/>
      <c r="G53" s="1098"/>
      <c r="H53" s="1098"/>
      <c r="I53" s="1098"/>
      <c r="J53" s="1098"/>
      <c r="K53" s="1098"/>
      <c r="L53" s="1098"/>
      <c r="M53" s="1098"/>
      <c r="N53" s="1098"/>
      <c r="O53" s="1098"/>
      <c r="P53" s="1098"/>
      <c r="Q53" s="1098"/>
      <c r="R53" s="1098"/>
      <c r="S53" s="1098"/>
      <c r="T53" s="1098"/>
      <c r="U53" s="1098"/>
      <c r="V53" s="1098"/>
      <c r="W53" s="1098"/>
      <c r="X53" s="1098"/>
      <c r="Y53" s="1098"/>
      <c r="Z53" s="1098"/>
      <c r="AA53" s="1098"/>
      <c r="AB53" s="1098"/>
      <c r="AC53" s="1098"/>
      <c r="AD53" s="1098"/>
      <c r="AE53" s="1098"/>
      <c r="AF53" s="1098"/>
      <c r="AG53" s="1098"/>
      <c r="AH53" s="1098"/>
      <c r="AI53" s="1098"/>
      <c r="AJ53" s="1098"/>
      <c r="AK53" s="352"/>
      <c r="AL53" s="352"/>
      <c r="AM53" s="352"/>
      <c r="AN53" s="352"/>
      <c r="AO53" s="352"/>
    </row>
    <row r="54" spans="1:41" ht="13.5" customHeight="1" x14ac:dyDescent="0.15">
      <c r="A54" s="352"/>
      <c r="B54" s="1098" t="s">
        <v>426</v>
      </c>
      <c r="C54" s="1098"/>
      <c r="D54" s="1098"/>
      <c r="E54" s="1098"/>
      <c r="F54" s="1098"/>
      <c r="G54" s="1098"/>
      <c r="H54" s="1098"/>
      <c r="I54" s="1098"/>
      <c r="J54" s="1098"/>
      <c r="K54" s="1098"/>
      <c r="L54" s="1098"/>
      <c r="M54" s="1098"/>
      <c r="N54" s="1098"/>
      <c r="O54" s="1098"/>
      <c r="P54" s="1098"/>
      <c r="Q54" s="1098"/>
      <c r="R54" s="434"/>
      <c r="S54" s="434"/>
      <c r="T54" s="434"/>
      <c r="U54" s="434"/>
      <c r="V54" s="434"/>
      <c r="W54" s="434"/>
      <c r="X54" s="434"/>
      <c r="Y54" s="434"/>
      <c r="Z54" s="434"/>
      <c r="AA54" s="434"/>
      <c r="AB54" s="434"/>
      <c r="AC54" s="434"/>
      <c r="AD54" s="434"/>
      <c r="AE54" s="434"/>
      <c r="AF54" s="434"/>
      <c r="AG54" s="434"/>
      <c r="AH54" s="434"/>
      <c r="AI54" s="434"/>
      <c r="AJ54" s="434"/>
      <c r="AK54" s="352"/>
      <c r="AL54" s="352"/>
      <c r="AM54" s="352"/>
      <c r="AN54" s="352"/>
      <c r="AO54" s="352"/>
    </row>
    <row r="55" spans="1:41" ht="15" customHeight="1" x14ac:dyDescent="0.15">
      <c r="A55" s="352"/>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52"/>
      <c r="AL55" s="352"/>
      <c r="AM55" s="352"/>
      <c r="AN55" s="352"/>
      <c r="AO55" s="352"/>
    </row>
    <row r="56" spans="1:41" ht="15" customHeight="1" x14ac:dyDescent="0.15">
      <c r="A56" s="352"/>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2"/>
      <c r="AL56" s="352"/>
      <c r="AM56" s="352"/>
      <c r="AN56" s="352"/>
      <c r="AO56" s="352"/>
    </row>
    <row r="57" spans="1:41" ht="15" customHeight="1" x14ac:dyDescent="0.15">
      <c r="A57" s="352"/>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2"/>
      <c r="AL57" s="352"/>
      <c r="AM57" s="352"/>
      <c r="AN57" s="352"/>
      <c r="AO57" s="352"/>
    </row>
    <row r="58" spans="1:41" ht="15" customHeight="1" x14ac:dyDescent="0.15">
      <c r="A58" s="352"/>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2"/>
      <c r="AL58" s="352"/>
      <c r="AM58" s="352"/>
      <c r="AN58" s="352"/>
      <c r="AO58" s="352"/>
    </row>
    <row r="59" spans="1:41" ht="15" customHeight="1" x14ac:dyDescent="0.15">
      <c r="A59" s="352"/>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2"/>
      <c r="AL59" s="352"/>
      <c r="AM59" s="352"/>
      <c r="AN59" s="352"/>
      <c r="AO59" s="352"/>
    </row>
    <row r="60" spans="1:41" ht="15" customHeight="1" x14ac:dyDescent="0.15">
      <c r="A60" s="352"/>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2"/>
      <c r="AL60" s="352"/>
      <c r="AM60" s="352"/>
      <c r="AN60" s="352"/>
      <c r="AO60" s="352"/>
    </row>
    <row r="61" spans="1:41" ht="15" customHeight="1" x14ac:dyDescent="0.15">
      <c r="A61" s="352"/>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2"/>
      <c r="AL61" s="352"/>
      <c r="AM61" s="352"/>
      <c r="AN61" s="352"/>
      <c r="AO61" s="352"/>
    </row>
    <row r="62" spans="1:41" ht="15" customHeight="1" x14ac:dyDescent="0.15">
      <c r="A62" s="352"/>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row>
    <row r="63" spans="1:41" ht="15" customHeight="1" x14ac:dyDescent="0.15">
      <c r="A63" s="352"/>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row>
    <row r="64" spans="1:41" ht="15" customHeight="1" x14ac:dyDescent="0.15">
      <c r="A64" s="352"/>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row>
    <row r="65" spans="1:41" ht="15" customHeight="1" x14ac:dyDescent="0.15">
      <c r="A65" s="352"/>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row>
    <row r="66" spans="1:41" ht="15" customHeight="1" x14ac:dyDescent="0.15">
      <c r="A66" s="352"/>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2"/>
      <c r="AK66" s="352"/>
      <c r="AL66" s="352"/>
      <c r="AM66" s="352"/>
      <c r="AN66" s="352"/>
      <c r="AO66" s="352"/>
    </row>
  </sheetData>
  <mergeCells count="109">
    <mergeCell ref="B2:Q3"/>
    <mergeCell ref="T2:AD3"/>
    <mergeCell ref="AG2:AK3"/>
    <mergeCell ref="B5:AK5"/>
    <mergeCell ref="B6:AK6"/>
    <mergeCell ref="B7:I7"/>
    <mergeCell ref="B13:P14"/>
    <mergeCell ref="Q13:AK13"/>
    <mergeCell ref="R14:T14"/>
    <mergeCell ref="W14:Y14"/>
    <mergeCell ref="AB14:AD14"/>
    <mergeCell ref="AF14:AK14"/>
    <mergeCell ref="C8:AA8"/>
    <mergeCell ref="B10:J10"/>
    <mergeCell ref="N10:O10"/>
    <mergeCell ref="P10:Q10"/>
    <mergeCell ref="U10:AA11"/>
    <mergeCell ref="AB10:AK11"/>
    <mergeCell ref="B11:J11"/>
    <mergeCell ref="N11:O11"/>
    <mergeCell ref="P11:Q11"/>
    <mergeCell ref="P20:P22"/>
    <mergeCell ref="AF20:AK22"/>
    <mergeCell ref="E21:N21"/>
    <mergeCell ref="Q21:U22"/>
    <mergeCell ref="V21:Z22"/>
    <mergeCell ref="AA21:AE22"/>
    <mergeCell ref="E22:I22"/>
    <mergeCell ref="V17:Z17"/>
    <mergeCell ref="AA17:AE17"/>
    <mergeCell ref="AF17:AK19"/>
    <mergeCell ref="Q18:U18"/>
    <mergeCell ref="V18:Z18"/>
    <mergeCell ref="AA18:AE18"/>
    <mergeCell ref="Q19:U19"/>
    <mergeCell ref="V19:Z19"/>
    <mergeCell ref="AA19:AE19"/>
    <mergeCell ref="E17:N19"/>
    <mergeCell ref="P17:P19"/>
    <mergeCell ref="Q17:U17"/>
    <mergeCell ref="E23:N23"/>
    <mergeCell ref="P23:P24"/>
    <mergeCell ref="Q23:U24"/>
    <mergeCell ref="V23:Z24"/>
    <mergeCell ref="AA23:AE24"/>
    <mergeCell ref="AF23:AK24"/>
    <mergeCell ref="E24:O24"/>
    <mergeCell ref="Q27:U27"/>
    <mergeCell ref="V27:Z27"/>
    <mergeCell ref="AA27:AE27"/>
    <mergeCell ref="E28:N29"/>
    <mergeCell ref="P28:P31"/>
    <mergeCell ref="Q29:U31"/>
    <mergeCell ref="V29:Z31"/>
    <mergeCell ref="AA29:AE31"/>
    <mergeCell ref="E25:N26"/>
    <mergeCell ref="P25:P27"/>
    <mergeCell ref="AF29:AK31"/>
    <mergeCell ref="E30:L30"/>
    <mergeCell ref="F31:M31"/>
    <mergeCell ref="AF25:AK27"/>
    <mergeCell ref="R26:S26"/>
    <mergeCell ref="T26:U26"/>
    <mergeCell ref="W26:X26"/>
    <mergeCell ref="Y26:Z26"/>
    <mergeCell ref="AB26:AC26"/>
    <mergeCell ref="AD26:AE26"/>
    <mergeCell ref="H27:K27"/>
    <mergeCell ref="F36:U36"/>
    <mergeCell ref="B38:C42"/>
    <mergeCell ref="E38:N39"/>
    <mergeCell ref="P38:P39"/>
    <mergeCell ref="Q39:AK39"/>
    <mergeCell ref="E41:N41"/>
    <mergeCell ref="P41:P42"/>
    <mergeCell ref="Q41:AK42"/>
    <mergeCell ref="B15:C36"/>
    <mergeCell ref="E15:N16"/>
    <mergeCell ref="P15:P16"/>
    <mergeCell ref="AF15:AK16"/>
    <mergeCell ref="Q16:U16"/>
    <mergeCell ref="V16:Z16"/>
    <mergeCell ref="AA16:AE16"/>
    <mergeCell ref="E32:N32"/>
    <mergeCell ref="P32:P34"/>
    <mergeCell ref="Q32:U34"/>
    <mergeCell ref="V32:Z34"/>
    <mergeCell ref="AA32:AE34"/>
    <mergeCell ref="AF32:AK34"/>
    <mergeCell ref="E33:H33"/>
    <mergeCell ref="E34:N34"/>
    <mergeCell ref="F35:AH35"/>
    <mergeCell ref="B54:Q54"/>
    <mergeCell ref="P49:P51"/>
    <mergeCell ref="E50:H50"/>
    <mergeCell ref="Q50:AK51"/>
    <mergeCell ref="G51:K51"/>
    <mergeCell ref="B52:P52"/>
    <mergeCell ref="B53:AJ53"/>
    <mergeCell ref="E42:I42"/>
    <mergeCell ref="B43:AB43"/>
    <mergeCell ref="B44:AH44"/>
    <mergeCell ref="B45:C51"/>
    <mergeCell ref="E45:N45"/>
    <mergeCell ref="P45:P47"/>
    <mergeCell ref="E46:L46"/>
    <mergeCell ref="Q46:AK47"/>
    <mergeCell ref="G47:K47"/>
    <mergeCell ref="E49:N49"/>
  </mergeCells>
  <phoneticPr fontId="1"/>
  <printOptions horizontalCentered="1" verticalCentered="1"/>
  <pageMargins left="0" right="0" top="0" bottom="0" header="0" footer="0"/>
  <pageSetup paperSize="9" scale="73" orientation="portrait" blackAndWhite="1"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O68"/>
  <sheetViews>
    <sheetView showZeros="0" zoomScaleNormal="100" workbookViewId="0">
      <selection activeCell="AM100" sqref="AM100"/>
    </sheetView>
  </sheetViews>
  <sheetFormatPr defaultRowHeight="15" customHeight="1" x14ac:dyDescent="0.15"/>
  <cols>
    <col min="1" max="1" width="3.75" style="353" customWidth="1"/>
    <col min="2" max="4" width="2.875" style="353" customWidth="1"/>
    <col min="5" max="5" width="4.375" style="353" customWidth="1"/>
    <col min="6" max="10" width="3.625" style="353" customWidth="1"/>
    <col min="11" max="11" width="4.125" style="353" customWidth="1"/>
    <col min="12" max="13" width="3.75" style="353" customWidth="1"/>
    <col min="14" max="14" width="2.625" style="353" customWidth="1"/>
    <col min="15" max="15" width="2" style="353" customWidth="1"/>
    <col min="16" max="16" width="3.75" style="353" customWidth="1"/>
    <col min="17" max="20" width="3.625" style="353" customWidth="1"/>
    <col min="21" max="21" width="3.875" style="353" customWidth="1"/>
    <col min="22" max="38" width="3.5" style="353" customWidth="1"/>
    <col min="39" max="39" width="3.125" style="353" customWidth="1"/>
    <col min="40" max="16384" width="9" style="353"/>
  </cols>
  <sheetData>
    <row r="1" spans="1:41" ht="27" customHeight="1" x14ac:dyDescent="0.15">
      <c r="A1" s="348"/>
      <c r="B1" s="349" t="s">
        <v>427</v>
      </c>
      <c r="C1" s="350"/>
      <c r="D1" s="350"/>
      <c r="E1" s="350"/>
      <c r="F1" s="350"/>
      <c r="G1" s="350"/>
      <c r="H1" s="350"/>
      <c r="I1" s="350"/>
      <c r="J1" s="348"/>
      <c r="K1" s="348"/>
      <c r="L1" s="350"/>
      <c r="M1" s="350"/>
      <c r="N1" s="350"/>
      <c r="O1" s="350"/>
      <c r="P1" s="350"/>
      <c r="Q1" s="350"/>
      <c r="R1" s="350"/>
      <c r="S1" s="350"/>
      <c r="T1" s="350"/>
      <c r="U1" s="350"/>
      <c r="V1" s="350"/>
      <c r="W1" s="350"/>
      <c r="X1" s="350"/>
      <c r="Y1" s="350"/>
      <c r="Z1" s="350"/>
      <c r="AA1" s="350"/>
      <c r="AB1" s="350"/>
      <c r="AC1" s="350"/>
      <c r="AD1" s="350"/>
      <c r="AE1" s="348"/>
      <c r="AF1" s="351"/>
      <c r="AG1" s="351"/>
      <c r="AH1" s="351"/>
      <c r="AI1" s="351"/>
      <c r="AJ1" s="351"/>
      <c r="AK1" s="351"/>
      <c r="AL1" s="351"/>
      <c r="AM1" s="352"/>
      <c r="AN1" s="352"/>
      <c r="AO1" s="352"/>
    </row>
    <row r="2" spans="1:41" ht="15" customHeight="1" x14ac:dyDescent="0.15">
      <c r="A2" s="348"/>
      <c r="B2" s="1228" t="s">
        <v>360</v>
      </c>
      <c r="C2" s="1228"/>
      <c r="D2" s="1228"/>
      <c r="E2" s="1228"/>
      <c r="F2" s="1228"/>
      <c r="G2" s="1228"/>
      <c r="H2" s="1228"/>
      <c r="I2" s="1228"/>
      <c r="J2" s="1228"/>
      <c r="K2" s="1228"/>
      <c r="L2" s="1228"/>
      <c r="M2" s="1228"/>
      <c r="N2" s="1228"/>
      <c r="O2" s="1228"/>
      <c r="P2" s="1228"/>
      <c r="Q2" s="1228"/>
      <c r="R2" s="354"/>
      <c r="S2" s="348"/>
      <c r="T2" s="1229" t="s">
        <v>428</v>
      </c>
      <c r="U2" s="1230"/>
      <c r="V2" s="1230"/>
      <c r="W2" s="1230"/>
      <c r="X2" s="1230"/>
      <c r="Y2" s="1230"/>
      <c r="Z2" s="1230"/>
      <c r="AA2" s="1230"/>
      <c r="AB2" s="1230"/>
      <c r="AC2" s="1230"/>
      <c r="AD2" s="1230"/>
      <c r="AE2" s="348"/>
      <c r="AF2" s="348"/>
      <c r="AG2" s="1231" t="s">
        <v>362</v>
      </c>
      <c r="AH2" s="1231"/>
      <c r="AI2" s="1231"/>
      <c r="AJ2" s="1231"/>
      <c r="AK2" s="1231"/>
      <c r="AL2" s="351"/>
      <c r="AM2" s="560" t="s">
        <v>559</v>
      </c>
      <c r="AN2" s="352"/>
      <c r="AO2" s="352"/>
    </row>
    <row r="3" spans="1:41" ht="15" customHeight="1" x14ac:dyDescent="0.15">
      <c r="A3" s="348"/>
      <c r="B3" s="1228"/>
      <c r="C3" s="1228"/>
      <c r="D3" s="1228"/>
      <c r="E3" s="1228"/>
      <c r="F3" s="1228"/>
      <c r="G3" s="1228"/>
      <c r="H3" s="1228"/>
      <c r="I3" s="1228"/>
      <c r="J3" s="1228"/>
      <c r="K3" s="1228"/>
      <c r="L3" s="1228"/>
      <c r="M3" s="1228"/>
      <c r="N3" s="1228"/>
      <c r="O3" s="1228"/>
      <c r="P3" s="1228"/>
      <c r="Q3" s="1228"/>
      <c r="R3" s="354"/>
      <c r="S3" s="348"/>
      <c r="T3" s="1230"/>
      <c r="U3" s="1230"/>
      <c r="V3" s="1230"/>
      <c r="W3" s="1230"/>
      <c r="X3" s="1230"/>
      <c r="Y3" s="1230"/>
      <c r="Z3" s="1230"/>
      <c r="AA3" s="1230"/>
      <c r="AB3" s="1230"/>
      <c r="AC3" s="1230"/>
      <c r="AD3" s="1230"/>
      <c r="AE3" s="348"/>
      <c r="AF3" s="348"/>
      <c r="AG3" s="1231"/>
      <c r="AH3" s="1231"/>
      <c r="AI3" s="1231"/>
      <c r="AJ3" s="1231"/>
      <c r="AK3" s="1231"/>
      <c r="AL3" s="351"/>
      <c r="AM3" s="560" t="s">
        <v>560</v>
      </c>
      <c r="AN3" s="352"/>
      <c r="AO3" s="352"/>
    </row>
    <row r="4" spans="1:41" ht="12" customHeight="1" x14ac:dyDescent="0.15">
      <c r="A4" s="348"/>
      <c r="B4" s="355"/>
      <c r="C4" s="355"/>
      <c r="D4" s="355"/>
      <c r="E4" s="355"/>
      <c r="F4" s="355"/>
      <c r="G4" s="355"/>
      <c r="H4" s="355"/>
      <c r="I4" s="355"/>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5"/>
      <c r="AI4" s="355"/>
      <c r="AJ4" s="355"/>
      <c r="AK4" s="348"/>
      <c r="AL4" s="352"/>
      <c r="AM4" s="352"/>
      <c r="AN4" s="352"/>
      <c r="AO4" s="352"/>
    </row>
    <row r="5" spans="1:41" ht="12.75" customHeight="1" x14ac:dyDescent="0.15">
      <c r="A5" s="348"/>
      <c r="B5" s="1191" t="s">
        <v>429</v>
      </c>
      <c r="C5" s="1191"/>
      <c r="D5" s="1191"/>
      <c r="E5" s="1191"/>
      <c r="F5" s="1191"/>
      <c r="G5" s="1191"/>
      <c r="H5" s="1191"/>
      <c r="I5" s="1191"/>
      <c r="J5" s="1191"/>
      <c r="K5" s="1191"/>
      <c r="L5" s="1191"/>
      <c r="M5" s="1191"/>
      <c r="N5" s="1191"/>
      <c r="O5" s="1191"/>
      <c r="P5" s="1191"/>
      <c r="Q5" s="1191"/>
      <c r="R5" s="1191"/>
      <c r="S5" s="1191"/>
      <c r="T5" s="1191"/>
      <c r="U5" s="1191"/>
      <c r="V5" s="1191"/>
      <c r="W5" s="1191"/>
      <c r="X5" s="1191"/>
      <c r="Y5" s="1191"/>
      <c r="Z5" s="1191"/>
      <c r="AA5" s="1191"/>
      <c r="AB5" s="1191"/>
      <c r="AC5" s="1191"/>
      <c r="AD5" s="1191"/>
      <c r="AE5" s="1191"/>
      <c r="AF5" s="1191"/>
      <c r="AG5" s="1191"/>
      <c r="AH5" s="1191"/>
      <c r="AI5" s="1191"/>
      <c r="AJ5" s="1191"/>
      <c r="AK5" s="1191"/>
      <c r="AL5" s="352"/>
      <c r="AM5" s="352"/>
      <c r="AN5" s="352"/>
      <c r="AO5" s="352"/>
    </row>
    <row r="6" spans="1:41" ht="28.5" customHeight="1" x14ac:dyDescent="0.15">
      <c r="A6" s="348"/>
      <c r="B6" s="1226" t="s">
        <v>430</v>
      </c>
      <c r="C6" s="1191"/>
      <c r="D6" s="1191"/>
      <c r="E6" s="1191"/>
      <c r="F6" s="1191"/>
      <c r="G6" s="1191"/>
      <c r="H6" s="1191"/>
      <c r="I6" s="1191"/>
      <c r="J6" s="1191"/>
      <c r="K6" s="1191"/>
      <c r="L6" s="1191"/>
      <c r="M6" s="1191"/>
      <c r="N6" s="1191"/>
      <c r="O6" s="1191"/>
      <c r="P6" s="1191"/>
      <c r="Q6" s="1191"/>
      <c r="R6" s="1191"/>
      <c r="S6" s="1191"/>
      <c r="T6" s="1191"/>
      <c r="U6" s="1191"/>
      <c r="V6" s="1191"/>
      <c r="W6" s="1191"/>
      <c r="X6" s="1191"/>
      <c r="Y6" s="1191"/>
      <c r="Z6" s="1191"/>
      <c r="AA6" s="1191"/>
      <c r="AB6" s="1191"/>
      <c r="AC6" s="1191"/>
      <c r="AD6" s="1191"/>
      <c r="AE6" s="1191"/>
      <c r="AF6" s="1191"/>
      <c r="AG6" s="1191"/>
      <c r="AH6" s="1191"/>
      <c r="AI6" s="1191"/>
      <c r="AJ6" s="1191"/>
      <c r="AK6" s="1191"/>
      <c r="AL6" s="352"/>
      <c r="AM6" s="352"/>
      <c r="AN6" s="352"/>
      <c r="AO6" s="352"/>
    </row>
    <row r="7" spans="1:41" ht="15" customHeight="1" x14ac:dyDescent="0.15">
      <c r="A7" s="348"/>
      <c r="B7" s="1191" t="s">
        <v>431</v>
      </c>
      <c r="C7" s="1191"/>
      <c r="D7" s="1191"/>
      <c r="E7" s="1191"/>
      <c r="F7" s="1191"/>
      <c r="G7" s="1191"/>
      <c r="H7" s="1191"/>
      <c r="I7" s="1191"/>
      <c r="J7" s="1191"/>
      <c r="K7" s="1191"/>
      <c r="L7" s="1191"/>
      <c r="M7" s="1191"/>
      <c r="N7" s="358"/>
      <c r="O7" s="358"/>
      <c r="P7" s="358"/>
      <c r="Q7" s="358"/>
      <c r="R7" s="358"/>
      <c r="S7" s="358"/>
      <c r="T7" s="358"/>
      <c r="U7" s="358"/>
      <c r="V7" s="358"/>
      <c r="W7" s="358"/>
      <c r="X7" s="358"/>
      <c r="Y7" s="358"/>
      <c r="Z7" s="358"/>
      <c r="AA7" s="358"/>
      <c r="AB7" s="358"/>
      <c r="AC7" s="358"/>
      <c r="AD7" s="358"/>
      <c r="AE7" s="358"/>
      <c r="AF7" s="358"/>
      <c r="AG7" s="358"/>
      <c r="AH7" s="357"/>
      <c r="AI7" s="357"/>
      <c r="AJ7" s="357"/>
      <c r="AK7" s="357"/>
      <c r="AL7" s="352"/>
      <c r="AM7" s="352"/>
      <c r="AN7" s="352"/>
      <c r="AO7" s="352"/>
    </row>
    <row r="8" spans="1:41" ht="14.25" customHeight="1" x14ac:dyDescent="0.15">
      <c r="A8" s="348"/>
      <c r="B8" s="357"/>
      <c r="C8" s="1245" t="s">
        <v>432</v>
      </c>
      <c r="D8" s="1245"/>
      <c r="E8" s="1245"/>
      <c r="F8" s="1245"/>
      <c r="G8" s="1245"/>
      <c r="H8" s="1245"/>
      <c r="I8" s="1245"/>
      <c r="J8" s="1245"/>
      <c r="K8" s="1245"/>
      <c r="L8" s="1245"/>
      <c r="M8" s="1245"/>
      <c r="N8" s="1245"/>
      <c r="O8" s="1245"/>
      <c r="P8" s="1245"/>
      <c r="Q8" s="1245"/>
      <c r="R8" s="1245"/>
      <c r="S8" s="1245"/>
      <c r="T8" s="1245"/>
      <c r="U8" s="1245"/>
      <c r="V8" s="1245"/>
      <c r="W8" s="1245"/>
      <c r="X8" s="1245"/>
      <c r="Y8" s="1245"/>
      <c r="Z8" s="1245"/>
      <c r="AA8" s="1245"/>
      <c r="AB8" s="357"/>
      <c r="AC8" s="358"/>
      <c r="AD8" s="358"/>
      <c r="AE8" s="358"/>
      <c r="AF8" s="358"/>
      <c r="AG8" s="358"/>
      <c r="AH8" s="357"/>
      <c r="AI8" s="357"/>
      <c r="AJ8" s="357"/>
      <c r="AK8" s="357"/>
      <c r="AL8" s="352"/>
      <c r="AM8" s="352"/>
      <c r="AN8" s="352"/>
      <c r="AO8" s="352"/>
    </row>
    <row r="9" spans="1:41" ht="12.75" customHeight="1" x14ac:dyDescent="0.15">
      <c r="A9" s="348"/>
      <c r="B9" s="355"/>
      <c r="C9" s="355"/>
      <c r="D9" s="355"/>
      <c r="E9" s="355"/>
      <c r="F9" s="355"/>
      <c r="G9" s="355"/>
      <c r="H9" s="355"/>
      <c r="I9" s="355"/>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5"/>
      <c r="AI9" s="355"/>
      <c r="AJ9" s="355"/>
      <c r="AK9" s="348"/>
      <c r="AL9" s="352"/>
      <c r="AM9" s="352"/>
      <c r="AN9" s="352"/>
      <c r="AO9" s="352"/>
    </row>
    <row r="10" spans="1:41" ht="26.25" customHeight="1" x14ac:dyDescent="0.15">
      <c r="A10" s="348"/>
      <c r="B10" s="1246" t="s">
        <v>367</v>
      </c>
      <c r="C10" s="1247"/>
      <c r="D10" s="1247"/>
      <c r="E10" s="1247"/>
      <c r="F10" s="1247"/>
      <c r="G10" s="1247"/>
      <c r="H10" s="1247"/>
      <c r="I10" s="1247"/>
      <c r="J10" s="1248"/>
      <c r="K10" s="359" t="s">
        <v>368</v>
      </c>
      <c r="L10" s="360" t="str">
        <f>'表5-(1)'!L10</f>
        <v>04</v>
      </c>
      <c r="M10" s="360">
        <f>'表5-(1)'!M10</f>
        <v>10</v>
      </c>
      <c r="N10" s="1336" t="str">
        <f>'表5-(1)'!N10</f>
        <v>01</v>
      </c>
      <c r="O10" s="1336"/>
      <c r="P10" s="1250" t="s">
        <v>371</v>
      </c>
      <c r="Q10" s="1250"/>
      <c r="R10" s="360" t="str">
        <f>'表5-(1)'!R10</f>
        <v>05</v>
      </c>
      <c r="S10" s="360">
        <f>'表5-(1)'!S10</f>
        <v>9</v>
      </c>
      <c r="T10" s="360">
        <f>'表5-(1)'!T10</f>
        <v>30</v>
      </c>
      <c r="U10" s="1251" t="s">
        <v>373</v>
      </c>
      <c r="V10" s="1252"/>
      <c r="W10" s="1252"/>
      <c r="X10" s="1252"/>
      <c r="Y10" s="1252"/>
      <c r="Z10" s="1252"/>
      <c r="AA10" s="1253"/>
      <c r="AB10" s="1337" t="str">
        <f>'表5-(1)'!AB10:AK11</f>
        <v>国税産業　株式会社</v>
      </c>
      <c r="AC10" s="1338"/>
      <c r="AD10" s="1338"/>
      <c r="AE10" s="1338"/>
      <c r="AF10" s="1338"/>
      <c r="AG10" s="1338"/>
      <c r="AH10" s="1338"/>
      <c r="AI10" s="1338"/>
      <c r="AJ10" s="1338"/>
      <c r="AK10" s="1339"/>
      <c r="AL10" s="352"/>
      <c r="AM10" s="352"/>
      <c r="AN10" s="352"/>
      <c r="AO10" s="352"/>
    </row>
    <row r="11" spans="1:41" ht="26.25" customHeight="1" x14ac:dyDescent="0.15">
      <c r="A11" s="348"/>
      <c r="B11" s="1246" t="s">
        <v>375</v>
      </c>
      <c r="C11" s="1247"/>
      <c r="D11" s="1247"/>
      <c r="E11" s="1247"/>
      <c r="F11" s="1247"/>
      <c r="G11" s="1247"/>
      <c r="H11" s="1247"/>
      <c r="I11" s="1247"/>
      <c r="J11" s="1248"/>
      <c r="K11" s="359" t="s">
        <v>368</v>
      </c>
      <c r="L11" s="360" t="str">
        <f>'表5-(1)'!L11</f>
        <v>04</v>
      </c>
      <c r="M11" s="360">
        <f>'表5-(1)'!M11</f>
        <v>10</v>
      </c>
      <c r="N11" s="1336" t="str">
        <f>'表5-(1)'!N11</f>
        <v>01</v>
      </c>
      <c r="O11" s="1336"/>
      <c r="P11" s="1250" t="s">
        <v>371</v>
      </c>
      <c r="Q11" s="1250"/>
      <c r="R11" s="360" t="str">
        <f>'表5-(1)'!R11</f>
        <v>05</v>
      </c>
      <c r="S11" s="360">
        <f>'表5-(1)'!S11</f>
        <v>9</v>
      </c>
      <c r="T11" s="360">
        <f>'表5-(1)'!T11</f>
        <v>30</v>
      </c>
      <c r="U11" s="1254"/>
      <c r="V11" s="1255"/>
      <c r="W11" s="1255"/>
      <c r="X11" s="1255"/>
      <c r="Y11" s="1255"/>
      <c r="Z11" s="1255"/>
      <c r="AA11" s="1256"/>
      <c r="AB11" s="1340"/>
      <c r="AC11" s="1341"/>
      <c r="AD11" s="1341"/>
      <c r="AE11" s="1341"/>
      <c r="AF11" s="1341"/>
      <c r="AG11" s="1341"/>
      <c r="AH11" s="1341"/>
      <c r="AI11" s="1341"/>
      <c r="AJ11" s="1341"/>
      <c r="AK11" s="1342"/>
      <c r="AL11" s="352"/>
      <c r="AM11" s="352"/>
      <c r="AN11" s="352"/>
      <c r="AO11" s="352"/>
    </row>
    <row r="12" spans="1:41" ht="11.25" customHeight="1" x14ac:dyDescent="0.1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52"/>
      <c r="AO12" s="352"/>
    </row>
    <row r="13" spans="1:41" ht="22.5" customHeight="1" x14ac:dyDescent="0.15">
      <c r="A13" s="348"/>
      <c r="B13" s="1232"/>
      <c r="C13" s="1233"/>
      <c r="D13" s="1233"/>
      <c r="E13" s="1233"/>
      <c r="F13" s="1233"/>
      <c r="G13" s="1233"/>
      <c r="H13" s="1233"/>
      <c r="I13" s="1233"/>
      <c r="J13" s="1233"/>
      <c r="K13" s="1233"/>
      <c r="L13" s="1233"/>
      <c r="M13" s="1233"/>
      <c r="N13" s="1233"/>
      <c r="O13" s="1233"/>
      <c r="P13" s="1233"/>
      <c r="Q13" s="1233"/>
      <c r="R13" s="1233"/>
      <c r="S13" s="1233"/>
      <c r="T13" s="1233"/>
      <c r="U13" s="1234"/>
      <c r="V13" s="1308" t="s">
        <v>433</v>
      </c>
      <c r="W13" s="1309"/>
      <c r="X13" s="1309"/>
      <c r="Y13" s="1309"/>
      <c r="Z13" s="1309"/>
      <c r="AA13" s="1309"/>
      <c r="AB13" s="1309"/>
      <c r="AC13" s="1309"/>
      <c r="AD13" s="1309"/>
      <c r="AE13" s="1309"/>
      <c r="AF13" s="1309"/>
      <c r="AG13" s="1309"/>
      <c r="AH13" s="1309"/>
      <c r="AI13" s="1309"/>
      <c r="AJ13" s="1309"/>
      <c r="AK13" s="1310"/>
      <c r="AL13" s="348"/>
      <c r="AM13" s="348"/>
      <c r="AN13" s="352"/>
      <c r="AO13" s="352"/>
    </row>
    <row r="14" spans="1:41" ht="22.5" customHeight="1" x14ac:dyDescent="0.15">
      <c r="A14" s="348"/>
      <c r="B14" s="1235"/>
      <c r="C14" s="1236"/>
      <c r="D14" s="1236"/>
      <c r="E14" s="1236"/>
      <c r="F14" s="1236"/>
      <c r="G14" s="1236"/>
      <c r="H14" s="1236"/>
      <c r="I14" s="1236"/>
      <c r="J14" s="1236"/>
      <c r="K14" s="1236"/>
      <c r="L14" s="1236"/>
      <c r="M14" s="1236"/>
      <c r="N14" s="1236"/>
      <c r="O14" s="1236"/>
      <c r="P14" s="1236"/>
      <c r="Q14" s="1236"/>
      <c r="R14" s="1236"/>
      <c r="S14" s="1236"/>
      <c r="T14" s="1236"/>
      <c r="U14" s="1237"/>
      <c r="V14" s="361" t="s">
        <v>377</v>
      </c>
      <c r="W14" s="1241"/>
      <c r="X14" s="1241"/>
      <c r="Y14" s="1241"/>
      <c r="Z14" s="362" t="s">
        <v>378</v>
      </c>
      <c r="AA14" s="363" t="s">
        <v>377</v>
      </c>
      <c r="AB14" s="1241"/>
      <c r="AC14" s="1241"/>
      <c r="AD14" s="1241"/>
      <c r="AE14" s="364" t="s">
        <v>378</v>
      </c>
      <c r="AF14" s="1311" t="s">
        <v>434</v>
      </c>
      <c r="AG14" s="1250"/>
      <c r="AH14" s="1250"/>
      <c r="AI14" s="1250"/>
      <c r="AJ14" s="1250"/>
      <c r="AK14" s="1312"/>
      <c r="AL14" s="352"/>
      <c r="AM14" s="352"/>
      <c r="AN14" s="352"/>
      <c r="AO14" s="352"/>
    </row>
    <row r="15" spans="1:41" ht="15.75" customHeight="1" x14ac:dyDescent="0.15">
      <c r="A15" s="348"/>
      <c r="B15" s="1313" t="s">
        <v>435</v>
      </c>
      <c r="C15" s="1314"/>
      <c r="D15" s="435"/>
      <c r="E15" s="436"/>
      <c r="F15" s="437"/>
      <c r="G15" s="1319" t="s">
        <v>436</v>
      </c>
      <c r="H15" s="1319"/>
      <c r="I15" s="1319"/>
      <c r="J15" s="1319"/>
      <c r="K15" s="1319"/>
      <c r="L15" s="1319"/>
      <c r="M15" s="1319"/>
      <c r="N15" s="1319"/>
      <c r="O15" s="1319"/>
      <c r="P15" s="1319"/>
      <c r="Q15" s="1319"/>
      <c r="R15" s="1319"/>
      <c r="S15" s="408"/>
      <c r="T15" s="408"/>
      <c r="U15" s="1153" t="s">
        <v>382</v>
      </c>
      <c r="V15" s="369"/>
      <c r="W15" s="367"/>
      <c r="X15" s="367"/>
      <c r="Y15" s="367"/>
      <c r="Z15" s="370" t="s">
        <v>383</v>
      </c>
      <c r="AA15" s="367"/>
      <c r="AB15" s="367"/>
      <c r="AC15" s="367"/>
      <c r="AD15" s="367"/>
      <c r="AE15" s="368" t="s">
        <v>383</v>
      </c>
      <c r="AF15" s="1320"/>
      <c r="AG15" s="1321"/>
      <c r="AH15" s="1321"/>
      <c r="AI15" s="1321"/>
      <c r="AJ15" s="1321"/>
      <c r="AK15" s="1322"/>
      <c r="AL15" s="352"/>
      <c r="AM15" s="352"/>
      <c r="AN15" s="352"/>
      <c r="AO15" s="352"/>
    </row>
    <row r="16" spans="1:41" ht="39" customHeight="1" x14ac:dyDescent="0.15">
      <c r="A16" s="348"/>
      <c r="B16" s="1315"/>
      <c r="C16" s="1316"/>
      <c r="D16" s="438"/>
      <c r="E16" s="439"/>
      <c r="F16" s="440"/>
      <c r="G16" s="1227"/>
      <c r="H16" s="1227"/>
      <c r="I16" s="1227"/>
      <c r="J16" s="1227"/>
      <c r="K16" s="1227"/>
      <c r="L16" s="1227"/>
      <c r="M16" s="1227"/>
      <c r="N16" s="1227"/>
      <c r="O16" s="1227"/>
      <c r="P16" s="1227"/>
      <c r="Q16" s="1227"/>
      <c r="R16" s="1227"/>
      <c r="S16" s="413"/>
      <c r="T16" s="413"/>
      <c r="U16" s="1154"/>
      <c r="V16" s="1161">
        <v>50000000</v>
      </c>
      <c r="W16" s="1162"/>
      <c r="X16" s="1162"/>
      <c r="Y16" s="1162"/>
      <c r="Z16" s="1163"/>
      <c r="AA16" s="1161"/>
      <c r="AB16" s="1162"/>
      <c r="AC16" s="1162"/>
      <c r="AD16" s="1162"/>
      <c r="AE16" s="1163"/>
      <c r="AF16" s="1323"/>
      <c r="AG16" s="1324"/>
      <c r="AH16" s="1324"/>
      <c r="AI16" s="1324"/>
      <c r="AJ16" s="1324"/>
      <c r="AK16" s="1325"/>
      <c r="AL16" s="352"/>
      <c r="AM16" s="352"/>
      <c r="AN16" s="352"/>
      <c r="AO16" s="352"/>
    </row>
    <row r="17" spans="1:41" ht="21" customHeight="1" x14ac:dyDescent="0.15">
      <c r="A17" s="348"/>
      <c r="B17" s="1315"/>
      <c r="C17" s="1316"/>
      <c r="D17" s="438"/>
      <c r="E17" s="439"/>
      <c r="F17" s="441"/>
      <c r="G17" s="1272" t="s">
        <v>437</v>
      </c>
      <c r="H17" s="1272"/>
      <c r="I17" s="1272"/>
      <c r="J17" s="1272"/>
      <c r="K17" s="1272"/>
      <c r="L17" s="1272"/>
      <c r="M17" s="1272"/>
      <c r="N17" s="1272"/>
      <c r="O17" s="1272"/>
      <c r="P17" s="1272"/>
      <c r="Q17" s="1272"/>
      <c r="R17" s="1272"/>
      <c r="S17" s="1272"/>
      <c r="T17" s="1333"/>
      <c r="U17" s="1164" t="s">
        <v>438</v>
      </c>
      <c r="V17" s="1326"/>
      <c r="W17" s="1327"/>
      <c r="X17" s="1327"/>
      <c r="Y17" s="1327"/>
      <c r="Z17" s="1328"/>
      <c r="AA17" s="1326"/>
      <c r="AB17" s="1327"/>
      <c r="AC17" s="1327"/>
      <c r="AD17" s="1327"/>
      <c r="AE17" s="1328"/>
      <c r="AF17" s="1284"/>
      <c r="AG17" s="1285"/>
      <c r="AH17" s="1285"/>
      <c r="AI17" s="1285"/>
      <c r="AJ17" s="1285"/>
      <c r="AK17" s="1286"/>
      <c r="AL17" s="352"/>
      <c r="AM17" s="352"/>
      <c r="AN17" s="352"/>
      <c r="AO17" s="352"/>
    </row>
    <row r="18" spans="1:41" ht="21" customHeight="1" x14ac:dyDescent="0.15">
      <c r="A18" s="348"/>
      <c r="B18" s="1315"/>
      <c r="C18" s="1316"/>
      <c r="D18" s="438"/>
      <c r="E18" s="439"/>
      <c r="F18" s="440"/>
      <c r="G18" s="1334" t="s">
        <v>439</v>
      </c>
      <c r="H18" s="1334"/>
      <c r="I18" s="1334"/>
      <c r="J18" s="1334"/>
      <c r="K18" s="1334"/>
      <c r="L18" s="1334"/>
      <c r="M18" s="1334"/>
      <c r="N18" s="1334"/>
      <c r="O18" s="1334"/>
      <c r="P18" s="1334"/>
      <c r="Q18" s="1334"/>
      <c r="R18" s="1334"/>
      <c r="S18" s="1334"/>
      <c r="T18" s="1335"/>
      <c r="U18" s="1166"/>
      <c r="V18" s="1329"/>
      <c r="W18" s="1330"/>
      <c r="X18" s="1330"/>
      <c r="Y18" s="1330"/>
      <c r="Z18" s="1331"/>
      <c r="AA18" s="1329"/>
      <c r="AB18" s="1330"/>
      <c r="AC18" s="1330"/>
      <c r="AD18" s="1330"/>
      <c r="AE18" s="1331"/>
      <c r="AF18" s="1300"/>
      <c r="AG18" s="1301"/>
      <c r="AH18" s="1301"/>
      <c r="AI18" s="1301"/>
      <c r="AJ18" s="1301"/>
      <c r="AK18" s="1302"/>
      <c r="AL18" s="352"/>
      <c r="AM18" s="352"/>
      <c r="AN18" s="352"/>
      <c r="AO18" s="352"/>
    </row>
    <row r="19" spans="1:41" ht="23.25" customHeight="1" x14ac:dyDescent="0.15">
      <c r="A19" s="352"/>
      <c r="B19" s="1315"/>
      <c r="C19" s="1316"/>
      <c r="D19" s="438"/>
      <c r="E19" s="439"/>
      <c r="F19" s="441"/>
      <c r="G19" s="1304" t="s">
        <v>440</v>
      </c>
      <c r="H19" s="1304"/>
      <c r="I19" s="1304"/>
      <c r="J19" s="1304"/>
      <c r="K19" s="1304"/>
      <c r="L19" s="1304"/>
      <c r="M19" s="1304"/>
      <c r="N19" s="1304"/>
      <c r="O19" s="1304"/>
      <c r="P19" s="1304"/>
      <c r="Q19" s="1304"/>
      <c r="R19" s="442"/>
      <c r="S19" s="442"/>
      <c r="T19" s="443"/>
      <c r="U19" s="1305" t="s">
        <v>441</v>
      </c>
      <c r="V19" s="1326"/>
      <c r="W19" s="1327"/>
      <c r="X19" s="1327"/>
      <c r="Y19" s="1327"/>
      <c r="Z19" s="1328"/>
      <c r="AA19" s="1326"/>
      <c r="AB19" s="1327"/>
      <c r="AC19" s="1327"/>
      <c r="AD19" s="1327"/>
      <c r="AE19" s="1328"/>
      <c r="AF19" s="1284"/>
      <c r="AG19" s="1285"/>
      <c r="AH19" s="1285"/>
      <c r="AI19" s="1285"/>
      <c r="AJ19" s="1285"/>
      <c r="AK19" s="1286"/>
      <c r="AL19" s="352"/>
      <c r="AM19" s="352"/>
      <c r="AN19" s="352"/>
      <c r="AO19" s="352"/>
    </row>
    <row r="20" spans="1:41" ht="23.25" customHeight="1" x14ac:dyDescent="0.15">
      <c r="A20" s="352"/>
      <c r="B20" s="1315"/>
      <c r="C20" s="1316"/>
      <c r="D20" s="438"/>
      <c r="E20" s="439"/>
      <c r="F20" s="444"/>
      <c r="G20" s="1332" t="s">
        <v>442</v>
      </c>
      <c r="H20" s="1332"/>
      <c r="I20" s="1332"/>
      <c r="J20" s="1332"/>
      <c r="K20" s="445"/>
      <c r="L20" s="445"/>
      <c r="M20" s="445"/>
      <c r="N20" s="445"/>
      <c r="O20" s="445"/>
      <c r="P20" s="446"/>
      <c r="Q20" s="447"/>
      <c r="R20" s="416"/>
      <c r="S20" s="416"/>
      <c r="T20" s="448"/>
      <c r="U20" s="1306"/>
      <c r="V20" s="1329"/>
      <c r="W20" s="1330"/>
      <c r="X20" s="1330"/>
      <c r="Y20" s="1330"/>
      <c r="Z20" s="1331"/>
      <c r="AA20" s="1329"/>
      <c r="AB20" s="1330"/>
      <c r="AC20" s="1330"/>
      <c r="AD20" s="1330"/>
      <c r="AE20" s="1331"/>
      <c r="AF20" s="1300"/>
      <c r="AG20" s="1301"/>
      <c r="AH20" s="1301"/>
      <c r="AI20" s="1301"/>
      <c r="AJ20" s="1301"/>
      <c r="AK20" s="1302"/>
      <c r="AL20" s="352"/>
      <c r="AM20" s="352"/>
      <c r="AN20" s="352"/>
      <c r="AO20" s="352"/>
    </row>
    <row r="21" spans="1:41" ht="23.25" customHeight="1" x14ac:dyDescent="0.15">
      <c r="A21" s="352"/>
      <c r="B21" s="1315"/>
      <c r="C21" s="1316"/>
      <c r="D21" s="371"/>
      <c r="E21" s="449"/>
      <c r="F21" s="449"/>
      <c r="G21" s="1304" t="s">
        <v>443</v>
      </c>
      <c r="H21" s="1304"/>
      <c r="I21" s="1304"/>
      <c r="J21" s="1304"/>
      <c r="K21" s="1304"/>
      <c r="L21" s="1304"/>
      <c r="M21" s="1304"/>
      <c r="N21" s="1304"/>
      <c r="O21" s="1304"/>
      <c r="P21" s="1304"/>
      <c r="Q21" s="1304"/>
      <c r="R21" s="1304"/>
      <c r="S21" s="413"/>
      <c r="T21" s="413"/>
      <c r="U21" s="1305" t="s">
        <v>444</v>
      </c>
      <c r="V21" s="1170">
        <f>SUM(V16:Z20)</f>
        <v>50000000</v>
      </c>
      <c r="W21" s="1171"/>
      <c r="X21" s="1171"/>
      <c r="Y21" s="1171"/>
      <c r="Z21" s="1172"/>
      <c r="AA21" s="1170"/>
      <c r="AB21" s="1171"/>
      <c r="AC21" s="1171"/>
      <c r="AD21" s="1171"/>
      <c r="AE21" s="1172"/>
      <c r="AF21" s="1284"/>
      <c r="AG21" s="1285"/>
      <c r="AH21" s="1285"/>
      <c r="AI21" s="1285"/>
      <c r="AJ21" s="1285"/>
      <c r="AK21" s="1286"/>
      <c r="AL21" s="352"/>
      <c r="AM21" s="352"/>
      <c r="AN21" s="352"/>
      <c r="AO21" s="352"/>
    </row>
    <row r="22" spans="1:41" ht="23.25" customHeight="1" x14ac:dyDescent="0.15">
      <c r="A22" s="352"/>
      <c r="B22" s="1315"/>
      <c r="C22" s="1316"/>
      <c r="D22" s="371"/>
      <c r="E22" s="450"/>
      <c r="F22" s="450"/>
      <c r="G22" s="450"/>
      <c r="H22" s="450"/>
      <c r="I22" s="450"/>
      <c r="J22" s="377"/>
      <c r="K22" s="1307" t="s">
        <v>445</v>
      </c>
      <c r="L22" s="1307"/>
      <c r="M22" s="1307"/>
      <c r="N22" s="1307"/>
      <c r="O22" s="451"/>
      <c r="P22" s="451"/>
      <c r="Q22" s="451"/>
      <c r="R22" s="451"/>
      <c r="S22" s="451"/>
      <c r="T22" s="375"/>
      <c r="U22" s="1306"/>
      <c r="V22" s="1173"/>
      <c r="W22" s="1174"/>
      <c r="X22" s="1174"/>
      <c r="Y22" s="1174"/>
      <c r="Z22" s="1175"/>
      <c r="AA22" s="1173"/>
      <c r="AB22" s="1174"/>
      <c r="AC22" s="1174"/>
      <c r="AD22" s="1174"/>
      <c r="AE22" s="1175"/>
      <c r="AF22" s="1300"/>
      <c r="AG22" s="1301"/>
      <c r="AH22" s="1301"/>
      <c r="AI22" s="1301"/>
      <c r="AJ22" s="1301"/>
      <c r="AK22" s="1302"/>
      <c r="AL22" s="352"/>
      <c r="AM22" s="352"/>
      <c r="AN22" s="352"/>
      <c r="AO22" s="352"/>
    </row>
    <row r="23" spans="1:41" ht="29.25" customHeight="1" x14ac:dyDescent="0.15">
      <c r="A23" s="352"/>
      <c r="B23" s="1315"/>
      <c r="C23" s="1316"/>
      <c r="D23" s="373"/>
      <c r="E23" s="1129" t="s">
        <v>446</v>
      </c>
      <c r="F23" s="1129"/>
      <c r="G23" s="1129"/>
      <c r="H23" s="1129"/>
      <c r="I23" s="1129"/>
      <c r="J23" s="1129"/>
      <c r="K23" s="1129"/>
      <c r="L23" s="1129"/>
      <c r="M23" s="1129"/>
      <c r="N23" s="1129"/>
      <c r="O23" s="1129"/>
      <c r="P23" s="1129"/>
      <c r="Q23" s="1129"/>
      <c r="R23" s="1129"/>
      <c r="S23" s="1129"/>
      <c r="T23" s="420"/>
      <c r="U23" s="1164" t="s">
        <v>447</v>
      </c>
      <c r="V23" s="1205">
        <v>32500000</v>
      </c>
      <c r="W23" s="1206"/>
      <c r="X23" s="1206"/>
      <c r="Y23" s="1206"/>
      <c r="Z23" s="1207"/>
      <c r="AA23" s="1205"/>
      <c r="AB23" s="1206"/>
      <c r="AC23" s="1206"/>
      <c r="AD23" s="1206"/>
      <c r="AE23" s="1207"/>
      <c r="AF23" s="1284"/>
      <c r="AG23" s="1285"/>
      <c r="AH23" s="1285"/>
      <c r="AI23" s="1285"/>
      <c r="AJ23" s="1285"/>
      <c r="AK23" s="1286"/>
      <c r="AL23" s="352"/>
      <c r="AM23" s="352"/>
      <c r="AN23" s="381"/>
      <c r="AO23" s="352"/>
    </row>
    <row r="24" spans="1:41" ht="24" customHeight="1" x14ac:dyDescent="0.15">
      <c r="A24" s="352"/>
      <c r="B24" s="1315"/>
      <c r="C24" s="1316"/>
      <c r="D24" s="376"/>
      <c r="E24" s="1303" t="s">
        <v>448</v>
      </c>
      <c r="F24" s="1303"/>
      <c r="G24" s="1303"/>
      <c r="H24" s="1303"/>
      <c r="I24" s="1303"/>
      <c r="J24" s="1303"/>
      <c r="K24" s="1303"/>
      <c r="L24" s="452"/>
      <c r="M24" s="452"/>
      <c r="N24" s="452"/>
      <c r="O24" s="452"/>
      <c r="P24" s="453"/>
      <c r="Q24" s="416"/>
      <c r="R24" s="416"/>
      <c r="S24" s="416"/>
      <c r="T24" s="416"/>
      <c r="U24" s="1166"/>
      <c r="V24" s="1161"/>
      <c r="W24" s="1162"/>
      <c r="X24" s="1162"/>
      <c r="Y24" s="1162"/>
      <c r="Z24" s="1163"/>
      <c r="AA24" s="1161"/>
      <c r="AB24" s="1162"/>
      <c r="AC24" s="1162"/>
      <c r="AD24" s="1162"/>
      <c r="AE24" s="1163"/>
      <c r="AF24" s="1300"/>
      <c r="AG24" s="1301"/>
      <c r="AH24" s="1301"/>
      <c r="AI24" s="1301"/>
      <c r="AJ24" s="1301"/>
      <c r="AK24" s="1302"/>
      <c r="AL24" s="352"/>
      <c r="AM24" s="352"/>
      <c r="AN24" s="381"/>
      <c r="AO24" s="352"/>
    </row>
    <row r="25" spans="1:41" ht="7.5" customHeight="1" x14ac:dyDescent="0.15">
      <c r="A25" s="352"/>
      <c r="B25" s="1315"/>
      <c r="C25" s="1316"/>
      <c r="D25" s="371"/>
      <c r="E25" s="1294" t="s">
        <v>449</v>
      </c>
      <c r="F25" s="1294"/>
      <c r="G25" s="1294"/>
      <c r="H25" s="1294"/>
      <c r="I25" s="1294"/>
      <c r="J25" s="1294"/>
      <c r="K25" s="1294"/>
      <c r="L25" s="1294"/>
      <c r="M25" s="1294"/>
      <c r="N25" s="1294"/>
      <c r="O25" s="1294"/>
      <c r="P25" s="1294"/>
      <c r="Q25" s="1294"/>
      <c r="R25" s="1294"/>
      <c r="S25" s="1294"/>
      <c r="T25" s="413"/>
      <c r="U25" s="1165" t="s">
        <v>450</v>
      </c>
      <c r="V25" s="383"/>
      <c r="W25" s="384"/>
      <c r="X25" s="384"/>
      <c r="Y25" s="384"/>
      <c r="Z25" s="385"/>
      <c r="AA25" s="384"/>
      <c r="AB25" s="384"/>
      <c r="AC25" s="384"/>
      <c r="AD25" s="384"/>
      <c r="AE25" s="384"/>
      <c r="AF25" s="1284"/>
      <c r="AG25" s="1285"/>
      <c r="AH25" s="1285"/>
      <c r="AI25" s="1285"/>
      <c r="AJ25" s="1285"/>
      <c r="AK25" s="1286"/>
      <c r="AL25" s="352"/>
      <c r="AM25" s="352"/>
      <c r="AN25" s="381"/>
      <c r="AO25" s="352"/>
    </row>
    <row r="26" spans="1:41" ht="24" customHeight="1" x14ac:dyDescent="0.15">
      <c r="A26" s="352"/>
      <c r="B26" s="1315"/>
      <c r="C26" s="1316"/>
      <c r="D26" s="371"/>
      <c r="E26" s="1295"/>
      <c r="F26" s="1295"/>
      <c r="G26" s="1295"/>
      <c r="H26" s="1295"/>
      <c r="I26" s="1295"/>
      <c r="J26" s="1295"/>
      <c r="K26" s="1295"/>
      <c r="L26" s="1295"/>
      <c r="M26" s="1295"/>
      <c r="N26" s="1295"/>
      <c r="O26" s="1295"/>
      <c r="P26" s="1295"/>
      <c r="Q26" s="1295"/>
      <c r="R26" s="1295"/>
      <c r="S26" s="1295"/>
      <c r="T26" s="413"/>
      <c r="U26" s="1165"/>
      <c r="V26" s="383" t="s">
        <v>451</v>
      </c>
      <c r="W26" s="1296">
        <f>IF(V21&gt;1,INT(V23/V21*100),0)</f>
        <v>65</v>
      </c>
      <c r="X26" s="1296"/>
      <c r="Y26" s="1202" t="s">
        <v>452</v>
      </c>
      <c r="Z26" s="1203"/>
      <c r="AA26" s="383" t="s">
        <v>451</v>
      </c>
      <c r="AB26" s="1201">
        <f>IF(AA21&gt;1,INT(AA23/AA21*100),0)</f>
        <v>0</v>
      </c>
      <c r="AC26" s="1201"/>
      <c r="AD26" s="1202" t="s">
        <v>452</v>
      </c>
      <c r="AE26" s="1203"/>
      <c r="AF26" s="1287"/>
      <c r="AG26" s="1288"/>
      <c r="AH26" s="1288"/>
      <c r="AI26" s="1288"/>
      <c r="AJ26" s="1288"/>
      <c r="AK26" s="1289"/>
      <c r="AL26" s="352"/>
      <c r="AM26" s="352"/>
      <c r="AN26" s="381"/>
      <c r="AO26" s="352"/>
    </row>
    <row r="27" spans="1:41" ht="20.25" customHeight="1" x14ac:dyDescent="0.15">
      <c r="A27" s="352"/>
      <c r="B27" s="1315"/>
      <c r="C27" s="1316"/>
      <c r="D27" s="371"/>
      <c r="E27" s="355"/>
      <c r="F27" s="355"/>
      <c r="G27" s="355"/>
      <c r="H27" s="348"/>
      <c r="I27" s="348"/>
      <c r="J27" s="348"/>
      <c r="K27" s="1204" t="s">
        <v>453</v>
      </c>
      <c r="L27" s="1204"/>
      <c r="M27" s="1204"/>
      <c r="N27" s="1204"/>
      <c r="O27" s="1204"/>
      <c r="P27" s="352"/>
      <c r="Q27" s="352"/>
      <c r="R27" s="352"/>
      <c r="S27" s="352"/>
      <c r="T27" s="454"/>
      <c r="U27" s="1165"/>
      <c r="V27" s="1297" t="s">
        <v>454</v>
      </c>
      <c r="W27" s="1298"/>
      <c r="X27" s="1298"/>
      <c r="Y27" s="1298"/>
      <c r="Z27" s="1299"/>
      <c r="AA27" s="1297" t="s">
        <v>454</v>
      </c>
      <c r="AB27" s="1298"/>
      <c r="AC27" s="1298"/>
      <c r="AD27" s="1298"/>
      <c r="AE27" s="1299"/>
      <c r="AF27" s="1287"/>
      <c r="AG27" s="1288"/>
      <c r="AH27" s="1288"/>
      <c r="AI27" s="1288"/>
      <c r="AJ27" s="1288"/>
      <c r="AK27" s="1289"/>
      <c r="AL27" s="352"/>
      <c r="AM27" s="352"/>
      <c r="AN27" s="352"/>
      <c r="AO27" s="352"/>
    </row>
    <row r="28" spans="1:41" ht="15.75" customHeight="1" x14ac:dyDescent="0.15">
      <c r="A28" s="352"/>
      <c r="B28" s="1315"/>
      <c r="C28" s="1316"/>
      <c r="D28" s="373"/>
      <c r="E28" s="1190" t="s">
        <v>381</v>
      </c>
      <c r="F28" s="1190"/>
      <c r="G28" s="1190"/>
      <c r="H28" s="1190"/>
      <c r="I28" s="1190"/>
      <c r="J28" s="1190"/>
      <c r="K28" s="1190"/>
      <c r="L28" s="1190"/>
      <c r="M28" s="1190"/>
      <c r="N28" s="1190"/>
      <c r="O28" s="1190"/>
      <c r="P28" s="455"/>
      <c r="Q28" s="420"/>
      <c r="R28" s="420"/>
      <c r="S28" s="420"/>
      <c r="T28" s="420"/>
      <c r="U28" s="1164" t="s">
        <v>455</v>
      </c>
      <c r="V28" s="456"/>
      <c r="W28" s="456"/>
      <c r="X28" s="456"/>
      <c r="Y28" s="456"/>
      <c r="Z28" s="457" t="s">
        <v>383</v>
      </c>
      <c r="AA28" s="458"/>
      <c r="AB28" s="456"/>
      <c r="AC28" s="456"/>
      <c r="AD28" s="456"/>
      <c r="AE28" s="459" t="s">
        <v>383</v>
      </c>
      <c r="AF28" s="1284"/>
      <c r="AG28" s="1285"/>
      <c r="AH28" s="1285"/>
      <c r="AI28" s="1285"/>
      <c r="AJ28" s="1285"/>
      <c r="AK28" s="1286"/>
      <c r="AL28" s="352"/>
      <c r="AM28" s="352"/>
      <c r="AN28" s="352"/>
      <c r="AO28" s="352"/>
    </row>
    <row r="29" spans="1:41" ht="30" customHeight="1" thickBot="1" x14ac:dyDescent="0.2">
      <c r="A29" s="352"/>
      <c r="B29" s="1315"/>
      <c r="C29" s="1316"/>
      <c r="D29" s="376"/>
      <c r="E29" s="1245"/>
      <c r="F29" s="1245"/>
      <c r="G29" s="1245"/>
      <c r="H29" s="1245"/>
      <c r="I29" s="1245"/>
      <c r="J29" s="1245"/>
      <c r="K29" s="1245"/>
      <c r="L29" s="1245"/>
      <c r="M29" s="1245"/>
      <c r="N29" s="1245"/>
      <c r="O29" s="1245"/>
      <c r="P29" s="453"/>
      <c r="Q29" s="416"/>
      <c r="R29" s="416"/>
      <c r="S29" s="416"/>
      <c r="T29" s="416"/>
      <c r="U29" s="1166"/>
      <c r="V29" s="1161">
        <v>59400000</v>
      </c>
      <c r="W29" s="1162"/>
      <c r="X29" s="1162"/>
      <c r="Y29" s="1162"/>
      <c r="Z29" s="1163"/>
      <c r="AA29" s="1161"/>
      <c r="AB29" s="1162"/>
      <c r="AC29" s="1162"/>
      <c r="AD29" s="1162"/>
      <c r="AE29" s="1163"/>
      <c r="AF29" s="1287"/>
      <c r="AG29" s="1288"/>
      <c r="AH29" s="1288"/>
      <c r="AI29" s="1288"/>
      <c r="AJ29" s="1288"/>
      <c r="AK29" s="1289"/>
      <c r="AL29" s="352"/>
      <c r="AM29" s="352"/>
      <c r="AN29" s="352"/>
      <c r="AO29" s="352"/>
    </row>
    <row r="30" spans="1:41" ht="20.25" customHeight="1" x14ac:dyDescent="0.15">
      <c r="A30" s="352"/>
      <c r="B30" s="1315"/>
      <c r="C30" s="1316"/>
      <c r="D30" s="373"/>
      <c r="E30" s="1188" t="s">
        <v>456</v>
      </c>
      <c r="F30" s="1188"/>
      <c r="G30" s="1188"/>
      <c r="H30" s="1188"/>
      <c r="I30" s="1188"/>
      <c r="J30" s="1188"/>
      <c r="K30" s="1188"/>
      <c r="L30" s="1188"/>
      <c r="M30" s="1188"/>
      <c r="N30" s="1188"/>
      <c r="O30" s="1188"/>
      <c r="P30" s="1188"/>
      <c r="Q30" s="1188"/>
      <c r="R30" s="1188"/>
      <c r="S30" s="420"/>
      <c r="T30" s="420"/>
      <c r="U30" s="1290" t="s">
        <v>457</v>
      </c>
      <c r="V30" s="460"/>
      <c r="W30" s="461"/>
      <c r="X30" s="461"/>
      <c r="Y30" s="461"/>
      <c r="Z30" s="462"/>
      <c r="AA30" s="460"/>
      <c r="AB30" s="461"/>
      <c r="AC30" s="461"/>
      <c r="AD30" s="461"/>
      <c r="AE30" s="463"/>
      <c r="AF30" s="464"/>
      <c r="AG30" s="465"/>
      <c r="AH30" s="465"/>
      <c r="AI30" s="465"/>
      <c r="AJ30" s="465"/>
      <c r="AK30" s="466" t="s">
        <v>458</v>
      </c>
      <c r="AL30" s="352"/>
      <c r="AM30" s="352"/>
      <c r="AN30" s="352"/>
      <c r="AO30" s="352"/>
    </row>
    <row r="31" spans="1:41" ht="13.5" customHeight="1" x14ac:dyDescent="0.15">
      <c r="A31" s="352"/>
      <c r="B31" s="1315"/>
      <c r="C31" s="1316"/>
      <c r="D31" s="371"/>
      <c r="E31" s="1194" t="s">
        <v>459</v>
      </c>
      <c r="F31" s="1194"/>
      <c r="G31" s="1194"/>
      <c r="H31" s="1194"/>
      <c r="I31" s="467"/>
      <c r="J31" s="467"/>
      <c r="K31" s="467"/>
      <c r="L31" s="467"/>
      <c r="M31" s="348"/>
      <c r="N31" s="348"/>
      <c r="O31" s="348"/>
      <c r="P31" s="352"/>
      <c r="Q31" s="413"/>
      <c r="R31" s="413"/>
      <c r="S31" s="413"/>
      <c r="T31" s="431"/>
      <c r="U31" s="1290"/>
      <c r="V31" s="1170">
        <f>IF(W26&gt;1,INT((V29*W26/100)*100/108),0)</f>
        <v>35750000</v>
      </c>
      <c r="W31" s="1171"/>
      <c r="X31" s="1171"/>
      <c r="Y31" s="1171"/>
      <c r="Z31" s="1172"/>
      <c r="AA31" s="1170">
        <f>IF(AB26&gt;1,INT((AA29*AB26/100)*100/108),0)</f>
        <v>0</v>
      </c>
      <c r="AB31" s="1171"/>
      <c r="AC31" s="1171"/>
      <c r="AD31" s="1171"/>
      <c r="AE31" s="1172"/>
      <c r="AF31" s="1192">
        <f>SUM(V31:AE32)</f>
        <v>35750000</v>
      </c>
      <c r="AG31" s="1171"/>
      <c r="AH31" s="1171"/>
      <c r="AI31" s="1171"/>
      <c r="AJ31" s="1171"/>
      <c r="AK31" s="1193"/>
      <c r="AL31" s="352"/>
      <c r="AM31" s="352"/>
      <c r="AN31" s="352"/>
      <c r="AO31" s="352"/>
    </row>
    <row r="32" spans="1:41" ht="27" customHeight="1" thickBot="1" x14ac:dyDescent="0.2">
      <c r="A32" s="352"/>
      <c r="B32" s="1315"/>
      <c r="C32" s="1316"/>
      <c r="D32" s="376"/>
      <c r="E32" s="397"/>
      <c r="F32" s="397"/>
      <c r="G32" s="397"/>
      <c r="H32" s="1184" t="s">
        <v>460</v>
      </c>
      <c r="I32" s="1184"/>
      <c r="J32" s="1184"/>
      <c r="K32" s="1184"/>
      <c r="L32" s="1184"/>
      <c r="M32" s="1184"/>
      <c r="N32" s="1184"/>
      <c r="O32" s="1184"/>
      <c r="P32" s="1184"/>
      <c r="Q32" s="416"/>
      <c r="R32" s="416"/>
      <c r="S32" s="416"/>
      <c r="T32" s="448"/>
      <c r="U32" s="1290"/>
      <c r="V32" s="1173"/>
      <c r="W32" s="1174"/>
      <c r="X32" s="1174"/>
      <c r="Y32" s="1174"/>
      <c r="Z32" s="1175"/>
      <c r="AA32" s="1173"/>
      <c r="AB32" s="1174"/>
      <c r="AC32" s="1174"/>
      <c r="AD32" s="1174"/>
      <c r="AE32" s="1175"/>
      <c r="AF32" s="1291"/>
      <c r="AG32" s="1292"/>
      <c r="AH32" s="1292"/>
      <c r="AI32" s="1292"/>
      <c r="AJ32" s="1292"/>
      <c r="AK32" s="1293"/>
      <c r="AL32" s="352"/>
      <c r="AM32" s="352"/>
      <c r="AN32" s="352"/>
      <c r="AO32" s="352"/>
    </row>
    <row r="33" spans="1:41" ht="2.25" customHeight="1" thickBot="1" x14ac:dyDescent="0.2">
      <c r="A33" s="352"/>
      <c r="B33" s="1315"/>
      <c r="C33" s="1316"/>
      <c r="D33" s="373"/>
      <c r="E33" s="402"/>
      <c r="F33" s="468"/>
      <c r="G33" s="468"/>
      <c r="H33" s="468"/>
      <c r="I33" s="468"/>
      <c r="J33" s="468"/>
      <c r="K33" s="468"/>
      <c r="L33" s="468"/>
      <c r="M33" s="468"/>
      <c r="N33" s="468"/>
      <c r="O33" s="469"/>
      <c r="P33" s="455"/>
      <c r="Q33" s="420"/>
      <c r="R33" s="420"/>
      <c r="S33" s="420"/>
      <c r="T33" s="420"/>
      <c r="U33" s="470"/>
      <c r="V33" s="471"/>
      <c r="W33" s="472"/>
      <c r="X33" s="472"/>
      <c r="Y33" s="472"/>
      <c r="Z33" s="473"/>
      <c r="AA33" s="471"/>
      <c r="AB33" s="472"/>
      <c r="AC33" s="472"/>
      <c r="AD33" s="472"/>
      <c r="AE33" s="472"/>
      <c r="AF33" s="474"/>
      <c r="AG33" s="474"/>
      <c r="AH33" s="474"/>
      <c r="AI33" s="474"/>
      <c r="AJ33" s="474"/>
      <c r="AK33" s="474"/>
      <c r="AL33" s="352"/>
      <c r="AM33" s="352"/>
      <c r="AN33" s="352"/>
      <c r="AO33" s="352"/>
    </row>
    <row r="34" spans="1:41" ht="30" customHeight="1" thickTop="1" x14ac:dyDescent="0.15">
      <c r="A34" s="352"/>
      <c r="B34" s="1315"/>
      <c r="C34" s="1316"/>
      <c r="D34" s="371"/>
      <c r="E34" s="1275" t="s">
        <v>461</v>
      </c>
      <c r="F34" s="1275"/>
      <c r="G34" s="1275"/>
      <c r="H34" s="1275"/>
      <c r="I34" s="1275"/>
      <c r="J34" s="1275"/>
      <c r="K34" s="1275"/>
      <c r="L34" s="1275"/>
      <c r="M34" s="1275"/>
      <c r="N34" s="1275"/>
      <c r="O34" s="1275"/>
      <c r="P34" s="1275"/>
      <c r="Q34" s="1275"/>
      <c r="R34" s="1275"/>
      <c r="S34" s="1275"/>
      <c r="T34" s="413"/>
      <c r="U34" s="1165" t="s">
        <v>462</v>
      </c>
      <c r="V34" s="1170">
        <f>IF(W26&gt;1,INT((V29-(V29*W26/100))*100/110),0)</f>
        <v>18900000</v>
      </c>
      <c r="W34" s="1171"/>
      <c r="X34" s="1171"/>
      <c r="Y34" s="1171"/>
      <c r="Z34" s="1172"/>
      <c r="AA34" s="1170">
        <f>IF(AB26&gt;1,INT((AA29-(AA29*AB26/100))*100/110),0)</f>
        <v>0</v>
      </c>
      <c r="AB34" s="1171"/>
      <c r="AC34" s="1171"/>
      <c r="AD34" s="1171"/>
      <c r="AE34" s="1171"/>
      <c r="AF34" s="1176">
        <f>SUM(V34:AE36)</f>
        <v>18900000</v>
      </c>
      <c r="AG34" s="1177"/>
      <c r="AH34" s="1177"/>
      <c r="AI34" s="1177"/>
      <c r="AJ34" s="1177"/>
      <c r="AK34" s="1178"/>
      <c r="AL34" s="352"/>
      <c r="AM34" s="352"/>
      <c r="AN34" s="352"/>
      <c r="AO34" s="352"/>
    </row>
    <row r="35" spans="1:41" ht="16.5" customHeight="1" x14ac:dyDescent="0.15">
      <c r="A35" s="352"/>
      <c r="B35" s="1315"/>
      <c r="C35" s="1316"/>
      <c r="D35" s="371"/>
      <c r="E35" s="1282" t="s">
        <v>463</v>
      </c>
      <c r="F35" s="1282"/>
      <c r="G35" s="1282"/>
      <c r="H35" s="1282"/>
      <c r="I35" s="1282"/>
      <c r="J35" s="1282"/>
      <c r="K35" s="1282"/>
      <c r="L35" s="1282"/>
      <c r="M35" s="1282"/>
      <c r="N35" s="348"/>
      <c r="O35" s="475"/>
      <c r="P35" s="475"/>
      <c r="Q35" s="475"/>
      <c r="R35" s="475"/>
      <c r="S35" s="413"/>
      <c r="T35" s="413"/>
      <c r="U35" s="1165"/>
      <c r="V35" s="1170"/>
      <c r="W35" s="1171"/>
      <c r="X35" s="1171"/>
      <c r="Y35" s="1171"/>
      <c r="Z35" s="1172"/>
      <c r="AA35" s="1170"/>
      <c r="AB35" s="1171"/>
      <c r="AC35" s="1171"/>
      <c r="AD35" s="1171"/>
      <c r="AE35" s="1171"/>
      <c r="AF35" s="1179"/>
      <c r="AG35" s="1171"/>
      <c r="AH35" s="1171"/>
      <c r="AI35" s="1171"/>
      <c r="AJ35" s="1171"/>
      <c r="AK35" s="1180"/>
      <c r="AL35" s="352"/>
      <c r="AM35" s="352"/>
      <c r="AN35" s="352"/>
      <c r="AO35" s="352"/>
    </row>
    <row r="36" spans="1:41" ht="22.5" customHeight="1" thickBot="1" x14ac:dyDescent="0.2">
      <c r="A36" s="352"/>
      <c r="B36" s="1315"/>
      <c r="C36" s="1316"/>
      <c r="D36" s="376"/>
      <c r="E36" s="397"/>
      <c r="F36" s="397"/>
      <c r="G36" s="1184" t="s">
        <v>464</v>
      </c>
      <c r="H36" s="1184"/>
      <c r="I36" s="1184"/>
      <c r="J36" s="1184"/>
      <c r="K36" s="1184"/>
      <c r="L36" s="1184"/>
      <c r="M36" s="1184"/>
      <c r="N36" s="1184"/>
      <c r="O36" s="1184"/>
      <c r="P36" s="1184"/>
      <c r="Q36" s="1184"/>
      <c r="R36" s="476"/>
      <c r="S36" s="416"/>
      <c r="T36" s="416"/>
      <c r="U36" s="1166"/>
      <c r="V36" s="1173"/>
      <c r="W36" s="1174"/>
      <c r="X36" s="1174"/>
      <c r="Y36" s="1174"/>
      <c r="Z36" s="1175"/>
      <c r="AA36" s="1173"/>
      <c r="AB36" s="1174"/>
      <c r="AC36" s="1174"/>
      <c r="AD36" s="1174"/>
      <c r="AE36" s="1174"/>
      <c r="AF36" s="1181"/>
      <c r="AG36" s="1182"/>
      <c r="AH36" s="1182"/>
      <c r="AI36" s="1182"/>
      <c r="AJ36" s="1182"/>
      <c r="AK36" s="1183"/>
      <c r="AL36" s="352"/>
      <c r="AM36" s="352"/>
      <c r="AN36" s="352"/>
      <c r="AO36" s="352"/>
    </row>
    <row r="37" spans="1:41" ht="27" customHeight="1" thickTop="1" x14ac:dyDescent="0.15">
      <c r="A37" s="352"/>
      <c r="B37" s="1315"/>
      <c r="C37" s="1316"/>
      <c r="D37" s="373"/>
      <c r="E37" s="402"/>
      <c r="F37" s="1283" t="s">
        <v>465</v>
      </c>
      <c r="G37" s="1283"/>
      <c r="H37" s="1283"/>
      <c r="I37" s="1283"/>
      <c r="J37" s="1283"/>
      <c r="K37" s="1283"/>
      <c r="L37" s="1283"/>
      <c r="M37" s="1283"/>
      <c r="N37" s="1283"/>
      <c r="O37" s="1283"/>
      <c r="P37" s="1283"/>
      <c r="Q37" s="1283"/>
      <c r="R37" s="1283"/>
      <c r="S37" s="1283"/>
      <c r="T37" s="1283"/>
      <c r="U37" s="1283"/>
      <c r="V37" s="1283"/>
      <c r="W37" s="1283"/>
      <c r="X37" s="1283"/>
      <c r="Y37" s="1283"/>
      <c r="Z37" s="1283"/>
      <c r="AA37" s="1283"/>
      <c r="AB37" s="1283"/>
      <c r="AC37" s="1283"/>
      <c r="AD37" s="1283"/>
      <c r="AE37" s="1283"/>
      <c r="AF37" s="1283"/>
      <c r="AG37" s="1283"/>
      <c r="AH37" s="1283"/>
      <c r="AI37" s="1283"/>
      <c r="AJ37" s="348"/>
      <c r="AK37" s="403"/>
      <c r="AL37" s="352"/>
      <c r="AM37" s="352"/>
      <c r="AN37" s="352"/>
      <c r="AO37" s="352"/>
    </row>
    <row r="38" spans="1:41" ht="19.5" customHeight="1" x14ac:dyDescent="0.15">
      <c r="A38" s="352"/>
      <c r="B38" s="1317"/>
      <c r="C38" s="1318"/>
      <c r="D38" s="404"/>
      <c r="E38" s="405"/>
      <c r="F38" s="1130" t="s">
        <v>466</v>
      </c>
      <c r="G38" s="1130"/>
      <c r="H38" s="1130"/>
      <c r="I38" s="1130"/>
      <c r="J38" s="1130"/>
      <c r="K38" s="1130"/>
      <c r="L38" s="1130"/>
      <c r="M38" s="1130"/>
      <c r="N38" s="1130"/>
      <c r="O38" s="1130"/>
      <c r="P38" s="1130"/>
      <c r="Q38" s="1130"/>
      <c r="R38" s="1130"/>
      <c r="S38" s="1130"/>
      <c r="T38" s="477"/>
      <c r="U38" s="477"/>
      <c r="V38" s="405"/>
      <c r="W38" s="405"/>
      <c r="X38" s="405"/>
      <c r="Y38" s="405"/>
      <c r="Z38" s="405"/>
      <c r="AA38" s="405"/>
      <c r="AB38" s="405"/>
      <c r="AC38" s="405"/>
      <c r="AD38" s="405"/>
      <c r="AE38" s="405"/>
      <c r="AF38" s="405"/>
      <c r="AG38" s="405"/>
      <c r="AH38" s="405"/>
      <c r="AI38" s="405"/>
      <c r="AJ38" s="405"/>
      <c r="AK38" s="406"/>
      <c r="AL38" s="352"/>
      <c r="AM38" s="352"/>
      <c r="AN38" s="352"/>
      <c r="AO38" s="352"/>
    </row>
    <row r="39" spans="1:41" ht="17.25" customHeight="1" thickBot="1" x14ac:dyDescent="0.2">
      <c r="A39" s="352"/>
      <c r="B39" s="348"/>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2"/>
      <c r="AL39" s="352"/>
      <c r="AM39" s="352"/>
      <c r="AN39" s="352"/>
      <c r="AO39" s="352"/>
    </row>
    <row r="40" spans="1:41" ht="15" customHeight="1" x14ac:dyDescent="0.15">
      <c r="A40" s="352"/>
      <c r="B40" s="1113" t="s">
        <v>467</v>
      </c>
      <c r="C40" s="1114"/>
      <c r="D40" s="407"/>
      <c r="E40" s="408"/>
      <c r="F40" s="408"/>
      <c r="G40" s="408"/>
      <c r="H40" s="408"/>
      <c r="I40" s="408"/>
      <c r="J40" s="408"/>
      <c r="K40" s="408"/>
      <c r="L40" s="408"/>
      <c r="M40" s="408"/>
      <c r="N40" s="408"/>
      <c r="O40" s="408"/>
      <c r="P40" s="408"/>
      <c r="Q40" s="408"/>
      <c r="R40" s="408"/>
      <c r="S40" s="408"/>
      <c r="T40" s="478"/>
      <c r="U40" s="1273" t="s">
        <v>468</v>
      </c>
      <c r="V40" s="409"/>
      <c r="W40" s="410"/>
      <c r="X40" s="410"/>
      <c r="Y40" s="410"/>
      <c r="Z40" s="410"/>
      <c r="AA40" s="410"/>
      <c r="AB40" s="410"/>
      <c r="AC40" s="410"/>
      <c r="AD40" s="410"/>
      <c r="AE40" s="410"/>
      <c r="AF40" s="410"/>
      <c r="AG40" s="410"/>
      <c r="AH40" s="410"/>
      <c r="AI40" s="410"/>
      <c r="AJ40" s="410"/>
      <c r="AK40" s="411" t="s">
        <v>383</v>
      </c>
      <c r="AL40" s="352"/>
      <c r="AM40" s="352"/>
      <c r="AN40" s="352"/>
      <c r="AO40" s="352"/>
    </row>
    <row r="41" spans="1:41" ht="23.25" customHeight="1" x14ac:dyDescent="0.15">
      <c r="A41" s="352"/>
      <c r="B41" s="1115"/>
      <c r="C41" s="1116"/>
      <c r="D41" s="412"/>
      <c r="E41" s="1275" t="s">
        <v>456</v>
      </c>
      <c r="F41" s="1275"/>
      <c r="G41" s="1275"/>
      <c r="H41" s="1275"/>
      <c r="I41" s="1275"/>
      <c r="J41" s="1275"/>
      <c r="K41" s="1275"/>
      <c r="L41" s="1275"/>
      <c r="M41" s="1275"/>
      <c r="N41" s="1275"/>
      <c r="O41" s="1275"/>
      <c r="P41" s="1275"/>
      <c r="Q41" s="1275"/>
      <c r="R41" s="1275"/>
      <c r="S41" s="1275"/>
      <c r="T41" s="431"/>
      <c r="U41" s="1100"/>
      <c r="V41" s="1276"/>
      <c r="W41" s="1277"/>
      <c r="X41" s="1277"/>
      <c r="Y41" s="1277"/>
      <c r="Z41" s="1277"/>
      <c r="AA41" s="1277"/>
      <c r="AB41" s="1277"/>
      <c r="AC41" s="1277"/>
      <c r="AD41" s="1277"/>
      <c r="AE41" s="1277"/>
      <c r="AF41" s="1277"/>
      <c r="AG41" s="1277"/>
      <c r="AH41" s="1277"/>
      <c r="AI41" s="1277"/>
      <c r="AJ41" s="1277"/>
      <c r="AK41" s="1278"/>
      <c r="AL41" s="352"/>
      <c r="AM41" s="352"/>
      <c r="AN41" s="352"/>
      <c r="AO41" s="352"/>
    </row>
    <row r="42" spans="1:41" ht="26.25" customHeight="1" thickBot="1" x14ac:dyDescent="0.2">
      <c r="A42" s="352"/>
      <c r="B42" s="1115"/>
      <c r="C42" s="1116"/>
      <c r="D42" s="412"/>
      <c r="E42" s="1279" t="s">
        <v>469</v>
      </c>
      <c r="F42" s="1279"/>
      <c r="G42" s="1279"/>
      <c r="H42" s="1279"/>
      <c r="I42" s="1279"/>
      <c r="J42" s="425"/>
      <c r="K42" s="425"/>
      <c r="L42" s="425"/>
      <c r="M42" s="425"/>
      <c r="N42" s="425"/>
      <c r="O42" s="425"/>
      <c r="P42" s="425"/>
      <c r="Q42" s="425"/>
      <c r="R42" s="425"/>
      <c r="S42" s="425"/>
      <c r="T42" s="431"/>
      <c r="U42" s="1100"/>
      <c r="V42" s="1135"/>
      <c r="W42" s="1136"/>
      <c r="X42" s="1136"/>
      <c r="Y42" s="1136"/>
      <c r="Z42" s="1136"/>
      <c r="AA42" s="1136"/>
      <c r="AB42" s="1136"/>
      <c r="AC42" s="1136"/>
      <c r="AD42" s="1136"/>
      <c r="AE42" s="1136"/>
      <c r="AF42" s="1136"/>
      <c r="AG42" s="1136"/>
      <c r="AH42" s="1136"/>
      <c r="AI42" s="1136"/>
      <c r="AJ42" s="1136"/>
      <c r="AK42" s="1137"/>
      <c r="AL42" s="352"/>
      <c r="AM42" s="352"/>
      <c r="AN42" s="352"/>
      <c r="AO42" s="352"/>
    </row>
    <row r="43" spans="1:41" ht="2.25" customHeight="1" thickBot="1" x14ac:dyDescent="0.2">
      <c r="A43" s="352"/>
      <c r="B43" s="1115"/>
      <c r="C43" s="1116"/>
      <c r="D43" s="414"/>
      <c r="E43" s="415"/>
      <c r="F43" s="415"/>
      <c r="G43" s="415"/>
      <c r="H43" s="415"/>
      <c r="I43" s="415"/>
      <c r="J43" s="415"/>
      <c r="K43" s="415"/>
      <c r="L43" s="415"/>
      <c r="M43" s="415"/>
      <c r="N43" s="415"/>
      <c r="O43" s="416"/>
      <c r="P43" s="453"/>
      <c r="Q43" s="415"/>
      <c r="R43" s="415"/>
      <c r="S43" s="415"/>
      <c r="T43" s="479"/>
      <c r="U43" s="1274"/>
      <c r="V43" s="418"/>
      <c r="W43" s="418"/>
      <c r="X43" s="418"/>
      <c r="Y43" s="418"/>
      <c r="Z43" s="418"/>
      <c r="AA43" s="418"/>
      <c r="AB43" s="418"/>
      <c r="AC43" s="418"/>
      <c r="AD43" s="418"/>
      <c r="AE43" s="418"/>
      <c r="AF43" s="418"/>
      <c r="AG43" s="418"/>
      <c r="AH43" s="418"/>
      <c r="AI43" s="418"/>
      <c r="AJ43" s="418"/>
      <c r="AK43" s="418"/>
      <c r="AL43" s="352"/>
      <c r="AM43" s="352"/>
      <c r="AN43" s="352"/>
      <c r="AO43" s="352"/>
    </row>
    <row r="44" spans="1:41" ht="38.25" customHeight="1" thickTop="1" x14ac:dyDescent="0.15">
      <c r="A44" s="352"/>
      <c r="B44" s="1115"/>
      <c r="C44" s="1116"/>
      <c r="D44" s="412"/>
      <c r="E44" s="1275" t="s">
        <v>470</v>
      </c>
      <c r="F44" s="1275"/>
      <c r="G44" s="1275"/>
      <c r="H44" s="1275"/>
      <c r="I44" s="1275"/>
      <c r="J44" s="1275"/>
      <c r="K44" s="1275"/>
      <c r="L44" s="1275"/>
      <c r="M44" s="1275"/>
      <c r="N44" s="1275"/>
      <c r="O44" s="1275"/>
      <c r="P44" s="1275"/>
      <c r="Q44" s="1275"/>
      <c r="R44" s="1275"/>
      <c r="S44" s="1275"/>
      <c r="T44" s="480"/>
      <c r="U44" s="1099" t="s">
        <v>471</v>
      </c>
      <c r="V44" s="1140"/>
      <c r="W44" s="1141"/>
      <c r="X44" s="1141"/>
      <c r="Y44" s="1141"/>
      <c r="Z44" s="1141"/>
      <c r="AA44" s="1141"/>
      <c r="AB44" s="1141"/>
      <c r="AC44" s="1141"/>
      <c r="AD44" s="1141"/>
      <c r="AE44" s="1141"/>
      <c r="AF44" s="1141"/>
      <c r="AG44" s="1141"/>
      <c r="AH44" s="1141"/>
      <c r="AI44" s="1141"/>
      <c r="AJ44" s="1141"/>
      <c r="AK44" s="1142"/>
      <c r="AL44" s="352"/>
      <c r="AM44" s="352"/>
      <c r="AN44" s="381"/>
      <c r="AO44" s="352"/>
    </row>
    <row r="45" spans="1:41" ht="27.75" customHeight="1" thickBot="1" x14ac:dyDescent="0.2">
      <c r="A45" s="352"/>
      <c r="B45" s="1117"/>
      <c r="C45" s="1118"/>
      <c r="D45" s="421"/>
      <c r="E45" s="1111" t="s">
        <v>472</v>
      </c>
      <c r="F45" s="1111"/>
      <c r="G45" s="1111"/>
      <c r="H45" s="1111"/>
      <c r="I45" s="1111"/>
      <c r="J45" s="1111"/>
      <c r="K45" s="1111"/>
      <c r="L45" s="1111"/>
      <c r="M45" s="1111"/>
      <c r="N45" s="405"/>
      <c r="O45" s="405"/>
      <c r="P45" s="405"/>
      <c r="Q45" s="405"/>
      <c r="R45" s="405"/>
      <c r="S45" s="405"/>
      <c r="T45" s="481"/>
      <c r="U45" s="1101"/>
      <c r="V45" s="1143"/>
      <c r="W45" s="1144"/>
      <c r="X45" s="1144"/>
      <c r="Y45" s="1144"/>
      <c r="Z45" s="1144"/>
      <c r="AA45" s="1144"/>
      <c r="AB45" s="1144"/>
      <c r="AC45" s="1144"/>
      <c r="AD45" s="1144"/>
      <c r="AE45" s="1144"/>
      <c r="AF45" s="1144"/>
      <c r="AG45" s="1144"/>
      <c r="AH45" s="1144"/>
      <c r="AI45" s="1144"/>
      <c r="AJ45" s="1144"/>
      <c r="AK45" s="1145"/>
      <c r="AL45" s="352"/>
      <c r="AM45" s="352"/>
      <c r="AN45" s="352"/>
      <c r="AO45" s="352"/>
    </row>
    <row r="46" spans="1:41" ht="17.25" customHeight="1" thickTop="1" thickBot="1" x14ac:dyDescent="0.2">
      <c r="A46" s="352"/>
      <c r="B46" s="1098"/>
      <c r="C46" s="1098"/>
      <c r="D46" s="1098"/>
      <c r="E46" s="1098"/>
      <c r="F46" s="1098"/>
      <c r="G46" s="1098"/>
      <c r="H46" s="1098"/>
      <c r="I46" s="1098"/>
      <c r="J46" s="1098"/>
      <c r="K46" s="1098"/>
      <c r="L46" s="1098"/>
      <c r="M46" s="1098"/>
      <c r="N46" s="1098"/>
      <c r="O46" s="1098"/>
      <c r="P46" s="1098"/>
      <c r="Q46" s="1098"/>
      <c r="R46" s="1098"/>
      <c r="S46" s="1098"/>
      <c r="T46" s="1098"/>
      <c r="U46" s="1098"/>
      <c r="V46" s="1098"/>
      <c r="W46" s="1098"/>
      <c r="X46" s="1098"/>
      <c r="Y46" s="1098"/>
      <c r="Z46" s="1098"/>
      <c r="AA46" s="1098"/>
      <c r="AB46" s="1098"/>
      <c r="AC46" s="423"/>
      <c r="AD46" s="423"/>
      <c r="AE46" s="423"/>
      <c r="AF46" s="423"/>
      <c r="AG46" s="423"/>
      <c r="AH46" s="423"/>
      <c r="AI46" s="423"/>
      <c r="AJ46" s="423"/>
      <c r="AK46" s="423"/>
      <c r="AL46" s="423"/>
      <c r="AM46" s="352"/>
      <c r="AN46" s="352"/>
      <c r="AO46" s="352"/>
    </row>
    <row r="47" spans="1:41" ht="31.5" customHeight="1" x14ac:dyDescent="0.15">
      <c r="A47" s="352"/>
      <c r="B47" s="1263" t="s">
        <v>473</v>
      </c>
      <c r="C47" s="1264"/>
      <c r="D47" s="407"/>
      <c r="E47" s="1269" t="s">
        <v>474</v>
      </c>
      <c r="F47" s="1269"/>
      <c r="G47" s="1269"/>
      <c r="H47" s="1269"/>
      <c r="I47" s="1269"/>
      <c r="J47" s="1269"/>
      <c r="K47" s="1269"/>
      <c r="L47" s="1269"/>
      <c r="M47" s="1269"/>
      <c r="N47" s="1269"/>
      <c r="O47" s="1269"/>
      <c r="P47" s="1269"/>
      <c r="Q47" s="1269"/>
      <c r="R47" s="1269"/>
      <c r="S47" s="1269"/>
      <c r="T47" s="482"/>
      <c r="U47" s="1120" t="s">
        <v>475</v>
      </c>
      <c r="V47" s="410"/>
      <c r="W47" s="410"/>
      <c r="X47" s="410"/>
      <c r="Y47" s="410"/>
      <c r="Z47" s="410"/>
      <c r="AA47" s="410"/>
      <c r="AB47" s="410"/>
      <c r="AC47" s="410"/>
      <c r="AD47" s="410"/>
      <c r="AE47" s="410"/>
      <c r="AF47" s="410"/>
      <c r="AG47" s="410"/>
      <c r="AH47" s="410"/>
      <c r="AI47" s="410"/>
      <c r="AJ47" s="410"/>
      <c r="AK47" s="411" t="s">
        <v>383</v>
      </c>
      <c r="AL47" s="352"/>
      <c r="AM47" s="352"/>
      <c r="AN47" s="352"/>
      <c r="AO47" s="352"/>
    </row>
    <row r="48" spans="1:41" ht="25.5" customHeight="1" x14ac:dyDescent="0.15">
      <c r="A48" s="352"/>
      <c r="B48" s="1265"/>
      <c r="C48" s="1266"/>
      <c r="D48" s="412"/>
      <c r="E48" s="1270" t="s">
        <v>469</v>
      </c>
      <c r="F48" s="1270"/>
      <c r="G48" s="1270"/>
      <c r="H48" s="1270"/>
      <c r="I48" s="1270"/>
      <c r="J48" s="1270"/>
      <c r="K48" s="1270"/>
      <c r="L48" s="1270"/>
      <c r="M48" s="483"/>
      <c r="N48" s="483"/>
      <c r="O48" s="483"/>
      <c r="P48" s="484"/>
      <c r="Q48" s="484"/>
      <c r="R48" s="484"/>
      <c r="S48" s="484"/>
      <c r="T48" s="485"/>
      <c r="U48" s="1121"/>
      <c r="V48" s="1104">
        <f>SUM(AF31,V41)</f>
        <v>35750000</v>
      </c>
      <c r="W48" s="1104"/>
      <c r="X48" s="1104"/>
      <c r="Y48" s="1104"/>
      <c r="Z48" s="1104"/>
      <c r="AA48" s="1104"/>
      <c r="AB48" s="1104"/>
      <c r="AC48" s="1104"/>
      <c r="AD48" s="1104"/>
      <c r="AE48" s="1104"/>
      <c r="AF48" s="1104"/>
      <c r="AG48" s="1104"/>
      <c r="AH48" s="1104"/>
      <c r="AI48" s="1104"/>
      <c r="AJ48" s="1104"/>
      <c r="AK48" s="1124"/>
      <c r="AL48" s="352"/>
      <c r="AM48" s="352"/>
      <c r="AN48" s="352"/>
      <c r="AO48" s="352"/>
    </row>
    <row r="49" spans="1:41" ht="24" customHeight="1" thickBot="1" x14ac:dyDescent="0.2">
      <c r="A49" s="352"/>
      <c r="B49" s="1265"/>
      <c r="C49" s="1266"/>
      <c r="D49" s="412"/>
      <c r="E49" s="483"/>
      <c r="F49" s="483"/>
      <c r="G49" s="483"/>
      <c r="H49" s="483"/>
      <c r="I49" s="483"/>
      <c r="J49" s="1271" t="s">
        <v>476</v>
      </c>
      <c r="K49" s="1271"/>
      <c r="L49" s="1271"/>
      <c r="M49" s="1271"/>
      <c r="N49" s="483"/>
      <c r="O49" s="483"/>
      <c r="P49" s="484"/>
      <c r="Q49" s="484"/>
      <c r="R49" s="484"/>
      <c r="S49" s="484"/>
      <c r="T49" s="485"/>
      <c r="U49" s="1121"/>
      <c r="V49" s="1126"/>
      <c r="W49" s="1126"/>
      <c r="X49" s="1126"/>
      <c r="Y49" s="1126"/>
      <c r="Z49" s="1126"/>
      <c r="AA49" s="1126"/>
      <c r="AB49" s="1126"/>
      <c r="AC49" s="1126"/>
      <c r="AD49" s="1126"/>
      <c r="AE49" s="1126"/>
      <c r="AF49" s="1126"/>
      <c r="AG49" s="1126"/>
      <c r="AH49" s="1126"/>
      <c r="AI49" s="1126"/>
      <c r="AJ49" s="1126"/>
      <c r="AK49" s="1127"/>
      <c r="AL49" s="352"/>
      <c r="AM49" s="352"/>
      <c r="AN49" s="352"/>
      <c r="AO49" s="352"/>
    </row>
    <row r="50" spans="1:41" ht="1.5" customHeight="1" thickBot="1" x14ac:dyDescent="0.2">
      <c r="A50" s="352"/>
      <c r="B50" s="1265"/>
      <c r="C50" s="1266"/>
      <c r="D50" s="413"/>
      <c r="E50" s="483"/>
      <c r="F50" s="483"/>
      <c r="G50" s="486"/>
      <c r="H50" s="486"/>
      <c r="I50" s="486"/>
      <c r="J50" s="486"/>
      <c r="K50" s="486"/>
      <c r="L50" s="483"/>
      <c r="M50" s="483"/>
      <c r="N50" s="483"/>
      <c r="O50" s="483"/>
      <c r="P50" s="484"/>
      <c r="Q50" s="484"/>
      <c r="R50" s="484"/>
      <c r="S50" s="484"/>
      <c r="T50" s="485"/>
      <c r="U50" s="426"/>
      <c r="V50" s="418"/>
      <c r="W50" s="418"/>
      <c r="X50" s="418"/>
      <c r="Y50" s="418"/>
      <c r="Z50" s="418"/>
      <c r="AA50" s="418"/>
      <c r="AB50" s="418"/>
      <c r="AC50" s="418"/>
      <c r="AD50" s="418"/>
      <c r="AE50" s="418"/>
      <c r="AF50" s="418"/>
      <c r="AG50" s="418"/>
      <c r="AH50" s="418"/>
      <c r="AI50" s="418"/>
      <c r="AJ50" s="418"/>
      <c r="AK50" s="418"/>
      <c r="AL50" s="352"/>
      <c r="AM50" s="352"/>
      <c r="AN50" s="352"/>
      <c r="AO50" s="352"/>
    </row>
    <row r="51" spans="1:41" ht="36" customHeight="1" thickTop="1" x14ac:dyDescent="0.15">
      <c r="A51" s="352"/>
      <c r="B51" s="1265"/>
      <c r="C51" s="1266"/>
      <c r="D51" s="419"/>
      <c r="E51" s="1272" t="s">
        <v>477</v>
      </c>
      <c r="F51" s="1272"/>
      <c r="G51" s="1272"/>
      <c r="H51" s="1272"/>
      <c r="I51" s="1272"/>
      <c r="J51" s="1272"/>
      <c r="K51" s="1272"/>
      <c r="L51" s="1272"/>
      <c r="M51" s="1272"/>
      <c r="N51" s="1272"/>
      <c r="O51" s="1272"/>
      <c r="P51" s="1272"/>
      <c r="Q51" s="1272"/>
      <c r="R51" s="1272"/>
      <c r="S51" s="487"/>
      <c r="T51" s="488"/>
      <c r="U51" s="1099" t="s">
        <v>478</v>
      </c>
      <c r="V51" s="428"/>
      <c r="W51" s="429"/>
      <c r="X51" s="429"/>
      <c r="Y51" s="429"/>
      <c r="Z51" s="429"/>
      <c r="AA51" s="429"/>
      <c r="AB51" s="429"/>
      <c r="AC51" s="429"/>
      <c r="AD51" s="429"/>
      <c r="AE51" s="429"/>
      <c r="AF51" s="429"/>
      <c r="AG51" s="429"/>
      <c r="AH51" s="429"/>
      <c r="AI51" s="429"/>
      <c r="AJ51" s="429"/>
      <c r="AK51" s="430"/>
      <c r="AL51" s="352"/>
      <c r="AM51" s="352"/>
      <c r="AN51" s="352"/>
      <c r="AO51" s="352"/>
    </row>
    <row r="52" spans="1:41" ht="18.75" customHeight="1" x14ac:dyDescent="0.15">
      <c r="A52" s="352"/>
      <c r="B52" s="1265"/>
      <c r="C52" s="1266"/>
      <c r="D52" s="412"/>
      <c r="E52" s="1280" t="s">
        <v>479</v>
      </c>
      <c r="F52" s="1280"/>
      <c r="G52" s="1280"/>
      <c r="H52" s="1280"/>
      <c r="I52" s="1280"/>
      <c r="J52" s="1280"/>
      <c r="K52" s="1280"/>
      <c r="L52" s="1280"/>
      <c r="M52" s="1280"/>
      <c r="N52" s="1280"/>
      <c r="O52" s="1280"/>
      <c r="P52" s="1280"/>
      <c r="Q52" s="1280"/>
      <c r="R52" s="1280"/>
      <c r="S52" s="484"/>
      <c r="T52" s="485"/>
      <c r="U52" s="1100"/>
      <c r="V52" s="1103">
        <f>SUM(AF34,V44)</f>
        <v>18900000</v>
      </c>
      <c r="W52" s="1104"/>
      <c r="X52" s="1104"/>
      <c r="Y52" s="1104"/>
      <c r="Z52" s="1104"/>
      <c r="AA52" s="1104"/>
      <c r="AB52" s="1104"/>
      <c r="AC52" s="1104"/>
      <c r="AD52" s="1104"/>
      <c r="AE52" s="1104"/>
      <c r="AF52" s="1104"/>
      <c r="AG52" s="1104"/>
      <c r="AH52" s="1104"/>
      <c r="AI52" s="1104"/>
      <c r="AJ52" s="1104"/>
      <c r="AK52" s="1105"/>
      <c r="AL52" s="352"/>
      <c r="AM52" s="352"/>
      <c r="AN52" s="352"/>
      <c r="AO52" s="352"/>
    </row>
    <row r="53" spans="1:41" ht="24.75" customHeight="1" thickBot="1" x14ac:dyDescent="0.2">
      <c r="A53" s="352"/>
      <c r="B53" s="1267"/>
      <c r="C53" s="1268"/>
      <c r="D53" s="432"/>
      <c r="E53" s="489"/>
      <c r="F53" s="489"/>
      <c r="G53" s="489"/>
      <c r="H53" s="489"/>
      <c r="I53" s="489"/>
      <c r="J53" s="1281" t="s">
        <v>480</v>
      </c>
      <c r="K53" s="1281"/>
      <c r="L53" s="1281"/>
      <c r="M53" s="1281"/>
      <c r="N53" s="489"/>
      <c r="O53" s="489"/>
      <c r="P53" s="489"/>
      <c r="Q53" s="489"/>
      <c r="R53" s="489"/>
      <c r="S53" s="490"/>
      <c r="T53" s="491"/>
      <c r="U53" s="1101"/>
      <c r="V53" s="1106"/>
      <c r="W53" s="1107"/>
      <c r="X53" s="1107"/>
      <c r="Y53" s="1107"/>
      <c r="Z53" s="1107"/>
      <c r="AA53" s="1107"/>
      <c r="AB53" s="1107"/>
      <c r="AC53" s="1107"/>
      <c r="AD53" s="1107"/>
      <c r="AE53" s="1107"/>
      <c r="AF53" s="1107"/>
      <c r="AG53" s="1107"/>
      <c r="AH53" s="1107"/>
      <c r="AI53" s="1107"/>
      <c r="AJ53" s="1107"/>
      <c r="AK53" s="1108"/>
      <c r="AL53" s="352"/>
      <c r="AM53" s="352"/>
      <c r="AN53" s="352"/>
      <c r="AO53" s="352"/>
    </row>
    <row r="54" spans="1:41" ht="16.5" customHeight="1" thickTop="1" x14ac:dyDescent="0.15">
      <c r="A54" s="352"/>
      <c r="B54" s="1110" t="s">
        <v>424</v>
      </c>
      <c r="C54" s="1110"/>
      <c r="D54" s="1098"/>
      <c r="E54" s="1098"/>
      <c r="F54" s="1098"/>
      <c r="G54" s="1098"/>
      <c r="H54" s="1098"/>
      <c r="I54" s="1098"/>
      <c r="J54" s="1098"/>
      <c r="K54" s="1098"/>
      <c r="L54" s="1098"/>
      <c r="M54" s="1098"/>
      <c r="N54" s="1098"/>
      <c r="O54" s="1098"/>
      <c r="P54" s="1098"/>
      <c r="Q54" s="434"/>
      <c r="R54" s="434"/>
      <c r="S54" s="434"/>
      <c r="T54" s="434"/>
      <c r="U54" s="434"/>
      <c r="V54" s="434"/>
      <c r="W54" s="434"/>
      <c r="X54" s="434"/>
      <c r="Y54" s="434"/>
      <c r="Z54" s="434"/>
      <c r="AA54" s="434"/>
      <c r="AB54" s="434"/>
      <c r="AC54" s="434"/>
      <c r="AD54" s="434"/>
      <c r="AE54" s="434"/>
      <c r="AF54" s="434"/>
      <c r="AG54" s="434"/>
      <c r="AH54" s="434"/>
      <c r="AI54" s="434"/>
      <c r="AJ54" s="434"/>
      <c r="AK54" s="352"/>
      <c r="AL54" s="352"/>
      <c r="AM54" s="352"/>
      <c r="AN54" s="352"/>
      <c r="AO54" s="352"/>
    </row>
    <row r="55" spans="1:41" ht="16.5" customHeight="1" x14ac:dyDescent="0.15">
      <c r="A55" s="352"/>
      <c r="B55" s="1098" t="s">
        <v>481</v>
      </c>
      <c r="C55" s="1098"/>
      <c r="D55" s="1098"/>
      <c r="E55" s="1098"/>
      <c r="F55" s="1098"/>
      <c r="G55" s="1098"/>
      <c r="H55" s="1098"/>
      <c r="I55" s="1098"/>
      <c r="J55" s="1098"/>
      <c r="K55" s="1098"/>
      <c r="L55" s="1098"/>
      <c r="M55" s="1098"/>
      <c r="N55" s="1098"/>
      <c r="O55" s="1098"/>
      <c r="P55" s="1098"/>
      <c r="Q55" s="1098"/>
      <c r="R55" s="1098"/>
      <c r="S55" s="1098"/>
      <c r="T55" s="1098"/>
      <c r="U55" s="1098"/>
      <c r="V55" s="1098"/>
      <c r="W55" s="1098"/>
      <c r="X55" s="1098"/>
      <c r="Y55" s="1098"/>
      <c r="Z55" s="1098"/>
      <c r="AA55" s="1098"/>
      <c r="AB55" s="1098"/>
      <c r="AC55" s="1098"/>
      <c r="AD55" s="1098"/>
      <c r="AE55" s="1098"/>
      <c r="AF55" s="1098"/>
      <c r="AG55" s="1098"/>
      <c r="AH55" s="1098"/>
      <c r="AI55" s="1098"/>
      <c r="AJ55" s="1098"/>
      <c r="AK55" s="352"/>
      <c r="AL55" s="352"/>
      <c r="AM55" s="352"/>
      <c r="AN55" s="352"/>
      <c r="AO55" s="352"/>
    </row>
    <row r="56" spans="1:41" ht="16.5" customHeight="1" x14ac:dyDescent="0.15">
      <c r="A56" s="352"/>
      <c r="B56" s="1098" t="s">
        <v>482</v>
      </c>
      <c r="C56" s="1098"/>
      <c r="D56" s="1098"/>
      <c r="E56" s="1098"/>
      <c r="F56" s="1098"/>
      <c r="G56" s="1098"/>
      <c r="H56" s="1098"/>
      <c r="I56" s="1098"/>
      <c r="J56" s="1098"/>
      <c r="K56" s="1098"/>
      <c r="L56" s="1098"/>
      <c r="M56" s="1098"/>
      <c r="N56" s="1098"/>
      <c r="O56" s="1098"/>
      <c r="P56" s="1098"/>
      <c r="Q56" s="1098"/>
      <c r="R56" s="434"/>
      <c r="S56" s="434"/>
      <c r="T56" s="434"/>
      <c r="U56" s="434"/>
      <c r="V56" s="434"/>
      <c r="W56" s="434"/>
      <c r="X56" s="434"/>
      <c r="Y56" s="434"/>
      <c r="Z56" s="434"/>
      <c r="AA56" s="434"/>
      <c r="AB56" s="434"/>
      <c r="AC56" s="434"/>
      <c r="AD56" s="434"/>
      <c r="AE56" s="434"/>
      <c r="AF56" s="434"/>
      <c r="AG56" s="434"/>
      <c r="AH56" s="434"/>
      <c r="AI56" s="434"/>
      <c r="AJ56" s="434"/>
      <c r="AK56" s="352"/>
      <c r="AL56" s="352"/>
      <c r="AM56" s="352"/>
      <c r="AN56" s="352"/>
      <c r="AO56" s="352"/>
    </row>
    <row r="57" spans="1:41" ht="15" customHeight="1" x14ac:dyDescent="0.15">
      <c r="A57" s="352"/>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2"/>
      <c r="AL57" s="352"/>
      <c r="AM57" s="352"/>
      <c r="AN57" s="352"/>
      <c r="AO57" s="352"/>
    </row>
    <row r="58" spans="1:41" ht="15" customHeight="1" x14ac:dyDescent="0.15">
      <c r="A58" s="352"/>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2"/>
      <c r="AL58" s="352"/>
      <c r="AM58" s="352"/>
      <c r="AN58" s="352"/>
      <c r="AO58" s="352"/>
    </row>
    <row r="59" spans="1:41" ht="15" customHeight="1" x14ac:dyDescent="0.15">
      <c r="A59" s="352"/>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2"/>
      <c r="AL59" s="352"/>
      <c r="AM59" s="352"/>
      <c r="AN59" s="352"/>
      <c r="AO59" s="352"/>
    </row>
    <row r="60" spans="1:41" ht="15" customHeight="1" x14ac:dyDescent="0.15">
      <c r="A60" s="352"/>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2"/>
      <c r="AL60" s="352"/>
      <c r="AM60" s="352"/>
      <c r="AN60" s="352"/>
      <c r="AO60" s="352"/>
    </row>
    <row r="61" spans="1:41" ht="15" customHeight="1" x14ac:dyDescent="0.15">
      <c r="A61" s="352"/>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2"/>
      <c r="AL61" s="352"/>
      <c r="AM61" s="352"/>
      <c r="AN61" s="352"/>
      <c r="AO61" s="352"/>
    </row>
    <row r="62" spans="1:41" ht="15" customHeight="1" x14ac:dyDescent="0.15">
      <c r="A62" s="352"/>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row>
    <row r="63" spans="1:41" ht="15" customHeight="1" x14ac:dyDescent="0.15">
      <c r="A63" s="352"/>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row>
    <row r="64" spans="1:41" ht="15" customHeight="1" x14ac:dyDescent="0.15">
      <c r="A64" s="352"/>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row>
    <row r="65" spans="1:41" ht="15" customHeight="1" x14ac:dyDescent="0.15">
      <c r="A65" s="352"/>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row>
    <row r="66" spans="1:41" ht="15" customHeight="1" x14ac:dyDescent="0.15">
      <c r="A66" s="352"/>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2"/>
      <c r="AK66" s="352"/>
      <c r="AL66" s="352"/>
      <c r="AM66" s="352"/>
      <c r="AN66" s="352"/>
      <c r="AO66" s="352"/>
    </row>
    <row r="67" spans="1:41" ht="15" customHeight="1" x14ac:dyDescent="0.15">
      <c r="A67" s="352"/>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2"/>
      <c r="AL67" s="352"/>
      <c r="AM67" s="352"/>
      <c r="AN67" s="352"/>
      <c r="AO67" s="352"/>
    </row>
    <row r="68" spans="1:41" ht="15" customHeight="1" x14ac:dyDescent="0.15">
      <c r="A68" s="352"/>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2"/>
      <c r="AK68" s="352"/>
      <c r="AL68" s="352"/>
      <c r="AM68" s="352"/>
      <c r="AN68" s="352"/>
      <c r="AO68" s="352"/>
    </row>
  </sheetData>
  <mergeCells count="105">
    <mergeCell ref="B2:Q3"/>
    <mergeCell ref="T2:AD3"/>
    <mergeCell ref="AG2:AK3"/>
    <mergeCell ref="B5:AK5"/>
    <mergeCell ref="B6:AK6"/>
    <mergeCell ref="B7:M7"/>
    <mergeCell ref="C8:AA8"/>
    <mergeCell ref="B10:J10"/>
    <mergeCell ref="N10:O10"/>
    <mergeCell ref="P10:Q10"/>
    <mergeCell ref="U10:AA11"/>
    <mergeCell ref="AB10:AK11"/>
    <mergeCell ref="B11:J11"/>
    <mergeCell ref="N11:O11"/>
    <mergeCell ref="P11:Q11"/>
    <mergeCell ref="B13:U14"/>
    <mergeCell ref="V13:AK13"/>
    <mergeCell ref="W14:Y14"/>
    <mergeCell ref="AB14:AD14"/>
    <mergeCell ref="AF14:AK14"/>
    <mergeCell ref="B15:C38"/>
    <mergeCell ref="G15:R16"/>
    <mergeCell ref="U15:U16"/>
    <mergeCell ref="AF15:AK16"/>
    <mergeCell ref="V16:Z16"/>
    <mergeCell ref="G19:Q19"/>
    <mergeCell ref="U19:U20"/>
    <mergeCell ref="V19:Z20"/>
    <mergeCell ref="AA19:AE20"/>
    <mergeCell ref="AF19:AK20"/>
    <mergeCell ref="G20:J20"/>
    <mergeCell ref="AA16:AE16"/>
    <mergeCell ref="G17:T17"/>
    <mergeCell ref="U17:U18"/>
    <mergeCell ref="V17:Z18"/>
    <mergeCell ref="AA17:AE18"/>
    <mergeCell ref="AF17:AK18"/>
    <mergeCell ref="G18:T18"/>
    <mergeCell ref="E23:S23"/>
    <mergeCell ref="U23:U24"/>
    <mergeCell ref="V23:Z24"/>
    <mergeCell ref="AA23:AE24"/>
    <mergeCell ref="AF23:AK24"/>
    <mergeCell ref="E24:K24"/>
    <mergeCell ref="G21:R21"/>
    <mergeCell ref="U21:U22"/>
    <mergeCell ref="V21:Z22"/>
    <mergeCell ref="AA21:AE22"/>
    <mergeCell ref="AF21:AK22"/>
    <mergeCell ref="K22:N22"/>
    <mergeCell ref="E25:S26"/>
    <mergeCell ref="U25:U27"/>
    <mergeCell ref="AF25:AK27"/>
    <mergeCell ref="W26:X26"/>
    <mergeCell ref="Y26:Z26"/>
    <mergeCell ref="AB26:AC26"/>
    <mergeCell ref="AD26:AE26"/>
    <mergeCell ref="K27:O27"/>
    <mergeCell ref="V27:Z27"/>
    <mergeCell ref="AA27:AE27"/>
    <mergeCell ref="E28:O29"/>
    <mergeCell ref="U28:U29"/>
    <mergeCell ref="AF28:AK29"/>
    <mergeCell ref="V29:Z29"/>
    <mergeCell ref="AA29:AE29"/>
    <mergeCell ref="E30:R30"/>
    <mergeCell ref="U30:U32"/>
    <mergeCell ref="E31:H31"/>
    <mergeCell ref="V31:Z32"/>
    <mergeCell ref="AA31:AE32"/>
    <mergeCell ref="AF31:AK32"/>
    <mergeCell ref="H32:P32"/>
    <mergeCell ref="E34:S34"/>
    <mergeCell ref="U34:U36"/>
    <mergeCell ref="V34:Z36"/>
    <mergeCell ref="AA34:AE36"/>
    <mergeCell ref="AF34:AK36"/>
    <mergeCell ref="E35:M35"/>
    <mergeCell ref="G36:Q36"/>
    <mergeCell ref="F37:AI37"/>
    <mergeCell ref="F38:S38"/>
    <mergeCell ref="B54:P54"/>
    <mergeCell ref="B55:AJ55"/>
    <mergeCell ref="B56:Q56"/>
    <mergeCell ref="E45:M45"/>
    <mergeCell ref="B46:AB46"/>
    <mergeCell ref="B47:C53"/>
    <mergeCell ref="E47:S47"/>
    <mergeCell ref="U47:U49"/>
    <mergeCell ref="E48:L48"/>
    <mergeCell ref="V48:AK49"/>
    <mergeCell ref="J49:M49"/>
    <mergeCell ref="E51:R51"/>
    <mergeCell ref="U51:U53"/>
    <mergeCell ref="B40:C45"/>
    <mergeCell ref="U40:U43"/>
    <mergeCell ref="E41:S41"/>
    <mergeCell ref="V41:AK42"/>
    <mergeCell ref="E42:I42"/>
    <mergeCell ref="E44:S44"/>
    <mergeCell ref="U44:U45"/>
    <mergeCell ref="V44:AK45"/>
    <mergeCell ref="E52:R52"/>
    <mergeCell ref="V52:AK53"/>
    <mergeCell ref="J53:M53"/>
  </mergeCells>
  <phoneticPr fontId="1"/>
  <printOptions horizontalCentered="1" verticalCentered="1"/>
  <pageMargins left="0" right="0" top="0" bottom="0" header="0" footer="0"/>
  <pageSetup paperSize="9" scale="72" orientation="portrait" blackAndWhite="1"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78"/>
  <sheetViews>
    <sheetView showZeros="0" zoomScaleNormal="100" workbookViewId="0">
      <selection activeCell="AL108" sqref="AL108"/>
    </sheetView>
  </sheetViews>
  <sheetFormatPr defaultRowHeight="15" customHeight="1" x14ac:dyDescent="0.15"/>
  <cols>
    <col min="1" max="1" width="3.75" style="353" customWidth="1"/>
    <col min="2" max="3" width="2.875" style="353" customWidth="1"/>
    <col min="4" max="4" width="4.375" style="353" customWidth="1"/>
    <col min="5" max="5" width="2.875" style="353" customWidth="1"/>
    <col min="6" max="9" width="3.625" style="353" customWidth="1"/>
    <col min="10" max="10" width="4.125" style="353" customWidth="1"/>
    <col min="11" max="12" width="3.75" style="353" customWidth="1"/>
    <col min="13" max="13" width="2.625" style="353" customWidth="1"/>
    <col min="14" max="14" width="2" style="353" customWidth="1"/>
    <col min="15" max="15" width="3.75" style="353" customWidth="1"/>
    <col min="16" max="19" width="3.625" style="353" customWidth="1"/>
    <col min="20" max="20" width="3.875" style="353" customWidth="1"/>
    <col min="21" max="27" width="3.5" style="353" customWidth="1"/>
    <col min="28" max="28" width="3.125" style="353" customWidth="1"/>
    <col min="29" max="29" width="3.875" style="353" customWidth="1"/>
    <col min="30" max="37" width="3.5" style="353" customWidth="1"/>
    <col min="38" max="38" width="3.125" style="353" customWidth="1"/>
    <col min="39" max="16384" width="9" style="353"/>
  </cols>
  <sheetData>
    <row r="1" spans="1:40" ht="27" customHeight="1" x14ac:dyDescent="0.15">
      <c r="A1" s="348"/>
      <c r="B1" s="349" t="s">
        <v>483</v>
      </c>
      <c r="C1" s="350"/>
      <c r="D1" s="350"/>
      <c r="E1" s="350"/>
      <c r="F1" s="350"/>
      <c r="G1" s="350"/>
      <c r="H1" s="350"/>
      <c r="I1" s="348"/>
      <c r="J1" s="348"/>
      <c r="K1" s="350"/>
      <c r="L1" s="350"/>
      <c r="M1" s="350"/>
      <c r="N1" s="350"/>
      <c r="O1" s="350"/>
      <c r="P1" s="350"/>
      <c r="Q1" s="350"/>
      <c r="R1" s="350"/>
      <c r="S1" s="350"/>
      <c r="T1" s="350"/>
      <c r="U1" s="350"/>
      <c r="V1" s="350"/>
      <c r="W1" s="350"/>
      <c r="X1" s="350"/>
      <c r="Y1" s="350"/>
      <c r="Z1" s="350"/>
      <c r="AA1" s="350"/>
      <c r="AB1" s="350"/>
      <c r="AC1" s="350"/>
      <c r="AD1" s="348"/>
      <c r="AE1" s="351"/>
      <c r="AF1" s="351"/>
      <c r="AG1" s="351"/>
      <c r="AH1" s="351"/>
      <c r="AI1" s="351"/>
      <c r="AJ1" s="351"/>
      <c r="AK1" s="351"/>
      <c r="AL1" s="352"/>
      <c r="AM1" s="352"/>
      <c r="AN1" s="352"/>
    </row>
    <row r="2" spans="1:40" ht="15" customHeight="1" x14ac:dyDescent="0.15">
      <c r="A2" s="348"/>
      <c r="B2" s="1228" t="s">
        <v>484</v>
      </c>
      <c r="C2" s="1228"/>
      <c r="D2" s="1228"/>
      <c r="E2" s="1228"/>
      <c r="F2" s="1228"/>
      <c r="G2" s="1228"/>
      <c r="H2" s="1228"/>
      <c r="I2" s="1228"/>
      <c r="J2" s="1228"/>
      <c r="K2" s="1228"/>
      <c r="L2" s="1228"/>
      <c r="M2" s="1228"/>
      <c r="N2" s="492"/>
      <c r="O2" s="492"/>
      <c r="P2" s="1229" t="s">
        <v>428</v>
      </c>
      <c r="Q2" s="1229"/>
      <c r="R2" s="1229"/>
      <c r="S2" s="1229"/>
      <c r="T2" s="1229"/>
      <c r="U2" s="1229"/>
      <c r="V2" s="1229"/>
      <c r="W2" s="1229"/>
      <c r="X2" s="1229"/>
      <c r="Y2" s="1229"/>
      <c r="Z2" s="1229"/>
      <c r="AA2" s="493"/>
      <c r="AB2" s="493"/>
      <c r="AC2" s="493"/>
      <c r="AD2" s="348"/>
      <c r="AE2" s="348"/>
      <c r="AF2" s="1231" t="s">
        <v>485</v>
      </c>
      <c r="AG2" s="1231"/>
      <c r="AH2" s="1231"/>
      <c r="AI2" s="1231"/>
      <c r="AJ2" s="1231"/>
      <c r="AK2" s="351"/>
      <c r="AL2" s="560" t="s">
        <v>558</v>
      </c>
      <c r="AM2" s="559"/>
      <c r="AN2" s="352"/>
    </row>
    <row r="3" spans="1:40" ht="15" customHeight="1" x14ac:dyDescent="0.15">
      <c r="A3" s="348"/>
      <c r="B3" s="1228"/>
      <c r="C3" s="1228"/>
      <c r="D3" s="1228"/>
      <c r="E3" s="1228"/>
      <c r="F3" s="1228"/>
      <c r="G3" s="1228"/>
      <c r="H3" s="1228"/>
      <c r="I3" s="1228"/>
      <c r="J3" s="1228"/>
      <c r="K3" s="1228"/>
      <c r="L3" s="1228"/>
      <c r="M3" s="1228"/>
      <c r="N3" s="492"/>
      <c r="O3" s="492"/>
      <c r="P3" s="1229"/>
      <c r="Q3" s="1229"/>
      <c r="R3" s="1229"/>
      <c r="S3" s="1229"/>
      <c r="T3" s="1229"/>
      <c r="U3" s="1229"/>
      <c r="V3" s="1229"/>
      <c r="W3" s="1229"/>
      <c r="X3" s="1229"/>
      <c r="Y3" s="1229"/>
      <c r="Z3" s="1229"/>
      <c r="AA3" s="493"/>
      <c r="AB3" s="493"/>
      <c r="AC3" s="493"/>
      <c r="AD3" s="348"/>
      <c r="AE3" s="348"/>
      <c r="AF3" s="1231"/>
      <c r="AG3" s="1231"/>
      <c r="AH3" s="1231"/>
      <c r="AI3" s="1231"/>
      <c r="AJ3" s="1231"/>
      <c r="AK3" s="351"/>
      <c r="AL3" s="352"/>
      <c r="AM3" s="352"/>
      <c r="AN3" s="352"/>
    </row>
    <row r="4" spans="1:40" ht="12" customHeight="1" x14ac:dyDescent="0.15">
      <c r="A4" s="348"/>
      <c r="B4" s="355"/>
      <c r="C4" s="355"/>
      <c r="D4" s="355"/>
      <c r="E4" s="355"/>
      <c r="F4" s="355"/>
      <c r="G4" s="355"/>
      <c r="H4" s="355"/>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5"/>
      <c r="AH4" s="355"/>
      <c r="AI4" s="355"/>
      <c r="AJ4" s="348"/>
      <c r="AK4" s="352"/>
      <c r="AL4" s="352"/>
      <c r="AM4" s="352"/>
      <c r="AN4" s="352"/>
    </row>
    <row r="5" spans="1:40" ht="12.75" customHeight="1" x14ac:dyDescent="0.15">
      <c r="A5" s="348"/>
      <c r="B5" s="1191" t="s">
        <v>486</v>
      </c>
      <c r="C5" s="1191"/>
      <c r="D5" s="1191"/>
      <c r="E5" s="1191"/>
      <c r="F5" s="1191"/>
      <c r="G5" s="1191"/>
      <c r="H5" s="1191"/>
      <c r="I5" s="1191"/>
      <c r="J5" s="1191"/>
      <c r="K5" s="1191"/>
      <c r="L5" s="1191"/>
      <c r="M5" s="1191"/>
      <c r="N5" s="1191"/>
      <c r="O5" s="1191"/>
      <c r="P5" s="1191"/>
      <c r="Q5" s="1191"/>
      <c r="R5" s="1191"/>
      <c r="S5" s="1191"/>
      <c r="T5" s="1191"/>
      <c r="U5" s="1191"/>
      <c r="V5" s="1191"/>
      <c r="W5" s="1191"/>
      <c r="X5" s="1191"/>
      <c r="Y5" s="1191"/>
      <c r="Z5" s="1191"/>
      <c r="AA5" s="1191"/>
      <c r="AB5" s="1191"/>
      <c r="AC5" s="1191"/>
      <c r="AD5" s="1191"/>
      <c r="AE5" s="1191"/>
      <c r="AF5" s="1191"/>
      <c r="AG5" s="1191"/>
      <c r="AH5" s="1191"/>
      <c r="AI5" s="1191"/>
      <c r="AJ5" s="1191"/>
      <c r="AK5" s="352"/>
      <c r="AL5" s="352"/>
      <c r="AM5" s="352"/>
      <c r="AN5" s="352"/>
    </row>
    <row r="6" spans="1:40" ht="28.5" customHeight="1" x14ac:dyDescent="0.15">
      <c r="A6" s="348"/>
      <c r="B6" s="1226" t="s">
        <v>487</v>
      </c>
      <c r="C6" s="1191"/>
      <c r="D6" s="1191"/>
      <c r="E6" s="1191"/>
      <c r="F6" s="1191"/>
      <c r="G6" s="1191"/>
      <c r="H6" s="1191"/>
      <c r="I6" s="1191"/>
      <c r="J6" s="1191"/>
      <c r="K6" s="1191"/>
      <c r="L6" s="1191"/>
      <c r="M6" s="1191"/>
      <c r="N6" s="1191"/>
      <c r="O6" s="1191"/>
      <c r="P6" s="1191"/>
      <c r="Q6" s="1191"/>
      <c r="R6" s="1191"/>
      <c r="S6" s="1191"/>
      <c r="T6" s="1191"/>
      <c r="U6" s="1191"/>
      <c r="V6" s="1191"/>
      <c r="W6" s="1191"/>
      <c r="X6" s="1191"/>
      <c r="Y6" s="1191"/>
      <c r="Z6" s="1191"/>
      <c r="AA6" s="1191"/>
      <c r="AB6" s="1191"/>
      <c r="AC6" s="1191"/>
      <c r="AD6" s="1191"/>
      <c r="AE6" s="1191"/>
      <c r="AF6" s="1191"/>
      <c r="AG6" s="1191"/>
      <c r="AH6" s="1191"/>
      <c r="AI6" s="1191"/>
      <c r="AJ6" s="1191"/>
      <c r="AK6" s="352"/>
      <c r="AL6" s="352"/>
      <c r="AM6" s="352"/>
      <c r="AN6" s="352"/>
    </row>
    <row r="7" spans="1:40" ht="15" customHeight="1" x14ac:dyDescent="0.15">
      <c r="A7" s="348"/>
      <c r="B7" s="1191" t="s">
        <v>488</v>
      </c>
      <c r="C7" s="1191"/>
      <c r="D7" s="1191"/>
      <c r="E7" s="1191"/>
      <c r="F7" s="1191"/>
      <c r="G7" s="1191"/>
      <c r="H7" s="1191"/>
      <c r="I7" s="1191"/>
      <c r="J7" s="1191"/>
      <c r="K7" s="1191"/>
      <c r="L7" s="1191"/>
      <c r="M7" s="1191"/>
      <c r="N7" s="1191"/>
      <c r="O7" s="1191"/>
      <c r="P7" s="1191"/>
      <c r="Q7" s="1191"/>
      <c r="R7" s="1191"/>
      <c r="S7" s="1191"/>
      <c r="T7" s="1191"/>
      <c r="U7" s="1191"/>
      <c r="V7" s="358"/>
      <c r="W7" s="358"/>
      <c r="X7" s="358"/>
      <c r="Y7" s="358"/>
      <c r="Z7" s="358"/>
      <c r="AA7" s="358"/>
      <c r="AB7" s="358"/>
      <c r="AC7" s="358"/>
      <c r="AD7" s="358"/>
      <c r="AE7" s="358"/>
      <c r="AF7" s="358"/>
      <c r="AG7" s="357"/>
      <c r="AH7" s="357"/>
      <c r="AI7" s="357"/>
      <c r="AJ7" s="357"/>
      <c r="AK7" s="352"/>
      <c r="AL7" s="352"/>
      <c r="AM7" s="352"/>
      <c r="AN7" s="352"/>
    </row>
    <row r="8" spans="1:40" ht="14.25" customHeight="1" x14ac:dyDescent="0.15">
      <c r="A8" s="348"/>
      <c r="B8" s="357"/>
      <c r="C8" s="1245" t="s">
        <v>489</v>
      </c>
      <c r="D8" s="1245"/>
      <c r="E8" s="1245"/>
      <c r="F8" s="1245"/>
      <c r="G8" s="1245"/>
      <c r="H8" s="1245"/>
      <c r="I8" s="1245"/>
      <c r="J8" s="1245"/>
      <c r="K8" s="1245"/>
      <c r="L8" s="1245"/>
      <c r="M8" s="1245"/>
      <c r="N8" s="1245"/>
      <c r="O8" s="1245"/>
      <c r="P8" s="1245"/>
      <c r="Q8" s="1245"/>
      <c r="R8" s="1245"/>
      <c r="S8" s="1245"/>
      <c r="T8" s="1245"/>
      <c r="U8" s="1245"/>
      <c r="V8" s="1245"/>
      <c r="W8" s="1245"/>
      <c r="X8" s="1245"/>
      <c r="Y8" s="1245"/>
      <c r="Z8" s="1245"/>
      <c r="AA8" s="1245"/>
      <c r="AB8" s="1245"/>
      <c r="AC8" s="1245"/>
      <c r="AD8" s="1245"/>
      <c r="AE8" s="1245"/>
      <c r="AF8" s="1245"/>
      <c r="AG8" s="1245"/>
      <c r="AH8" s="357"/>
      <c r="AI8" s="357"/>
      <c r="AJ8" s="357"/>
      <c r="AK8" s="352"/>
      <c r="AL8" s="352"/>
      <c r="AM8" s="352"/>
      <c r="AN8" s="352"/>
    </row>
    <row r="9" spans="1:40" ht="12.75" customHeight="1" x14ac:dyDescent="0.15">
      <c r="A9" s="348"/>
      <c r="B9" s="355"/>
      <c r="C9" s="355"/>
      <c r="D9" s="355"/>
      <c r="E9" s="355"/>
      <c r="F9" s="355"/>
      <c r="G9" s="355"/>
      <c r="H9" s="355"/>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5"/>
      <c r="AH9" s="355"/>
      <c r="AI9" s="355"/>
      <c r="AJ9" s="348"/>
      <c r="AK9" s="352"/>
      <c r="AL9" s="352"/>
      <c r="AM9" s="352"/>
      <c r="AN9" s="352"/>
    </row>
    <row r="10" spans="1:40" ht="26.25" customHeight="1" x14ac:dyDescent="0.15">
      <c r="A10" s="348"/>
      <c r="B10" s="1246" t="s">
        <v>367</v>
      </c>
      <c r="C10" s="1247"/>
      <c r="D10" s="1247"/>
      <c r="E10" s="1247"/>
      <c r="F10" s="1247"/>
      <c r="G10" s="1247"/>
      <c r="H10" s="1247"/>
      <c r="I10" s="1247"/>
      <c r="J10" s="1248"/>
      <c r="K10" s="359" t="s">
        <v>368</v>
      </c>
      <c r="L10" s="360" t="str">
        <f>'表5-(1)'!L10</f>
        <v>04</v>
      </c>
      <c r="M10" s="1336">
        <f>'表5-(1)'!M10</f>
        <v>10</v>
      </c>
      <c r="N10" s="1336"/>
      <c r="O10" s="494" t="str">
        <f>'表5-(1)'!N10</f>
        <v>01</v>
      </c>
      <c r="P10" s="1250" t="s">
        <v>371</v>
      </c>
      <c r="Q10" s="1250"/>
      <c r="R10" s="360" t="str">
        <f>'表5-(1)'!R10</f>
        <v>05</v>
      </c>
      <c r="S10" s="360">
        <f>'表5-(1)'!S10</f>
        <v>9</v>
      </c>
      <c r="T10" s="495">
        <f>'表5-(1)'!T10</f>
        <v>30</v>
      </c>
      <c r="U10" s="1251" t="s">
        <v>490</v>
      </c>
      <c r="V10" s="1252"/>
      <c r="W10" s="1252"/>
      <c r="X10" s="1252"/>
      <c r="Y10" s="1252"/>
      <c r="Z10" s="1252"/>
      <c r="AA10" s="1253"/>
      <c r="AB10" s="1338" t="str">
        <f>'表5-(1)'!AB10</f>
        <v>国税産業　株式会社</v>
      </c>
      <c r="AC10" s="1338"/>
      <c r="AD10" s="1338"/>
      <c r="AE10" s="1338"/>
      <c r="AF10" s="1338"/>
      <c r="AG10" s="1338"/>
      <c r="AH10" s="1338"/>
      <c r="AI10" s="1338"/>
      <c r="AJ10" s="1339"/>
      <c r="AK10" s="352"/>
      <c r="AL10" s="352"/>
      <c r="AM10" s="352"/>
      <c r="AN10" s="352"/>
    </row>
    <row r="11" spans="1:40" ht="26.25" customHeight="1" x14ac:dyDescent="0.15">
      <c r="A11" s="348"/>
      <c r="B11" s="1246" t="s">
        <v>375</v>
      </c>
      <c r="C11" s="1247"/>
      <c r="D11" s="1247"/>
      <c r="E11" s="1247"/>
      <c r="F11" s="1247"/>
      <c r="G11" s="1247"/>
      <c r="H11" s="1247"/>
      <c r="I11" s="1247"/>
      <c r="J11" s="1248"/>
      <c r="K11" s="359" t="s">
        <v>368</v>
      </c>
      <c r="L11" s="360" t="str">
        <f>'表5-(1)'!L11</f>
        <v>04</v>
      </c>
      <c r="M11" s="1336">
        <f>'表5-(1)'!M11</f>
        <v>10</v>
      </c>
      <c r="N11" s="1336"/>
      <c r="O11" s="494" t="str">
        <f>'表5-(1)'!N11</f>
        <v>01</v>
      </c>
      <c r="P11" s="1250" t="s">
        <v>371</v>
      </c>
      <c r="Q11" s="1250"/>
      <c r="R11" s="360" t="str">
        <f>'表5-(1)'!R11</f>
        <v>05</v>
      </c>
      <c r="S11" s="360">
        <f>'表5-(1)'!S11</f>
        <v>9</v>
      </c>
      <c r="T11" s="495">
        <f>'表5-(1)'!T11</f>
        <v>30</v>
      </c>
      <c r="U11" s="1254"/>
      <c r="V11" s="1255"/>
      <c r="W11" s="1255"/>
      <c r="X11" s="1255"/>
      <c r="Y11" s="1255"/>
      <c r="Z11" s="1255"/>
      <c r="AA11" s="1256"/>
      <c r="AB11" s="1341"/>
      <c r="AC11" s="1341"/>
      <c r="AD11" s="1341"/>
      <c r="AE11" s="1341"/>
      <c r="AF11" s="1341"/>
      <c r="AG11" s="1341"/>
      <c r="AH11" s="1341"/>
      <c r="AI11" s="1341"/>
      <c r="AJ11" s="1342"/>
      <c r="AK11" s="352"/>
      <c r="AL11" s="352"/>
      <c r="AM11" s="352"/>
      <c r="AN11" s="352"/>
    </row>
    <row r="12" spans="1:40" ht="11.25" customHeight="1" x14ac:dyDescent="0.1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52"/>
      <c r="AN12" s="352"/>
    </row>
    <row r="13" spans="1:40" ht="22.5" customHeight="1" x14ac:dyDescent="0.15">
      <c r="A13" s="348"/>
      <c r="B13" s="1232"/>
      <c r="C13" s="1233"/>
      <c r="D13" s="1233"/>
      <c r="E13" s="1233"/>
      <c r="F13" s="1233"/>
      <c r="G13" s="1233"/>
      <c r="H13" s="1233"/>
      <c r="I13" s="1233"/>
      <c r="J13" s="1233"/>
      <c r="K13" s="1233"/>
      <c r="L13" s="1233"/>
      <c r="M13" s="1233"/>
      <c r="N13" s="1233"/>
      <c r="O13" s="1233"/>
      <c r="P13" s="1233"/>
      <c r="Q13" s="1233"/>
      <c r="R13" s="1233"/>
      <c r="S13" s="1233"/>
      <c r="T13" s="1234"/>
      <c r="U13" s="1308" t="s">
        <v>433</v>
      </c>
      <c r="V13" s="1309"/>
      <c r="W13" s="1309"/>
      <c r="X13" s="1309"/>
      <c r="Y13" s="1309"/>
      <c r="Z13" s="1309"/>
      <c r="AA13" s="1309"/>
      <c r="AB13" s="1309"/>
      <c r="AC13" s="1309"/>
      <c r="AD13" s="1309"/>
      <c r="AE13" s="1309"/>
      <c r="AF13" s="1309"/>
      <c r="AG13" s="1309"/>
      <c r="AH13" s="1309"/>
      <c r="AI13" s="1309"/>
      <c r="AJ13" s="1310"/>
      <c r="AK13" s="348"/>
      <c r="AL13" s="348"/>
      <c r="AM13" s="352"/>
      <c r="AN13" s="352"/>
    </row>
    <row r="14" spans="1:40" ht="22.5" customHeight="1" x14ac:dyDescent="0.15">
      <c r="A14" s="348"/>
      <c r="B14" s="1235"/>
      <c r="C14" s="1236"/>
      <c r="D14" s="1236"/>
      <c r="E14" s="1236"/>
      <c r="F14" s="1236"/>
      <c r="G14" s="1236"/>
      <c r="H14" s="1236"/>
      <c r="I14" s="1236"/>
      <c r="J14" s="1236"/>
      <c r="K14" s="1236"/>
      <c r="L14" s="1236"/>
      <c r="M14" s="1236"/>
      <c r="N14" s="1236"/>
      <c r="O14" s="1236"/>
      <c r="P14" s="1236"/>
      <c r="Q14" s="1236"/>
      <c r="R14" s="1236"/>
      <c r="S14" s="1236"/>
      <c r="T14" s="1237"/>
      <c r="U14" s="361" t="s">
        <v>377</v>
      </c>
      <c r="V14" s="1241"/>
      <c r="W14" s="1241"/>
      <c r="X14" s="1241"/>
      <c r="Y14" s="362" t="s">
        <v>378</v>
      </c>
      <c r="Z14" s="363" t="s">
        <v>377</v>
      </c>
      <c r="AA14" s="1241"/>
      <c r="AB14" s="1241"/>
      <c r="AC14" s="1241"/>
      <c r="AD14" s="364" t="s">
        <v>378</v>
      </c>
      <c r="AE14" s="1311" t="s">
        <v>491</v>
      </c>
      <c r="AF14" s="1250"/>
      <c r="AG14" s="1250"/>
      <c r="AH14" s="1250"/>
      <c r="AI14" s="1250"/>
      <c r="AJ14" s="1312"/>
      <c r="AK14" s="352"/>
      <c r="AL14" s="352"/>
      <c r="AM14" s="352"/>
      <c r="AN14" s="352"/>
    </row>
    <row r="15" spans="1:40" ht="15.75" customHeight="1" x14ac:dyDescent="0.15">
      <c r="A15" s="348"/>
      <c r="B15" s="1344" t="s">
        <v>435</v>
      </c>
      <c r="C15" s="1466"/>
      <c r="D15" s="496"/>
      <c r="E15" s="1389" t="s">
        <v>492</v>
      </c>
      <c r="F15" s="1389"/>
      <c r="G15" s="1389"/>
      <c r="H15" s="1389"/>
      <c r="I15" s="1389"/>
      <c r="J15" s="1389"/>
      <c r="K15" s="1389"/>
      <c r="L15" s="1389"/>
      <c r="M15" s="1389"/>
      <c r="N15" s="1389"/>
      <c r="O15" s="1389"/>
      <c r="P15" s="1389"/>
      <c r="Q15" s="1389"/>
      <c r="R15" s="1389"/>
      <c r="S15" s="497"/>
      <c r="T15" s="1153" t="s">
        <v>382</v>
      </c>
      <c r="U15" s="369"/>
      <c r="V15" s="367"/>
      <c r="W15" s="367"/>
      <c r="X15" s="367"/>
      <c r="Y15" s="370" t="s">
        <v>383</v>
      </c>
      <c r="Z15" s="367"/>
      <c r="AA15" s="367"/>
      <c r="AB15" s="367"/>
      <c r="AC15" s="367"/>
      <c r="AD15" s="368" t="s">
        <v>383</v>
      </c>
      <c r="AE15" s="1469"/>
      <c r="AF15" s="1470"/>
      <c r="AG15" s="1470"/>
      <c r="AH15" s="1470"/>
      <c r="AI15" s="1470"/>
      <c r="AJ15" s="1471"/>
      <c r="AK15" s="352"/>
      <c r="AL15" s="352"/>
      <c r="AM15" s="352"/>
      <c r="AN15" s="352"/>
    </row>
    <row r="16" spans="1:40" ht="3.75" customHeight="1" x14ac:dyDescent="0.15">
      <c r="A16" s="348"/>
      <c r="B16" s="1346"/>
      <c r="C16" s="1467"/>
      <c r="D16" s="498"/>
      <c r="E16" s="1390"/>
      <c r="F16" s="1390"/>
      <c r="G16" s="1390"/>
      <c r="H16" s="1390"/>
      <c r="I16" s="1390"/>
      <c r="J16" s="1390"/>
      <c r="K16" s="1390"/>
      <c r="L16" s="1390"/>
      <c r="M16" s="1390"/>
      <c r="N16" s="1390"/>
      <c r="O16" s="1390"/>
      <c r="P16" s="1390"/>
      <c r="Q16" s="1390"/>
      <c r="R16" s="1390"/>
      <c r="S16" s="348"/>
      <c r="T16" s="1154"/>
      <c r="U16" s="1478">
        <v>50000000</v>
      </c>
      <c r="V16" s="1479"/>
      <c r="W16" s="1479"/>
      <c r="X16" s="1479"/>
      <c r="Y16" s="1480"/>
      <c r="Z16" s="1448"/>
      <c r="AA16" s="1449"/>
      <c r="AB16" s="1449"/>
      <c r="AC16" s="1449"/>
      <c r="AD16" s="1450"/>
      <c r="AE16" s="1472"/>
      <c r="AF16" s="1473"/>
      <c r="AG16" s="1473"/>
      <c r="AH16" s="1473"/>
      <c r="AI16" s="1473"/>
      <c r="AJ16" s="1474"/>
      <c r="AK16" s="352"/>
      <c r="AL16" s="352"/>
      <c r="AM16" s="352"/>
      <c r="AN16" s="352"/>
    </row>
    <row r="17" spans="1:40" ht="18.75" customHeight="1" x14ac:dyDescent="0.15">
      <c r="A17" s="348"/>
      <c r="B17" s="1346"/>
      <c r="C17" s="1467"/>
      <c r="D17" s="499"/>
      <c r="E17" s="1454" t="s">
        <v>493</v>
      </c>
      <c r="F17" s="1454"/>
      <c r="G17" s="1454"/>
      <c r="H17" s="1454"/>
      <c r="I17" s="1454"/>
      <c r="J17" s="1454"/>
      <c r="K17" s="1454"/>
      <c r="L17" s="1454"/>
      <c r="M17" s="1454"/>
      <c r="N17" s="1454"/>
      <c r="O17" s="1454"/>
      <c r="P17" s="1454"/>
      <c r="Q17" s="1454"/>
      <c r="R17" s="398"/>
      <c r="S17" s="398"/>
      <c r="T17" s="1385"/>
      <c r="U17" s="1460"/>
      <c r="V17" s="1461"/>
      <c r="W17" s="1461"/>
      <c r="X17" s="1461"/>
      <c r="Y17" s="1462"/>
      <c r="Z17" s="1451"/>
      <c r="AA17" s="1452"/>
      <c r="AB17" s="1452"/>
      <c r="AC17" s="1452"/>
      <c r="AD17" s="1453"/>
      <c r="AE17" s="1475"/>
      <c r="AF17" s="1476"/>
      <c r="AG17" s="1476"/>
      <c r="AH17" s="1476"/>
      <c r="AI17" s="1476"/>
      <c r="AJ17" s="1477"/>
      <c r="AK17" s="352"/>
      <c r="AL17" s="352"/>
      <c r="AM17" s="352"/>
      <c r="AN17" s="352"/>
    </row>
    <row r="18" spans="1:40" ht="20.25" customHeight="1" x14ac:dyDescent="0.15">
      <c r="A18" s="348"/>
      <c r="B18" s="1346"/>
      <c r="C18" s="1467"/>
      <c r="D18" s="498"/>
      <c r="E18" s="1188" t="s">
        <v>494</v>
      </c>
      <c r="F18" s="1188"/>
      <c r="G18" s="1188"/>
      <c r="H18" s="1188"/>
      <c r="I18" s="1188"/>
      <c r="J18" s="1188"/>
      <c r="K18" s="1188"/>
      <c r="L18" s="1188"/>
      <c r="M18" s="1188"/>
      <c r="N18" s="1188"/>
      <c r="O18" s="1188"/>
      <c r="P18" s="1188"/>
      <c r="Q18" s="1188"/>
      <c r="R18" s="400"/>
      <c r="S18" s="400"/>
      <c r="T18" s="1455" t="s">
        <v>495</v>
      </c>
      <c r="U18" s="1457">
        <v>32500000</v>
      </c>
      <c r="V18" s="1458"/>
      <c r="W18" s="1458"/>
      <c r="X18" s="1458"/>
      <c r="Y18" s="1459"/>
      <c r="Z18" s="1463"/>
      <c r="AA18" s="1464"/>
      <c r="AB18" s="1464"/>
      <c r="AC18" s="1464"/>
      <c r="AD18" s="1465"/>
      <c r="AE18" s="1481"/>
      <c r="AF18" s="1482"/>
      <c r="AG18" s="1482"/>
      <c r="AH18" s="1482"/>
      <c r="AI18" s="1482"/>
      <c r="AJ18" s="1483"/>
      <c r="AK18" s="352"/>
      <c r="AL18" s="352"/>
      <c r="AM18" s="352"/>
      <c r="AN18" s="352"/>
    </row>
    <row r="19" spans="1:40" ht="20.25" customHeight="1" x14ac:dyDescent="0.15">
      <c r="A19" s="348"/>
      <c r="B19" s="1346"/>
      <c r="C19" s="1467"/>
      <c r="D19" s="498"/>
      <c r="E19" s="1282" t="s">
        <v>391</v>
      </c>
      <c r="F19" s="1282"/>
      <c r="G19" s="1282"/>
      <c r="H19" s="1282"/>
      <c r="I19" s="1282"/>
      <c r="J19" s="400"/>
      <c r="K19" s="400"/>
      <c r="L19" s="400"/>
      <c r="M19" s="400"/>
      <c r="N19" s="400"/>
      <c r="O19" s="400"/>
      <c r="P19" s="400"/>
      <c r="Q19" s="400"/>
      <c r="R19" s="400"/>
      <c r="S19" s="400"/>
      <c r="T19" s="1456"/>
      <c r="U19" s="1460"/>
      <c r="V19" s="1461"/>
      <c r="W19" s="1461"/>
      <c r="X19" s="1461"/>
      <c r="Y19" s="1462"/>
      <c r="Z19" s="1451"/>
      <c r="AA19" s="1452"/>
      <c r="AB19" s="1452"/>
      <c r="AC19" s="1452"/>
      <c r="AD19" s="1453"/>
      <c r="AE19" s="1475"/>
      <c r="AF19" s="1476"/>
      <c r="AG19" s="1476"/>
      <c r="AH19" s="1476"/>
      <c r="AI19" s="1476"/>
      <c r="AJ19" s="1477"/>
      <c r="AK19" s="352"/>
      <c r="AL19" s="352"/>
      <c r="AM19" s="352"/>
      <c r="AN19" s="352"/>
    </row>
    <row r="20" spans="1:40" ht="6.75" customHeight="1" x14ac:dyDescent="0.15">
      <c r="A20" s="348"/>
      <c r="B20" s="1346"/>
      <c r="C20" s="1467"/>
      <c r="D20" s="500"/>
      <c r="E20" s="1190" t="s">
        <v>496</v>
      </c>
      <c r="F20" s="1190"/>
      <c r="G20" s="1190"/>
      <c r="H20" s="1190"/>
      <c r="I20" s="1190"/>
      <c r="J20" s="1190"/>
      <c r="K20" s="1190"/>
      <c r="L20" s="1190"/>
      <c r="M20" s="1190"/>
      <c r="N20" s="1190"/>
      <c r="O20" s="1190"/>
      <c r="P20" s="1190"/>
      <c r="Q20" s="1190"/>
      <c r="R20" s="1190"/>
      <c r="S20" s="468"/>
      <c r="T20" s="1455" t="s">
        <v>497</v>
      </c>
      <c r="U20" s="383"/>
      <c r="V20" s="384"/>
      <c r="W20" s="384"/>
      <c r="X20" s="384"/>
      <c r="Y20" s="384"/>
      <c r="Z20" s="383"/>
      <c r="AA20" s="384"/>
      <c r="AB20" s="384"/>
      <c r="AC20" s="384"/>
      <c r="AD20" s="385"/>
      <c r="AE20" s="1481"/>
      <c r="AF20" s="1482"/>
      <c r="AG20" s="1482"/>
      <c r="AH20" s="1482"/>
      <c r="AI20" s="1482"/>
      <c r="AJ20" s="1483"/>
      <c r="AK20" s="352"/>
      <c r="AL20" s="352"/>
      <c r="AM20" s="352"/>
      <c r="AN20" s="352"/>
    </row>
    <row r="21" spans="1:40" ht="18" customHeight="1" x14ac:dyDescent="0.15">
      <c r="A21" s="348"/>
      <c r="B21" s="1346"/>
      <c r="C21" s="1467"/>
      <c r="D21" s="498"/>
      <c r="E21" s="1191"/>
      <c r="F21" s="1191"/>
      <c r="G21" s="1191"/>
      <c r="H21" s="1191"/>
      <c r="I21" s="1191"/>
      <c r="J21" s="1191"/>
      <c r="K21" s="1191"/>
      <c r="L21" s="1191"/>
      <c r="M21" s="1191"/>
      <c r="N21" s="1191"/>
      <c r="O21" s="1191"/>
      <c r="P21" s="1191"/>
      <c r="Q21" s="1191"/>
      <c r="R21" s="1191"/>
      <c r="S21" s="400"/>
      <c r="T21" s="1484"/>
      <c r="U21" s="383" t="s">
        <v>397</v>
      </c>
      <c r="V21" s="1201">
        <f>IF(U16&gt;1,INT(U18/U16*100),0)</f>
        <v>65</v>
      </c>
      <c r="W21" s="1201"/>
      <c r="X21" s="1202" t="s">
        <v>398</v>
      </c>
      <c r="Y21" s="1203"/>
      <c r="Z21" s="383" t="s">
        <v>397</v>
      </c>
      <c r="AA21" s="1201">
        <f>IF(Z16&gt;1,INT(Z18/Z16*100),0)</f>
        <v>0</v>
      </c>
      <c r="AB21" s="1201"/>
      <c r="AC21" s="1202" t="s">
        <v>398</v>
      </c>
      <c r="AD21" s="1203"/>
      <c r="AE21" s="1472"/>
      <c r="AF21" s="1473"/>
      <c r="AG21" s="1473"/>
      <c r="AH21" s="1473"/>
      <c r="AI21" s="1473"/>
      <c r="AJ21" s="1474"/>
      <c r="AK21" s="352"/>
      <c r="AL21" s="352"/>
      <c r="AM21" s="352"/>
      <c r="AN21" s="352"/>
    </row>
    <row r="22" spans="1:40" ht="21.75" customHeight="1" x14ac:dyDescent="0.15">
      <c r="A22" s="348"/>
      <c r="B22" s="1346"/>
      <c r="C22" s="1467"/>
      <c r="D22" s="499"/>
      <c r="E22" s="501"/>
      <c r="F22" s="501"/>
      <c r="G22" s="501"/>
      <c r="H22" s="501"/>
      <c r="I22" s="501"/>
      <c r="J22" s="1443" t="s">
        <v>498</v>
      </c>
      <c r="K22" s="1443"/>
      <c r="L22" s="1443"/>
      <c r="M22" s="501"/>
      <c r="N22" s="501"/>
      <c r="O22" s="501"/>
      <c r="P22" s="501"/>
      <c r="Q22" s="501"/>
      <c r="R22" s="501"/>
      <c r="S22" s="398"/>
      <c r="T22" s="1456"/>
      <c r="U22" s="1213" t="s">
        <v>400</v>
      </c>
      <c r="V22" s="1214"/>
      <c r="W22" s="1214"/>
      <c r="X22" s="1214"/>
      <c r="Y22" s="1215"/>
      <c r="Z22" s="1213" t="s">
        <v>400</v>
      </c>
      <c r="AA22" s="1214"/>
      <c r="AB22" s="1214"/>
      <c r="AC22" s="1214"/>
      <c r="AD22" s="1215"/>
      <c r="AE22" s="1475"/>
      <c r="AF22" s="1476"/>
      <c r="AG22" s="1476"/>
      <c r="AH22" s="1476"/>
      <c r="AI22" s="1476"/>
      <c r="AJ22" s="1477"/>
      <c r="AK22" s="352"/>
      <c r="AL22" s="352"/>
      <c r="AM22" s="352"/>
      <c r="AN22" s="352"/>
    </row>
    <row r="23" spans="1:40" ht="14.25" customHeight="1" x14ac:dyDescent="0.15">
      <c r="A23" s="348"/>
      <c r="B23" s="1346"/>
      <c r="C23" s="1467"/>
      <c r="D23" s="438"/>
      <c r="E23" s="502"/>
      <c r="F23" s="1225" t="s">
        <v>499</v>
      </c>
      <c r="G23" s="1225"/>
      <c r="H23" s="1225"/>
      <c r="I23" s="1225"/>
      <c r="J23" s="1225"/>
      <c r="K23" s="1225"/>
      <c r="L23" s="1225"/>
      <c r="M23" s="1225"/>
      <c r="N23" s="1225"/>
      <c r="O23" s="1225"/>
      <c r="P23" s="1225"/>
      <c r="Q23" s="1225"/>
      <c r="R23" s="413"/>
      <c r="S23" s="413"/>
      <c r="T23" s="1154" t="s">
        <v>444</v>
      </c>
      <c r="U23" s="503"/>
      <c r="V23" s="504"/>
      <c r="W23" s="504"/>
      <c r="X23" s="504"/>
      <c r="Y23" s="505" t="s">
        <v>383</v>
      </c>
      <c r="Z23" s="504"/>
      <c r="AA23" s="504"/>
      <c r="AB23" s="504"/>
      <c r="AC23" s="504"/>
      <c r="AD23" s="506" t="s">
        <v>383</v>
      </c>
      <c r="AE23" s="1445"/>
      <c r="AF23" s="1446"/>
      <c r="AG23" s="1446"/>
      <c r="AH23" s="1446"/>
      <c r="AI23" s="1446"/>
      <c r="AJ23" s="1447"/>
      <c r="AK23" s="352"/>
      <c r="AL23" s="352"/>
      <c r="AM23" s="352"/>
      <c r="AN23" s="352"/>
    </row>
    <row r="24" spans="1:40" ht="23.25" customHeight="1" x14ac:dyDescent="0.15">
      <c r="A24" s="348"/>
      <c r="B24" s="1346"/>
      <c r="C24" s="1467"/>
      <c r="D24" s="438"/>
      <c r="E24" s="507"/>
      <c r="F24" s="1227"/>
      <c r="G24" s="1227"/>
      <c r="H24" s="1227"/>
      <c r="I24" s="1227"/>
      <c r="J24" s="1227"/>
      <c r="K24" s="1227"/>
      <c r="L24" s="1227"/>
      <c r="M24" s="1227"/>
      <c r="N24" s="1227"/>
      <c r="O24" s="1227"/>
      <c r="P24" s="1227"/>
      <c r="Q24" s="1227"/>
      <c r="R24" s="413"/>
      <c r="S24" s="413"/>
      <c r="T24" s="1385"/>
      <c r="U24" s="1161">
        <v>59400000</v>
      </c>
      <c r="V24" s="1162"/>
      <c r="W24" s="1162"/>
      <c r="X24" s="1162"/>
      <c r="Y24" s="1163"/>
      <c r="Z24" s="1161"/>
      <c r="AA24" s="1162"/>
      <c r="AB24" s="1162"/>
      <c r="AC24" s="1162"/>
      <c r="AD24" s="1163"/>
      <c r="AE24" s="1323"/>
      <c r="AF24" s="1324"/>
      <c r="AG24" s="1324"/>
      <c r="AH24" s="1324"/>
      <c r="AI24" s="1324"/>
      <c r="AJ24" s="1325"/>
      <c r="AK24" s="352"/>
      <c r="AL24" s="352"/>
      <c r="AM24" s="352"/>
      <c r="AN24" s="352"/>
    </row>
    <row r="25" spans="1:40" ht="21" customHeight="1" x14ac:dyDescent="0.15">
      <c r="A25" s="352"/>
      <c r="B25" s="1346"/>
      <c r="C25" s="1467"/>
      <c r="D25" s="438"/>
      <c r="E25" s="502"/>
      <c r="F25" s="1304" t="s">
        <v>440</v>
      </c>
      <c r="G25" s="1304"/>
      <c r="H25" s="1304"/>
      <c r="I25" s="1304"/>
      <c r="J25" s="1304"/>
      <c r="K25" s="1304"/>
      <c r="L25" s="1304"/>
      <c r="M25" s="1304"/>
      <c r="N25" s="1304"/>
      <c r="O25" s="1304"/>
      <c r="P25" s="1304"/>
      <c r="Q25" s="1304"/>
      <c r="R25" s="442"/>
      <c r="S25" s="443"/>
      <c r="T25" s="1305" t="s">
        <v>396</v>
      </c>
      <c r="U25" s="1326"/>
      <c r="V25" s="1327"/>
      <c r="W25" s="1327"/>
      <c r="X25" s="1327"/>
      <c r="Y25" s="1328"/>
      <c r="Z25" s="1326"/>
      <c r="AA25" s="1327"/>
      <c r="AB25" s="1327"/>
      <c r="AC25" s="1327"/>
      <c r="AD25" s="1328"/>
      <c r="AE25" s="1284"/>
      <c r="AF25" s="1285"/>
      <c r="AG25" s="1285"/>
      <c r="AH25" s="1285"/>
      <c r="AI25" s="1285"/>
      <c r="AJ25" s="1286"/>
      <c r="AK25" s="352"/>
      <c r="AL25" s="352"/>
      <c r="AM25" s="352"/>
      <c r="AN25" s="352"/>
    </row>
    <row r="26" spans="1:40" ht="21" customHeight="1" x14ac:dyDescent="0.15">
      <c r="A26" s="352"/>
      <c r="B26" s="1346"/>
      <c r="C26" s="1467"/>
      <c r="D26" s="438"/>
      <c r="E26" s="507"/>
      <c r="F26" s="1444" t="s">
        <v>442</v>
      </c>
      <c r="G26" s="1444"/>
      <c r="H26" s="1444"/>
      <c r="I26" s="1444"/>
      <c r="J26" s="445"/>
      <c r="K26" s="445"/>
      <c r="L26" s="445"/>
      <c r="M26" s="445"/>
      <c r="N26" s="445"/>
      <c r="O26" s="446"/>
      <c r="P26" s="447"/>
      <c r="Q26" s="416"/>
      <c r="R26" s="416"/>
      <c r="S26" s="448"/>
      <c r="T26" s="1306"/>
      <c r="U26" s="1329"/>
      <c r="V26" s="1330"/>
      <c r="W26" s="1330"/>
      <c r="X26" s="1330"/>
      <c r="Y26" s="1331"/>
      <c r="Z26" s="1329"/>
      <c r="AA26" s="1330"/>
      <c r="AB26" s="1330"/>
      <c r="AC26" s="1330"/>
      <c r="AD26" s="1331"/>
      <c r="AE26" s="1300"/>
      <c r="AF26" s="1301"/>
      <c r="AG26" s="1301"/>
      <c r="AH26" s="1301"/>
      <c r="AI26" s="1301"/>
      <c r="AJ26" s="1302"/>
      <c r="AK26" s="352"/>
      <c r="AL26" s="352"/>
      <c r="AM26" s="352"/>
      <c r="AN26" s="352"/>
    </row>
    <row r="27" spans="1:40" ht="21" customHeight="1" x14ac:dyDescent="0.15">
      <c r="A27" s="352"/>
      <c r="B27" s="1346"/>
      <c r="C27" s="1467"/>
      <c r="D27" s="371"/>
      <c r="E27" s="1390" t="s">
        <v>443</v>
      </c>
      <c r="F27" s="1390"/>
      <c r="G27" s="1390"/>
      <c r="H27" s="1390"/>
      <c r="I27" s="1390"/>
      <c r="J27" s="1390"/>
      <c r="K27" s="1390"/>
      <c r="L27" s="1390"/>
      <c r="M27" s="1390"/>
      <c r="N27" s="1390"/>
      <c r="O27" s="1390"/>
      <c r="P27" s="1390"/>
      <c r="Q27" s="1390"/>
      <c r="R27" s="1390"/>
      <c r="S27" s="413"/>
      <c r="T27" s="1305" t="s">
        <v>402</v>
      </c>
      <c r="U27" s="1170">
        <f>SUM(U24:Y26)</f>
        <v>59400000</v>
      </c>
      <c r="V27" s="1171"/>
      <c r="W27" s="1171"/>
      <c r="X27" s="1171"/>
      <c r="Y27" s="1172"/>
      <c r="Z27" s="1170">
        <f>SUM(Z24:AD26)</f>
        <v>0</v>
      </c>
      <c r="AA27" s="1171"/>
      <c r="AB27" s="1171"/>
      <c r="AC27" s="1171"/>
      <c r="AD27" s="1172"/>
      <c r="AE27" s="1284"/>
      <c r="AF27" s="1285"/>
      <c r="AG27" s="1285"/>
      <c r="AH27" s="1285"/>
      <c r="AI27" s="1285"/>
      <c r="AJ27" s="1286"/>
      <c r="AK27" s="352"/>
      <c r="AL27" s="352"/>
      <c r="AM27" s="352"/>
      <c r="AN27" s="352"/>
    </row>
    <row r="28" spans="1:40" ht="21" customHeight="1" thickBot="1" x14ac:dyDescent="0.2">
      <c r="A28" s="352"/>
      <c r="B28" s="1346"/>
      <c r="C28" s="1467"/>
      <c r="D28" s="371"/>
      <c r="E28" s="450"/>
      <c r="F28" s="450"/>
      <c r="G28" s="450"/>
      <c r="H28" s="450"/>
      <c r="I28" s="377"/>
      <c r="J28" s="1442" t="s">
        <v>500</v>
      </c>
      <c r="K28" s="1442"/>
      <c r="L28" s="1442"/>
      <c r="M28" s="1442"/>
      <c r="N28" s="451"/>
      <c r="O28" s="451"/>
      <c r="P28" s="451"/>
      <c r="Q28" s="451"/>
      <c r="R28" s="451"/>
      <c r="S28" s="375"/>
      <c r="T28" s="1306"/>
      <c r="U28" s="1173"/>
      <c r="V28" s="1174"/>
      <c r="W28" s="1174"/>
      <c r="X28" s="1174"/>
      <c r="Y28" s="1175"/>
      <c r="Z28" s="1173"/>
      <c r="AA28" s="1174"/>
      <c r="AB28" s="1174"/>
      <c r="AC28" s="1174"/>
      <c r="AD28" s="1175"/>
      <c r="AE28" s="1300"/>
      <c r="AF28" s="1301"/>
      <c r="AG28" s="1301"/>
      <c r="AH28" s="1301"/>
      <c r="AI28" s="1301"/>
      <c r="AJ28" s="1302"/>
      <c r="AK28" s="352"/>
      <c r="AL28" s="352"/>
      <c r="AM28" s="352"/>
      <c r="AN28" s="352"/>
    </row>
    <row r="29" spans="1:40" ht="16.5" customHeight="1" x14ac:dyDescent="0.15">
      <c r="A29" s="352"/>
      <c r="B29" s="1346"/>
      <c r="C29" s="1467"/>
      <c r="D29" s="373"/>
      <c r="E29" s="1304" t="s">
        <v>501</v>
      </c>
      <c r="F29" s="1304"/>
      <c r="G29" s="1304"/>
      <c r="H29" s="1304"/>
      <c r="I29" s="1304"/>
      <c r="J29" s="1304"/>
      <c r="K29" s="1304"/>
      <c r="L29" s="1304"/>
      <c r="M29" s="1304"/>
      <c r="N29" s="1304"/>
      <c r="O29" s="1304"/>
      <c r="P29" s="1304"/>
      <c r="Q29" s="1304"/>
      <c r="R29" s="420"/>
      <c r="S29" s="420"/>
      <c r="T29" s="1290" t="s">
        <v>455</v>
      </c>
      <c r="U29" s="460"/>
      <c r="V29" s="461"/>
      <c r="W29" s="461"/>
      <c r="X29" s="461"/>
      <c r="Y29" s="462"/>
      <c r="Z29" s="460"/>
      <c r="AA29" s="461"/>
      <c r="AB29" s="461"/>
      <c r="AC29" s="461"/>
      <c r="AD29" s="463"/>
      <c r="AE29" s="464"/>
      <c r="AF29" s="465"/>
      <c r="AG29" s="465"/>
      <c r="AH29" s="465"/>
      <c r="AI29" s="465"/>
      <c r="AJ29" s="466" t="s">
        <v>458</v>
      </c>
      <c r="AK29" s="352"/>
      <c r="AL29" s="352"/>
      <c r="AM29" s="352"/>
      <c r="AN29" s="352"/>
    </row>
    <row r="30" spans="1:40" ht="13.5" customHeight="1" x14ac:dyDescent="0.15">
      <c r="A30" s="352"/>
      <c r="B30" s="1346"/>
      <c r="C30" s="1467"/>
      <c r="D30" s="371"/>
      <c r="E30" s="1191" t="s">
        <v>502</v>
      </c>
      <c r="F30" s="1191"/>
      <c r="G30" s="1191"/>
      <c r="H30" s="1191"/>
      <c r="I30" s="1191"/>
      <c r="J30" s="1191"/>
      <c r="K30" s="508"/>
      <c r="L30" s="357"/>
      <c r="M30" s="357"/>
      <c r="N30" s="357"/>
      <c r="O30" s="509"/>
      <c r="P30" s="483"/>
      <c r="Q30" s="483"/>
      <c r="R30" s="413"/>
      <c r="S30" s="431"/>
      <c r="T30" s="1290"/>
      <c r="U30" s="1422">
        <f>IF(V21&gt;1,INT((U27*V21/100)*6.24/108),0)</f>
        <v>2230800</v>
      </c>
      <c r="V30" s="1420"/>
      <c r="W30" s="1420"/>
      <c r="X30" s="1420"/>
      <c r="Y30" s="1421"/>
      <c r="Z30" s="1422">
        <f>IF(AA21&gt;1,INT((Z27*AA21/100)*6.24/108),0)</f>
        <v>0</v>
      </c>
      <c r="AA30" s="1420"/>
      <c r="AB30" s="1420"/>
      <c r="AC30" s="1420"/>
      <c r="AD30" s="1436"/>
      <c r="AE30" s="1438">
        <f>SUM(U30:AD31)</f>
        <v>2230800</v>
      </c>
      <c r="AF30" s="1420"/>
      <c r="AG30" s="1420"/>
      <c r="AH30" s="1420"/>
      <c r="AI30" s="1420"/>
      <c r="AJ30" s="1436"/>
      <c r="AK30" s="352"/>
      <c r="AL30" s="352"/>
      <c r="AM30" s="352"/>
      <c r="AN30" s="352"/>
    </row>
    <row r="31" spans="1:40" ht="22.5" customHeight="1" thickBot="1" x14ac:dyDescent="0.2">
      <c r="A31" s="352"/>
      <c r="B31" s="1346"/>
      <c r="C31" s="1467"/>
      <c r="D31" s="376"/>
      <c r="E31" s="510"/>
      <c r="F31" s="1245" t="s">
        <v>503</v>
      </c>
      <c r="G31" s="1245"/>
      <c r="H31" s="1245"/>
      <c r="I31" s="1245"/>
      <c r="J31" s="1245"/>
      <c r="K31" s="1245"/>
      <c r="L31" s="1245"/>
      <c r="M31" s="510"/>
      <c r="N31" s="510"/>
      <c r="O31" s="510"/>
      <c r="P31" s="447"/>
      <c r="Q31" s="447"/>
      <c r="R31" s="416"/>
      <c r="S31" s="448"/>
      <c r="T31" s="1290"/>
      <c r="U31" s="1433"/>
      <c r="V31" s="1434"/>
      <c r="W31" s="1434"/>
      <c r="X31" s="1434"/>
      <c r="Y31" s="1435"/>
      <c r="Z31" s="1433"/>
      <c r="AA31" s="1434"/>
      <c r="AB31" s="1434"/>
      <c r="AC31" s="1434"/>
      <c r="AD31" s="1437"/>
      <c r="AE31" s="1439"/>
      <c r="AF31" s="1440"/>
      <c r="AG31" s="1440"/>
      <c r="AH31" s="1440"/>
      <c r="AI31" s="1440"/>
      <c r="AJ31" s="1441"/>
      <c r="AK31" s="352"/>
      <c r="AL31" s="352"/>
      <c r="AM31" s="352"/>
      <c r="AN31" s="352"/>
    </row>
    <row r="32" spans="1:40" ht="2.25" customHeight="1" thickBot="1" x14ac:dyDescent="0.2">
      <c r="A32" s="352"/>
      <c r="B32" s="1346"/>
      <c r="C32" s="1467"/>
      <c r="D32" s="373"/>
      <c r="E32" s="402"/>
      <c r="F32" s="468"/>
      <c r="G32" s="468"/>
      <c r="H32" s="468"/>
      <c r="I32" s="468"/>
      <c r="J32" s="468"/>
      <c r="K32" s="468"/>
      <c r="L32" s="468"/>
      <c r="M32" s="468"/>
      <c r="N32" s="469"/>
      <c r="O32" s="455"/>
      <c r="P32" s="420"/>
      <c r="Q32" s="420"/>
      <c r="R32" s="420"/>
      <c r="S32" s="420"/>
      <c r="T32" s="470"/>
      <c r="U32" s="471"/>
      <c r="V32" s="472"/>
      <c r="W32" s="472"/>
      <c r="X32" s="472"/>
      <c r="Y32" s="473"/>
      <c r="Z32" s="471"/>
      <c r="AA32" s="472"/>
      <c r="AB32" s="472"/>
      <c r="AC32" s="472"/>
      <c r="AD32" s="472"/>
      <c r="AE32" s="474"/>
      <c r="AF32" s="474"/>
      <c r="AG32" s="474"/>
      <c r="AH32" s="474"/>
      <c r="AI32" s="474"/>
      <c r="AJ32" s="474"/>
      <c r="AK32" s="352"/>
      <c r="AL32" s="352"/>
      <c r="AM32" s="352"/>
      <c r="AN32" s="352"/>
    </row>
    <row r="33" spans="1:40" ht="15" customHeight="1" thickTop="1" x14ac:dyDescent="0.15">
      <c r="A33" s="352"/>
      <c r="B33" s="1346"/>
      <c r="C33" s="1467"/>
      <c r="D33" s="371"/>
      <c r="E33" s="1419" t="s">
        <v>504</v>
      </c>
      <c r="F33" s="1419"/>
      <c r="G33" s="1419"/>
      <c r="H33" s="1419"/>
      <c r="I33" s="1419"/>
      <c r="J33" s="1419"/>
      <c r="K33" s="1419"/>
      <c r="L33" s="1419"/>
      <c r="M33" s="1419"/>
      <c r="N33" s="1419"/>
      <c r="O33" s="1419"/>
      <c r="P33" s="1419"/>
      <c r="Q33" s="1419"/>
      <c r="R33" s="511"/>
      <c r="S33" s="413"/>
      <c r="T33" s="1165" t="s">
        <v>457</v>
      </c>
      <c r="U33" s="1420">
        <f>IF(V21&gt;1,INT((U27-(U27*V21/100))*7.8/110),0)</f>
        <v>1474200</v>
      </c>
      <c r="V33" s="1420"/>
      <c r="W33" s="1420"/>
      <c r="X33" s="1420"/>
      <c r="Y33" s="1421"/>
      <c r="Z33" s="1422">
        <f>IF(AA21&gt;1,INT((Z27-(Z27*AA21/100))*7.8/110),0)</f>
        <v>0</v>
      </c>
      <c r="AA33" s="1420"/>
      <c r="AB33" s="1420"/>
      <c r="AC33" s="1420"/>
      <c r="AD33" s="1420"/>
      <c r="AE33" s="1423">
        <f>SUM(U33:AD35)</f>
        <v>1474200</v>
      </c>
      <c r="AF33" s="1424"/>
      <c r="AG33" s="1424"/>
      <c r="AH33" s="1424"/>
      <c r="AI33" s="1424"/>
      <c r="AJ33" s="1425"/>
      <c r="AK33" s="352"/>
      <c r="AL33" s="352"/>
      <c r="AM33" s="352"/>
      <c r="AN33" s="352"/>
    </row>
    <row r="34" spans="1:40" ht="15" customHeight="1" x14ac:dyDescent="0.15">
      <c r="A34" s="352"/>
      <c r="B34" s="1346"/>
      <c r="C34" s="1467"/>
      <c r="D34" s="371"/>
      <c r="E34" s="1431" t="s">
        <v>505</v>
      </c>
      <c r="F34" s="1431"/>
      <c r="G34" s="1431"/>
      <c r="H34" s="1431"/>
      <c r="I34" s="1431"/>
      <c r="J34" s="1431"/>
      <c r="K34" s="1431"/>
      <c r="L34" s="1431"/>
      <c r="M34" s="1431"/>
      <c r="N34" s="1431"/>
      <c r="O34" s="1431"/>
      <c r="P34" s="1431"/>
      <c r="Q34" s="512"/>
      <c r="R34" s="483"/>
      <c r="S34" s="413"/>
      <c r="T34" s="1165"/>
      <c r="U34" s="1420"/>
      <c r="V34" s="1420"/>
      <c r="W34" s="1420"/>
      <c r="X34" s="1420"/>
      <c r="Y34" s="1421"/>
      <c r="Z34" s="1422"/>
      <c r="AA34" s="1420"/>
      <c r="AB34" s="1420"/>
      <c r="AC34" s="1420"/>
      <c r="AD34" s="1420"/>
      <c r="AE34" s="1426"/>
      <c r="AF34" s="1420"/>
      <c r="AG34" s="1420"/>
      <c r="AH34" s="1420"/>
      <c r="AI34" s="1420"/>
      <c r="AJ34" s="1427"/>
      <c r="AK34" s="352"/>
      <c r="AL34" s="352"/>
      <c r="AM34" s="352"/>
      <c r="AN34" s="352"/>
    </row>
    <row r="35" spans="1:40" ht="15" customHeight="1" thickBot="1" x14ac:dyDescent="0.2">
      <c r="A35" s="352"/>
      <c r="B35" s="1346"/>
      <c r="C35" s="1467"/>
      <c r="D35" s="371"/>
      <c r="E35" s="357"/>
      <c r="F35" s="1432" t="s">
        <v>506</v>
      </c>
      <c r="G35" s="1432"/>
      <c r="H35" s="1432"/>
      <c r="I35" s="1432"/>
      <c r="J35" s="1432"/>
      <c r="K35" s="1432"/>
      <c r="L35" s="1432"/>
      <c r="M35" s="1432"/>
      <c r="N35" s="1432"/>
      <c r="O35" s="1432"/>
      <c r="P35" s="357"/>
      <c r="Q35" s="512"/>
      <c r="R35" s="483"/>
      <c r="S35" s="413"/>
      <c r="T35" s="1165"/>
      <c r="U35" s="1420"/>
      <c r="V35" s="1420"/>
      <c r="W35" s="1420"/>
      <c r="X35" s="1420"/>
      <c r="Y35" s="1421"/>
      <c r="Z35" s="1422"/>
      <c r="AA35" s="1420"/>
      <c r="AB35" s="1420"/>
      <c r="AC35" s="1420"/>
      <c r="AD35" s="1420"/>
      <c r="AE35" s="1428"/>
      <c r="AF35" s="1429"/>
      <c r="AG35" s="1429"/>
      <c r="AH35" s="1429"/>
      <c r="AI35" s="1429"/>
      <c r="AJ35" s="1430"/>
      <c r="AK35" s="352"/>
      <c r="AL35" s="352"/>
      <c r="AM35" s="352"/>
      <c r="AN35" s="352"/>
    </row>
    <row r="36" spans="1:40" ht="18" customHeight="1" thickTop="1" x14ac:dyDescent="0.15">
      <c r="A36" s="352"/>
      <c r="B36" s="1346"/>
      <c r="C36" s="1467"/>
      <c r="D36" s="373"/>
      <c r="E36" s="1225" t="s">
        <v>507</v>
      </c>
      <c r="F36" s="1190"/>
      <c r="G36" s="1190"/>
      <c r="H36" s="1190"/>
      <c r="I36" s="1190"/>
      <c r="J36" s="1190"/>
      <c r="K36" s="1190"/>
      <c r="L36" s="1190"/>
      <c r="M36" s="1190"/>
      <c r="N36" s="1190"/>
      <c r="O36" s="1190"/>
      <c r="P36" s="1190"/>
      <c r="Q36" s="1190"/>
      <c r="R36" s="1190"/>
      <c r="S36" s="402"/>
      <c r="T36" s="1406" t="s">
        <v>462</v>
      </c>
      <c r="U36" s="513"/>
      <c r="V36" s="1409" t="s">
        <v>508</v>
      </c>
      <c r="W36" s="1409"/>
      <c r="X36" s="1409"/>
      <c r="Y36" s="1409"/>
      <c r="Z36" s="1409"/>
      <c r="AA36" s="1409"/>
      <c r="AB36" s="514"/>
      <c r="AC36" s="1410" t="s">
        <v>468</v>
      </c>
      <c r="AD36" s="515"/>
      <c r="AE36" s="1413" t="s">
        <v>509</v>
      </c>
      <c r="AF36" s="1413"/>
      <c r="AG36" s="1413"/>
      <c r="AH36" s="1413"/>
      <c r="AI36" s="1413"/>
      <c r="AJ36" s="516"/>
      <c r="AK36" s="352"/>
      <c r="AL36" s="352"/>
      <c r="AM36" s="352"/>
      <c r="AN36" s="352"/>
    </row>
    <row r="37" spans="1:40" ht="13.5" customHeight="1" x14ac:dyDescent="0.15">
      <c r="A37" s="352"/>
      <c r="B37" s="1346"/>
      <c r="C37" s="1467"/>
      <c r="D37" s="371"/>
      <c r="E37" s="1226"/>
      <c r="F37" s="1191"/>
      <c r="G37" s="1191"/>
      <c r="H37" s="1191"/>
      <c r="I37" s="1191"/>
      <c r="J37" s="1191"/>
      <c r="K37" s="1191"/>
      <c r="L37" s="1191"/>
      <c r="M37" s="1191"/>
      <c r="N37" s="1191"/>
      <c r="O37" s="1191"/>
      <c r="P37" s="1191"/>
      <c r="Q37" s="1191"/>
      <c r="R37" s="1191"/>
      <c r="S37" s="348"/>
      <c r="T37" s="1407"/>
      <c r="U37" s="517"/>
      <c r="V37" s="497"/>
      <c r="W37" s="497"/>
      <c r="X37" s="497"/>
      <c r="Y37" s="497"/>
      <c r="Z37" s="497"/>
      <c r="AA37" s="518"/>
      <c r="AB37" s="519" t="s">
        <v>458</v>
      </c>
      <c r="AC37" s="1411"/>
      <c r="AD37" s="348"/>
      <c r="AE37" s="348"/>
      <c r="AF37" s="348"/>
      <c r="AG37" s="348"/>
      <c r="AH37" s="348"/>
      <c r="AI37" s="348"/>
      <c r="AJ37" s="520" t="s">
        <v>383</v>
      </c>
      <c r="AK37" s="352"/>
      <c r="AL37" s="352"/>
      <c r="AM37" s="352"/>
      <c r="AN37" s="352"/>
    </row>
    <row r="38" spans="1:40" ht="21" customHeight="1" thickBot="1" x14ac:dyDescent="0.2">
      <c r="A38" s="352"/>
      <c r="B38" s="1348"/>
      <c r="C38" s="1468"/>
      <c r="D38" s="404"/>
      <c r="E38" s="1367"/>
      <c r="F38" s="1367"/>
      <c r="G38" s="1367"/>
      <c r="H38" s="1367"/>
      <c r="I38" s="1367"/>
      <c r="J38" s="1367"/>
      <c r="K38" s="1367"/>
      <c r="L38" s="1367"/>
      <c r="M38" s="1367"/>
      <c r="N38" s="1367"/>
      <c r="O38" s="1367"/>
      <c r="P38" s="1367"/>
      <c r="Q38" s="1367"/>
      <c r="R38" s="1367"/>
      <c r="S38" s="405"/>
      <c r="T38" s="1408"/>
      <c r="U38" s="1414">
        <v>123456</v>
      </c>
      <c r="V38" s="1415"/>
      <c r="W38" s="1415"/>
      <c r="X38" s="1415"/>
      <c r="Y38" s="1415"/>
      <c r="Z38" s="1415"/>
      <c r="AA38" s="1415"/>
      <c r="AB38" s="1416"/>
      <c r="AC38" s="1412"/>
      <c r="AD38" s="1417">
        <v>1234567</v>
      </c>
      <c r="AE38" s="1417"/>
      <c r="AF38" s="1417"/>
      <c r="AG38" s="1417"/>
      <c r="AH38" s="1417"/>
      <c r="AI38" s="1417"/>
      <c r="AJ38" s="1418"/>
      <c r="AK38" s="352"/>
      <c r="AL38" s="352"/>
      <c r="AM38" s="352"/>
      <c r="AN38" s="352"/>
    </row>
    <row r="39" spans="1:40" ht="24.75" customHeight="1" x14ac:dyDescent="0.15">
      <c r="A39" s="352"/>
      <c r="B39" s="1386" t="s">
        <v>510</v>
      </c>
      <c r="C39" s="1386"/>
      <c r="D39" s="1386"/>
      <c r="E39" s="1386"/>
      <c r="F39" s="1386"/>
      <c r="G39" s="1386"/>
      <c r="H39" s="1386"/>
      <c r="I39" s="1386"/>
      <c r="J39" s="1386"/>
      <c r="K39" s="1386"/>
      <c r="L39" s="1386"/>
      <c r="M39" s="1386"/>
      <c r="N39" s="1386"/>
      <c r="O39" s="1386"/>
      <c r="P39" s="1386"/>
      <c r="Q39" s="1386"/>
      <c r="R39" s="1386"/>
      <c r="S39" s="1386"/>
      <c r="T39" s="1386"/>
      <c r="U39" s="1386"/>
      <c r="V39" s="1386"/>
      <c r="W39" s="1386"/>
      <c r="X39" s="1386"/>
      <c r="Y39" s="352"/>
      <c r="Z39" s="352"/>
      <c r="AA39" s="352"/>
      <c r="AB39" s="352"/>
      <c r="AC39" s="352"/>
      <c r="AD39" s="352"/>
      <c r="AE39" s="352"/>
      <c r="AF39" s="352"/>
      <c r="AG39" s="352"/>
      <c r="AH39" s="352"/>
      <c r="AI39" s="352"/>
      <c r="AJ39" s="352"/>
      <c r="AK39" s="352"/>
      <c r="AL39" s="352"/>
      <c r="AM39" s="352"/>
      <c r="AN39" s="352"/>
    </row>
    <row r="40" spans="1:40" ht="17.25" customHeight="1" x14ac:dyDescent="0.15">
      <c r="A40" s="352"/>
      <c r="B40" s="1232"/>
      <c r="C40" s="1233"/>
      <c r="D40" s="1233"/>
      <c r="E40" s="1233"/>
      <c r="F40" s="1233"/>
      <c r="G40" s="1233"/>
      <c r="H40" s="1233"/>
      <c r="I40" s="1233"/>
      <c r="J40" s="1233"/>
      <c r="K40" s="1233"/>
      <c r="L40" s="1233"/>
      <c r="M40" s="1233"/>
      <c r="N40" s="1233"/>
      <c r="O40" s="1233"/>
      <c r="P40" s="1233"/>
      <c r="Q40" s="1233"/>
      <c r="R40" s="1233"/>
      <c r="S40" s="1233"/>
      <c r="T40" s="1233"/>
      <c r="U40" s="521"/>
      <c r="V40" s="1387" t="s">
        <v>508</v>
      </c>
      <c r="W40" s="1387"/>
      <c r="X40" s="1387"/>
      <c r="Y40" s="1387"/>
      <c r="Z40" s="1387"/>
      <c r="AA40" s="1387"/>
      <c r="AB40" s="522"/>
      <c r="AC40" s="523"/>
      <c r="AD40" s="1387" t="s">
        <v>509</v>
      </c>
      <c r="AE40" s="1387"/>
      <c r="AF40" s="1387"/>
      <c r="AG40" s="1387"/>
      <c r="AH40" s="1387"/>
      <c r="AI40" s="1387"/>
      <c r="AJ40" s="524"/>
      <c r="AK40" s="352"/>
      <c r="AL40" s="352"/>
      <c r="AM40" s="352"/>
      <c r="AN40" s="352"/>
    </row>
    <row r="41" spans="1:40" ht="17.25" customHeight="1" x14ac:dyDescent="0.15">
      <c r="A41" s="352"/>
      <c r="B41" s="1235"/>
      <c r="C41" s="1236"/>
      <c r="D41" s="1236"/>
      <c r="E41" s="1236"/>
      <c r="F41" s="1236"/>
      <c r="G41" s="1236"/>
      <c r="H41" s="1236"/>
      <c r="I41" s="1236"/>
      <c r="J41" s="1236"/>
      <c r="K41" s="1236"/>
      <c r="L41" s="1236"/>
      <c r="M41" s="1236"/>
      <c r="N41" s="1236"/>
      <c r="O41" s="1236"/>
      <c r="P41" s="1236"/>
      <c r="Q41" s="1236"/>
      <c r="R41" s="1236"/>
      <c r="S41" s="1236"/>
      <c r="T41" s="1236"/>
      <c r="U41" s="525"/>
      <c r="V41" s="405"/>
      <c r="W41" s="405"/>
      <c r="X41" s="405"/>
      <c r="Y41" s="526" t="s">
        <v>511</v>
      </c>
      <c r="Z41" s="405"/>
      <c r="AA41" s="405"/>
      <c r="AB41" s="406"/>
      <c r="AC41" s="527"/>
      <c r="AD41" s="405"/>
      <c r="AE41" s="405"/>
      <c r="AF41" s="1388" t="s">
        <v>512</v>
      </c>
      <c r="AG41" s="1388"/>
      <c r="AH41" s="405"/>
      <c r="AI41" s="405"/>
      <c r="AJ41" s="528"/>
      <c r="AK41" s="352"/>
      <c r="AL41" s="352"/>
      <c r="AM41" s="352"/>
      <c r="AN41" s="352"/>
    </row>
    <row r="42" spans="1:40" ht="13.5" customHeight="1" x14ac:dyDescent="0.15">
      <c r="A42" s="352"/>
      <c r="B42" s="1344" t="s">
        <v>513</v>
      </c>
      <c r="C42" s="1345"/>
      <c r="D42" s="352"/>
      <c r="E42" s="529"/>
      <c r="F42" s="1389" t="s">
        <v>514</v>
      </c>
      <c r="G42" s="1389"/>
      <c r="H42" s="1389"/>
      <c r="I42" s="1389"/>
      <c r="J42" s="1389"/>
      <c r="K42" s="1389"/>
      <c r="L42" s="1389"/>
      <c r="M42" s="1389"/>
      <c r="N42" s="1389"/>
      <c r="O42" s="1389"/>
      <c r="P42" s="1389"/>
      <c r="Q42" s="1389"/>
      <c r="R42" s="530"/>
      <c r="S42" s="531"/>
      <c r="T42" s="1153" t="s">
        <v>515</v>
      </c>
      <c r="U42" s="521"/>
      <c r="V42" s="531"/>
      <c r="W42" s="531"/>
      <c r="X42" s="531"/>
      <c r="Y42" s="531"/>
      <c r="Z42" s="531"/>
      <c r="AA42" s="531"/>
      <c r="AB42" s="532" t="s">
        <v>458</v>
      </c>
      <c r="AC42" s="521"/>
      <c r="AD42" s="531"/>
      <c r="AE42" s="531"/>
      <c r="AF42" s="531"/>
      <c r="AG42" s="531"/>
      <c r="AH42" s="531"/>
      <c r="AI42" s="531"/>
      <c r="AJ42" s="533" t="s">
        <v>383</v>
      </c>
      <c r="AK42" s="352"/>
      <c r="AL42" s="352"/>
      <c r="AM42" s="352"/>
      <c r="AN42" s="352"/>
    </row>
    <row r="43" spans="1:40" ht="6" customHeight="1" x14ac:dyDescent="0.15">
      <c r="A43" s="352"/>
      <c r="B43" s="1346"/>
      <c r="C43" s="1347"/>
      <c r="D43" s="352"/>
      <c r="E43" s="534"/>
      <c r="F43" s="1390"/>
      <c r="G43" s="1390"/>
      <c r="H43" s="1390"/>
      <c r="I43" s="1390"/>
      <c r="J43" s="1390"/>
      <c r="K43" s="1390"/>
      <c r="L43" s="1390"/>
      <c r="M43" s="1390"/>
      <c r="N43" s="1390"/>
      <c r="O43" s="1390"/>
      <c r="P43" s="1390"/>
      <c r="Q43" s="1390"/>
      <c r="R43" s="357"/>
      <c r="S43" s="352"/>
      <c r="T43" s="1154"/>
      <c r="U43" s="1391">
        <v>12345678</v>
      </c>
      <c r="V43" s="1277"/>
      <c r="W43" s="1277"/>
      <c r="X43" s="1277"/>
      <c r="Y43" s="1277"/>
      <c r="Z43" s="1277"/>
      <c r="AA43" s="1277"/>
      <c r="AB43" s="1381"/>
      <c r="AC43" s="1391"/>
      <c r="AD43" s="1277"/>
      <c r="AE43" s="1277"/>
      <c r="AF43" s="1277"/>
      <c r="AG43" s="1277"/>
      <c r="AH43" s="1277"/>
      <c r="AI43" s="1277"/>
      <c r="AJ43" s="1381"/>
      <c r="AK43" s="352"/>
      <c r="AL43" s="352"/>
      <c r="AM43" s="352"/>
      <c r="AN43" s="352"/>
    </row>
    <row r="44" spans="1:40" ht="19.5" customHeight="1" x14ac:dyDescent="0.15">
      <c r="A44" s="352"/>
      <c r="B44" s="1346"/>
      <c r="C44" s="1347"/>
      <c r="D44" s="413"/>
      <c r="E44" s="440"/>
      <c r="F44" s="1383" t="s">
        <v>516</v>
      </c>
      <c r="G44" s="1383"/>
      <c r="H44" s="447"/>
      <c r="I44" s="447"/>
      <c r="J44" s="447"/>
      <c r="K44" s="447"/>
      <c r="L44" s="447"/>
      <c r="M44" s="447"/>
      <c r="N44" s="447"/>
      <c r="O44" s="447"/>
      <c r="P44" s="447"/>
      <c r="Q44" s="447"/>
      <c r="R44" s="447"/>
      <c r="S44" s="416"/>
      <c r="T44" s="1385"/>
      <c r="U44" s="1380"/>
      <c r="V44" s="1392"/>
      <c r="W44" s="1392"/>
      <c r="X44" s="1392"/>
      <c r="Y44" s="1392"/>
      <c r="Z44" s="1392"/>
      <c r="AA44" s="1392"/>
      <c r="AB44" s="1393"/>
      <c r="AC44" s="1380"/>
      <c r="AD44" s="1392"/>
      <c r="AE44" s="1392"/>
      <c r="AF44" s="1392"/>
      <c r="AG44" s="1392"/>
      <c r="AH44" s="1392"/>
      <c r="AI44" s="1392"/>
      <c r="AJ44" s="1393"/>
      <c r="AK44" s="352"/>
      <c r="AL44" s="352"/>
      <c r="AM44" s="352"/>
      <c r="AN44" s="352"/>
    </row>
    <row r="45" spans="1:40" ht="16.5" customHeight="1" x14ac:dyDescent="0.15">
      <c r="A45" s="352"/>
      <c r="B45" s="1346"/>
      <c r="C45" s="1347"/>
      <c r="D45" s="413"/>
      <c r="E45" s="535"/>
      <c r="F45" s="1225" t="s">
        <v>517</v>
      </c>
      <c r="G45" s="1225"/>
      <c r="H45" s="1225"/>
      <c r="I45" s="1225"/>
      <c r="J45" s="1225"/>
      <c r="K45" s="1225"/>
      <c r="L45" s="1225"/>
      <c r="M45" s="487"/>
      <c r="N45" s="487"/>
      <c r="O45" s="487"/>
      <c r="P45" s="487"/>
      <c r="Q45" s="487"/>
      <c r="R45" s="487"/>
      <c r="S45" s="427"/>
      <c r="T45" s="1384" t="s">
        <v>475</v>
      </c>
      <c r="U45" s="1354" t="s">
        <v>518</v>
      </c>
      <c r="V45" s="1355"/>
      <c r="W45" s="1355"/>
      <c r="X45" s="1355"/>
      <c r="Y45" s="1355"/>
      <c r="Z45" s="536"/>
      <c r="AA45" s="536"/>
      <c r="AB45" s="536"/>
      <c r="AC45" s="1354" t="s">
        <v>519</v>
      </c>
      <c r="AD45" s="1355"/>
      <c r="AE45" s="1355"/>
      <c r="AF45" s="1355"/>
      <c r="AG45" s="1355"/>
      <c r="AH45" s="536"/>
      <c r="AI45" s="536"/>
      <c r="AJ45" s="537"/>
      <c r="AK45" s="352"/>
      <c r="AL45" s="352"/>
      <c r="AM45" s="352"/>
      <c r="AN45" s="352"/>
    </row>
    <row r="46" spans="1:40" ht="23.25" customHeight="1" x14ac:dyDescent="0.15">
      <c r="A46" s="352"/>
      <c r="B46" s="1346"/>
      <c r="C46" s="1347"/>
      <c r="D46" s="413"/>
      <c r="E46" s="538"/>
      <c r="F46" s="1227"/>
      <c r="G46" s="1227"/>
      <c r="H46" s="1227"/>
      <c r="I46" s="1227"/>
      <c r="J46" s="1227"/>
      <c r="K46" s="1227"/>
      <c r="L46" s="1227"/>
      <c r="M46" s="539"/>
      <c r="N46" s="539"/>
      <c r="O46" s="539"/>
      <c r="P46" s="539"/>
      <c r="Q46" s="539"/>
      <c r="R46" s="539"/>
      <c r="S46" s="448"/>
      <c r="T46" s="1385"/>
      <c r="U46" s="1356">
        <f>INT(U43*6.24/108)</f>
        <v>713305</v>
      </c>
      <c r="V46" s="1357"/>
      <c r="W46" s="1357"/>
      <c r="X46" s="1357"/>
      <c r="Y46" s="1357"/>
      <c r="Z46" s="1357"/>
      <c r="AA46" s="1357"/>
      <c r="AB46" s="1358"/>
      <c r="AC46" s="1356">
        <f>INT(AC43*7.8/110)</f>
        <v>0</v>
      </c>
      <c r="AD46" s="1357"/>
      <c r="AE46" s="1357"/>
      <c r="AF46" s="1357"/>
      <c r="AG46" s="1357"/>
      <c r="AH46" s="1357"/>
      <c r="AI46" s="1357"/>
      <c r="AJ46" s="1358"/>
      <c r="AK46" s="352"/>
      <c r="AL46" s="352"/>
      <c r="AM46" s="352"/>
      <c r="AN46" s="352"/>
    </row>
    <row r="47" spans="1:40" ht="17.25" customHeight="1" x14ac:dyDescent="0.15">
      <c r="A47" s="352"/>
      <c r="B47" s="1346"/>
      <c r="C47" s="1347"/>
      <c r="D47" s="413"/>
      <c r="E47" s="540"/>
      <c r="F47" s="1225" t="s">
        <v>520</v>
      </c>
      <c r="G47" s="1225"/>
      <c r="H47" s="1225"/>
      <c r="I47" s="1225"/>
      <c r="J47" s="1225"/>
      <c r="K47" s="1225"/>
      <c r="L47" s="1225"/>
      <c r="M47" s="1225"/>
      <c r="N47" s="1225"/>
      <c r="O47" s="1225"/>
      <c r="P47" s="1225"/>
      <c r="Q47" s="541"/>
      <c r="R47" s="541"/>
      <c r="S47" s="427"/>
      <c r="T47" s="1384" t="s">
        <v>478</v>
      </c>
      <c r="U47" s="1394"/>
      <c r="V47" s="1395"/>
      <c r="W47" s="1395"/>
      <c r="X47" s="1395"/>
      <c r="Y47" s="1395"/>
      <c r="Z47" s="1395"/>
      <c r="AA47" s="1395"/>
      <c r="AB47" s="1396"/>
      <c r="AC47" s="542"/>
      <c r="AD47" s="543"/>
      <c r="AE47" s="543"/>
      <c r="AF47" s="543"/>
      <c r="AG47" s="543"/>
      <c r="AH47" s="543"/>
      <c r="AI47" s="543"/>
      <c r="AJ47" s="544"/>
      <c r="AK47" s="352"/>
      <c r="AL47" s="352"/>
      <c r="AM47" s="352"/>
      <c r="AN47" s="352"/>
    </row>
    <row r="48" spans="1:40" ht="23.25" customHeight="1" x14ac:dyDescent="0.15">
      <c r="A48" s="352"/>
      <c r="B48" s="1346"/>
      <c r="C48" s="1347"/>
      <c r="D48" s="413"/>
      <c r="E48" s="538"/>
      <c r="F48" s="1227"/>
      <c r="G48" s="1227"/>
      <c r="H48" s="1227"/>
      <c r="I48" s="1227"/>
      <c r="J48" s="1227"/>
      <c r="K48" s="1227"/>
      <c r="L48" s="1227"/>
      <c r="M48" s="1227"/>
      <c r="N48" s="1227"/>
      <c r="O48" s="1227"/>
      <c r="P48" s="1227"/>
      <c r="Q48" s="539"/>
      <c r="R48" s="539"/>
      <c r="S48" s="448"/>
      <c r="T48" s="1385"/>
      <c r="U48" s="1397"/>
      <c r="V48" s="1398"/>
      <c r="W48" s="1398"/>
      <c r="X48" s="1398"/>
      <c r="Y48" s="1398"/>
      <c r="Z48" s="1398"/>
      <c r="AA48" s="1398"/>
      <c r="AB48" s="1399"/>
      <c r="AC48" s="1380"/>
      <c r="AD48" s="1392"/>
      <c r="AE48" s="1392"/>
      <c r="AF48" s="1392"/>
      <c r="AG48" s="1392"/>
      <c r="AH48" s="1392"/>
      <c r="AI48" s="1392"/>
      <c r="AJ48" s="1393"/>
      <c r="AK48" s="352"/>
      <c r="AL48" s="352"/>
      <c r="AM48" s="352"/>
      <c r="AN48" s="352"/>
    </row>
    <row r="49" spans="1:40" ht="18" customHeight="1" x14ac:dyDescent="0.15">
      <c r="A49" s="352"/>
      <c r="B49" s="1346"/>
      <c r="C49" s="1347"/>
      <c r="D49" s="413"/>
      <c r="E49" s="540"/>
      <c r="F49" s="1225" t="s">
        <v>521</v>
      </c>
      <c r="G49" s="1225"/>
      <c r="H49" s="1225"/>
      <c r="I49" s="1225"/>
      <c r="J49" s="1225"/>
      <c r="K49" s="1225"/>
      <c r="L49" s="1225"/>
      <c r="M49" s="1225"/>
      <c r="N49" s="1225"/>
      <c r="O49" s="1225"/>
      <c r="P49" s="541"/>
      <c r="Q49" s="541"/>
      <c r="R49" s="541"/>
      <c r="S49" s="427"/>
      <c r="T49" s="1384" t="s">
        <v>522</v>
      </c>
      <c r="U49" s="1400"/>
      <c r="V49" s="1401"/>
      <c r="W49" s="1401"/>
      <c r="X49" s="1401"/>
      <c r="Y49" s="1401"/>
      <c r="Z49" s="1401"/>
      <c r="AA49" s="1401"/>
      <c r="AB49" s="1402"/>
      <c r="AC49" s="1354" t="s">
        <v>523</v>
      </c>
      <c r="AD49" s="1355"/>
      <c r="AE49" s="1355"/>
      <c r="AF49" s="1355"/>
      <c r="AG49" s="1355"/>
      <c r="AH49" s="543"/>
      <c r="AI49" s="543"/>
      <c r="AJ49" s="544"/>
      <c r="AK49" s="352"/>
      <c r="AL49" s="352"/>
      <c r="AM49" s="352"/>
      <c r="AN49" s="352"/>
    </row>
    <row r="50" spans="1:40" ht="23.25" customHeight="1" x14ac:dyDescent="0.15">
      <c r="A50" s="352"/>
      <c r="B50" s="1346"/>
      <c r="C50" s="1347"/>
      <c r="D50" s="413"/>
      <c r="E50" s="538"/>
      <c r="F50" s="1227"/>
      <c r="G50" s="1227"/>
      <c r="H50" s="1227"/>
      <c r="I50" s="1227"/>
      <c r="J50" s="1227"/>
      <c r="K50" s="1227"/>
      <c r="L50" s="1227"/>
      <c r="M50" s="1227"/>
      <c r="N50" s="1227"/>
      <c r="O50" s="1227"/>
      <c r="P50" s="539"/>
      <c r="Q50" s="539"/>
      <c r="R50" s="539"/>
      <c r="S50" s="448"/>
      <c r="T50" s="1385"/>
      <c r="U50" s="1403"/>
      <c r="V50" s="1404"/>
      <c r="W50" s="1404"/>
      <c r="X50" s="1404"/>
      <c r="Y50" s="1404"/>
      <c r="Z50" s="1404"/>
      <c r="AA50" s="1404"/>
      <c r="AB50" s="1405"/>
      <c r="AC50" s="1356">
        <f>INT(AC48*7.8/100)</f>
        <v>0</v>
      </c>
      <c r="AD50" s="1357"/>
      <c r="AE50" s="1357"/>
      <c r="AF50" s="1357"/>
      <c r="AG50" s="1357"/>
      <c r="AH50" s="1357"/>
      <c r="AI50" s="1357"/>
      <c r="AJ50" s="1358"/>
      <c r="AK50" s="352"/>
      <c r="AL50" s="352"/>
      <c r="AM50" s="352"/>
      <c r="AN50" s="352"/>
    </row>
    <row r="51" spans="1:40" ht="32.25" customHeight="1" x14ac:dyDescent="0.15">
      <c r="A51" s="352"/>
      <c r="B51" s="1346"/>
      <c r="C51" s="1347"/>
      <c r="D51" s="413"/>
      <c r="E51" s="545"/>
      <c r="F51" s="1368" t="s">
        <v>524</v>
      </c>
      <c r="G51" s="1368"/>
      <c r="H51" s="1368"/>
      <c r="I51" s="1368"/>
      <c r="J51" s="1368"/>
      <c r="K51" s="1368"/>
      <c r="L51" s="1368"/>
      <c r="M51" s="546"/>
      <c r="N51" s="546"/>
      <c r="O51" s="546"/>
      <c r="P51" s="547"/>
      <c r="Q51" s="547"/>
      <c r="R51" s="547"/>
      <c r="S51" s="548"/>
      <c r="T51" s="549" t="s">
        <v>525</v>
      </c>
      <c r="U51" s="1369">
        <v>1234</v>
      </c>
      <c r="V51" s="1370"/>
      <c r="W51" s="1370"/>
      <c r="X51" s="1370"/>
      <c r="Y51" s="1370"/>
      <c r="Z51" s="1370"/>
      <c r="AA51" s="1370"/>
      <c r="AB51" s="1371"/>
      <c r="AC51" s="1372"/>
      <c r="AD51" s="1373"/>
      <c r="AE51" s="1373"/>
      <c r="AF51" s="1373"/>
      <c r="AG51" s="1373"/>
      <c r="AH51" s="1373"/>
      <c r="AI51" s="1373"/>
      <c r="AJ51" s="1374"/>
      <c r="AK51" s="352"/>
      <c r="AL51" s="352"/>
      <c r="AM51" s="352"/>
      <c r="AN51" s="352"/>
    </row>
    <row r="52" spans="1:40" ht="18" customHeight="1" x14ac:dyDescent="0.15">
      <c r="A52" s="352"/>
      <c r="B52" s="1346"/>
      <c r="C52" s="1347"/>
      <c r="D52" s="413"/>
      <c r="E52" s="550"/>
      <c r="F52" s="1129" t="s">
        <v>526</v>
      </c>
      <c r="G52" s="1129"/>
      <c r="H52" s="1129"/>
      <c r="I52" s="1129"/>
      <c r="J52" s="1129"/>
      <c r="K52" s="1129"/>
      <c r="L52" s="1129"/>
      <c r="M52" s="1129"/>
      <c r="N52" s="1129"/>
      <c r="O52" s="1129"/>
      <c r="P52" s="1129"/>
      <c r="Q52" s="1129"/>
      <c r="R52" s="1129"/>
      <c r="S52" s="427"/>
      <c r="T52" s="1099" t="s">
        <v>527</v>
      </c>
      <c r="U52" s="1375"/>
      <c r="V52" s="1376"/>
      <c r="W52" s="1376"/>
      <c r="X52" s="1376"/>
      <c r="Y52" s="1376"/>
      <c r="Z52" s="1376"/>
      <c r="AA52" s="1376"/>
      <c r="AB52" s="1377"/>
      <c r="AC52" s="1375"/>
      <c r="AD52" s="1376"/>
      <c r="AE52" s="1376"/>
      <c r="AF52" s="1376"/>
      <c r="AG52" s="1376"/>
      <c r="AH52" s="1376"/>
      <c r="AI52" s="1376"/>
      <c r="AJ52" s="1377"/>
      <c r="AK52" s="352"/>
      <c r="AL52" s="352"/>
      <c r="AM52" s="352"/>
      <c r="AN52" s="352"/>
    </row>
    <row r="53" spans="1:40" ht="18" customHeight="1" thickBot="1" x14ac:dyDescent="0.2">
      <c r="A53" s="352"/>
      <c r="B53" s="1346"/>
      <c r="C53" s="1347"/>
      <c r="D53" s="412"/>
      <c r="E53" s="551"/>
      <c r="F53" s="1382" t="s">
        <v>528</v>
      </c>
      <c r="G53" s="1382"/>
      <c r="H53" s="1382"/>
      <c r="I53" s="1382"/>
      <c r="J53" s="1382"/>
      <c r="K53" s="1382"/>
      <c r="L53" s="1382"/>
      <c r="M53" s="1382"/>
      <c r="N53" s="1382"/>
      <c r="O53" s="1382"/>
      <c r="P53" s="1382"/>
      <c r="Q53" s="1382"/>
      <c r="R53" s="415"/>
      <c r="S53" s="479"/>
      <c r="T53" s="1274"/>
      <c r="U53" s="1378"/>
      <c r="V53" s="1136"/>
      <c r="W53" s="1136"/>
      <c r="X53" s="1136"/>
      <c r="Y53" s="1136"/>
      <c r="Z53" s="1136"/>
      <c r="AA53" s="1136"/>
      <c r="AB53" s="1379"/>
      <c r="AC53" s="1380"/>
      <c r="AD53" s="1277"/>
      <c r="AE53" s="1277"/>
      <c r="AF53" s="1277"/>
      <c r="AG53" s="1277"/>
      <c r="AH53" s="1277"/>
      <c r="AI53" s="1277"/>
      <c r="AJ53" s="1381"/>
      <c r="AK53" s="352"/>
      <c r="AL53" s="352"/>
      <c r="AM53" s="352"/>
      <c r="AN53" s="352"/>
    </row>
    <row r="54" spans="1:40" ht="28.5" customHeight="1" thickTop="1" x14ac:dyDescent="0.15">
      <c r="A54" s="352"/>
      <c r="B54" s="1346"/>
      <c r="C54" s="1347"/>
      <c r="D54" s="412"/>
      <c r="E54" s="1272" t="s">
        <v>529</v>
      </c>
      <c r="F54" s="1272"/>
      <c r="G54" s="1272"/>
      <c r="H54" s="1272"/>
      <c r="I54" s="1272"/>
      <c r="J54" s="1272"/>
      <c r="K54" s="1272"/>
      <c r="L54" s="1272"/>
      <c r="M54" s="1272"/>
      <c r="N54" s="1272"/>
      <c r="O54" s="1272"/>
      <c r="P54" s="1272"/>
      <c r="Q54" s="1272"/>
      <c r="R54" s="487"/>
      <c r="S54" s="480"/>
      <c r="T54" s="1100" t="s">
        <v>530</v>
      </c>
      <c r="U54" s="1359">
        <f>SUM(U46,U51,U52)</f>
        <v>714539</v>
      </c>
      <c r="V54" s="1360"/>
      <c r="W54" s="1360"/>
      <c r="X54" s="1360"/>
      <c r="Y54" s="1360"/>
      <c r="Z54" s="1360"/>
      <c r="AA54" s="1360"/>
      <c r="AB54" s="1361"/>
      <c r="AC54" s="1362" t="s">
        <v>531</v>
      </c>
      <c r="AD54" s="1364">
        <f>SUM(AC46,AC50,AC51,AC52)</f>
        <v>0</v>
      </c>
      <c r="AE54" s="1365"/>
      <c r="AF54" s="1365"/>
      <c r="AG54" s="1365"/>
      <c r="AH54" s="1365"/>
      <c r="AI54" s="1365"/>
      <c r="AJ54" s="1366"/>
      <c r="AK54" s="352"/>
      <c r="AL54" s="352"/>
      <c r="AM54" s="381"/>
      <c r="AN54" s="352"/>
    </row>
    <row r="55" spans="1:40" ht="24" customHeight="1" thickBot="1" x14ac:dyDescent="0.2">
      <c r="A55" s="352"/>
      <c r="B55" s="1348"/>
      <c r="C55" s="1349"/>
      <c r="D55" s="421"/>
      <c r="E55" s="552"/>
      <c r="F55" s="552"/>
      <c r="G55" s="552"/>
      <c r="H55" s="1367" t="s">
        <v>532</v>
      </c>
      <c r="I55" s="1367"/>
      <c r="J55" s="1367"/>
      <c r="K55" s="1367"/>
      <c r="L55" s="1367"/>
      <c r="M55" s="1367"/>
      <c r="N55" s="553"/>
      <c r="O55" s="553"/>
      <c r="P55" s="553"/>
      <c r="Q55" s="553"/>
      <c r="R55" s="553"/>
      <c r="S55" s="481"/>
      <c r="T55" s="1101"/>
      <c r="U55" s="1125"/>
      <c r="V55" s="1126"/>
      <c r="W55" s="1126"/>
      <c r="X55" s="1126"/>
      <c r="Y55" s="1126"/>
      <c r="Z55" s="1126"/>
      <c r="AA55" s="1126"/>
      <c r="AB55" s="1127"/>
      <c r="AC55" s="1363"/>
      <c r="AD55" s="1106"/>
      <c r="AE55" s="1107"/>
      <c r="AF55" s="1107"/>
      <c r="AG55" s="1107"/>
      <c r="AH55" s="1107"/>
      <c r="AI55" s="1107"/>
      <c r="AJ55" s="1108"/>
      <c r="AK55" s="352"/>
      <c r="AL55" s="352"/>
      <c r="AM55" s="352"/>
      <c r="AN55" s="352"/>
    </row>
    <row r="56" spans="1:40" ht="24.75" customHeight="1" thickBot="1" x14ac:dyDescent="0.2">
      <c r="A56" s="352"/>
      <c r="B56" s="1343" t="s">
        <v>533</v>
      </c>
      <c r="C56" s="1343"/>
      <c r="D56" s="1343"/>
      <c r="E56" s="1343"/>
      <c r="F56" s="1343"/>
      <c r="G56" s="1343"/>
      <c r="H56" s="1343"/>
      <c r="I56" s="1343"/>
      <c r="J56" s="1343"/>
      <c r="K56" s="1343"/>
      <c r="L56" s="1343"/>
      <c r="M56" s="1343"/>
      <c r="N56" s="1343"/>
      <c r="O56" s="1343"/>
      <c r="P56" s="1343"/>
      <c r="Q56" s="1343"/>
      <c r="R56" s="1343"/>
      <c r="S56" s="1343"/>
      <c r="T56" s="1343"/>
      <c r="U56" s="1343"/>
      <c r="V56" s="1343"/>
      <c r="W56" s="1343"/>
      <c r="X56" s="1343"/>
      <c r="Y56" s="1343"/>
      <c r="Z56" s="1343"/>
      <c r="AA56" s="1343"/>
      <c r="AB56" s="1343"/>
      <c r="AC56" s="1343"/>
      <c r="AD56" s="1343"/>
      <c r="AE56" s="423"/>
      <c r="AF56" s="423"/>
      <c r="AG56" s="423"/>
      <c r="AH56" s="423"/>
      <c r="AI56" s="423"/>
      <c r="AJ56" s="423"/>
      <c r="AK56" s="423"/>
      <c r="AL56" s="352"/>
      <c r="AM56" s="352"/>
      <c r="AN56" s="352"/>
    </row>
    <row r="57" spans="1:40" ht="20.25" customHeight="1" x14ac:dyDescent="0.15">
      <c r="A57" s="352"/>
      <c r="B57" s="1344" t="s">
        <v>534</v>
      </c>
      <c r="C57" s="1345"/>
      <c r="D57" s="407"/>
      <c r="E57" s="1269" t="s">
        <v>535</v>
      </c>
      <c r="F57" s="1269"/>
      <c r="G57" s="1269"/>
      <c r="H57" s="1269"/>
      <c r="I57" s="1269"/>
      <c r="J57" s="1269"/>
      <c r="K57" s="1269"/>
      <c r="L57" s="1269"/>
      <c r="M57" s="1269"/>
      <c r="N57" s="1269"/>
      <c r="O57" s="1269"/>
      <c r="P57" s="1269"/>
      <c r="Q57" s="1269"/>
      <c r="R57" s="554"/>
      <c r="S57" s="482"/>
      <c r="T57" s="1120" t="s">
        <v>536</v>
      </c>
      <c r="U57" s="410"/>
      <c r="V57" s="410"/>
      <c r="W57" s="410"/>
      <c r="X57" s="410"/>
      <c r="Y57" s="410"/>
      <c r="Z57" s="410"/>
      <c r="AA57" s="410"/>
      <c r="AB57" s="410"/>
      <c r="AC57" s="410"/>
      <c r="AD57" s="410"/>
      <c r="AE57" s="410"/>
      <c r="AF57" s="410"/>
      <c r="AG57" s="410"/>
      <c r="AH57" s="410"/>
      <c r="AI57" s="410"/>
      <c r="AJ57" s="411" t="s">
        <v>383</v>
      </c>
      <c r="AK57" s="352"/>
      <c r="AL57" s="352"/>
      <c r="AM57" s="352"/>
      <c r="AN57" s="352"/>
    </row>
    <row r="58" spans="1:40" ht="20.25" customHeight="1" x14ac:dyDescent="0.15">
      <c r="A58" s="352"/>
      <c r="B58" s="1346"/>
      <c r="C58" s="1347"/>
      <c r="D58" s="412"/>
      <c r="E58" s="1350" t="s">
        <v>537</v>
      </c>
      <c r="F58" s="1350"/>
      <c r="G58" s="1350"/>
      <c r="H58" s="1350"/>
      <c r="I58" s="1350"/>
      <c r="J58" s="1350"/>
      <c r="K58" s="1350"/>
      <c r="L58" s="483"/>
      <c r="M58" s="483"/>
      <c r="N58" s="483"/>
      <c r="O58" s="484"/>
      <c r="P58" s="484"/>
      <c r="Q58" s="484"/>
      <c r="R58" s="484"/>
      <c r="S58" s="485"/>
      <c r="T58" s="1121"/>
      <c r="U58" s="1104">
        <f>SUM(AE30,U38,U54)</f>
        <v>3068795</v>
      </c>
      <c r="V58" s="1104"/>
      <c r="W58" s="1104"/>
      <c r="X58" s="1104"/>
      <c r="Y58" s="1104"/>
      <c r="Z58" s="1104"/>
      <c r="AA58" s="1104"/>
      <c r="AB58" s="1104"/>
      <c r="AC58" s="1104"/>
      <c r="AD58" s="1104"/>
      <c r="AE58" s="1104"/>
      <c r="AF58" s="1104"/>
      <c r="AG58" s="1104"/>
      <c r="AH58" s="1104"/>
      <c r="AI58" s="1104"/>
      <c r="AJ58" s="1124"/>
      <c r="AK58" s="352"/>
      <c r="AL58" s="352"/>
      <c r="AM58" s="352"/>
      <c r="AN58" s="352"/>
    </row>
    <row r="59" spans="1:40" ht="20.25" customHeight="1" thickBot="1" x14ac:dyDescent="0.2">
      <c r="A59" s="352"/>
      <c r="B59" s="1346"/>
      <c r="C59" s="1347"/>
      <c r="D59" s="412"/>
      <c r="E59" s="483"/>
      <c r="F59" s="483"/>
      <c r="G59" s="483"/>
      <c r="H59" s="1271" t="s">
        <v>538</v>
      </c>
      <c r="I59" s="1271"/>
      <c r="J59" s="1271"/>
      <c r="K59" s="1271"/>
      <c r="L59" s="1271"/>
      <c r="M59" s="1271"/>
      <c r="N59" s="483"/>
      <c r="O59" s="484"/>
      <c r="P59" s="484"/>
      <c r="Q59" s="484"/>
      <c r="R59" s="484"/>
      <c r="S59" s="485"/>
      <c r="T59" s="1121"/>
      <c r="U59" s="1126"/>
      <c r="V59" s="1126"/>
      <c r="W59" s="1126"/>
      <c r="X59" s="1126"/>
      <c r="Y59" s="1126"/>
      <c r="Z59" s="1126"/>
      <c r="AA59" s="1126"/>
      <c r="AB59" s="1126"/>
      <c r="AC59" s="1126"/>
      <c r="AD59" s="1126"/>
      <c r="AE59" s="1126"/>
      <c r="AF59" s="1126"/>
      <c r="AG59" s="1126"/>
      <c r="AH59" s="1126"/>
      <c r="AI59" s="1126"/>
      <c r="AJ59" s="1127"/>
      <c r="AK59" s="352"/>
      <c r="AL59" s="352"/>
      <c r="AM59" s="352"/>
      <c r="AN59" s="352"/>
    </row>
    <row r="60" spans="1:40" ht="1.5" customHeight="1" thickBot="1" x14ac:dyDescent="0.2">
      <c r="A60" s="352"/>
      <c r="B60" s="1346"/>
      <c r="C60" s="1347"/>
      <c r="D60" s="413"/>
      <c r="E60" s="483"/>
      <c r="F60" s="483"/>
      <c r="G60" s="486"/>
      <c r="H60" s="486"/>
      <c r="I60" s="486"/>
      <c r="J60" s="486"/>
      <c r="K60" s="483"/>
      <c r="L60" s="483"/>
      <c r="M60" s="483"/>
      <c r="N60" s="483"/>
      <c r="O60" s="484"/>
      <c r="P60" s="484"/>
      <c r="Q60" s="484"/>
      <c r="R60" s="484"/>
      <c r="S60" s="485"/>
      <c r="T60" s="426"/>
      <c r="U60" s="418"/>
      <c r="V60" s="418"/>
      <c r="W60" s="418"/>
      <c r="X60" s="418"/>
      <c r="Y60" s="418"/>
      <c r="Z60" s="418"/>
      <c r="AA60" s="418"/>
      <c r="AB60" s="418"/>
      <c r="AC60" s="418"/>
      <c r="AD60" s="418"/>
      <c r="AE60" s="418"/>
      <c r="AF60" s="418"/>
      <c r="AG60" s="418"/>
      <c r="AH60" s="418"/>
      <c r="AI60" s="418"/>
      <c r="AJ60" s="418"/>
      <c r="AK60" s="352"/>
      <c r="AL60" s="352"/>
      <c r="AM60" s="352"/>
      <c r="AN60" s="352"/>
    </row>
    <row r="61" spans="1:40" ht="20.25" customHeight="1" thickTop="1" x14ac:dyDescent="0.15">
      <c r="A61" s="352"/>
      <c r="B61" s="1346"/>
      <c r="C61" s="1347"/>
      <c r="D61" s="419"/>
      <c r="E61" s="1272" t="s">
        <v>539</v>
      </c>
      <c r="F61" s="1272"/>
      <c r="G61" s="1272"/>
      <c r="H61" s="1272"/>
      <c r="I61" s="1272"/>
      <c r="J61" s="1272"/>
      <c r="K61" s="1272"/>
      <c r="L61" s="1272"/>
      <c r="M61" s="1272"/>
      <c r="N61" s="1272"/>
      <c r="O61" s="1272"/>
      <c r="P61" s="1272"/>
      <c r="Q61" s="1272"/>
      <c r="R61" s="1272"/>
      <c r="S61" s="488"/>
      <c r="T61" s="1351" t="s">
        <v>540</v>
      </c>
      <c r="U61" s="428"/>
      <c r="V61" s="429"/>
      <c r="W61" s="429"/>
      <c r="X61" s="429"/>
      <c r="Y61" s="429"/>
      <c r="Z61" s="429"/>
      <c r="AA61" s="429"/>
      <c r="AB61" s="429"/>
      <c r="AC61" s="429"/>
      <c r="AD61" s="429"/>
      <c r="AE61" s="429"/>
      <c r="AF61" s="429"/>
      <c r="AG61" s="429"/>
      <c r="AH61" s="429"/>
      <c r="AI61" s="429"/>
      <c r="AJ61" s="430"/>
      <c r="AK61" s="352"/>
      <c r="AL61" s="352"/>
      <c r="AM61" s="352"/>
      <c r="AN61" s="352"/>
    </row>
    <row r="62" spans="1:40" ht="20.25" customHeight="1" x14ac:dyDescent="0.15">
      <c r="A62" s="352"/>
      <c r="B62" s="1346"/>
      <c r="C62" s="1347"/>
      <c r="D62" s="412"/>
      <c r="E62" s="1280" t="s">
        <v>541</v>
      </c>
      <c r="F62" s="1280"/>
      <c r="G62" s="1280"/>
      <c r="H62" s="1280"/>
      <c r="I62" s="1280"/>
      <c r="J62" s="1280"/>
      <c r="K62" s="1280"/>
      <c r="L62" s="1280"/>
      <c r="M62" s="1280"/>
      <c r="N62" s="1280"/>
      <c r="O62" s="1280"/>
      <c r="P62" s="1280"/>
      <c r="Q62" s="1280"/>
      <c r="R62" s="484"/>
      <c r="S62" s="485"/>
      <c r="T62" s="1352"/>
      <c r="U62" s="1103">
        <f>SUM(AE33,AD38,AD54)</f>
        <v>2708767</v>
      </c>
      <c r="V62" s="1104"/>
      <c r="W62" s="1104"/>
      <c r="X62" s="1104"/>
      <c r="Y62" s="1104"/>
      <c r="Z62" s="1104"/>
      <c r="AA62" s="1104"/>
      <c r="AB62" s="1104"/>
      <c r="AC62" s="1104"/>
      <c r="AD62" s="1104"/>
      <c r="AE62" s="1104"/>
      <c r="AF62" s="1104"/>
      <c r="AG62" s="1104"/>
      <c r="AH62" s="1104"/>
      <c r="AI62" s="1104"/>
      <c r="AJ62" s="1105"/>
      <c r="AK62" s="352"/>
      <c r="AL62" s="352"/>
      <c r="AM62" s="352"/>
      <c r="AN62" s="352"/>
    </row>
    <row r="63" spans="1:40" ht="20.25" customHeight="1" thickBot="1" x14ac:dyDescent="0.2">
      <c r="A63" s="352"/>
      <c r="B63" s="1348"/>
      <c r="C63" s="1349"/>
      <c r="D63" s="432"/>
      <c r="E63" s="489"/>
      <c r="F63" s="489"/>
      <c r="G63" s="489"/>
      <c r="H63" s="489"/>
      <c r="I63" s="1281" t="s">
        <v>542</v>
      </c>
      <c r="J63" s="1281"/>
      <c r="K63" s="1281"/>
      <c r="L63" s="1281"/>
      <c r="M63" s="1281"/>
      <c r="N63" s="1281"/>
      <c r="O63" s="489"/>
      <c r="P63" s="489"/>
      <c r="Q63" s="489"/>
      <c r="R63" s="490"/>
      <c r="S63" s="491"/>
      <c r="T63" s="1353"/>
      <c r="U63" s="1106"/>
      <c r="V63" s="1107"/>
      <c r="W63" s="1107"/>
      <c r="X63" s="1107"/>
      <c r="Y63" s="1107"/>
      <c r="Z63" s="1107"/>
      <c r="AA63" s="1107"/>
      <c r="AB63" s="1107"/>
      <c r="AC63" s="1107"/>
      <c r="AD63" s="1107"/>
      <c r="AE63" s="1107"/>
      <c r="AF63" s="1107"/>
      <c r="AG63" s="1107"/>
      <c r="AH63" s="1107"/>
      <c r="AI63" s="1107"/>
      <c r="AJ63" s="1108"/>
      <c r="AK63" s="352"/>
      <c r="AL63" s="352"/>
      <c r="AM63" s="352"/>
      <c r="AN63" s="352"/>
    </row>
    <row r="64" spans="1:40" ht="16.5" customHeight="1" thickTop="1" x14ac:dyDescent="0.15">
      <c r="A64" s="352"/>
      <c r="B64" s="1110" t="s">
        <v>424</v>
      </c>
      <c r="C64" s="1110"/>
      <c r="D64" s="1098"/>
      <c r="E64" s="1098"/>
      <c r="F64" s="1098"/>
      <c r="G64" s="1098"/>
      <c r="H64" s="1098"/>
      <c r="I64" s="1098"/>
      <c r="J64" s="1098"/>
      <c r="K64" s="1098"/>
      <c r="L64" s="1098"/>
      <c r="M64" s="1098"/>
      <c r="N64" s="1098"/>
      <c r="O64" s="1098"/>
      <c r="P64" s="434"/>
      <c r="Q64" s="434"/>
      <c r="R64" s="434"/>
      <c r="S64" s="434"/>
      <c r="T64" s="434"/>
      <c r="U64" s="434"/>
      <c r="V64" s="434"/>
      <c r="W64" s="434"/>
      <c r="X64" s="434"/>
      <c r="Y64" s="434"/>
      <c r="Z64" s="434"/>
      <c r="AA64" s="434"/>
      <c r="AB64" s="434"/>
      <c r="AC64" s="434"/>
      <c r="AD64" s="434"/>
      <c r="AE64" s="434"/>
      <c r="AF64" s="434"/>
      <c r="AG64" s="434"/>
      <c r="AH64" s="434"/>
      <c r="AI64" s="434"/>
      <c r="AJ64" s="352"/>
      <c r="AK64" s="352"/>
      <c r="AL64" s="352"/>
      <c r="AM64" s="352"/>
      <c r="AN64" s="352"/>
    </row>
    <row r="65" spans="1:40" ht="16.5" customHeight="1" x14ac:dyDescent="0.15">
      <c r="A65" s="352"/>
      <c r="B65" s="1098" t="s">
        <v>543</v>
      </c>
      <c r="C65" s="1098"/>
      <c r="D65" s="1098"/>
      <c r="E65" s="1098"/>
      <c r="F65" s="1098"/>
      <c r="G65" s="1098"/>
      <c r="H65" s="1098"/>
      <c r="I65" s="1098"/>
      <c r="J65" s="1098"/>
      <c r="K65" s="1098"/>
      <c r="L65" s="1098"/>
      <c r="M65" s="1098"/>
      <c r="N65" s="1098"/>
      <c r="O65" s="1098"/>
      <c r="P65" s="1098"/>
      <c r="Q65" s="1098"/>
      <c r="R65" s="1098"/>
      <c r="S65" s="1098"/>
      <c r="T65" s="1098"/>
      <c r="U65" s="1098"/>
      <c r="V65" s="1098"/>
      <c r="W65" s="1098"/>
      <c r="X65" s="1098"/>
      <c r="Y65" s="1098"/>
      <c r="Z65" s="1098"/>
      <c r="AA65" s="1098"/>
      <c r="AB65" s="1098"/>
      <c r="AC65" s="1098"/>
      <c r="AD65" s="1098"/>
      <c r="AE65" s="1098"/>
      <c r="AF65" s="1098"/>
      <c r="AG65" s="1098"/>
      <c r="AH65" s="1098"/>
      <c r="AI65" s="1098"/>
      <c r="AJ65" s="352"/>
      <c r="AK65" s="352"/>
      <c r="AL65" s="352"/>
      <c r="AM65" s="352"/>
      <c r="AN65" s="352"/>
    </row>
    <row r="66" spans="1:40" ht="16.5" customHeight="1" x14ac:dyDescent="0.15">
      <c r="A66" s="352"/>
      <c r="B66" s="1098" t="s">
        <v>544</v>
      </c>
      <c r="C66" s="1098"/>
      <c r="D66" s="1098"/>
      <c r="E66" s="1098"/>
      <c r="F66" s="1098"/>
      <c r="G66" s="1098"/>
      <c r="H66" s="1098"/>
      <c r="I66" s="1098"/>
      <c r="J66" s="1098"/>
      <c r="K66" s="1098"/>
      <c r="L66" s="1098"/>
      <c r="M66" s="1098"/>
      <c r="N66" s="1098"/>
      <c r="O66" s="1098"/>
      <c r="P66" s="1098"/>
      <c r="Q66" s="434"/>
      <c r="R66" s="434"/>
      <c r="S66" s="434"/>
      <c r="T66" s="434"/>
      <c r="U66" s="434"/>
      <c r="V66" s="434"/>
      <c r="W66" s="434"/>
      <c r="X66" s="434"/>
      <c r="Y66" s="434"/>
      <c r="Z66" s="434"/>
      <c r="AA66" s="434"/>
      <c r="AB66" s="434"/>
      <c r="AC66" s="434"/>
      <c r="AD66" s="434"/>
      <c r="AE66" s="434"/>
      <c r="AF66" s="434"/>
      <c r="AG66" s="434"/>
      <c r="AH66" s="434"/>
      <c r="AI66" s="434"/>
      <c r="AJ66" s="352"/>
      <c r="AK66" s="352"/>
      <c r="AL66" s="352"/>
      <c r="AM66" s="352"/>
      <c r="AN66" s="352"/>
    </row>
    <row r="67" spans="1:40" ht="15" customHeight="1" x14ac:dyDescent="0.15">
      <c r="A67" s="352"/>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2"/>
      <c r="AL67" s="352"/>
      <c r="AM67" s="352"/>
      <c r="AN67" s="352"/>
    </row>
    <row r="68" spans="1:40" ht="15" customHeight="1" x14ac:dyDescent="0.15">
      <c r="A68" s="352"/>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2"/>
      <c r="AK68" s="352"/>
      <c r="AL68" s="352"/>
      <c r="AM68" s="352"/>
      <c r="AN68" s="352"/>
    </row>
    <row r="69" spans="1:40" ht="15" customHeight="1" x14ac:dyDescent="0.15">
      <c r="A69" s="352"/>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52"/>
      <c r="AL69" s="352"/>
      <c r="AM69" s="352"/>
      <c r="AN69" s="352"/>
    </row>
    <row r="70" spans="1:40" ht="15" customHeight="1" x14ac:dyDescent="0.15">
      <c r="A70" s="352"/>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2"/>
      <c r="AB70" s="352"/>
      <c r="AC70" s="352"/>
      <c r="AD70" s="352"/>
      <c r="AE70" s="352"/>
      <c r="AF70" s="352"/>
      <c r="AG70" s="352"/>
      <c r="AH70" s="352"/>
      <c r="AI70" s="352"/>
      <c r="AJ70" s="352"/>
      <c r="AK70" s="352"/>
      <c r="AL70" s="352"/>
      <c r="AM70" s="352"/>
      <c r="AN70" s="352"/>
    </row>
    <row r="71" spans="1:40" ht="15" customHeight="1" x14ac:dyDescent="0.15">
      <c r="A71" s="352"/>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52"/>
      <c r="AL71" s="352"/>
      <c r="AM71" s="352"/>
      <c r="AN71" s="352"/>
    </row>
    <row r="72" spans="1:40" ht="15" customHeight="1" x14ac:dyDescent="0.15">
      <c r="A72" s="352"/>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2"/>
      <c r="AK72" s="352"/>
      <c r="AL72" s="352"/>
      <c r="AM72" s="352"/>
      <c r="AN72" s="352"/>
    </row>
    <row r="73" spans="1:40" ht="15" customHeight="1" x14ac:dyDescent="0.15">
      <c r="A73" s="352"/>
      <c r="B73" s="352"/>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52"/>
      <c r="AA73" s="352"/>
      <c r="AB73" s="352"/>
      <c r="AC73" s="352"/>
      <c r="AD73" s="352"/>
      <c r="AE73" s="352"/>
      <c r="AF73" s="352"/>
      <c r="AG73" s="352"/>
      <c r="AH73" s="352"/>
      <c r="AI73" s="352"/>
      <c r="AJ73" s="352"/>
      <c r="AK73" s="352"/>
      <c r="AL73" s="352"/>
      <c r="AM73" s="352"/>
      <c r="AN73" s="352"/>
    </row>
    <row r="74" spans="1:40" ht="15" customHeight="1" x14ac:dyDescent="0.15">
      <c r="A74" s="352"/>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2"/>
      <c r="AL74" s="352"/>
      <c r="AM74" s="352"/>
      <c r="AN74" s="352"/>
    </row>
    <row r="75" spans="1:40" ht="15" customHeight="1" x14ac:dyDescent="0.15">
      <c r="A75" s="352"/>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2"/>
      <c r="AL75" s="352"/>
      <c r="AM75" s="352"/>
      <c r="AN75" s="352"/>
    </row>
    <row r="76" spans="1:40" ht="15" customHeight="1" x14ac:dyDescent="0.15">
      <c r="A76" s="352"/>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2"/>
      <c r="AL76" s="352"/>
      <c r="AM76" s="352"/>
      <c r="AN76" s="352"/>
    </row>
    <row r="77" spans="1:40" ht="15" customHeight="1" x14ac:dyDescent="0.15">
      <c r="A77" s="352"/>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2"/>
      <c r="AL77" s="352"/>
      <c r="AM77" s="352"/>
      <c r="AN77" s="352"/>
    </row>
    <row r="78" spans="1:40" ht="15" customHeight="1" x14ac:dyDescent="0.15">
      <c r="A78" s="352"/>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2"/>
      <c r="AL78" s="352"/>
      <c r="AM78" s="352"/>
      <c r="AN78" s="352"/>
    </row>
  </sheetData>
  <mergeCells count="136">
    <mergeCell ref="B2:M3"/>
    <mergeCell ref="P2:Z3"/>
    <mergeCell ref="AF2:AJ3"/>
    <mergeCell ref="B5:AJ5"/>
    <mergeCell ref="B6:AJ6"/>
    <mergeCell ref="B7:U7"/>
    <mergeCell ref="C8:AG8"/>
    <mergeCell ref="B10:J10"/>
    <mergeCell ref="M10:N10"/>
    <mergeCell ref="P10:Q10"/>
    <mergeCell ref="U10:AA11"/>
    <mergeCell ref="AB10:AJ11"/>
    <mergeCell ref="B11:J11"/>
    <mergeCell ref="M11:N11"/>
    <mergeCell ref="P11:Q11"/>
    <mergeCell ref="Z16:AD17"/>
    <mergeCell ref="E17:Q17"/>
    <mergeCell ref="E18:Q18"/>
    <mergeCell ref="T18:T19"/>
    <mergeCell ref="U18:Y19"/>
    <mergeCell ref="Z18:AD19"/>
    <mergeCell ref="B13:T14"/>
    <mergeCell ref="U13:AJ13"/>
    <mergeCell ref="V14:X14"/>
    <mergeCell ref="AA14:AC14"/>
    <mergeCell ref="AE14:AJ14"/>
    <mergeCell ref="B15:C38"/>
    <mergeCell ref="E15:R16"/>
    <mergeCell ref="T15:T17"/>
    <mergeCell ref="AE15:AJ17"/>
    <mergeCell ref="U16:Y17"/>
    <mergeCell ref="AE18:AJ19"/>
    <mergeCell ref="E19:I19"/>
    <mergeCell ref="E20:R21"/>
    <mergeCell ref="T20:T22"/>
    <mergeCell ref="AE20:AJ22"/>
    <mergeCell ref="V21:W21"/>
    <mergeCell ref="X21:Y21"/>
    <mergeCell ref="AA21:AB21"/>
    <mergeCell ref="AC21:AD21"/>
    <mergeCell ref="J22:L22"/>
    <mergeCell ref="F25:Q25"/>
    <mergeCell ref="T25:T26"/>
    <mergeCell ref="U25:Y26"/>
    <mergeCell ref="Z25:AD26"/>
    <mergeCell ref="AE25:AJ26"/>
    <mergeCell ref="F26:I26"/>
    <mergeCell ref="U22:Y22"/>
    <mergeCell ref="Z22:AD22"/>
    <mergeCell ref="F23:Q24"/>
    <mergeCell ref="T23:T24"/>
    <mergeCell ref="AE23:AJ24"/>
    <mergeCell ref="U24:Y24"/>
    <mergeCell ref="Z24:AD24"/>
    <mergeCell ref="E29:Q29"/>
    <mergeCell ref="T29:T31"/>
    <mergeCell ref="E30:J30"/>
    <mergeCell ref="U30:Y31"/>
    <mergeCell ref="Z30:AD31"/>
    <mergeCell ref="AE30:AJ31"/>
    <mergeCell ref="F31:L31"/>
    <mergeCell ref="E27:R27"/>
    <mergeCell ref="T27:T28"/>
    <mergeCell ref="U27:Y28"/>
    <mergeCell ref="Z27:AD28"/>
    <mergeCell ref="AE27:AJ28"/>
    <mergeCell ref="J28:M28"/>
    <mergeCell ref="E36:R38"/>
    <mergeCell ref="T36:T38"/>
    <mergeCell ref="V36:AA36"/>
    <mergeCell ref="AC36:AC38"/>
    <mergeCell ref="AE36:AI36"/>
    <mergeCell ref="U38:AB38"/>
    <mergeCell ref="AD38:AJ38"/>
    <mergeCell ref="E33:Q33"/>
    <mergeCell ref="T33:T35"/>
    <mergeCell ref="U33:Y35"/>
    <mergeCell ref="Z33:AD35"/>
    <mergeCell ref="AE33:AJ35"/>
    <mergeCell ref="E34:P34"/>
    <mergeCell ref="F35:O35"/>
    <mergeCell ref="F44:G44"/>
    <mergeCell ref="F45:L46"/>
    <mergeCell ref="T45:T46"/>
    <mergeCell ref="U45:Y45"/>
    <mergeCell ref="AC45:AG45"/>
    <mergeCell ref="U46:AB46"/>
    <mergeCell ref="AC46:AJ46"/>
    <mergeCell ref="B39:X39"/>
    <mergeCell ref="B40:T41"/>
    <mergeCell ref="V40:AA40"/>
    <mergeCell ref="AD40:AI40"/>
    <mergeCell ref="AF41:AG41"/>
    <mergeCell ref="B42:C55"/>
    <mergeCell ref="F42:Q43"/>
    <mergeCell ref="T42:T44"/>
    <mergeCell ref="U43:AB44"/>
    <mergeCell ref="AC43:AJ44"/>
    <mergeCell ref="F47:P48"/>
    <mergeCell ref="T47:T48"/>
    <mergeCell ref="U47:AB48"/>
    <mergeCell ref="AC48:AJ48"/>
    <mergeCell ref="F49:O50"/>
    <mergeCell ref="T49:T50"/>
    <mergeCell ref="U49:AB50"/>
    <mergeCell ref="AC49:AG49"/>
    <mergeCell ref="AC50:AJ50"/>
    <mergeCell ref="E54:Q54"/>
    <mergeCell ref="T54:T55"/>
    <mergeCell ref="U54:AB55"/>
    <mergeCell ref="AC54:AC55"/>
    <mergeCell ref="AD54:AJ55"/>
    <mergeCell ref="H55:M55"/>
    <mergeCell ref="F51:L51"/>
    <mergeCell ref="U51:AB51"/>
    <mergeCell ref="AC51:AJ51"/>
    <mergeCell ref="F52:R52"/>
    <mergeCell ref="T52:T53"/>
    <mergeCell ref="U52:AB53"/>
    <mergeCell ref="AC52:AJ53"/>
    <mergeCell ref="F53:Q53"/>
    <mergeCell ref="U62:AJ63"/>
    <mergeCell ref="I63:N63"/>
    <mergeCell ref="B64:O64"/>
    <mergeCell ref="B65:AI65"/>
    <mergeCell ref="B66:P66"/>
    <mergeCell ref="B56:AD56"/>
    <mergeCell ref="B57:C63"/>
    <mergeCell ref="E57:Q57"/>
    <mergeCell ref="T57:T59"/>
    <mergeCell ref="E58:K58"/>
    <mergeCell ref="U58:AJ59"/>
    <mergeCell ref="H59:M59"/>
    <mergeCell ref="E61:R61"/>
    <mergeCell ref="T61:T63"/>
    <mergeCell ref="E62:Q62"/>
  </mergeCells>
  <phoneticPr fontId="1"/>
  <printOptions horizontalCentered="1" verticalCentered="1"/>
  <pageMargins left="0" right="0" top="0" bottom="0" header="0" footer="0"/>
  <pageSetup paperSize="9" scale="71" orientation="portrait" blackAndWhite="1"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表イ-1</vt:lpstr>
      <vt:lpstr>表イ-2</vt:lpstr>
      <vt:lpstr>表イ-3</vt:lpstr>
      <vt:lpstr>表ロ</vt:lpstr>
      <vt:lpstr>表ハ</vt:lpstr>
      <vt:lpstr>表5-(1)</vt:lpstr>
      <vt:lpstr>表5-(2)</vt:lpstr>
      <vt:lpstr>表5-(3)</vt:lpstr>
      <vt:lpstr>'表5-(1)'!Print_Area</vt:lpstr>
      <vt:lpstr>'表5-(2)'!Print_Area</vt:lpstr>
      <vt:lpstr>'表5-(3)'!Print_Area</vt:lpstr>
      <vt:lpstr>'表イ-1'!Print_Area</vt:lpstr>
      <vt:lpstr>'表イ-2'!Print_Area</vt:lpstr>
      <vt:lpstr>'表イ-3'!Print_Area</vt:lpstr>
      <vt:lpstr>表ハ!Print_Area</vt:lpstr>
      <vt:lpstr>表ロ!Print_Area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2023-11-25T02:57:48Z</cp:lastPrinted>
  <dcterms:created xsi:type="dcterms:W3CDTF">2001-03-23T10:02:25Z</dcterms:created>
  <dcterms:modified xsi:type="dcterms:W3CDTF">2025-01-17T10:28:26Z</dcterms:modified>
</cp:coreProperties>
</file>