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0.xml" ContentType="application/vnd.ms-excel.controlproperties+xml"/>
  <Override PartName="/xl/ctrlProps/ctrlProp11.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mc:AlternateContent xmlns:mc="http://schemas.openxmlformats.org/markup-compatibility/2006">
    <mc:Choice Requires="x15">
      <x15ac:absPath xmlns:x15ac="http://schemas.microsoft.com/office/spreadsheetml/2010/11/ac" url="C:\Users\OWNER\Desktop\zouyozei6\"/>
    </mc:Choice>
  </mc:AlternateContent>
  <xr:revisionPtr revIDLastSave="0" documentId="13_ncr:1_{48383D92-AC94-4492-B711-71565ABA2772}" xr6:coauthVersionLast="47" xr6:coauthVersionMax="47" xr10:uidLastSave="{00000000-0000-0000-0000-000000000000}"/>
  <workbookProtection workbookAlgorithmName="SHA-512" workbookHashValue="DrcQGogA6P5rfAQfBauCQI9TzPf/UsvW1Ac9OnplaNb2TgyEfNe0N9Zce7Rymm7Q3ijdDXea95Tm07WMyExMqg==" workbookSaltValue="NVNSwWU4YeU5HpZYkyDXrg==" workbookSpinCount="100000" lockStructure="1"/>
  <bookViews>
    <workbookView xWindow="255" yWindow="180" windowWidth="18555" windowHeight="14205" xr2:uid="{00000000-000D-0000-FFFF-FFFF00000000}"/>
  </bookViews>
  <sheets>
    <sheet name="第1表の2入力用" sheetId="15" r:id="rId1"/>
    <sheet name="第1表の2OCR" sheetId="16" r:id="rId2"/>
    <sheet name="第2表入力用" sheetId="17" r:id="rId3"/>
    <sheet name="第2表OCR" sheetId="20" r:id="rId4"/>
  </sheets>
  <definedNames>
    <definedName name="_xlnm.Print_Area" localSheetId="1">第1表の2OCR!$B$2:$CI$104</definedName>
    <definedName name="_xlnm.Print_Area" localSheetId="0">第1表の2入力用!$A$2:$BL$75</definedName>
    <definedName name="_xlnm.Print_Area" localSheetId="3">第2表OCR!$A$2:$DK$97</definedName>
    <definedName name="_xlnm.Print_Area" localSheetId="2">第2表入力用!$A$1:$CB$73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C72" i="20" l="1"/>
  <c r="DH72" i="20"/>
  <c r="DE72" i="20"/>
  <c r="BD35" i="17"/>
  <c r="BD38" i="17" s="1"/>
  <c r="BD44" i="17" s="1"/>
  <c r="BD47" i="17" s="1"/>
  <c r="CO45" i="20"/>
  <c r="CQ45" i="20"/>
  <c r="CS45" i="20"/>
  <c r="CU45" i="20"/>
  <c r="CW45" i="20"/>
  <c r="CY45" i="20"/>
  <c r="DA45" i="20"/>
  <c r="DC45" i="20"/>
  <c r="DE45" i="20"/>
  <c r="DH45" i="20"/>
  <c r="AO47" i="15"/>
  <c r="D86" i="16"/>
  <c r="G80" i="16"/>
  <c r="BL51" i="16"/>
  <c r="BO51" i="16"/>
  <c r="BQ51" i="16"/>
  <c r="BS51" i="16"/>
  <c r="BU51" i="16"/>
  <c r="BW51" i="16"/>
  <c r="BY51" i="16"/>
  <c r="CA51" i="16"/>
  <c r="BL48" i="16"/>
  <c r="BO48" i="16"/>
  <c r="BQ48" i="16"/>
  <c r="BS48" i="16"/>
  <c r="BU48" i="16"/>
  <c r="BW48" i="16"/>
  <c r="BY48" i="16"/>
  <c r="CA48" i="16"/>
  <c r="CC51" i="16"/>
  <c r="CC48" i="16"/>
  <c r="CC45" i="16"/>
  <c r="CF51" i="16"/>
  <c r="CF48" i="16"/>
  <c r="CF45" i="16"/>
  <c r="BB28" i="20"/>
  <c r="AM82" i="20"/>
  <c r="AM81" i="20"/>
  <c r="AM80" i="20"/>
  <c r="AM79" i="20"/>
  <c r="BD53" i="17" l="1"/>
  <c r="DH75" i="20" s="1"/>
  <c r="DC69" i="20"/>
  <c r="DA69" i="20"/>
  <c r="BD41" i="17"/>
  <c r="CN3" i="20"/>
  <c r="BM3" i="16"/>
  <c r="S3" i="20"/>
  <c r="O3" i="20"/>
  <c r="S79" i="16" l="1"/>
  <c r="S77" i="16"/>
  <c r="S75" i="16"/>
  <c r="CI99" i="15" l="1"/>
  <c r="CH99" i="15"/>
  <c r="CG99" i="15"/>
  <c r="CF99" i="15"/>
  <c r="CE99" i="15"/>
  <c r="CD99" i="15"/>
  <c r="CC99" i="15"/>
  <c r="CB99" i="15"/>
  <c r="CA99" i="15"/>
  <c r="BZ99" i="15"/>
  <c r="BY99" i="15"/>
  <c r="CI98" i="15"/>
  <c r="CH98" i="15"/>
  <c r="CG98" i="15"/>
  <c r="CF98" i="15"/>
  <c r="CE98" i="15"/>
  <c r="CD98" i="15"/>
  <c r="CC98" i="15"/>
  <c r="CB98" i="15"/>
  <c r="CA98" i="15"/>
  <c r="BZ98" i="15"/>
  <c r="BY98" i="15"/>
  <c r="CI97" i="15"/>
  <c r="CH97" i="15"/>
  <c r="CG97" i="15"/>
  <c r="CF97" i="15"/>
  <c r="CE97" i="15"/>
  <c r="CD97" i="15"/>
  <c r="CC97" i="15"/>
  <c r="CB97" i="15"/>
  <c r="CA97" i="15"/>
  <c r="BZ97" i="15"/>
  <c r="BY97" i="15"/>
  <c r="BX99" i="15"/>
  <c r="BX98" i="15"/>
  <c r="BX97" i="15"/>
  <c r="BW99" i="15"/>
  <c r="BW98" i="15"/>
  <c r="BW97" i="15"/>
  <c r="G78" i="16"/>
  <c r="G76" i="16"/>
  <c r="G79" i="16"/>
  <c r="G77" i="16"/>
  <c r="G75" i="16"/>
  <c r="DD37" i="20" l="1"/>
  <c r="CX37" i="20"/>
  <c r="CS37" i="20"/>
  <c r="CN37" i="20"/>
  <c r="DD28" i="20"/>
  <c r="CX28" i="20"/>
  <c r="CS28" i="20"/>
  <c r="CN28" i="20"/>
  <c r="DD20" i="20"/>
  <c r="CX20" i="20"/>
  <c r="CS20" i="20"/>
  <c r="CN20" i="20"/>
  <c r="DC30" i="20"/>
  <c r="CW30" i="20"/>
  <c r="CQ30" i="20"/>
  <c r="DE30" i="20"/>
  <c r="CY30" i="20"/>
  <c r="CS30" i="20"/>
  <c r="BN35" i="20"/>
  <c r="CE29" i="20"/>
  <c r="BY29" i="20"/>
  <c r="BN29" i="20"/>
  <c r="BN26" i="20"/>
  <c r="CE21" i="20"/>
  <c r="BY21" i="20"/>
  <c r="BN21" i="20"/>
  <c r="BN18" i="20"/>
  <c r="CE13" i="20"/>
  <c r="BY13" i="20"/>
  <c r="BN13" i="20"/>
  <c r="CO25" i="20"/>
  <c r="CQ25" i="20"/>
  <c r="CS25" i="20"/>
  <c r="CU25" i="20"/>
  <c r="CW25" i="20"/>
  <c r="CY25" i="20"/>
  <c r="DA25" i="20"/>
  <c r="DC25" i="20"/>
  <c r="DE25" i="20"/>
  <c r="DH25" i="20"/>
  <c r="DE22" i="20"/>
  <c r="DC22" i="20"/>
  <c r="CY22" i="20"/>
  <c r="CW22" i="20"/>
  <c r="CS22" i="20"/>
  <c r="CQ22" i="20"/>
  <c r="H16" i="17"/>
  <c r="G15" i="15"/>
  <c r="G31" i="15"/>
  <c r="BI20" i="20" l="1"/>
  <c r="BF20" i="20"/>
  <c r="AA20" i="20"/>
  <c r="V20" i="20"/>
  <c r="AY20" i="20"/>
  <c r="AV20" i="20"/>
  <c r="O20" i="20"/>
  <c r="AR20" i="20"/>
  <c r="L20" i="20"/>
  <c r="AE20" i="20"/>
  <c r="AN20" i="20"/>
  <c r="H20" i="20"/>
  <c r="AJ20" i="20"/>
  <c r="BC20" i="20"/>
  <c r="S20" i="20"/>
  <c r="I33" i="16"/>
  <c r="F33" i="16"/>
  <c r="CA36" i="16"/>
  <c r="BU36" i="16"/>
  <c r="BO36" i="16"/>
  <c r="CA30" i="16"/>
  <c r="BU30" i="16"/>
  <c r="BO30" i="16"/>
  <c r="CA19" i="16"/>
  <c r="BU19" i="16"/>
  <c r="BO19" i="16"/>
  <c r="CA13" i="16"/>
  <c r="BU13" i="16"/>
  <c r="BO13" i="16"/>
  <c r="K22" i="16"/>
  <c r="AS82" i="20" l="1"/>
  <c r="AS81" i="20"/>
  <c r="AS80" i="20"/>
  <c r="AS79" i="20"/>
  <c r="CQ14" i="20" l="1"/>
  <c r="F9" i="20" l="1"/>
  <c r="F9" i="16"/>
  <c r="G22" i="16"/>
  <c r="G39" i="16"/>
  <c r="BL45" i="16" l="1"/>
  <c r="BO45" i="16"/>
  <c r="BQ45" i="16"/>
  <c r="BS45" i="16"/>
  <c r="BU45" i="16"/>
  <c r="BW45" i="16"/>
  <c r="BY45" i="16"/>
  <c r="CA45" i="16"/>
  <c r="H2" i="16" l="1"/>
  <c r="CC19" i="16" l="1"/>
  <c r="CC13" i="16"/>
  <c r="AO39" i="15" l="1"/>
  <c r="AO49" i="15" s="1"/>
  <c r="CA70" i="16" l="1"/>
  <c r="D12" i="16"/>
  <c r="AV12" i="16"/>
  <c r="BQ13" i="16"/>
  <c r="BW13" i="16"/>
  <c r="CD13" i="16"/>
  <c r="BL16" i="16"/>
  <c r="BO16" i="16"/>
  <c r="BQ16" i="16"/>
  <c r="BS16" i="16"/>
  <c r="BU16" i="16"/>
  <c r="BW16" i="16"/>
  <c r="BY16" i="16"/>
  <c r="CA16" i="16"/>
  <c r="CC16" i="16"/>
  <c r="CF16" i="16"/>
  <c r="F16" i="16"/>
  <c r="I16" i="16"/>
  <c r="M16" i="16"/>
  <c r="Q16" i="16"/>
  <c r="U16" i="16"/>
  <c r="Y16" i="16"/>
  <c r="AB16" i="16"/>
  <c r="AD16" i="16"/>
  <c r="AF16" i="16"/>
  <c r="AH16" i="16"/>
  <c r="AK16" i="16"/>
  <c r="AN16" i="16"/>
  <c r="AP16" i="16"/>
  <c r="AR16" i="16"/>
  <c r="AT16" i="16"/>
  <c r="D18" i="16"/>
  <c r="AV18" i="16"/>
  <c r="AI19" i="16"/>
  <c r="BQ19" i="16"/>
  <c r="BW19" i="16"/>
  <c r="AG21" i="16"/>
  <c r="BL22" i="16"/>
  <c r="BO22" i="16"/>
  <c r="BQ22" i="16"/>
  <c r="BS22" i="16"/>
  <c r="BU22" i="16"/>
  <c r="BW22" i="16"/>
  <c r="BY22" i="16"/>
  <c r="CA22" i="16"/>
  <c r="CC22" i="16"/>
  <c r="CF22" i="16"/>
  <c r="O22" i="16"/>
  <c r="S22" i="16"/>
  <c r="W22" i="16"/>
  <c r="AA22" i="16"/>
  <c r="AD22" i="16"/>
  <c r="D29" i="16"/>
  <c r="AV29" i="16"/>
  <c r="BQ30" i="16"/>
  <c r="BW30" i="16"/>
  <c r="CC30" i="16"/>
  <c r="CD30" i="16"/>
  <c r="BL33" i="16"/>
  <c r="BO33" i="16"/>
  <c r="BQ33" i="16"/>
  <c r="BS33" i="16"/>
  <c r="BU33" i="16"/>
  <c r="BW33" i="16"/>
  <c r="BY33" i="16"/>
  <c r="CA33" i="16"/>
  <c r="CC33" i="16"/>
  <c r="CF33" i="16"/>
  <c r="M33" i="16"/>
  <c r="Q33" i="16"/>
  <c r="U33" i="16"/>
  <c r="Y33" i="16"/>
  <c r="AB33" i="16"/>
  <c r="AD33" i="16"/>
  <c r="AF33" i="16"/>
  <c r="AH33" i="16"/>
  <c r="AK33" i="16"/>
  <c r="AN33" i="16"/>
  <c r="AP33" i="16"/>
  <c r="AR33" i="16"/>
  <c r="AT33" i="16"/>
  <c r="D35" i="16"/>
  <c r="AV35" i="16"/>
  <c r="AI36" i="16"/>
  <c r="BQ36" i="16"/>
  <c r="BW36" i="16"/>
  <c r="CC36" i="16"/>
  <c r="AG38" i="16"/>
  <c r="BL39" i="16"/>
  <c r="BO39" i="16"/>
  <c r="BQ39" i="16"/>
  <c r="BS39" i="16"/>
  <c r="BU39" i="16"/>
  <c r="BW39" i="16"/>
  <c r="BY39" i="16"/>
  <c r="CA39" i="16"/>
  <c r="CC39" i="16"/>
  <c r="CF39" i="16"/>
  <c r="K39" i="16"/>
  <c r="O39" i="16"/>
  <c r="S39" i="16"/>
  <c r="W39" i="16"/>
  <c r="AA39" i="16"/>
  <c r="AD39" i="16"/>
  <c r="BL42" i="16"/>
  <c r="BO42" i="16"/>
  <c r="BQ42" i="16"/>
  <c r="BS42" i="16"/>
  <c r="BU42" i="16"/>
  <c r="BW42" i="16"/>
  <c r="BY42" i="16"/>
  <c r="CA42" i="16"/>
  <c r="CC42" i="16"/>
  <c r="CF42" i="16"/>
  <c r="BU70" i="16" l="1"/>
  <c r="BO70" i="16"/>
  <c r="BW70" i="16"/>
  <c r="BY70" i="16"/>
  <c r="CF70" i="16"/>
  <c r="BQ70" i="16"/>
  <c r="BS70" i="16"/>
  <c r="BL70" i="16"/>
  <c r="CC70" i="16"/>
  <c r="Y34" i="20"/>
  <c r="AF34" i="20"/>
  <c r="AO34" i="20" l="1"/>
  <c r="AU34" i="20"/>
  <c r="BA34" i="20"/>
  <c r="BG34" i="20"/>
  <c r="Q34" i="20"/>
  <c r="CQ7" i="20" l="1"/>
  <c r="U82" i="20"/>
  <c r="BC82" i="20"/>
  <c r="U81" i="20"/>
  <c r="BC81" i="20"/>
  <c r="U80" i="20"/>
  <c r="BC80" i="20"/>
  <c r="BC79" i="20"/>
  <c r="U79" i="20"/>
  <c r="CO72" i="20"/>
  <c r="CQ72" i="20"/>
  <c r="CS72" i="20"/>
  <c r="CU72" i="20"/>
  <c r="CW72" i="20"/>
  <c r="CY72" i="20"/>
  <c r="DA72" i="20"/>
  <c r="CO54" i="20"/>
  <c r="CQ54" i="20"/>
  <c r="CS54" i="20"/>
  <c r="CU54" i="20"/>
  <c r="CW54" i="20"/>
  <c r="CY54" i="20"/>
  <c r="DA54" i="20"/>
  <c r="DC54" i="20"/>
  <c r="DE54" i="20"/>
  <c r="DH54" i="20"/>
  <c r="CO34" i="20"/>
  <c r="CQ34" i="20"/>
  <c r="CS34" i="20"/>
  <c r="CU34" i="20"/>
  <c r="CW34" i="20"/>
  <c r="CY34" i="20"/>
  <c r="DA34" i="20"/>
  <c r="DC34" i="20"/>
  <c r="DE34" i="20"/>
  <c r="DH34" i="20"/>
  <c r="DC14" i="20"/>
  <c r="DE14" i="20"/>
  <c r="CO17" i="20"/>
  <c r="CQ17" i="20"/>
  <c r="CS17" i="20"/>
  <c r="CU17" i="20"/>
  <c r="CW17" i="20"/>
  <c r="CY17" i="20"/>
  <c r="DA17" i="20"/>
  <c r="DC17" i="20"/>
  <c r="DE17" i="20"/>
  <c r="DH17" i="20"/>
  <c r="CW14" i="20"/>
  <c r="CY14" i="20"/>
  <c r="CS14" i="20"/>
  <c r="E22" i="20" l="1"/>
  <c r="E13" i="20"/>
  <c r="Q28" i="20"/>
  <c r="BD28" i="17" l="1"/>
  <c r="BO7" i="16"/>
  <c r="AO23" i="15"/>
  <c r="AO48" i="15" s="1"/>
  <c r="BD30" i="17" l="1"/>
  <c r="CQ57" i="20"/>
  <c r="CY57" i="20"/>
  <c r="DH57" i="20"/>
  <c r="CS57" i="20"/>
  <c r="DA57" i="20"/>
  <c r="CU57" i="20"/>
  <c r="DC57" i="20"/>
  <c r="CO57" i="20"/>
  <c r="CW57" i="20"/>
  <c r="DE57" i="20"/>
  <c r="BO25" i="16"/>
  <c r="BS25" i="16"/>
  <c r="BW25" i="16"/>
  <c r="CA25" i="16"/>
  <c r="CF25" i="16"/>
  <c r="BL25" i="16"/>
  <c r="BQ25" i="16"/>
  <c r="BU25" i="16"/>
  <c r="BY25" i="16"/>
  <c r="CC25" i="16"/>
  <c r="CO42" i="20"/>
  <c r="CS42" i="20"/>
  <c r="CW42" i="20"/>
  <c r="DA42" i="20"/>
  <c r="DE42" i="20"/>
  <c r="CQ42" i="20"/>
  <c r="CU42" i="20"/>
  <c r="CY42" i="20"/>
  <c r="DC42" i="20"/>
  <c r="DH42" i="20"/>
  <c r="BD31" i="17" l="1"/>
  <c r="CO48" i="20"/>
  <c r="DE48" i="20"/>
  <c r="DH48" i="20"/>
  <c r="CU48" i="20"/>
  <c r="CW48" i="20"/>
  <c r="DC48" i="20"/>
  <c r="CQ48" i="20"/>
  <c r="CY48" i="20"/>
  <c r="DA48" i="20"/>
  <c r="CS48" i="20"/>
  <c r="BL66" i="16"/>
  <c r="BO66" i="16"/>
  <c r="CC66" i="16"/>
  <c r="BQ66" i="16"/>
  <c r="BS66" i="16"/>
  <c r="CF66" i="16"/>
  <c r="BY66" i="16"/>
  <c r="CA66" i="16"/>
  <c r="BU66" i="16"/>
  <c r="BW66" i="16"/>
  <c r="BL54" i="16"/>
  <c r="CC54" i="16"/>
  <c r="CA54" i="16"/>
  <c r="BS54" i="16"/>
  <c r="BY54" i="16"/>
  <c r="BW54" i="16"/>
  <c r="BQ54" i="16"/>
  <c r="BO54" i="16"/>
  <c r="CF54" i="16"/>
  <c r="BU54" i="16"/>
  <c r="BL58" i="16"/>
  <c r="BQ58" i="16"/>
  <c r="BU58" i="16"/>
  <c r="BY58" i="16"/>
  <c r="CC58" i="16"/>
  <c r="BO58" i="16"/>
  <c r="BS58" i="16"/>
  <c r="BW58" i="16"/>
  <c r="CA58" i="16"/>
  <c r="CF58" i="16"/>
  <c r="CO60" i="20"/>
  <c r="CS60" i="20"/>
  <c r="CW60" i="20"/>
  <c r="DA60" i="20"/>
  <c r="DE60" i="20"/>
  <c r="CQ60" i="20"/>
  <c r="CU60" i="20"/>
  <c r="CY60" i="20"/>
  <c r="DC60" i="20"/>
  <c r="DH60" i="20"/>
  <c r="CS51" i="20" l="1"/>
  <c r="CY51" i="20"/>
  <c r="DA51" i="20"/>
  <c r="CQ51" i="20"/>
  <c r="DH51" i="20"/>
  <c r="CU51" i="20"/>
  <c r="DC51" i="20"/>
  <c r="CO51" i="20"/>
  <c r="DE51" i="20"/>
  <c r="CW51" i="20"/>
  <c r="CC62" i="16"/>
  <c r="CF62" i="16"/>
  <c r="BL62" i="16"/>
  <c r="BO62" i="16"/>
  <c r="BY62" i="16"/>
  <c r="CA62" i="16"/>
  <c r="BQ62" i="16"/>
  <c r="BS62" i="16"/>
  <c r="BU62" i="16"/>
  <c r="BW62" i="16"/>
  <c r="CO63" i="20"/>
  <c r="CS63" i="20"/>
  <c r="CW63" i="20"/>
  <c r="DA63" i="20"/>
  <c r="DE63" i="20"/>
  <c r="CQ63" i="20"/>
  <c r="CU63" i="20"/>
  <c r="CY63" i="20"/>
  <c r="DC63" i="20"/>
  <c r="DH63" i="20"/>
  <c r="CO69" i="20"/>
  <c r="CS69" i="20"/>
  <c r="CW69" i="20"/>
  <c r="CQ69" i="20"/>
  <c r="CU69" i="20"/>
  <c r="CY69" i="20"/>
  <c r="CO66" i="20"/>
  <c r="CS66" i="20"/>
  <c r="CW66" i="20"/>
  <c r="DA66" i="20"/>
  <c r="CQ66" i="20"/>
  <c r="CU66" i="20"/>
  <c r="CY66" i="20"/>
  <c r="CO75" i="20" l="1"/>
  <c r="CS75" i="20"/>
  <c r="CW75" i="20"/>
  <c r="DA75" i="20"/>
  <c r="DE75" i="20"/>
  <c r="CQ75" i="20"/>
  <c r="CU75" i="20"/>
  <c r="CY75" i="20"/>
  <c r="DC75" i="20"/>
</calcChain>
</file>

<file path=xl/sharedStrings.xml><?xml version="1.0" encoding="utf-8"?>
<sst xmlns="http://schemas.openxmlformats.org/spreadsheetml/2006/main" count="476" uniqueCount="367">
  <si>
    <t>月</t>
  </si>
  <si>
    <t>日</t>
  </si>
  <si>
    <t>年</t>
    <rPh sb="0" eb="1">
      <t>ネン</t>
    </rPh>
    <phoneticPr fontId="2"/>
  </si>
  <si>
    <t>住所</t>
    <rPh sb="0" eb="2">
      <t>ジュウショ</t>
    </rPh>
    <phoneticPr fontId="2"/>
  </si>
  <si>
    <t>明治</t>
    <rPh sb="0" eb="2">
      <t>メイジ</t>
    </rPh>
    <phoneticPr fontId="1"/>
  </si>
  <si>
    <t>大正</t>
    <rPh sb="0" eb="2">
      <t>タイショウ</t>
    </rPh>
    <phoneticPr fontId="1"/>
  </si>
  <si>
    <t>昭和</t>
    <rPh sb="0" eb="2">
      <t>ショウワ</t>
    </rPh>
    <phoneticPr fontId="1"/>
  </si>
  <si>
    <t>平成</t>
    <rPh sb="0" eb="2">
      <t>ヘイセイ</t>
    </rPh>
    <phoneticPr fontId="1"/>
  </si>
  <si>
    <t>月</t>
    <rPh sb="0" eb="1">
      <t>ガツ</t>
    </rPh>
    <phoneticPr fontId="2"/>
  </si>
  <si>
    <t>財産を取得した年月日</t>
    <phoneticPr fontId="2"/>
  </si>
  <si>
    <t>数  量</t>
    <phoneticPr fontId="2"/>
  </si>
  <si>
    <t>単  価</t>
    <phoneticPr fontId="2"/>
  </si>
  <si>
    <t>倍  数</t>
    <phoneticPr fontId="2"/>
  </si>
  <si>
    <t>受贈者の氏名</t>
    <rPh sb="0" eb="3">
      <t>ジュゾウシャ</t>
    </rPh>
    <rPh sb="4" eb="6">
      <t>シメイ</t>
    </rPh>
    <phoneticPr fontId="1"/>
  </si>
  <si>
    <t>札幌　史郎</t>
    <rPh sb="0" eb="2">
      <t>サッポロ</t>
    </rPh>
    <rPh sb="3" eb="5">
      <t>シロウ</t>
    </rPh>
    <phoneticPr fontId="1"/>
  </si>
  <si>
    <t>第一表の二</t>
    <rPh sb="0" eb="1">
      <t>ダイ</t>
    </rPh>
    <rPh sb="1" eb="2">
      <t>１</t>
    </rPh>
    <rPh sb="2" eb="3">
      <t>ヒョウ</t>
    </rPh>
    <rPh sb="4" eb="5">
      <t>２</t>
    </rPh>
    <phoneticPr fontId="1"/>
  </si>
  <si>
    <t>住 宅 取 得 等 資 金 の 非 課 税 分</t>
    <rPh sb="0" eb="1">
      <t>ジュウ</t>
    </rPh>
    <rPh sb="2" eb="3">
      <t>タク</t>
    </rPh>
    <rPh sb="4" eb="5">
      <t>トリ</t>
    </rPh>
    <rPh sb="6" eb="7">
      <t>エ</t>
    </rPh>
    <rPh sb="8" eb="9">
      <t>トウ</t>
    </rPh>
    <rPh sb="10" eb="11">
      <t>シ</t>
    </rPh>
    <rPh sb="12" eb="13">
      <t>キン</t>
    </rPh>
    <rPh sb="16" eb="17">
      <t>ヒ</t>
    </rPh>
    <rPh sb="18" eb="19">
      <t>カ</t>
    </rPh>
    <rPh sb="20" eb="21">
      <t>ゼイ</t>
    </rPh>
    <rPh sb="22" eb="23">
      <t>ブン</t>
    </rPh>
    <phoneticPr fontId="2"/>
  </si>
  <si>
    <t>次の住宅等取得資金の非課税の適用を受ける場合には、□の中に✔印を記入してください。</t>
  </si>
  <si>
    <t>(単位は円)</t>
    <rPh sb="1" eb="3">
      <t>タンイ</t>
    </rPh>
    <rPh sb="4" eb="5">
      <t>エン</t>
    </rPh>
    <phoneticPr fontId="1"/>
  </si>
  <si>
    <t>贈与者の住所・氏名（フリガナ）・申告者との続柄 ・生年月日</t>
    <phoneticPr fontId="1"/>
  </si>
  <si>
    <t>札幌市中央区△△条×丁目×番×号</t>
    <rPh sb="0" eb="3">
      <t>サッポロシ</t>
    </rPh>
    <rPh sb="3" eb="6">
      <t>チュウオウク</t>
    </rPh>
    <rPh sb="8" eb="9">
      <t>ジョウ</t>
    </rPh>
    <rPh sb="10" eb="12">
      <t>チョウメ</t>
    </rPh>
    <rPh sb="13" eb="14">
      <t>バン</t>
    </rPh>
    <rPh sb="15" eb="16">
      <t>ゴウ</t>
    </rPh>
    <phoneticPr fontId="1"/>
  </si>
  <si>
    <t>日</t>
    <rPh sb="0" eb="1">
      <t>ニチ</t>
    </rPh>
    <phoneticPr fontId="2"/>
  </si>
  <si>
    <t>ﾌﾘｶﾞﾅ</t>
    <phoneticPr fontId="2"/>
  </si>
  <si>
    <t>氏名</t>
    <rPh sb="0" eb="2">
      <t>シメイ</t>
    </rPh>
    <phoneticPr fontId="2"/>
  </si>
  <si>
    <t>生年月日</t>
    <rPh sb="0" eb="2">
      <t>セイネン</t>
    </rPh>
    <rPh sb="2" eb="4">
      <t>ガッピ</t>
    </rPh>
    <phoneticPr fontId="2"/>
  </si>
  <si>
    <t>住宅取得資金等を財産を取得した年月日</t>
    <phoneticPr fontId="1"/>
  </si>
  <si>
    <t>住所</t>
    <rPh sb="0" eb="2">
      <t>ジュウショ</t>
    </rPh>
    <phoneticPr fontId="1"/>
  </si>
  <si>
    <t>年</t>
    <rPh sb="0" eb="1">
      <t>ネン</t>
    </rPh>
    <phoneticPr fontId="1"/>
  </si>
  <si>
    <t>月</t>
    <rPh sb="0" eb="1">
      <t>ガツ</t>
    </rPh>
    <phoneticPr fontId="1"/>
  </si>
  <si>
    <t>日</t>
    <rPh sb="0" eb="1">
      <t>ニチ</t>
    </rPh>
    <phoneticPr fontId="1"/>
  </si>
  <si>
    <t>ﾌﾘｶﾞﾅ</t>
    <phoneticPr fontId="2"/>
  </si>
  <si>
    <t>住宅取得等資金の合計額</t>
  </si>
  <si>
    <t>(注1)</t>
    <rPh sb="1" eb="2">
      <t>チュウ</t>
    </rPh>
    <phoneticPr fontId="1"/>
  </si>
  <si>
    <t>税務署整理欄</t>
    <rPh sb="0" eb="3">
      <t>ゼイムショ</t>
    </rPh>
    <rPh sb="3" eb="5">
      <t>セイリ</t>
    </rPh>
    <rPh sb="5" eb="6">
      <t>ラン</t>
    </rPh>
    <phoneticPr fontId="1"/>
  </si>
  <si>
    <t>整理番号</t>
    <rPh sb="0" eb="2">
      <t>セイリ</t>
    </rPh>
    <rPh sb="2" eb="4">
      <t>バンゴウ</t>
    </rPh>
    <phoneticPr fontId="1"/>
  </si>
  <si>
    <t>受益者の氏名</t>
    <rPh sb="0" eb="3">
      <t>ジュエキシャ</t>
    </rPh>
    <rPh sb="4" eb="6">
      <t>シメイ</t>
    </rPh>
    <phoneticPr fontId="1"/>
  </si>
  <si>
    <t>相　　続　　時　　精　　算　　課　　税　　分</t>
    <rPh sb="0" eb="1">
      <t>ソウ</t>
    </rPh>
    <rPh sb="3" eb="4">
      <t>ゾク</t>
    </rPh>
    <rPh sb="6" eb="7">
      <t>ジ</t>
    </rPh>
    <rPh sb="9" eb="10">
      <t>セイ</t>
    </rPh>
    <rPh sb="12" eb="13">
      <t>サン</t>
    </rPh>
    <rPh sb="15" eb="16">
      <t>カ</t>
    </rPh>
    <rPh sb="18" eb="19">
      <t>ゼイ</t>
    </rPh>
    <rPh sb="21" eb="22">
      <t>ブン</t>
    </rPh>
    <phoneticPr fontId="2"/>
  </si>
  <si>
    <t>次の特例の適用を受ける場合には、□の中に✔印を記入してください。</t>
    <rPh sb="0" eb="1">
      <t>ツギ</t>
    </rPh>
    <rPh sb="2" eb="4">
      <t>トクレイ</t>
    </rPh>
    <rPh sb="5" eb="7">
      <t>テキヨウ</t>
    </rPh>
    <rPh sb="8" eb="9">
      <t>ウ</t>
    </rPh>
    <rPh sb="11" eb="13">
      <t>バアイ</t>
    </rPh>
    <rPh sb="18" eb="19">
      <t>ナカ</t>
    </rPh>
    <rPh sb="21" eb="22">
      <t>イン</t>
    </rPh>
    <rPh sb="23" eb="25">
      <t>キニュウ</t>
    </rPh>
    <phoneticPr fontId="1"/>
  </si>
  <si>
    <t>(単位は円)</t>
    <phoneticPr fontId="1"/>
  </si>
  <si>
    <t>財産を取得した年月日</t>
    <rPh sb="9" eb="10">
      <t>ニチ</t>
    </rPh>
    <phoneticPr fontId="1"/>
  </si>
  <si>
    <t>種　　類</t>
  </si>
  <si>
    <t>細　　目</t>
  </si>
  <si>
    <t>利用区分･銘柄等</t>
  </si>
  <si>
    <t>住　所</t>
    <rPh sb="0" eb="1">
      <t>ジュウ</t>
    </rPh>
    <rPh sb="2" eb="3">
      <t>ショ</t>
    </rPh>
    <phoneticPr fontId="2"/>
  </si>
  <si>
    <t>氏　名</t>
    <rPh sb="0" eb="1">
      <t>シ</t>
    </rPh>
    <rPh sb="2" eb="3">
      <t>メイ</t>
    </rPh>
    <phoneticPr fontId="1"/>
  </si>
  <si>
    <t>特別控除額の計算</t>
    <rPh sb="0" eb="2">
      <t>トクベツ</t>
    </rPh>
    <rPh sb="2" eb="4">
      <t>コウジョ</t>
    </rPh>
    <rPh sb="4" eb="5">
      <t>ガク</t>
    </rPh>
    <rPh sb="6" eb="8">
      <t>ケイサン</t>
    </rPh>
    <phoneticPr fontId="1"/>
  </si>
  <si>
    <t>税額の計算</t>
    <rPh sb="0" eb="2">
      <t>ゼイガク</t>
    </rPh>
    <rPh sb="3" eb="5">
      <t>ケイサン</t>
    </rPh>
    <phoneticPr fontId="1"/>
  </si>
  <si>
    <t>申告した税務署名</t>
    <rPh sb="0" eb="2">
      <t>シンコク</t>
    </rPh>
    <rPh sb="4" eb="7">
      <t>ゼイムショ</t>
    </rPh>
    <rPh sb="7" eb="8">
      <t>メイ</t>
    </rPh>
    <phoneticPr fontId="1"/>
  </si>
  <si>
    <t>控除を受けた年分</t>
    <rPh sb="0" eb="2">
      <t>コウジョ</t>
    </rPh>
    <rPh sb="3" eb="4">
      <t>ウ</t>
    </rPh>
    <rPh sb="6" eb="7">
      <t>ネン</t>
    </rPh>
    <rPh sb="7" eb="8">
      <t>ブン</t>
    </rPh>
    <phoneticPr fontId="1"/>
  </si>
  <si>
    <r>
      <t>受贈者の住所及び氏名</t>
    </r>
    <r>
      <rPr>
        <sz val="9"/>
        <color indexed="14"/>
        <rFont val="ＭＳ 明朝"/>
        <family val="1"/>
        <charset val="128"/>
      </rPr>
      <t>(「相続時精算課税選択届出書」に記載した住所・氏名と異なる場合にのみ記入します。)</t>
    </r>
    <rPh sb="0" eb="3">
      <t>ジュゾウシャ</t>
    </rPh>
    <rPh sb="4" eb="6">
      <t>ジュウショ</t>
    </rPh>
    <rPh sb="6" eb="7">
      <t>オヨ</t>
    </rPh>
    <rPh sb="8" eb="10">
      <t>シメイ</t>
    </rPh>
    <rPh sb="12" eb="14">
      <t>ソウゾク</t>
    </rPh>
    <rPh sb="14" eb="15">
      <t>ジ</t>
    </rPh>
    <rPh sb="15" eb="17">
      <t>セイサン</t>
    </rPh>
    <rPh sb="17" eb="19">
      <t>カゼイ</t>
    </rPh>
    <rPh sb="19" eb="21">
      <t>センタク</t>
    </rPh>
    <rPh sb="21" eb="23">
      <t>トドケイデ</t>
    </rPh>
    <rPh sb="23" eb="24">
      <t>ショ</t>
    </rPh>
    <rPh sb="26" eb="28">
      <t>キサイ</t>
    </rPh>
    <rPh sb="30" eb="32">
      <t>ジュウショ</t>
    </rPh>
    <rPh sb="33" eb="35">
      <t>シメイ</t>
    </rPh>
    <rPh sb="36" eb="37">
      <t>コト</t>
    </rPh>
    <rPh sb="39" eb="41">
      <t>バアイ</t>
    </rPh>
    <rPh sb="44" eb="46">
      <t>キニュウ</t>
    </rPh>
    <phoneticPr fontId="1"/>
  </si>
  <si>
    <t>署</t>
    <rPh sb="0" eb="1">
      <t>ショ</t>
    </rPh>
    <phoneticPr fontId="1"/>
  </si>
  <si>
    <t>年分</t>
    <rPh sb="0" eb="1">
      <t>ネン</t>
    </rPh>
    <rPh sb="1" eb="2">
      <t>ブン</t>
    </rPh>
    <phoneticPr fontId="1"/>
  </si>
  <si>
    <t>署</t>
    <phoneticPr fontId="1"/>
  </si>
  <si>
    <t>年分</t>
    <phoneticPr fontId="1"/>
  </si>
  <si>
    <t>(注)</t>
    <rPh sb="1" eb="2">
      <t>チュウ</t>
    </rPh>
    <phoneticPr fontId="1"/>
  </si>
  <si>
    <t>上記の欄に記入しきれないときは、適宜の用紙に記載し提出してください。</t>
    <rPh sb="0" eb="2">
      <t>ジョウキ</t>
    </rPh>
    <rPh sb="3" eb="4">
      <t>ラン</t>
    </rPh>
    <rPh sb="5" eb="7">
      <t>キニュウ</t>
    </rPh>
    <rPh sb="16" eb="18">
      <t>テキギ</t>
    </rPh>
    <rPh sb="19" eb="21">
      <t>ヨウシ</t>
    </rPh>
    <rPh sb="22" eb="24">
      <t>キサイ</t>
    </rPh>
    <rPh sb="25" eb="27">
      <t>テイシュツ</t>
    </rPh>
    <phoneticPr fontId="1"/>
  </si>
  <si>
    <t>◎</t>
    <phoneticPr fontId="1"/>
  </si>
  <si>
    <t>◎</t>
    <phoneticPr fontId="1"/>
  </si>
  <si>
    <t>フリガナ</t>
    <phoneticPr fontId="1"/>
  </si>
  <si>
    <t>相　　続　　時　　精　　算　　課　　税　　分</t>
    <phoneticPr fontId="2"/>
  </si>
  <si>
    <t>特別控除額の計算</t>
    <phoneticPr fontId="1"/>
  </si>
  <si>
    <t>署</t>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</si>
  <si>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</si>
  <si>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</si>
  <si>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</si>
  <si>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</si>
  <si>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財　産　の　価　額　　</t>
    <phoneticPr fontId="2"/>
  </si>
  <si>
    <t>（単位：円）</t>
    <phoneticPr fontId="2"/>
  </si>
  <si>
    <t>続  　柄</t>
    <phoneticPr fontId="2"/>
  </si>
  <si>
    <t>生  　年
月  　日</t>
    <rPh sb="0" eb="1">
      <t>セイ</t>
    </rPh>
    <rPh sb="4" eb="5">
      <t>ネン</t>
    </rPh>
    <rPh sb="6" eb="7">
      <t>ツキ</t>
    </rPh>
    <rPh sb="10" eb="11">
      <t>ニチ</t>
    </rPh>
    <phoneticPr fontId="2"/>
  </si>
  <si>
    <t>(注)</t>
    <phoneticPr fontId="2"/>
  </si>
  <si>
    <t>上記の欄に記入しきれないときは、適宜の用紙に記載し提出してください。</t>
    <phoneticPr fontId="2"/>
  </si>
  <si>
    <t>名簿</t>
    <phoneticPr fontId="2"/>
  </si>
  <si>
    <t>届出番号</t>
    <phoneticPr fontId="2"/>
  </si>
  <si>
    <t xml:space="preserve"> 確認</t>
    <phoneticPr fontId="2"/>
  </si>
  <si>
    <t>固定資産税
評   価   額</t>
    <phoneticPr fontId="2"/>
  </si>
  <si>
    <t>続柄</t>
    <rPh sb="0" eb="2">
      <t>ツヅキガラ</t>
    </rPh>
    <phoneticPr fontId="1"/>
  </si>
  <si>
    <t>←</t>
    <phoneticPr fontId="1"/>
  </si>
  <si>
    <t>父…1、母…2、祖父…3
祖母…4、1～4以外5</t>
    <rPh sb="0" eb="1">
      <t>チチ</t>
    </rPh>
    <rPh sb="4" eb="5">
      <t>ハハ</t>
    </rPh>
    <rPh sb="8" eb="10">
      <t>ソフ</t>
    </rPh>
    <rPh sb="13" eb="15">
      <t>ソボ</t>
    </rPh>
    <rPh sb="21" eb="23">
      <t>イガイ</t>
    </rPh>
    <phoneticPr fontId="1"/>
  </si>
  <si>
    <t>※ 5 の場合に
記入します。</t>
    <phoneticPr fontId="1"/>
  </si>
  <si>
    <t>生年
月日</t>
    <rPh sb="0" eb="2">
      <t>セイネン</t>
    </rPh>
    <rPh sb="3" eb="5">
      <t>ガッピ</t>
    </rPh>
    <phoneticPr fontId="1"/>
  </si>
  <si>
    <t>日</t>
    <rPh sb="0" eb="1">
      <t>ニチ</t>
    </rPh>
    <phoneticPr fontId="1"/>
  </si>
  <si>
    <t>月</t>
    <rPh sb="0" eb="1">
      <t>ガツ</t>
    </rPh>
    <phoneticPr fontId="1"/>
  </si>
  <si>
    <t>年</t>
    <rPh sb="0" eb="1">
      <t>ネン</t>
    </rPh>
    <phoneticPr fontId="1"/>
  </si>
  <si>
    <t>フリガナ</t>
    <phoneticPr fontId="1"/>
  </si>
  <si>
    <t>生年
月日</t>
    <rPh sb="0" eb="2">
      <t>セイネン</t>
    </rPh>
    <rPh sb="3" eb="5">
      <t>ガッピ</t>
    </rPh>
    <phoneticPr fontId="1"/>
  </si>
  <si>
    <t>続  柄</t>
    <rPh sb="0" eb="1">
      <t>ゾク</t>
    </rPh>
    <rPh sb="3" eb="4">
      <t>エ</t>
    </rPh>
    <phoneticPr fontId="1"/>
  </si>
  <si>
    <t>　住宅取得等資金の合計額</t>
    <phoneticPr fontId="1"/>
  </si>
  <si>
    <t>←</t>
    <phoneticPr fontId="1"/>
  </si>
  <si>
    <t>住宅取得等資金の合計額</t>
    <phoneticPr fontId="1"/>
  </si>
  <si>
    <t>名簿</t>
    <phoneticPr fontId="1"/>
  </si>
  <si>
    <t>札幌市中央区△△条
×丁目×番×号</t>
    <phoneticPr fontId="1"/>
  </si>
  <si>
    <t>続　柄</t>
    <phoneticPr fontId="1"/>
  </si>
  <si>
    <t>年</t>
    <rPh sb="0" eb="1">
      <t>ネン</t>
    </rPh>
    <phoneticPr fontId="1"/>
  </si>
  <si>
    <t>月</t>
    <rPh sb="0" eb="1">
      <t>ガツ</t>
    </rPh>
    <phoneticPr fontId="1"/>
  </si>
  <si>
    <t>日</t>
    <rPh sb="0" eb="1">
      <t>ニチ</t>
    </rPh>
    <phoneticPr fontId="1"/>
  </si>
  <si>
    <t>明治 1、大正 2、昭和 3、平成 4</t>
    <rPh sb="0" eb="2">
      <t>メイジ</t>
    </rPh>
    <rPh sb="5" eb="7">
      <t>タイショウ</t>
    </rPh>
    <rPh sb="10" eb="12">
      <t>ショウワ</t>
    </rPh>
    <rPh sb="15" eb="17">
      <t>ヘイセイ</t>
    </rPh>
    <phoneticPr fontId="1"/>
  </si>
  <si>
    <t>←</t>
    <phoneticPr fontId="1"/>
  </si>
  <si>
    <t>←</t>
    <phoneticPr fontId="1"/>
  </si>
  <si>
    <t>生年
月日</t>
    <phoneticPr fontId="1"/>
  </si>
  <si>
    <t>を受ける金額の計算
贈与者別の非課税の適用</t>
    <phoneticPr fontId="1"/>
  </si>
  <si>
    <t>算入される金額の計算
贈与税の課税価格に</t>
    <phoneticPr fontId="1"/>
  </si>
  <si>
    <t>取得した財産の所在場所等</t>
    <phoneticPr fontId="1"/>
  </si>
  <si>
    <t>取得した財産の所在場所等</t>
    <phoneticPr fontId="1"/>
  </si>
  <si>
    <r>
      <t>(第一表の二は、必要な添付書類とともに</t>
    </r>
    <r>
      <rPr>
        <sz val="12"/>
        <color rgb="FFFF00FF"/>
        <rFont val="ＭＳ Ｐゴシック"/>
        <family val="3"/>
        <charset val="128"/>
      </rPr>
      <t>申告書第一表と一緒に提出</t>
    </r>
    <r>
      <rPr>
        <sz val="12"/>
        <rFont val="ＭＳ Ｐゴシック"/>
        <family val="3"/>
        <charset val="128"/>
      </rPr>
      <t>してください。)</t>
    </r>
    <phoneticPr fontId="1"/>
  </si>
  <si>
    <t>10</t>
    <phoneticPr fontId="1"/>
  </si>
  <si>
    <t>01</t>
    <phoneticPr fontId="1"/>
  </si>
  <si>
    <t>豊島区○○△丁目△番△号</t>
    <phoneticPr fontId="1"/>
  </si>
  <si>
    <t>ﾌﾘｶﾞﾅ</t>
    <phoneticPr fontId="1"/>
  </si>
  <si>
    <t>乙沢　花子</t>
    <phoneticPr fontId="1"/>
  </si>
  <si>
    <t>07</t>
    <phoneticPr fontId="1"/>
  </si>
  <si>
    <t>(注3)</t>
    <phoneticPr fontId="1"/>
  </si>
  <si>
    <t>令和</t>
    <rPh sb="0" eb="1">
      <t>レイ</t>
    </rPh>
    <rPh sb="1" eb="2">
      <t>ワ</t>
    </rPh>
    <phoneticPr fontId="1"/>
  </si>
  <si>
    <t>令和</t>
    <phoneticPr fontId="1"/>
  </si>
  <si>
    <t>住宅取得等資金の非課税又は住宅取得等資金の贈与を受けた場合の相続時精算課税選択の特例 (以下、これらを「住宅取得等資金の贈与の特例」</t>
    <rPh sb="21" eb="23">
      <t>ゾウヨ</t>
    </rPh>
    <rPh sb="35" eb="37">
      <t>カゼイ</t>
    </rPh>
    <rPh sb="44" eb="46">
      <t>イカ</t>
    </rPh>
    <rPh sb="60" eb="62">
      <t>ゾウヨ</t>
    </rPh>
    <phoneticPr fontId="1"/>
  </si>
  <si>
    <t>贈与者の住所・氏名（フリガナ）申告者との続柄 ・生年月日</t>
    <phoneticPr fontId="1"/>
  </si>
  <si>
    <t>○フリガナの濁点(゛)は一字とし、姓と名の間は一字空けて記入してください。</t>
    <phoneticPr fontId="1"/>
  </si>
  <si>
    <t>取得した財産の所在場所等</t>
    <phoneticPr fontId="1"/>
  </si>
  <si>
    <t>住宅取得等資金の非課税又は住宅取得等資金の贈与を受けた場合の相続時精算課税選択の特例 (以下、これらを「住宅取得等資金の贈与の特例」</t>
    <phoneticPr fontId="1"/>
  </si>
  <si>
    <t>取得した財産の所在場所等</t>
    <phoneticPr fontId="1"/>
  </si>
  <si>
    <t>(注 1 )</t>
    <rPh sb="1" eb="2">
      <t>チュウ</t>
    </rPh>
    <phoneticPr fontId="1"/>
  </si>
  <si>
    <t>次の住宅等取得資金の非課税の適用を受ける場合には、□の中に✔印を記入してください。</t>
    <phoneticPr fontId="1"/>
  </si>
  <si>
    <t>次の特例の適用を受ける場合には、□の中に✔印を記入してください。</t>
    <phoneticPr fontId="2"/>
  </si>
  <si>
    <t>特定贈与者の住所・氏名（フリガナ）申告者との続柄・生年月日</t>
    <rPh sb="0" eb="2">
      <t>トクテイ</t>
    </rPh>
    <rPh sb="17" eb="18">
      <t>サル</t>
    </rPh>
    <rPh sb="18" eb="19">
      <t>コク</t>
    </rPh>
    <rPh sb="19" eb="20">
      <t>シャ</t>
    </rPh>
    <rPh sb="28" eb="29">
      <t>ニチ</t>
    </rPh>
    <phoneticPr fontId="2"/>
  </si>
  <si>
    <t>令和</t>
    <rPh sb="0" eb="1">
      <t>レイ</t>
    </rPh>
    <rPh sb="1" eb="2">
      <t>ワ</t>
    </rPh>
    <phoneticPr fontId="2"/>
  </si>
  <si>
    <t>年分</t>
    <phoneticPr fontId="2"/>
  </si>
  <si>
    <t>03</t>
    <phoneticPr fontId="1"/>
  </si>
  <si>
    <t>土地</t>
    <rPh sb="0" eb="2">
      <t>トチ</t>
    </rPh>
    <phoneticPr fontId="1"/>
  </si>
  <si>
    <t>宅地</t>
    <rPh sb="0" eb="2">
      <t>タクチ</t>
    </rPh>
    <phoneticPr fontId="1"/>
  </si>
  <si>
    <t>乙沢　陽子</t>
    <rPh sb="0" eb="1">
      <t>オツ</t>
    </rPh>
    <rPh sb="1" eb="2">
      <t>ザワ</t>
    </rPh>
    <rPh sb="3" eb="5">
      <t>ヨウコ</t>
    </rPh>
    <phoneticPr fontId="1"/>
  </si>
  <si>
    <t>〇〇
株式会社</t>
    <rPh sb="3" eb="7">
      <t>カブシキガイシャ</t>
    </rPh>
    <phoneticPr fontId="1"/>
  </si>
  <si>
    <t>5,000株</t>
    <rPh sb="5" eb="6">
      <t>カブ</t>
    </rPh>
    <phoneticPr fontId="1"/>
  </si>
  <si>
    <t>10</t>
    <phoneticPr fontId="1"/>
  </si>
  <si>
    <t>05</t>
    <phoneticPr fontId="1"/>
  </si>
  <si>
    <t>受贈者の氏名</t>
    <rPh sb="1" eb="2">
      <t>ゾウ</t>
    </rPh>
    <phoneticPr fontId="2"/>
  </si>
  <si>
    <t>第二表</t>
    <phoneticPr fontId="2"/>
  </si>
  <si>
    <t>財産細目ｺｰﾄﾞ</t>
    <rPh sb="0" eb="2">
      <t>ザイサン</t>
    </rPh>
    <rPh sb="2" eb="4">
      <t>サイモク</t>
    </rPh>
    <phoneticPr fontId="1"/>
  </si>
  <si>
    <t>左の特定贈与者から取得した財産の明細</t>
    <phoneticPr fontId="1"/>
  </si>
  <si>
    <t>○フリガナの濁点(゛)や半濁点(゜)は一字とし、姓と名の間は一字空けて記入してください。</t>
    <phoneticPr fontId="1"/>
  </si>
  <si>
    <t xml:space="preserve"> 財産の価額の合計額（課税価格）</t>
    <phoneticPr fontId="2"/>
  </si>
  <si>
    <t>…</t>
    <phoneticPr fontId="2"/>
  </si>
  <si>
    <t>住宅取得等資金を財産を取得した年月日</t>
    <rPh sb="0" eb="2">
      <t>ジュウタク</t>
    </rPh>
    <rPh sb="2" eb="4">
      <t>シュトク</t>
    </rPh>
    <rPh sb="5" eb="7">
      <t>シキン</t>
    </rPh>
    <rPh sb="17" eb="18">
      <t>ニチ</t>
    </rPh>
    <phoneticPr fontId="1"/>
  </si>
  <si>
    <t>住宅取得等資金の金額</t>
    <rPh sb="0" eb="2">
      <t>ジュウタク</t>
    </rPh>
    <rPh sb="2" eb="4">
      <t>シュトク</t>
    </rPh>
    <rPh sb="5" eb="7">
      <t>シキン</t>
    </rPh>
    <rPh sb="8" eb="10">
      <t>キンガク</t>
    </rPh>
    <phoneticPr fontId="1"/>
  </si>
  <si>
    <t xml:space="preserve"> 明治         大正         昭和         平成</t>
    <rPh sb="1" eb="3">
      <t>メイジ</t>
    </rPh>
    <phoneticPr fontId="1"/>
  </si>
  <si>
    <t xml:space="preserve"> を受ける金額の計算
 贈与者別の非課税の適用</t>
    <phoneticPr fontId="1"/>
  </si>
  <si>
    <t>○フリガナの濁点(゛)や半濁点(゜)は一字とし、姓と名の間は一字空けて記入してください。</t>
    <phoneticPr fontId="1"/>
  </si>
  <si>
    <t>住宅取得等資金を財産を取得した年月日</t>
    <phoneticPr fontId="1"/>
  </si>
  <si>
    <t>住宅取得等資金を財産を取得した年月日</t>
    <phoneticPr fontId="1"/>
  </si>
  <si>
    <t>住宅取得等資金の金額</t>
    <phoneticPr fontId="1"/>
  </si>
  <si>
    <t>○フリガナの濁点(゛)や半濁点(゜)は一字とし、姓と名の間は一字空けて記入してください。</t>
    <phoneticPr fontId="1"/>
  </si>
  <si>
    <t>住宅取得等資金の金額</t>
    <phoneticPr fontId="1"/>
  </si>
  <si>
    <t>住宅取得等資金の金額</t>
    <phoneticPr fontId="1"/>
  </si>
  <si>
    <t>平成</t>
  </si>
  <si>
    <t>令和</t>
  </si>
  <si>
    <t>上記の特定贈与
者からの贈与に
より 取得 した
財産に係る過去
の 相続時精算
課税分の贈与税
の 申 告 状 況</t>
    <rPh sb="0" eb="2">
      <t>ジョウキ</t>
    </rPh>
    <rPh sb="3" eb="5">
      <t>トクテイ</t>
    </rPh>
    <rPh sb="5" eb="7">
      <t>ゾウヨ</t>
    </rPh>
    <rPh sb="8" eb="9">
      <t>シャ</t>
    </rPh>
    <rPh sb="12" eb="14">
      <t>ゾウヨ</t>
    </rPh>
    <rPh sb="19" eb="21">
      <t>シュトク</t>
    </rPh>
    <rPh sb="25" eb="27">
      <t>ザイサン</t>
    </rPh>
    <rPh sb="28" eb="29">
      <t>カカ</t>
    </rPh>
    <rPh sb="30" eb="32">
      <t>カコ</t>
    </rPh>
    <phoneticPr fontId="1"/>
  </si>
  <si>
    <t>令和</t>
    <rPh sb="0" eb="1">
      <t>レイ</t>
    </rPh>
    <rPh sb="1" eb="2">
      <t>ワ</t>
    </rPh>
    <phoneticPr fontId="1"/>
  </si>
  <si>
    <t>令和</t>
    <phoneticPr fontId="1"/>
  </si>
  <si>
    <t>令和</t>
    <phoneticPr fontId="1"/>
  </si>
  <si>
    <t>令和</t>
    <phoneticPr fontId="1"/>
  </si>
  <si>
    <t>令和</t>
    <rPh sb="0" eb="1">
      <t>レイ</t>
    </rPh>
    <rPh sb="1" eb="2">
      <t>ワ</t>
    </rPh>
    <phoneticPr fontId="1"/>
  </si>
  <si>
    <t>令和</t>
    <phoneticPr fontId="1"/>
  </si>
  <si>
    <t>令和</t>
    <rPh sb="0" eb="1">
      <t>レイ</t>
    </rPh>
    <rPh sb="1" eb="2">
      <t>ワ</t>
    </rPh>
    <phoneticPr fontId="2"/>
  </si>
  <si>
    <t>令和</t>
    <phoneticPr fontId="2"/>
  </si>
  <si>
    <t>令和</t>
    <phoneticPr fontId="2"/>
  </si>
  <si>
    <t>左の特定贈与者から取得した財産の明細</t>
    <phoneticPr fontId="2"/>
  </si>
  <si>
    <t>月</t>
    <rPh sb="0" eb="1">
      <t>ゲツ</t>
    </rPh>
    <phoneticPr fontId="2"/>
  </si>
  <si>
    <t>所在場所等</t>
    <phoneticPr fontId="2"/>
  </si>
  <si>
    <t>利用区分・銘柄等</t>
    <rPh sb="5" eb="8">
      <t>メイガラトウ</t>
    </rPh>
    <phoneticPr fontId="2"/>
  </si>
  <si>
    <t>○フリガナの濁点(゛)や半濁点(゜)は一字とし、姓と名の間は一字空けて記入してください。</t>
    <phoneticPr fontId="2"/>
  </si>
  <si>
    <t>種　　類</t>
    <phoneticPr fontId="2"/>
  </si>
  <si>
    <t>細　　目</t>
    <phoneticPr fontId="2"/>
  </si>
  <si>
    <t>財産の価額</t>
    <phoneticPr fontId="1"/>
  </si>
  <si>
    <t>数　　量</t>
    <phoneticPr fontId="1"/>
  </si>
  <si>
    <t>単　　価</t>
    <phoneticPr fontId="1"/>
  </si>
  <si>
    <t>固定資産税
評価額</t>
    <phoneticPr fontId="1"/>
  </si>
  <si>
    <t>倍　　数</t>
    <phoneticPr fontId="1"/>
  </si>
  <si>
    <t>所在場所等</t>
    <phoneticPr fontId="1"/>
  </si>
  <si>
    <t>自用地</t>
    <rPh sb="0" eb="3">
      <t>ジヨウチ</t>
    </rPh>
    <phoneticPr fontId="1"/>
  </si>
  <si>
    <t>板橋区〇〇△丁目×番</t>
    <rPh sb="0" eb="3">
      <t>イタバシク</t>
    </rPh>
    <rPh sb="6" eb="8">
      <t>チョウメ</t>
    </rPh>
    <rPh sb="9" eb="10">
      <t>バン</t>
    </rPh>
    <phoneticPr fontId="1"/>
  </si>
  <si>
    <t>86.50㎡</t>
    <phoneticPr fontId="1"/>
  </si>
  <si>
    <t>有価証券</t>
    <rPh sb="0" eb="4">
      <t>ユウカショウケン</t>
    </rPh>
    <phoneticPr fontId="1"/>
  </si>
  <si>
    <t>上場株式等</t>
    <rPh sb="0" eb="2">
      <t>ジョウジョウ</t>
    </rPh>
    <rPh sb="2" eb="5">
      <t>カブシキトウ</t>
    </rPh>
    <phoneticPr fontId="1"/>
  </si>
  <si>
    <t>千代田区〇〇町×丁目</t>
    <rPh sb="0" eb="4">
      <t>チヨダク</t>
    </rPh>
    <rPh sb="6" eb="7">
      <t>チョウ</t>
    </rPh>
    <rPh sb="8" eb="10">
      <t>チョウメ</t>
    </rPh>
    <phoneticPr fontId="1"/>
  </si>
  <si>
    <r>
      <t>私は、 租税特別措置法第70条の3第1項の規定による</t>
    </r>
    <r>
      <rPr>
        <b/>
        <sz val="13"/>
        <rFont val="ＭＳ Ｐ明朝"/>
        <family val="1"/>
        <charset val="128"/>
      </rPr>
      <t>相続時精算課税選択の特例</t>
    </r>
    <r>
      <rPr>
        <sz val="13"/>
        <rFont val="ＭＳ Ｐ明朝"/>
        <family val="1"/>
        <charset val="128"/>
      </rPr>
      <t>の適用を受けます。</t>
    </r>
    <phoneticPr fontId="1"/>
  </si>
  <si>
    <t>18</t>
    <phoneticPr fontId="1"/>
  </si>
  <si>
    <t>09</t>
    <phoneticPr fontId="1"/>
  </si>
  <si>
    <t>土地</t>
    <rPh sb="0" eb="2">
      <t>トチ</t>
    </rPh>
    <phoneticPr fontId="1"/>
  </si>
  <si>
    <t>建物</t>
    <rPh sb="0" eb="2">
      <t>タテモノ</t>
    </rPh>
    <phoneticPr fontId="1"/>
  </si>
  <si>
    <t>不動産番号等の明細</t>
    <phoneticPr fontId="1"/>
  </si>
  <si>
    <t>新築 ・ 取得 ・ 増改築等をした住宅用の家屋等の登記事項証明書等に記載されている13桁の不動産番号等を記入してください。</t>
    <phoneticPr fontId="1"/>
  </si>
  <si>
    <t xml:space="preserve"> ※不動産番号等の記載されている書額の写しを添付した場合には下記の記入を省略することができます。</t>
    <rPh sb="6" eb="7">
      <t>ゴウ</t>
    </rPh>
    <rPh sb="9" eb="11">
      <t>キサイ</t>
    </rPh>
    <rPh sb="36" eb="38">
      <t>ショウリャク</t>
    </rPh>
    <phoneticPr fontId="1"/>
  </si>
  <si>
    <t>新築 ・ 取得 ・ 増改築等をした住宅用の家屋等の登記事項証明書等に記載されている13桁の不動産番号等を記入してください。</t>
    <phoneticPr fontId="1"/>
  </si>
  <si>
    <t xml:space="preserve"> ※不動産番号等の記載されている書額の写しを添付した場合には下記の記入を省略することができます。</t>
    <phoneticPr fontId="1"/>
  </si>
  <si>
    <t>不動産の種別</t>
    <phoneticPr fontId="1"/>
  </si>
  <si>
    <t>不動産の種別</t>
    <phoneticPr fontId="1"/>
  </si>
  <si>
    <t>土地</t>
    <rPh sb="0" eb="2">
      <t>トチ</t>
    </rPh>
    <phoneticPr fontId="1"/>
  </si>
  <si>
    <t>建物</t>
    <rPh sb="0" eb="2">
      <t>タテモノ</t>
    </rPh>
    <phoneticPr fontId="1"/>
  </si>
  <si>
    <t>又は家屋番号
所在及び地番</t>
    <phoneticPr fontId="1"/>
  </si>
  <si>
    <t>又は家屋番号
所在及び地番</t>
    <phoneticPr fontId="1"/>
  </si>
  <si>
    <t>不動産番号</t>
    <phoneticPr fontId="1"/>
  </si>
  <si>
    <t>確認</t>
    <phoneticPr fontId="1"/>
  </si>
  <si>
    <t>土地</t>
    <rPh sb="0" eb="2">
      <t>トチ</t>
    </rPh>
    <phoneticPr fontId="1"/>
  </si>
  <si>
    <t>建物</t>
    <rPh sb="0" eb="2">
      <t>タテモノ</t>
    </rPh>
    <phoneticPr fontId="1"/>
  </si>
  <si>
    <t>不動産番号</t>
  </si>
  <si>
    <t>不動産番号</t>
    <phoneticPr fontId="1"/>
  </si>
  <si>
    <t xml:space="preserve">  （直系尊属）
  父      1 母     2
  祖 父 3 祖 母 4
  上記以外 5
※５の場合に記入します。</t>
    <phoneticPr fontId="1"/>
  </si>
  <si>
    <r>
      <t>私は、租税特別措置法第70条の2第１項の規定による住宅取得等資金の非課税の適用をうけます。</t>
    </r>
    <r>
      <rPr>
        <sz val="13"/>
        <color rgb="FFFF00FF"/>
        <rFont val="ＭＳ Ｐ明朝"/>
        <family val="1"/>
        <charset val="128"/>
      </rPr>
      <t>　(注1)　　</t>
    </r>
    <r>
      <rPr>
        <sz val="13"/>
        <color indexed="42"/>
        <rFont val="ＭＳ Ｐ明朝"/>
        <family val="1"/>
        <charset val="128"/>
      </rPr>
      <t>　　　　　</t>
    </r>
    <phoneticPr fontId="1"/>
  </si>
  <si>
    <r>
      <rPr>
        <sz val="8"/>
        <color rgb="FFFF6600"/>
        <rFont val="ＭＳ Ｐ明朝"/>
        <family val="1"/>
        <charset val="128"/>
      </rPr>
      <t xml:space="preserve">  （直系尊属）</t>
    </r>
    <r>
      <rPr>
        <sz val="8"/>
        <rFont val="ＭＳ Ｐ明朝"/>
        <family val="1"/>
        <charset val="128"/>
      </rPr>
      <t xml:space="preserve">
</t>
    </r>
    <r>
      <rPr>
        <sz val="8"/>
        <color rgb="FFFF00FF"/>
        <rFont val="ＭＳ Ｐ明朝"/>
        <family val="1"/>
        <charset val="128"/>
      </rPr>
      <t xml:space="preserve"> 父          、母
 祖 父     、祖 母
 上記以外
</t>
    </r>
    <r>
      <rPr>
        <sz val="6"/>
        <color rgb="FFFF00FF"/>
        <rFont val="ＭＳ Ｐ明朝"/>
        <family val="1"/>
        <charset val="128"/>
      </rPr>
      <t>※　5  の場合に記入します。</t>
    </r>
    <phoneticPr fontId="1"/>
  </si>
  <si>
    <r>
      <rPr>
        <sz val="8"/>
        <rFont val="ＭＳ Ｐ明朝"/>
        <family val="1"/>
        <charset val="128"/>
      </rPr>
      <t xml:space="preserve">  </t>
    </r>
    <r>
      <rPr>
        <sz val="8"/>
        <color rgb="FFFF6600"/>
        <rFont val="ＭＳ Ｐ明朝"/>
        <family val="1"/>
        <charset val="128"/>
      </rPr>
      <t>（直系尊属）</t>
    </r>
    <r>
      <rPr>
        <sz val="8"/>
        <rFont val="ＭＳ Ｐ明朝"/>
        <family val="1"/>
        <charset val="128"/>
      </rPr>
      <t xml:space="preserve">
 </t>
    </r>
    <r>
      <rPr>
        <sz val="8"/>
        <color rgb="FFFF00FF"/>
        <rFont val="ＭＳ Ｐ明朝"/>
        <family val="1"/>
        <charset val="128"/>
      </rPr>
      <t>父          、母
 祖 父     、祖 母
 上記以外</t>
    </r>
    <r>
      <rPr>
        <sz val="6"/>
        <color rgb="FFFF00FF"/>
        <rFont val="ＭＳ Ｐ明朝"/>
        <family val="1"/>
        <charset val="128"/>
      </rPr>
      <t xml:space="preserve">
※　5  の場合に記入します。</t>
    </r>
    <phoneticPr fontId="1"/>
  </si>
  <si>
    <t>⑥</t>
    <phoneticPr fontId="2"/>
  </si>
  <si>
    <t>⑥</t>
    <phoneticPr fontId="1"/>
  </si>
  <si>
    <t>④</t>
    <phoneticPr fontId="1"/>
  </si>
  <si>
    <t>特定贈与者の住所・氏名（フリガナ）申告者との続柄・生年月日</t>
    <rPh sb="0" eb="2">
      <t>トクテイ</t>
    </rPh>
    <phoneticPr fontId="2"/>
  </si>
  <si>
    <t>㊴</t>
    <phoneticPr fontId="1"/>
  </si>
  <si>
    <t>㊵</t>
    <phoneticPr fontId="1"/>
  </si>
  <si>
    <t>㊳</t>
    <phoneticPr fontId="1"/>
  </si>
  <si>
    <t>1234567890123</t>
    <phoneticPr fontId="1"/>
  </si>
  <si>
    <t>2345678901234</t>
    <phoneticPr fontId="1"/>
  </si>
  <si>
    <t>といいます。) の適用を受ける人が、 所得税の住宅借入金等特別控除の適用を受ける場合には、 住宅借入金等特別控除額の計算上、 住宅の取得</t>
    <phoneticPr fontId="1"/>
  </si>
  <si>
    <t>(注2)</t>
    <phoneticPr fontId="1"/>
  </si>
  <si>
    <t>住宅取得等資金の合計額</t>
    <phoneticPr fontId="1"/>
  </si>
  <si>
    <t>(注 3 )</t>
    <phoneticPr fontId="1"/>
  </si>
  <si>
    <t>といいます。) の適用を受ける人が、 所得税の住宅借入金等特別控除の適用を受ける場合には、 住宅借入金等特別控除額の計算上、 住宅の取得</t>
    <phoneticPr fontId="1"/>
  </si>
  <si>
    <t>等又は住宅の増改築等の対価等の額から住宅取得等資金の贈与の特例の適用を受けた部分の金額を差し引く必要がありますのでご注意くださ</t>
    <phoneticPr fontId="1"/>
  </si>
  <si>
    <t>等又は住宅の増改築等の対価等の額から住宅取得等資金の贈与の特例の適用を受けた部分の金額を差し引く必要がありますのでご注意くださ</t>
    <phoneticPr fontId="1"/>
  </si>
  <si>
    <t>い。</t>
    <phoneticPr fontId="1"/>
  </si>
  <si>
    <t>い。</t>
    <phoneticPr fontId="1"/>
  </si>
  <si>
    <r>
      <t>年分贈与税の申告書</t>
    </r>
    <r>
      <rPr>
        <sz val="14"/>
        <rFont val="ＭＳ Ｐ明朝"/>
        <family val="1"/>
        <charset val="128"/>
      </rPr>
      <t>(住宅取得等資金の非課税の計算明細書)</t>
    </r>
    <rPh sb="0" eb="1">
      <t>ネン</t>
    </rPh>
    <rPh sb="1" eb="2">
      <t>ブン</t>
    </rPh>
    <rPh sb="2" eb="5">
      <t>ゾウヨゼイ</t>
    </rPh>
    <rPh sb="6" eb="9">
      <t>シンコクショ</t>
    </rPh>
    <phoneticPr fontId="2"/>
  </si>
  <si>
    <t>修正</t>
    <rPh sb="0" eb="2">
      <t>シュウセイ</t>
    </rPh>
    <phoneticPr fontId="1"/>
  </si>
  <si>
    <t>修 正</t>
    <rPh sb="0" eb="1">
      <t>オサム</t>
    </rPh>
    <rPh sb="2" eb="3">
      <t>セイ</t>
    </rPh>
    <phoneticPr fontId="1"/>
  </si>
  <si>
    <r>
      <t>　私は、租税特別措置法第70条の2第１項の規定による住宅取得等資金の非課税の適用を受けます。</t>
    </r>
    <r>
      <rPr>
        <sz val="13"/>
        <color rgb="FFFF00FF"/>
        <rFont val="ＭＳ Ｐ明朝"/>
        <family val="1"/>
        <charset val="128"/>
      </rPr>
      <t>　(注1)</t>
    </r>
    <rPh sb="41" eb="42">
      <t>ウ</t>
    </rPh>
    <phoneticPr fontId="1"/>
  </si>
  <si>
    <t>年分贈与税の申告書</t>
    <rPh sb="0" eb="1">
      <t>ネン</t>
    </rPh>
    <rPh sb="1" eb="2">
      <t>ブン</t>
    </rPh>
    <rPh sb="2" eb="5">
      <t>ゾウヨゼイ</t>
    </rPh>
    <rPh sb="6" eb="9">
      <t>シンコクショ</t>
    </rPh>
    <phoneticPr fontId="2"/>
  </si>
  <si>
    <t>(相続時精算課税の計算明細書)</t>
    <phoneticPr fontId="1"/>
  </si>
  <si>
    <t>修正</t>
    <rPh sb="0" eb="2">
      <t>シュウセイ</t>
    </rPh>
    <phoneticPr fontId="1"/>
  </si>
  <si>
    <t>修 正</t>
    <rPh sb="0" eb="1">
      <t>オサム</t>
    </rPh>
    <rPh sb="2" eb="3">
      <t>セイ</t>
    </rPh>
    <phoneticPr fontId="1"/>
  </si>
  <si>
    <t>(相続時精算課税の計算明細書)　　</t>
    <phoneticPr fontId="2"/>
  </si>
  <si>
    <t>私は</t>
    <rPh sb="0" eb="1">
      <t>ワタシ</t>
    </rPh>
    <phoneticPr fontId="1"/>
  </si>
  <si>
    <r>
      <t>過去の年分の申告において控除した特別控除額の合計額</t>
    </r>
    <r>
      <rPr>
        <sz val="11"/>
        <rFont val="ＭＳ 明朝"/>
        <family val="1"/>
        <charset val="128"/>
      </rPr>
      <t>(最高2500万円)</t>
    </r>
    <rPh sb="0" eb="2">
      <t>カコ</t>
    </rPh>
    <rPh sb="3" eb="4">
      <t>ネン</t>
    </rPh>
    <rPh sb="4" eb="5">
      <t>ブン</t>
    </rPh>
    <rPh sb="6" eb="8">
      <t>シンコク</t>
    </rPh>
    <rPh sb="12" eb="14">
      <t>コウジョ</t>
    </rPh>
    <rPh sb="16" eb="18">
      <t>トクベツ</t>
    </rPh>
    <rPh sb="18" eb="20">
      <t>コウジョ</t>
    </rPh>
    <rPh sb="20" eb="21">
      <t>ガク</t>
    </rPh>
    <rPh sb="22" eb="24">
      <t>ゴウケイ</t>
    </rPh>
    <rPh sb="24" eb="25">
      <t>ガク</t>
    </rPh>
    <rPh sb="26" eb="28">
      <t>サイコウ</t>
    </rPh>
    <rPh sb="32" eb="34">
      <t>マンエン</t>
    </rPh>
    <phoneticPr fontId="1"/>
  </si>
  <si>
    <r>
      <t>外国税額の控除額</t>
    </r>
    <r>
      <rPr>
        <sz val="8"/>
        <color indexed="42"/>
        <rFont val="ＭＳ 明朝"/>
        <family val="1"/>
        <charset val="128"/>
      </rPr>
      <t>(外国にある財産の贈与を受けた場合で、外国の贈与税を課せられたときに記入します。)</t>
    </r>
    <rPh sb="0" eb="2">
      <t>ガイコク</t>
    </rPh>
    <rPh sb="2" eb="4">
      <t>ゼイガク</t>
    </rPh>
    <rPh sb="5" eb="7">
      <t>コウジョ</t>
    </rPh>
    <rPh sb="7" eb="8">
      <t>ガク</t>
    </rPh>
    <rPh sb="9" eb="11">
      <t>ガイコク</t>
    </rPh>
    <rPh sb="14" eb="16">
      <t>ザイサン</t>
    </rPh>
    <rPh sb="17" eb="19">
      <t>ゾウヨ</t>
    </rPh>
    <rPh sb="20" eb="21">
      <t>ウ</t>
    </rPh>
    <rPh sb="23" eb="25">
      <t>バアイ</t>
    </rPh>
    <rPh sb="27" eb="29">
      <t>ガイコク</t>
    </rPh>
    <rPh sb="30" eb="33">
      <t>ゾウヨゼイ</t>
    </rPh>
    <rPh sb="34" eb="35">
      <t>カ</t>
    </rPh>
    <rPh sb="42" eb="44">
      <t>キニュウ</t>
    </rPh>
    <phoneticPr fontId="1"/>
  </si>
  <si>
    <t>㉖</t>
    <phoneticPr fontId="1"/>
  </si>
  <si>
    <t>㉗</t>
    <phoneticPr fontId="1"/>
  </si>
  <si>
    <t>㉘</t>
    <phoneticPr fontId="1"/>
  </si>
  <si>
    <t>㉙</t>
    <phoneticPr fontId="1"/>
  </si>
  <si>
    <t>㉚</t>
    <phoneticPr fontId="1"/>
  </si>
  <si>
    <t>㉛</t>
    <phoneticPr fontId="1"/>
  </si>
  <si>
    <t>㉜</t>
    <phoneticPr fontId="1"/>
  </si>
  <si>
    <t>㉝</t>
    <phoneticPr fontId="1"/>
  </si>
  <si>
    <t>㉞</t>
    <phoneticPr fontId="1"/>
  </si>
  <si>
    <t>㉖</t>
    <phoneticPr fontId="2"/>
  </si>
  <si>
    <t>㉗</t>
    <phoneticPr fontId="2"/>
  </si>
  <si>
    <t>㉘</t>
    <phoneticPr fontId="2"/>
  </si>
  <si>
    <t>㉙</t>
    <phoneticPr fontId="2"/>
  </si>
  <si>
    <t>㉚</t>
    <phoneticPr fontId="2"/>
  </si>
  <si>
    <t>㉛</t>
    <phoneticPr fontId="2"/>
  </si>
  <si>
    <t>㉜</t>
    <phoneticPr fontId="2"/>
  </si>
  <si>
    <t>㉝</t>
    <phoneticPr fontId="2"/>
  </si>
  <si>
    <t>㉞</t>
    <phoneticPr fontId="2"/>
  </si>
  <si>
    <r>
      <rPr>
        <sz val="11"/>
        <rFont val="ＭＳ Ｐ明朝"/>
        <family val="1"/>
        <charset val="128"/>
      </rPr>
      <t xml:space="preserve"> </t>
    </r>
    <r>
      <rPr>
        <sz val="11"/>
        <rFont val="ＭＳ Ｐゴシック"/>
        <family val="3"/>
        <charset val="128"/>
      </rPr>
      <t>外国税額の控除額</t>
    </r>
    <r>
      <rPr>
        <sz val="11"/>
        <rFont val="ＭＳ Ｐ明朝"/>
        <family val="1"/>
        <charset val="128"/>
      </rPr>
      <t xml:space="preserve"> </t>
    </r>
    <r>
      <rPr>
        <sz val="9"/>
        <rFont val="ＭＳ Ｐ明朝"/>
        <family val="1"/>
        <charset val="128"/>
      </rPr>
      <t>(外国にある財産の贈与を受けた場合で、外国の贈与税を課せられたときに記入します。)</t>
    </r>
    <phoneticPr fontId="2"/>
  </si>
  <si>
    <r>
      <rPr>
        <sz val="11"/>
        <rFont val="ＭＳ Ｐ明朝"/>
        <family val="1"/>
        <charset val="128"/>
      </rPr>
      <t xml:space="preserve"> </t>
    </r>
    <r>
      <rPr>
        <sz val="11"/>
        <rFont val="ＭＳ Ｐゴシック"/>
        <family val="3"/>
        <charset val="128"/>
      </rPr>
      <t>過去の年分の申告において控除した特別控除額の合計額</t>
    </r>
    <r>
      <rPr>
        <sz val="11"/>
        <rFont val="ＭＳ Ｐ明朝"/>
        <family val="1"/>
        <charset val="128"/>
      </rPr>
      <t xml:space="preserve"> (最高2,500万円)</t>
    </r>
    <phoneticPr fontId="2"/>
  </si>
  <si>
    <r>
      <t>受贈者の住所及び氏名</t>
    </r>
    <r>
      <rPr>
        <sz val="9"/>
        <color rgb="FFFF00FF"/>
        <rFont val="ＭＳ 明朝"/>
        <family val="1"/>
        <charset val="128"/>
      </rPr>
      <t xml:space="preserve"> (「相続時精算課税選択届出書」に記載した住所・氏名と異なる場合にのみ記入します。)</t>
    </r>
    <phoneticPr fontId="2"/>
  </si>
  <si>
    <t>＊</t>
    <phoneticPr fontId="1"/>
  </si>
  <si>
    <t>＊ 欄には記入しないでください。</t>
    <rPh sb="2" eb="3">
      <t>ラン</t>
    </rPh>
    <rPh sb="5" eb="7">
      <t>キニュウ</t>
    </rPh>
    <phoneticPr fontId="1"/>
  </si>
  <si>
    <t>＊</t>
    <phoneticPr fontId="2"/>
  </si>
  <si>
    <t>＊ 欄には記入しないでください。</t>
    <phoneticPr fontId="2"/>
  </si>
  <si>
    <t>23</t>
    <phoneticPr fontId="1"/>
  </si>
  <si>
    <t>札幌　太郎</t>
    <rPh sb="0" eb="2">
      <t>サッポロ</t>
    </rPh>
    <rPh sb="3" eb="5">
      <t>タロウ</t>
    </rPh>
    <phoneticPr fontId="1"/>
  </si>
  <si>
    <t>札幌市中央区△△条△丁目×番</t>
    <rPh sb="0" eb="3">
      <t>サッポロシ</t>
    </rPh>
    <rPh sb="3" eb="6">
      <t>チュウオウク</t>
    </rPh>
    <rPh sb="8" eb="9">
      <t>ジョウ</t>
    </rPh>
    <rPh sb="10" eb="12">
      <t>チョウメ</t>
    </rPh>
    <rPh sb="13" eb="14">
      <t>バン</t>
    </rPh>
    <phoneticPr fontId="1"/>
  </si>
  <si>
    <t>札幌市中央区△△条△丁目×番地(家屋番号□番□)</t>
    <rPh sb="14" eb="15">
      <t>チ</t>
    </rPh>
    <rPh sb="16" eb="18">
      <t>カオク</t>
    </rPh>
    <rPh sb="18" eb="20">
      <t>バンゴウ</t>
    </rPh>
    <rPh sb="21" eb="22">
      <t>バン</t>
    </rPh>
    <phoneticPr fontId="1"/>
  </si>
  <si>
    <t>㊸</t>
    <phoneticPr fontId="1"/>
  </si>
  <si>
    <t>㊹</t>
    <phoneticPr fontId="1"/>
  </si>
  <si>
    <r>
      <t xml:space="preserve">住宅資金非課税限度額 </t>
    </r>
    <r>
      <rPr>
        <sz val="13"/>
        <rFont val="ＭＳ Ｐ明朝"/>
        <family val="1"/>
        <charset val="128"/>
      </rPr>
      <t>(1,000万円又は500万円)</t>
    </r>
    <phoneticPr fontId="1"/>
  </si>
  <si>
    <t xml:space="preserve"> (注 2)</t>
    <phoneticPr fontId="1"/>
  </si>
  <si>
    <r>
      <rPr>
        <sz val="22"/>
        <rFont val="ＭＳ Ｐ明朝"/>
        <family val="1"/>
        <charset val="128"/>
      </rPr>
      <t>年分贈与税の申告書</t>
    </r>
    <r>
      <rPr>
        <sz val="16"/>
        <rFont val="ＭＳ Ｐ明朝"/>
        <family val="1"/>
        <charset val="128"/>
      </rPr>
      <t xml:space="preserve"> (住宅取得等資金の非課税の計算明細書)</t>
    </r>
    <rPh sb="0" eb="1">
      <t>ネン</t>
    </rPh>
    <rPh sb="1" eb="2">
      <t>ブン</t>
    </rPh>
    <rPh sb="2" eb="5">
      <t>ゾウヨゼイ</t>
    </rPh>
    <rPh sb="6" eb="9">
      <t>シンコクショ</t>
    </rPh>
    <phoneticPr fontId="2"/>
  </si>
  <si>
    <t>06</t>
    <phoneticPr fontId="1"/>
  </si>
  <si>
    <t>06</t>
    <phoneticPr fontId="1"/>
  </si>
  <si>
    <r>
      <t>私は、 租税特別措置法第70条の3第1項の規定による</t>
    </r>
    <r>
      <rPr>
        <sz val="11"/>
        <color indexed="42"/>
        <rFont val="ＭＳ Ｐゴシック"/>
        <family val="3"/>
        <charset val="128"/>
      </rPr>
      <t>相続時精算課税選択の特例</t>
    </r>
    <r>
      <rPr>
        <sz val="11"/>
        <color indexed="42"/>
        <rFont val="ＭＳ Ｐ明朝"/>
        <family val="1"/>
        <charset val="128"/>
      </rPr>
      <t>の適用を受けます。</t>
    </r>
    <phoneticPr fontId="2"/>
  </si>
  <si>
    <t>㊺</t>
    <phoneticPr fontId="1"/>
  </si>
  <si>
    <t>㊻</t>
    <phoneticPr fontId="1"/>
  </si>
  <si>
    <t>㊼</t>
    <phoneticPr fontId="1"/>
  </si>
  <si>
    <r>
      <t>住宅資金非課税限度額 (1,000万円又は500万円)</t>
    </r>
    <r>
      <rPr>
        <sz val="12"/>
        <color rgb="FFFF00FF"/>
        <rFont val="ＭＳ Ｐ明朝"/>
        <family val="1"/>
        <charset val="128"/>
      </rPr>
      <t xml:space="preserve"> (注 2)</t>
    </r>
    <rPh sb="17" eb="19">
      <t>マンエン</t>
    </rPh>
    <rPh sb="19" eb="20">
      <t>マタ</t>
    </rPh>
    <rPh sb="24" eb="26">
      <t>マンエン</t>
    </rPh>
    <rPh sb="29" eb="30">
      <t>チュウ</t>
    </rPh>
    <phoneticPr fontId="1"/>
  </si>
  <si>
    <t>㊳のうち非課税の適用を受ける金額</t>
    <phoneticPr fontId="1"/>
  </si>
  <si>
    <t>㊴のうち非課税の適用を受ける金額</t>
    <phoneticPr fontId="1"/>
  </si>
  <si>
    <t>非課税の適用を受ける金額の合計額 （㊸＋㊹）
（㊵の金額の合計額を限度とします。）</t>
    <phoneticPr fontId="1"/>
  </si>
  <si>
    <r>
      <t xml:space="preserve">㊳のうち課税価格に算入される金額 （㊳－㊸）
</t>
    </r>
    <r>
      <rPr>
        <sz val="10"/>
        <rFont val="ＭＳ Ｐ明朝"/>
        <family val="1"/>
        <charset val="128"/>
      </rPr>
      <t>（㊳に係る贈与者の「財産の価額」欄（申告書第一表又は第二表）にこの金額を転記します。 ）</t>
    </r>
    <phoneticPr fontId="1"/>
  </si>
  <si>
    <r>
      <t xml:space="preserve">㊴のうち課税価格に算入される金額 （㊴－㊹）
</t>
    </r>
    <r>
      <rPr>
        <sz val="10"/>
        <rFont val="ＭＳ Ｐ明朝"/>
        <family val="1"/>
        <charset val="128"/>
      </rPr>
      <t>（㊴に係る贈与者の「財産の価額」欄（申告書第一表又は第二表）にこの金額を転記します。）</t>
    </r>
    <phoneticPr fontId="1"/>
  </si>
  <si>
    <t>出していない人は合計所得金額を明らかにする書類を贈与税の申告書に添付する必要があります（令和６年分の所得税に係る合計所得金額が</t>
    <phoneticPr fontId="1"/>
  </si>
  <si>
    <t>2,000万円超（新築若しくは取得又は増改築等をした住宅用の家屋の床面積が50㎡未満である場合は1,000万円超）の場合には、住宅取得等資</t>
    <phoneticPr fontId="1"/>
  </si>
  <si>
    <t>住宅取得等資金の非課税の適用を受ける人で、令和６年分の所得税及び復興特別所得税の確定申告書を提出した人は□の中にレ印を記入し、提</t>
    <rPh sb="0" eb="64">
      <t>レイワ</t>
    </rPh>
    <phoneticPr fontId="1"/>
  </si>
  <si>
    <t>金の非課税の適用を受けることができません。）。</t>
    <phoneticPr fontId="1"/>
  </si>
  <si>
    <t>私は上</t>
    <rPh sb="0" eb="1">
      <t>ワタシ</t>
    </rPh>
    <rPh sb="2" eb="3">
      <t>ウエ</t>
    </rPh>
    <phoneticPr fontId="1"/>
  </si>
  <si>
    <t>私は下</t>
    <rPh sb="0" eb="1">
      <t>ワタシ</t>
    </rPh>
    <rPh sb="2" eb="3">
      <t>シタ</t>
    </rPh>
    <phoneticPr fontId="1"/>
  </si>
  <si>
    <t>私は、令和６年分の所得税及び復興特別所得税の確定申告書を所轄税務署長へ提出しました。</t>
    <phoneticPr fontId="1"/>
  </si>
  <si>
    <t>別措置法施行令第40条の４の２第８項又は第９項の規定により証明がされたものをいいます。）である場合は「1,000万円」と、それ以外の</t>
    <phoneticPr fontId="1"/>
  </si>
  <si>
    <t>新築若しくは取得又は増改築等をした住宅用の家屋が、一定の省エネルギー性、耐震性又はバリアフリー性を満たす住宅用の家屋（租税特</t>
    <phoneticPr fontId="1"/>
  </si>
  <si>
    <t>住宅用の家屋である場合は「500万円」となります。</t>
    <phoneticPr fontId="1"/>
  </si>
  <si>
    <r>
      <rPr>
        <sz val="13"/>
        <rFont val="ＭＳ Ｐゴシック"/>
        <family val="3"/>
        <charset val="128"/>
      </rPr>
      <t>非課税の適用を受ける金額の合計額</t>
    </r>
    <r>
      <rPr>
        <sz val="12"/>
        <rFont val="ＭＳ Ｐ明朝"/>
        <family val="1"/>
        <charset val="128"/>
      </rPr>
      <t xml:space="preserve"> （㊸＋㊹）</t>
    </r>
    <phoneticPr fontId="1"/>
  </si>
  <si>
    <t>（㊵の金額の合計額を限度とします。）</t>
    <phoneticPr fontId="1"/>
  </si>
  <si>
    <r>
      <rPr>
        <sz val="13"/>
        <rFont val="ＭＳ Ｐゴシック"/>
        <family val="3"/>
        <charset val="128"/>
      </rPr>
      <t>㊳のうち課税価格に算入される金額</t>
    </r>
    <r>
      <rPr>
        <sz val="12"/>
        <rFont val="ＭＳ Ｐ明朝"/>
        <family val="1"/>
        <charset val="128"/>
      </rPr>
      <t xml:space="preserve"> （㊳－㊸）</t>
    </r>
    <phoneticPr fontId="1"/>
  </si>
  <si>
    <t>（㊳に係る贈与者の「財産の価額」欄（申告書第一表又は第二表）にこの金額を転記します。 ）</t>
    <phoneticPr fontId="1"/>
  </si>
  <si>
    <r>
      <rPr>
        <sz val="13"/>
        <rFont val="ＭＳ Ｐゴシック"/>
        <family val="3"/>
        <charset val="128"/>
      </rPr>
      <t>㊴のうち課税価格に算入される金額</t>
    </r>
    <r>
      <rPr>
        <sz val="12"/>
        <rFont val="ＭＳ Ｐゴシック"/>
        <family val="3"/>
        <charset val="128"/>
      </rPr>
      <t xml:space="preserve"> </t>
    </r>
    <r>
      <rPr>
        <sz val="12"/>
        <rFont val="ＭＳ Ｐ明朝"/>
        <family val="1"/>
        <charset val="128"/>
      </rPr>
      <t>（㊴－㊹）</t>
    </r>
    <phoneticPr fontId="1"/>
  </si>
  <si>
    <t>（㊴に係る贈与者の「財産の価額」欄（申告書第一表又は第二表）にこの金額を転記します。）</t>
    <phoneticPr fontId="1"/>
  </si>
  <si>
    <t>住宅取得等資金の非課税の適用を受ける人で、令和６年分の所得税及び復興特別所得税の確定申告書を提出した人は□の中にレ印を記入し、提</t>
    <phoneticPr fontId="1"/>
  </si>
  <si>
    <r>
      <t xml:space="preserve">第
一
表
の
二
</t>
    </r>
    <r>
      <rPr>
        <sz val="12"/>
        <rFont val="MingLiU"/>
        <family val="3"/>
        <charset val="136"/>
      </rPr>
      <t xml:space="preserve">︵
</t>
    </r>
    <r>
      <rPr>
        <sz val="12"/>
        <rFont val="ＭＳ Ｐゴシック"/>
        <family val="3"/>
        <charset val="128"/>
      </rPr>
      <t xml:space="preserve">令
和
6
年
分
以
降
用
</t>
    </r>
    <r>
      <rPr>
        <sz val="12"/>
        <rFont val="MingLiU"/>
        <family val="3"/>
        <charset val="136"/>
      </rPr>
      <t>︶</t>
    </r>
    <rPh sb="0" eb="1">
      <t>ダイ</t>
    </rPh>
    <rPh sb="2" eb="3">
      <t>１</t>
    </rPh>
    <rPh sb="4" eb="5">
      <t>ヒョウ</t>
    </rPh>
    <rPh sb="8" eb="9">
      <t>２</t>
    </rPh>
    <rPh sb="12" eb="13">
      <t>レイ</t>
    </rPh>
    <rPh sb="14" eb="15">
      <t>ワ</t>
    </rPh>
    <phoneticPr fontId="1"/>
  </si>
  <si>
    <r>
      <rPr>
        <sz val="12"/>
        <rFont val="ＭＳ Ｐ明朝"/>
        <family val="1"/>
        <charset val="128"/>
      </rPr>
      <t>(資 5 - 10 - 1 - 3 - A 4 統一)</t>
    </r>
    <r>
      <rPr>
        <sz val="11"/>
        <rFont val="ＭＳ Ｐ明朝"/>
        <family val="1"/>
        <charset val="128"/>
      </rPr>
      <t xml:space="preserve">  (令 6.12)</t>
    </r>
    <phoneticPr fontId="1"/>
  </si>
  <si>
    <t>㉟</t>
    <phoneticPr fontId="1"/>
  </si>
  <si>
    <t>㊱</t>
    <phoneticPr fontId="1"/>
  </si>
  <si>
    <t>㊲</t>
    <phoneticPr fontId="1"/>
  </si>
  <si>
    <t>財産の価額の合計額（課税価格）</t>
    <phoneticPr fontId="1"/>
  </si>
  <si>
    <t>額の計算
基礎控除</t>
    <rPh sb="0" eb="1">
      <t>ガク</t>
    </rPh>
    <rPh sb="2" eb="4">
      <t>ケイサン</t>
    </rPh>
    <rPh sb="5" eb="9">
      <t>キソコウジョ</t>
    </rPh>
    <phoneticPr fontId="1"/>
  </si>
  <si>
    <t>特定贈与者ごとの贈与税の課税価格の合計額</t>
    <phoneticPr fontId="1"/>
  </si>
  <si>
    <t>（注１）</t>
    <phoneticPr fontId="1"/>
  </si>
  <si>
    <t>（注２）</t>
    <phoneticPr fontId="1"/>
  </si>
  <si>
    <r>
      <t>相続時精算課税に係る基礎控除額</t>
    </r>
    <r>
      <rPr>
        <sz val="11"/>
        <rFont val="ＭＳ 明朝"/>
        <family val="1"/>
        <charset val="128"/>
      </rPr>
      <t>（110万円×㉖÷㉗）</t>
    </r>
    <phoneticPr fontId="1"/>
  </si>
  <si>
    <t>上記に記載された特定贈与者からの贈与について初めて相続時精算課税の適用を受ける場合には、「相続時精算課税選択届出書」を必ず提出してく</t>
    <phoneticPr fontId="1"/>
  </si>
  <si>
    <t xml:space="preserve"> ださい。なお、同じ特定贈与者から翌年以降財産の贈与を受けた場合には、「相続時精算課税選択届出書」を改めて提出する必要はありません。</t>
    <phoneticPr fontId="1"/>
  </si>
  <si>
    <t>　特定贈与者ごとの第二表の㉖の金額の合計額を記載します。</t>
    <phoneticPr fontId="1"/>
  </si>
  <si>
    <t>（その特定贈与者に係る第二表の作成の必要はありません。）。</t>
    <phoneticPr fontId="1"/>
  </si>
  <si>
    <t>数を調整してください。</t>
    <phoneticPr fontId="1"/>
  </si>
  <si>
    <t xml:space="preserve"> なお、年の中途において死亡した特定贈与者がいる場合には、その特定贈与者からの贈与により取得した財産の価額の合計額も加算します</t>
    <phoneticPr fontId="1"/>
  </si>
  <si>
    <t xml:space="preserve"> ㉘欄の金額に１円未満の端数がある場合には、特定贈与者ごとの相続時精算課税に係る基礎控除額の合計額が110万円になるようにその端</t>
    <phoneticPr fontId="1"/>
  </si>
  <si>
    <t>（注 2）</t>
    <phoneticPr fontId="1"/>
  </si>
  <si>
    <t>（注 1）</t>
    <phoneticPr fontId="1"/>
  </si>
  <si>
    <r>
      <t>（令和6年分以降用）(第二表は、必要な添付書類とともに</t>
    </r>
    <r>
      <rPr>
        <sz val="12"/>
        <color rgb="FFFF00FF"/>
        <rFont val="ＭＳ Ｐゴシック"/>
        <family val="3"/>
        <charset val="128"/>
      </rPr>
      <t>申告書第一表と一緒に提出</t>
    </r>
    <r>
      <rPr>
        <sz val="12"/>
        <rFont val="ＭＳ Ｐゴシック"/>
        <family val="3"/>
        <charset val="128"/>
      </rPr>
      <t>してください。)</t>
    </r>
    <phoneticPr fontId="2"/>
  </si>
  <si>
    <t>額の計算
基礎控除</t>
    <phoneticPr fontId="2"/>
  </si>
  <si>
    <t>㉟</t>
    <phoneticPr fontId="2"/>
  </si>
  <si>
    <t>㊱</t>
    <phoneticPr fontId="2"/>
  </si>
  <si>
    <t>㊲</t>
    <phoneticPr fontId="2"/>
  </si>
  <si>
    <r>
      <t>㉘の控除後の課税価格</t>
    </r>
    <r>
      <rPr>
        <sz val="11"/>
        <rFont val="ＭＳ Ｐゴシック"/>
        <family val="1"/>
        <charset val="128"/>
      </rPr>
      <t>（㉖－㉘）</t>
    </r>
    <phoneticPr fontId="1"/>
  </si>
  <si>
    <r>
      <t>特定贈与者ごとの贈与税の課税価格の合計額</t>
    </r>
    <r>
      <rPr>
        <sz val="11"/>
        <color rgb="FFFF00FF"/>
        <rFont val="ＭＳ Ｐ明朝"/>
        <family val="1"/>
        <charset val="128"/>
      </rPr>
      <t xml:space="preserve">  (注 1 )</t>
    </r>
    <rPh sb="23" eb="24">
      <t>チュウ</t>
    </rPh>
    <phoneticPr fontId="2"/>
  </si>
  <si>
    <r>
      <rPr>
        <sz val="11"/>
        <rFont val="ＭＳ Ｐゴシック"/>
        <family val="3"/>
        <charset val="128"/>
      </rPr>
      <t>相続時精算課税に係る基礎控除額</t>
    </r>
    <r>
      <rPr>
        <sz val="11"/>
        <rFont val="ＭＳ Ｐ明朝"/>
        <family val="1"/>
        <charset val="128"/>
      </rPr>
      <t>（110万円×㉖÷㉗）</t>
    </r>
    <r>
      <rPr>
        <sz val="11"/>
        <color rgb="FFFF00FF"/>
        <rFont val="ＭＳ Ｐ明朝"/>
        <family val="1"/>
        <charset val="128"/>
      </rPr>
      <t xml:space="preserve"> (注 2 )</t>
    </r>
    <phoneticPr fontId="2"/>
  </si>
  <si>
    <r>
      <t>㉘の控除後の課税価格</t>
    </r>
    <r>
      <rPr>
        <sz val="11"/>
        <rFont val="ＭＳ Ｐ明朝"/>
        <family val="1"/>
        <charset val="128"/>
      </rPr>
      <t>（㉖－㉘）</t>
    </r>
    <phoneticPr fontId="2"/>
  </si>
  <si>
    <t>0</t>
    <phoneticPr fontId="2"/>
  </si>
  <si>
    <t>（資 5 − 10 − １ − １ − A ４ 統一） （令 6.12）</t>
    <rPh sb="29" eb="30">
      <t>レイ</t>
    </rPh>
    <phoneticPr fontId="2"/>
  </si>
  <si>
    <t>(注 1 )</t>
    <rPh sb="1" eb="2">
      <t>チュウ</t>
    </rPh>
    <phoneticPr fontId="2"/>
  </si>
  <si>
    <t>（その特定贈与者に係る第二表の作成の必要はありません。）。</t>
    <phoneticPr fontId="2"/>
  </si>
  <si>
    <t>特定贈与者ごとの第二表の㉖の金額の合計額を記載します。</t>
    <phoneticPr fontId="2"/>
  </si>
  <si>
    <t>なお、年の中途において死亡した特定贈与者がいる場合には、その特定贈与者からの贈与により取得した財産の価額の合計額も加算します</t>
    <phoneticPr fontId="2"/>
  </si>
  <si>
    <t>(注 2 )</t>
    <rPh sb="1" eb="2">
      <t>チュウ</t>
    </rPh>
    <phoneticPr fontId="2"/>
  </si>
  <si>
    <t>　㉘欄の金額に１円未満の端数がある場合には、特定贈与者ごとの相続時精算課税に係る基礎控除額の合計額が110万円になるようにその端</t>
    <phoneticPr fontId="2"/>
  </si>
  <si>
    <t>数を調整してください。</t>
    <phoneticPr fontId="2"/>
  </si>
  <si>
    <t>以外</t>
    <rPh sb="0" eb="2">
      <t>イガイ</t>
    </rPh>
    <phoneticPr fontId="2"/>
  </si>
  <si>
    <t>祖父</t>
    <rPh sb="0" eb="2">
      <t>ソフ</t>
    </rPh>
    <phoneticPr fontId="2"/>
  </si>
  <si>
    <t>母</t>
    <rPh sb="0" eb="1">
      <t>ハハ</t>
    </rPh>
    <phoneticPr fontId="2"/>
  </si>
  <si>
    <r>
      <rPr>
        <sz val="11"/>
        <rFont val="ＭＳ Ｐ明朝"/>
        <family val="1"/>
        <charset val="128"/>
      </rPr>
      <t xml:space="preserve"> </t>
    </r>
    <r>
      <rPr>
        <sz val="11"/>
        <rFont val="ＭＳ Ｐゴシック"/>
        <family val="3"/>
        <charset val="128"/>
      </rPr>
      <t>特別控除額の残額</t>
    </r>
    <r>
      <rPr>
        <sz val="11"/>
        <rFont val="ＭＳ Ｐ明朝"/>
        <family val="1"/>
        <charset val="128"/>
      </rPr>
      <t xml:space="preserve"> (最高2,500万円-㉚)</t>
    </r>
    <phoneticPr fontId="2"/>
  </si>
  <si>
    <r>
      <rPr>
        <sz val="11"/>
        <rFont val="ＭＳ Ｐ明朝"/>
        <family val="1"/>
        <charset val="128"/>
      </rPr>
      <t xml:space="preserve"> </t>
    </r>
    <r>
      <rPr>
        <sz val="11"/>
        <rFont val="ＭＳ Ｐゴシック"/>
        <family val="3"/>
        <charset val="128"/>
      </rPr>
      <t>特別控除額</t>
    </r>
    <r>
      <rPr>
        <sz val="11"/>
        <rFont val="ＭＳ Ｐ明朝"/>
        <family val="1"/>
        <charset val="128"/>
      </rPr>
      <t xml:space="preserve"> (㉙の金額と㉛の金額のいずれか低い金額)</t>
    </r>
    <phoneticPr fontId="2"/>
  </si>
  <si>
    <r>
      <rPr>
        <sz val="11"/>
        <rFont val="ＭＳ Ｐ明朝"/>
        <family val="1"/>
        <charset val="128"/>
      </rPr>
      <t xml:space="preserve"> </t>
    </r>
    <r>
      <rPr>
        <sz val="11"/>
        <rFont val="ＭＳ Ｐゴシック"/>
        <family val="3"/>
        <charset val="128"/>
      </rPr>
      <t xml:space="preserve">翌年以降に繰り越される特別控除額 </t>
    </r>
    <r>
      <rPr>
        <sz val="11"/>
        <rFont val="ＭＳ Ｐ明朝"/>
        <family val="1"/>
        <charset val="128"/>
      </rPr>
      <t>(最高2,500万円-㉚-㉜)</t>
    </r>
    <phoneticPr fontId="2"/>
  </si>
  <si>
    <r>
      <t xml:space="preserve"> ㉜の控除後の課税価格</t>
    </r>
    <r>
      <rPr>
        <sz val="11"/>
        <rFont val="ＭＳ Ｐ明朝"/>
        <family val="1"/>
        <charset val="128"/>
      </rPr>
      <t xml:space="preserve"> （㉙－㉜）【1000円未満切捨て】</t>
    </r>
    <phoneticPr fontId="2"/>
  </si>
  <si>
    <r>
      <t xml:space="preserve"> ㉞に対する税額</t>
    </r>
    <r>
      <rPr>
        <sz val="11"/>
        <rFont val="ＭＳ Ｐ明朝"/>
        <family val="1"/>
        <charset val="128"/>
      </rPr>
      <t xml:space="preserve"> (㉞×20％)</t>
    </r>
    <phoneticPr fontId="2"/>
  </si>
  <si>
    <r>
      <rPr>
        <sz val="11"/>
        <rFont val="ＭＳ Ｐ明朝"/>
        <family val="1"/>
        <charset val="128"/>
      </rPr>
      <t xml:space="preserve"> </t>
    </r>
    <r>
      <rPr>
        <sz val="11"/>
        <rFont val="ＭＳ Ｐゴシック"/>
        <family val="3"/>
        <charset val="128"/>
      </rPr>
      <t>差引税額</t>
    </r>
    <r>
      <rPr>
        <sz val="11"/>
        <rFont val="ＭＳ Ｐ明朝"/>
        <family val="1"/>
        <charset val="128"/>
      </rPr>
      <t xml:space="preserve"> （㉟－㊱）</t>
    </r>
    <phoneticPr fontId="2"/>
  </si>
  <si>
    <t>　上記に記載された特定贈与者からの贈与について初めて相続時精算課税の適用を受ける場合には、「相続時精算課税選択届出書」を必ず提出してく</t>
    <phoneticPr fontId="1"/>
  </si>
  <si>
    <t>ださい。なお、同じ特定贈与者から翌年以降財産の贈与を受けた場合には、「相続時精算課税選択届出書」を改めて提出する必要はありません。</t>
    <phoneticPr fontId="1"/>
  </si>
  <si>
    <t>提出・申告した</t>
    <rPh sb="0" eb="2">
      <t>テイシュツ</t>
    </rPh>
    <phoneticPr fontId="2"/>
  </si>
  <si>
    <t>税務署名</t>
    <phoneticPr fontId="2"/>
  </si>
  <si>
    <t>提出・控除を受けた</t>
    <rPh sb="0" eb="2">
      <t>テイシュツ</t>
    </rPh>
    <phoneticPr fontId="2"/>
  </si>
  <si>
    <t>年分</t>
    <phoneticPr fontId="2"/>
  </si>
  <si>
    <t>上記の特定贈与
者からの贈与に
より取得した財
産に係る過去の
相続時精算課税
選択届出書の提
出又は相続時精
算課税分の贈与
税の申告状況</t>
    <phoneticPr fontId="2"/>
  </si>
  <si>
    <t>父</t>
    <rPh sb="0" eb="1">
      <t>チチ</t>
    </rPh>
    <phoneticPr fontId="2"/>
  </si>
  <si>
    <t>祖母</t>
    <rPh sb="0" eb="2">
      <t>ソボ</t>
    </rPh>
    <phoneticPr fontId="2"/>
  </si>
  <si>
    <t>－</t>
    <phoneticPr fontId="2"/>
  </si>
  <si>
    <t>15</t>
    <phoneticPr fontId="1"/>
  </si>
  <si>
    <r>
      <t>特別控除額の残額</t>
    </r>
    <r>
      <rPr>
        <sz val="11"/>
        <rFont val="ＭＳ ゴシック"/>
        <family val="1"/>
        <charset val="128"/>
      </rPr>
      <t>(最高2500万円-㉚)</t>
    </r>
    <rPh sb="6" eb="8">
      <t>ザンガク</t>
    </rPh>
    <phoneticPr fontId="1"/>
  </si>
  <si>
    <r>
      <t>特別控除額</t>
    </r>
    <r>
      <rPr>
        <sz val="11"/>
        <rFont val="ＭＳ 明朝"/>
        <family val="1"/>
        <charset val="128"/>
      </rPr>
      <t>(㉙の金額と㉛の金額のいずれか低い金額)</t>
    </r>
    <rPh sb="8" eb="10">
      <t>キンガク</t>
    </rPh>
    <rPh sb="13" eb="15">
      <t>キンガク</t>
    </rPh>
    <rPh sb="20" eb="21">
      <t>ヒク</t>
    </rPh>
    <rPh sb="22" eb="24">
      <t>キンガク</t>
    </rPh>
    <phoneticPr fontId="1"/>
  </si>
  <si>
    <r>
      <t>翌年以降に繰り越される特別控除額</t>
    </r>
    <r>
      <rPr>
        <sz val="11"/>
        <rFont val="ＭＳ 明朝"/>
        <family val="1"/>
        <charset val="128"/>
      </rPr>
      <t>(最高2500万円-㉚-㉜)</t>
    </r>
    <rPh sb="0" eb="2">
      <t>ヨクネン</t>
    </rPh>
    <rPh sb="2" eb="4">
      <t>イコウ</t>
    </rPh>
    <rPh sb="5" eb="6">
      <t>ク</t>
    </rPh>
    <rPh sb="7" eb="8">
      <t>コ</t>
    </rPh>
    <phoneticPr fontId="1"/>
  </si>
  <si>
    <r>
      <t>㉜の控除後の課税価格</t>
    </r>
    <r>
      <rPr>
        <sz val="11"/>
        <rFont val="ＭＳ 明朝"/>
        <family val="1"/>
        <charset val="128"/>
      </rPr>
      <t>（㉙－㉜）【1000円未満切捨て】</t>
    </r>
    <phoneticPr fontId="1"/>
  </si>
  <si>
    <r>
      <t>㉞に対する税額</t>
    </r>
    <r>
      <rPr>
        <sz val="11"/>
        <rFont val="ＭＳ 明朝"/>
        <family val="1"/>
        <charset val="128"/>
      </rPr>
      <t>(㉞×20％)</t>
    </r>
    <rPh sb="2" eb="3">
      <t>タイ</t>
    </rPh>
    <rPh sb="5" eb="7">
      <t>ゼイガク</t>
    </rPh>
    <phoneticPr fontId="1"/>
  </si>
  <si>
    <r>
      <t>差引税額</t>
    </r>
    <r>
      <rPr>
        <sz val="11"/>
        <rFont val="ＭＳ 明朝"/>
        <family val="1"/>
        <charset val="128"/>
      </rPr>
      <t>（㉟－㊱）</t>
    </r>
    <phoneticPr fontId="1"/>
  </si>
  <si>
    <t>16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</si>
</sst>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 &quot;#,##0"/>
  </numFmts>
  <fonts count="108" x14ac:knownFonts="1">
    <font>
      <sz val="11"/>
      <name val="ＭＳ Ｐゴシック"/>
      <family val="3"/>
      <charset val="128"/>
    </font>
    <font>
      <sz val="6"/>
      <name val="ＭＳ Ｐゴシック"/>
      <family val="3"/>
      <charset val="128"/>
    </font>
    <font>
      <sz val="14"/>
      <color indexed="8"/>
      <name val="ＭＳ 明朝"/>
      <family val="1"/>
      <charset val="128"/>
    </font>
    <font>
      <sz val="8"/>
      <color indexed="8"/>
      <name val="ＭＳ 明朝"/>
      <family val="1"/>
      <charset val="128"/>
    </font>
    <font>
      <sz val="6"/>
      <color indexed="42"/>
      <name val="ＭＳ 明朝"/>
      <family val="1"/>
      <charset val="128"/>
    </font>
    <font>
      <sz val="10"/>
      <color indexed="42"/>
      <name val="ＭＳ 明朝"/>
      <family val="1"/>
      <charset val="128"/>
    </font>
    <font>
      <sz val="10"/>
      <name val="ＭＳ Ｐゴシック"/>
      <family val="3"/>
      <charset val="128"/>
    </font>
    <font>
      <sz val="9"/>
      <name val="ＭＳ Ｐゴシック"/>
      <family val="3"/>
      <charset val="128"/>
    </font>
    <font>
      <sz val="12"/>
      <name val="ＭＳ Ｐゴシック"/>
      <family val="3"/>
      <charset val="128"/>
    </font>
    <font>
      <sz val="10"/>
      <name val="ＭＳ 明朝"/>
      <family val="1"/>
      <charset val="128"/>
    </font>
    <font>
      <sz val="20"/>
      <name val="ＭＳ Ｐ明朝"/>
      <family val="1"/>
      <charset val="128"/>
    </font>
    <font>
      <sz val="14"/>
      <color indexed="42"/>
      <name val="ＭＳ ゴシック"/>
      <family val="3"/>
      <charset val="128"/>
    </font>
    <font>
      <sz val="14"/>
      <name val="ＭＳ ゴシック"/>
      <family val="3"/>
      <charset val="128"/>
    </font>
    <font>
      <sz val="9"/>
      <name val="ＭＳ Ｐ明朝"/>
      <family val="1"/>
      <charset val="128"/>
    </font>
    <font>
      <sz val="10"/>
      <name val="ＭＳ Ｐ明朝"/>
      <family val="1"/>
      <charset val="128"/>
    </font>
    <font>
      <sz val="8"/>
      <name val="ＭＳ 明朝"/>
      <family val="1"/>
      <charset val="128"/>
    </font>
    <font>
      <sz val="11"/>
      <name val="ＭＳ 明朝"/>
      <family val="1"/>
      <charset val="128"/>
    </font>
    <font>
      <sz val="14"/>
      <name val="ＭＳ Ｐゴシック"/>
      <family val="3"/>
      <charset val="128"/>
    </font>
    <font>
      <sz val="9"/>
      <name val="ＭＳ 明朝"/>
      <family val="1"/>
      <charset val="128"/>
    </font>
    <font>
      <sz val="16"/>
      <name val="ＭＳ Ｐゴシック"/>
      <family val="3"/>
      <charset val="128"/>
    </font>
    <font>
      <sz val="7"/>
      <name val="ＭＳ 明朝"/>
      <family val="1"/>
      <charset val="128"/>
    </font>
    <font>
      <sz val="16"/>
      <name val="ＭＳ Ｐ明朝"/>
      <family val="1"/>
      <charset val="128"/>
    </font>
    <font>
      <sz val="11"/>
      <name val="ＭＳ Ｐ明朝"/>
      <family val="1"/>
      <charset val="128"/>
    </font>
    <font>
      <sz val="16"/>
      <color indexed="44"/>
      <name val="ＭＳ Ｐ明朝"/>
      <family val="1"/>
      <charset val="128"/>
    </font>
    <font>
      <sz val="16"/>
      <color indexed="42"/>
      <name val="ＭＳ Ｐ明朝"/>
      <family val="1"/>
      <charset val="128"/>
    </font>
    <font>
      <sz val="18"/>
      <color indexed="9"/>
      <name val="ＭＳ Ｐゴシック"/>
      <family val="3"/>
      <charset val="128"/>
    </font>
    <font>
      <sz val="11"/>
      <name val="ＭＳ Ｐゴシック"/>
      <family val="3"/>
    </font>
    <font>
      <sz val="20"/>
      <color rgb="FF0000FF"/>
      <name val="ＭＳ Ｐ明朝"/>
      <family val="1"/>
      <charset val="128"/>
    </font>
    <font>
      <sz val="12"/>
      <color rgb="FF0000FF"/>
      <name val="ＭＳ Ｐ明朝"/>
      <family val="1"/>
      <charset val="128"/>
    </font>
    <font>
      <sz val="18"/>
      <color theme="0"/>
      <name val="ＭＳ Ｐゴシック"/>
      <family val="3"/>
      <charset val="128"/>
    </font>
    <font>
      <sz val="11"/>
      <color indexed="42"/>
      <name val="ＭＳ Ｐ明朝"/>
      <family val="1"/>
      <charset val="128"/>
    </font>
    <font>
      <sz val="12"/>
      <color indexed="42"/>
      <name val="ＭＳ Ｐゴシック"/>
      <family val="3"/>
      <charset val="128"/>
    </font>
    <font>
      <sz val="16"/>
      <color rgb="FF0000FF"/>
      <name val="ＭＳ Ｐ明朝"/>
      <family val="1"/>
      <charset val="128"/>
    </font>
    <font>
      <sz val="11"/>
      <color indexed="44"/>
      <name val="ＭＳ Ｐ明朝"/>
      <family val="1"/>
      <charset val="128"/>
    </font>
    <font>
      <sz val="16"/>
      <color rgb="FFFF00FF"/>
      <name val="ＭＳ Ｐ明朝"/>
      <family val="1"/>
      <charset val="128"/>
    </font>
    <font>
      <sz val="12"/>
      <name val="ＭＳ Ｐ明朝"/>
      <family val="1"/>
      <charset val="128"/>
    </font>
    <font>
      <sz val="7"/>
      <name val="ＭＳ Ｐ明朝"/>
      <family val="1"/>
      <charset val="128"/>
    </font>
    <font>
      <sz val="14"/>
      <name val="ＭＳ Ｐ明朝"/>
      <family val="1"/>
      <charset val="128"/>
    </font>
    <font>
      <sz val="11"/>
      <color rgb="FFFF00FF"/>
      <name val="ＭＳ Ｐ明朝"/>
      <family val="1"/>
      <charset val="128"/>
    </font>
    <font>
      <sz val="11"/>
      <color rgb="FF0000FF"/>
      <name val="ＭＳ Ｐ明朝"/>
      <family val="1"/>
      <charset val="128"/>
    </font>
    <font>
      <sz val="10"/>
      <color indexed="8"/>
      <name val="ＭＳ 明朝"/>
      <family val="1"/>
      <charset val="128"/>
    </font>
    <font>
      <sz val="14"/>
      <color indexed="8"/>
      <name val="ＭＳ ゴシック"/>
      <family val="3"/>
      <charset val="128"/>
    </font>
    <font>
      <sz val="14"/>
      <color rgb="FF0000FF"/>
      <name val="ＭＳ Ｐ明朝"/>
      <family val="1"/>
      <charset val="128"/>
    </font>
    <font>
      <sz val="18"/>
      <color rgb="FF0000FF"/>
      <name val="ＭＳ Ｐ明朝"/>
      <family val="1"/>
      <charset val="128"/>
    </font>
    <font>
      <sz val="10"/>
      <color rgb="FF0000FF"/>
      <name val="ＭＳ Ｐ明朝"/>
      <family val="1"/>
      <charset val="128"/>
    </font>
    <font>
      <sz val="10"/>
      <color rgb="FFFF00FF"/>
      <name val="ＭＳ Ｐ明朝"/>
      <family val="1"/>
      <charset val="128"/>
    </font>
    <font>
      <sz val="18"/>
      <color rgb="FFFF00FF"/>
      <name val="ＭＳ Ｐ明朝"/>
      <family val="1"/>
      <charset val="128"/>
    </font>
    <font>
      <sz val="11"/>
      <name val="ＭＳ ゴシック"/>
      <family val="3"/>
      <charset val="128"/>
    </font>
    <font>
      <sz val="18"/>
      <name val="ＭＳ Ｐ明朝"/>
      <family val="1"/>
      <charset val="128"/>
    </font>
    <font>
      <sz val="11"/>
      <color indexed="42"/>
      <name val="ＭＳ ゴシック"/>
      <family val="3"/>
      <charset val="128"/>
    </font>
    <font>
      <sz val="9.5"/>
      <name val="ＭＳ ゴシック"/>
      <family val="3"/>
      <charset val="128"/>
    </font>
    <font>
      <sz val="9"/>
      <color indexed="14"/>
      <name val="ＭＳ 明朝"/>
      <family val="1"/>
      <charset val="128"/>
    </font>
    <font>
      <sz val="11"/>
      <color rgb="FFFF00FF"/>
      <name val="ＭＳ ゴシック"/>
      <family val="3"/>
      <charset val="128"/>
    </font>
    <font>
      <sz val="8"/>
      <name val="ＭＳ Ｐ明朝"/>
      <family val="1"/>
      <charset val="128"/>
    </font>
    <font>
      <sz val="7"/>
      <color indexed="42"/>
      <name val="ＭＳ 明朝"/>
      <family val="1"/>
      <charset val="128"/>
    </font>
    <font>
      <sz val="5"/>
      <name val="ＭＳ Ｐ明朝"/>
      <family val="1"/>
      <charset val="128"/>
    </font>
    <font>
      <sz val="8"/>
      <color indexed="8"/>
      <name val="ＭＳ Ｐ明朝"/>
      <family val="1"/>
      <charset val="128"/>
    </font>
    <font>
      <sz val="10"/>
      <color rgb="FFFF6600"/>
      <name val="ＭＳ Ｐ明朝"/>
      <family val="1"/>
      <charset val="128"/>
    </font>
    <font>
      <sz val="6"/>
      <name val="ＭＳ Ｐ明朝"/>
      <family val="1"/>
      <charset val="128"/>
    </font>
    <font>
      <sz val="13"/>
      <name val="ＭＳ Ｐ明朝"/>
      <family val="1"/>
      <charset val="128"/>
    </font>
    <font>
      <sz val="8"/>
      <color rgb="FFFF00FF"/>
      <name val="ＭＳ Ｐ明朝"/>
      <family val="1"/>
      <charset val="128"/>
    </font>
    <font>
      <sz val="7"/>
      <color rgb="FFFF00FF"/>
      <name val="ＭＳ Ｐ明朝"/>
      <family val="1"/>
      <charset val="128"/>
    </font>
    <font>
      <sz val="5"/>
      <color rgb="FFFF00FF"/>
      <name val="ＭＳ Ｐ明朝"/>
      <family val="1"/>
      <charset val="128"/>
    </font>
    <font>
      <sz val="18"/>
      <color indexed="9"/>
      <name val="ＭＳ Ｐ明朝"/>
      <family val="1"/>
      <charset val="128"/>
    </font>
    <font>
      <sz val="10"/>
      <color rgb="FFFF00FF"/>
      <name val="ＭＳ Ｐゴシック"/>
      <family val="3"/>
      <charset val="128"/>
    </font>
    <font>
      <sz val="4"/>
      <name val="ＭＳ Ｐ明朝"/>
      <family val="1"/>
      <charset val="128"/>
    </font>
    <font>
      <sz val="11"/>
      <color indexed="42"/>
      <name val="ＭＳ Ｐゴシック"/>
      <family val="3"/>
      <charset val="128"/>
    </font>
    <font>
      <sz val="9"/>
      <color rgb="FFFF00FF"/>
      <name val="ＭＳ Ｐゴシック"/>
      <family val="3"/>
      <charset val="128"/>
    </font>
    <font>
      <sz val="8"/>
      <color rgb="FFFF00FF"/>
      <name val="ＭＳ Ｐゴシック"/>
      <family val="3"/>
      <charset val="128"/>
    </font>
    <font>
      <sz val="6"/>
      <color rgb="FFFF00FF"/>
      <name val="ＭＳ Ｐ明朝"/>
      <family val="1"/>
      <charset val="128"/>
    </font>
    <font>
      <sz val="14"/>
      <color rgb="FFFF00FF"/>
      <name val="ＭＳ Ｐゴシック"/>
      <family val="3"/>
      <charset val="128"/>
    </font>
    <font>
      <sz val="3"/>
      <name val="ＭＳ Ｐ明朝"/>
      <family val="1"/>
      <charset val="128"/>
    </font>
    <font>
      <sz val="21"/>
      <name val="ＭＳ Ｐ明朝"/>
      <family val="1"/>
      <charset val="128"/>
    </font>
    <font>
      <sz val="12"/>
      <color rgb="FFFF00FF"/>
      <name val="ＭＳ Ｐゴシック"/>
      <family val="3"/>
      <charset val="128"/>
    </font>
    <font>
      <sz val="20"/>
      <color theme="0"/>
      <name val="ＭＳ Ｐゴシック"/>
      <family val="3"/>
      <charset val="128"/>
    </font>
    <font>
      <sz val="18"/>
      <color indexed="45"/>
      <name val="ＭＳ Ｐ明朝"/>
      <family val="1"/>
      <charset val="128"/>
    </font>
    <font>
      <sz val="20"/>
      <color indexed="44"/>
      <name val="ＭＳ Ｐ明朝"/>
      <family val="1"/>
      <charset val="128"/>
    </font>
    <font>
      <sz val="20"/>
      <color indexed="42"/>
      <name val="ＭＳ Ｐ明朝"/>
      <family val="1"/>
      <charset val="128"/>
    </font>
    <font>
      <sz val="11"/>
      <name val="ＭＳ Ｐゴシック"/>
      <family val="3"/>
      <charset val="128"/>
    </font>
    <font>
      <sz val="9"/>
      <color rgb="FFFF00FF"/>
      <name val="ＭＳ Ｐ明朝"/>
      <family val="1"/>
      <charset val="128"/>
    </font>
    <font>
      <sz val="20"/>
      <color theme="1"/>
      <name val="ＭＳ Ｐ明朝"/>
      <family val="1"/>
      <charset val="128"/>
    </font>
    <font>
      <sz val="13"/>
      <color indexed="42"/>
      <name val="ＭＳ Ｐ明朝"/>
      <family val="1"/>
      <charset val="128"/>
    </font>
    <font>
      <sz val="12"/>
      <name val="MingLiU"/>
      <family val="3"/>
      <charset val="136"/>
    </font>
    <font>
      <sz val="15"/>
      <name val="ＭＳ Ｐ明朝"/>
      <family val="1"/>
      <charset val="128"/>
    </font>
    <font>
      <sz val="16"/>
      <color rgb="FF000000"/>
      <name val="ＭＳ Ｐ明朝"/>
      <family val="1"/>
      <charset val="128"/>
    </font>
    <font>
      <sz val="5"/>
      <color rgb="FFFF00FF"/>
      <name val="ＭＳ 明朝"/>
      <family val="1"/>
      <charset val="128"/>
    </font>
    <font>
      <sz val="11"/>
      <color rgb="FFFF00FF"/>
      <name val="ＭＳ Ｐゴシック"/>
      <family val="3"/>
      <charset val="128"/>
    </font>
    <font>
      <b/>
      <sz val="13"/>
      <name val="ＭＳ Ｐ明朝"/>
      <family val="1"/>
      <charset val="128"/>
    </font>
    <font>
      <sz val="17"/>
      <name val="ＭＳ Ｐゴシック"/>
      <family val="3"/>
      <charset val="128"/>
    </font>
    <font>
      <sz val="8"/>
      <color indexed="42"/>
      <name val="ＭＳ 明朝"/>
      <family val="1"/>
      <charset val="128"/>
    </font>
    <font>
      <sz val="10"/>
      <color indexed="42"/>
      <name val="ＭＳ Ｐ明朝"/>
      <family val="1"/>
      <charset val="128"/>
    </font>
    <font>
      <sz val="8"/>
      <color rgb="FFFF6600"/>
      <name val="ＭＳ Ｐ明朝"/>
      <family val="1"/>
      <charset val="128"/>
    </font>
    <font>
      <b/>
      <sz val="12"/>
      <name val="ＭＳ Ｐゴシック"/>
      <family val="3"/>
      <charset val="128"/>
    </font>
    <font>
      <sz val="13"/>
      <color rgb="FFFF00FF"/>
      <name val="ＭＳ Ｐ明朝"/>
      <family val="1"/>
      <charset val="128"/>
    </font>
    <font>
      <sz val="22"/>
      <name val="ＭＳ Ｐ明朝"/>
      <family val="1"/>
      <charset val="128"/>
    </font>
    <font>
      <sz val="18"/>
      <name val="ＭＳ Ｐゴシック"/>
      <family val="3"/>
      <charset val="128"/>
    </font>
    <font>
      <b/>
      <sz val="18"/>
      <color rgb="FFFF00FF"/>
      <name val="ＭＳ Ｐゴシック"/>
      <family val="3"/>
      <charset val="128"/>
    </font>
    <font>
      <sz val="20"/>
      <color rgb="FFFF00FF"/>
      <name val="ＭＳ Ｐゴシック"/>
      <family val="3"/>
      <charset val="128"/>
    </font>
    <font>
      <sz val="12"/>
      <color rgb="FFFF00FF"/>
      <name val="ＭＳ Ｐ明朝"/>
      <family val="1"/>
      <charset val="128"/>
    </font>
    <font>
      <sz val="13"/>
      <name val="ＭＳ Ｐゴシック"/>
      <family val="3"/>
      <charset val="128"/>
    </font>
    <font>
      <sz val="11"/>
      <color indexed="42"/>
      <name val="ＭＳ 明朝"/>
      <family val="1"/>
      <charset val="128"/>
    </font>
    <font>
      <sz val="9"/>
      <color rgb="FFFF00FF"/>
      <name val="ＭＳ 明朝"/>
      <family val="1"/>
      <charset val="128"/>
    </font>
    <font>
      <sz val="12"/>
      <name val="ＭＳ 明朝"/>
      <family val="1"/>
      <charset val="128"/>
    </font>
    <font>
      <sz val="11"/>
      <color rgb="FFFF00FF"/>
      <name val="ＭＳ 明朝"/>
      <family val="1"/>
      <charset val="128"/>
    </font>
    <font>
      <sz val="10"/>
      <color rgb="FFFF00FF"/>
      <name val="ＭＳ ゴシック"/>
      <family val="3"/>
      <charset val="128"/>
    </font>
    <font>
      <sz val="11"/>
      <name val="ＭＳ Ｐゴシック"/>
      <family val="1"/>
      <charset val="128"/>
    </font>
    <font>
      <sz val="10"/>
      <color indexed="9"/>
      <name val="ＭＳ Ｐ明朝"/>
      <family val="1"/>
      <charset val="128"/>
    </font>
    <font>
      <sz val="11"/>
      <name val="ＭＳ ゴシック"/>
      <family val="1"/>
      <charset val="128"/>
    </font>
  </fonts>
  <fills count="10">
    <fill>
      <patternFill patternType="none"/>
    </fill>
    <fill>
      <patternFill patternType="gray125"/>
    </fill>
    <fill>
      <patternFill patternType="solid">
        <fgColor rgb="FFCCFF99"/>
        <bgColor indexed="64"/>
      </patternFill>
    </fill>
    <fill>
      <patternFill patternType="solid">
        <fgColor rgb="FFFF6600"/>
        <bgColor indexed="64"/>
      </patternFill>
    </fill>
    <fill>
      <patternFill patternType="solid">
        <fgColor rgb="FFFF9933"/>
        <bgColor indexed="64"/>
      </patternFill>
    </fill>
    <fill>
      <patternFill patternType="solid">
        <fgColor theme="9" tint="0.79998168889431442"/>
        <bgColor indexed="64"/>
      </patternFill>
    </fill>
    <fill>
      <patternFill patternType="solid">
        <fgColor rgb="FF006600"/>
        <bgColor indexed="64"/>
      </patternFill>
    </fill>
    <fill>
      <patternFill patternType="solid">
        <fgColor rgb="FF000099"/>
        <bgColor indexed="64"/>
      </patternFill>
    </fill>
    <fill>
      <patternFill patternType="solid">
        <fgColor rgb="FFFDE9D9"/>
        <bgColor indexed="64"/>
      </patternFill>
    </fill>
    <fill>
      <patternFill patternType="solid">
        <fgColor rgb="FFE8FFD1"/>
        <bgColor indexed="64"/>
      </patternFill>
    </fill>
  </fills>
  <borders count="134">
    <border>
      <left/>
      <right/>
      <top/>
      <bottom/>
      <diagonal/>
    </border>
    <border>
      <left style="thin">
        <color indexed="8"/>
      </left>
      <right/>
      <top style="thin">
        <color indexed="8"/>
      </top>
      <bottom/>
      <diagonal/>
    </border>
    <border>
      <left/>
      <right/>
      <top style="thin">
        <color indexed="8"/>
      </top>
      <bottom/>
      <diagonal/>
    </border>
    <border>
      <left/>
      <right/>
      <top/>
      <bottom style="thin">
        <color indexed="8"/>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8"/>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medium">
        <color indexed="64"/>
      </bottom>
      <diagonal/>
    </border>
    <border>
      <left style="thin">
        <color indexed="8"/>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8"/>
      </top>
      <bottom/>
      <diagonal/>
    </border>
    <border>
      <left/>
      <right style="medium">
        <color indexed="64"/>
      </right>
      <top/>
      <bottom style="thin">
        <color indexed="8"/>
      </bottom>
      <diagonal/>
    </border>
    <border>
      <left/>
      <right style="medium">
        <color indexed="64"/>
      </right>
      <top/>
      <bottom/>
      <diagonal/>
    </border>
    <border>
      <left/>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8"/>
      </top>
      <bottom/>
      <diagonal/>
    </border>
    <border>
      <left style="thin">
        <color indexed="64"/>
      </left>
      <right/>
      <top/>
      <bottom style="thin">
        <color indexed="8"/>
      </bottom>
      <diagonal/>
    </border>
    <border>
      <left/>
      <right style="thin">
        <color indexed="64"/>
      </right>
      <top style="medium">
        <color indexed="64"/>
      </top>
      <bottom/>
      <diagonal/>
    </border>
    <border>
      <left style="thin">
        <color indexed="10"/>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8"/>
      </right>
      <top style="medium">
        <color indexed="64"/>
      </top>
      <bottom/>
      <diagonal/>
    </border>
    <border>
      <left/>
      <right/>
      <top style="thin">
        <color indexed="64"/>
      </top>
      <bottom style="thin">
        <color indexed="64"/>
      </bottom>
      <diagonal/>
    </border>
    <border>
      <left/>
      <right/>
      <top style="medium">
        <color indexed="64"/>
      </top>
      <bottom style="dotted">
        <color indexed="64"/>
      </bottom>
      <diagonal/>
    </border>
    <border>
      <left/>
      <right style="thin">
        <color indexed="8"/>
      </right>
      <top/>
      <bottom/>
      <diagonal/>
    </border>
    <border>
      <left style="thin">
        <color indexed="64"/>
      </left>
      <right style="thin">
        <color indexed="64"/>
      </right>
      <top/>
      <bottom/>
      <diagonal/>
    </border>
    <border>
      <left/>
      <right/>
      <top style="dotted">
        <color indexed="64"/>
      </top>
      <bottom/>
      <diagonal/>
    </border>
    <border>
      <left/>
      <right/>
      <top/>
      <bottom style="dotted">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8"/>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9"/>
      </top>
      <bottom/>
      <diagonal/>
    </border>
    <border>
      <left style="thin">
        <color rgb="FFFF6600"/>
      </left>
      <right style="thin">
        <color rgb="FFFF6600"/>
      </right>
      <top style="thin">
        <color rgb="FFFF6600"/>
      </top>
      <bottom style="thin">
        <color rgb="FFFF6600"/>
      </bottom>
      <diagonal/>
    </border>
    <border>
      <left style="thin">
        <color rgb="FFFF6600"/>
      </left>
      <right style="thin">
        <color rgb="FFFF6600"/>
      </right>
      <top/>
      <bottom/>
      <diagonal/>
    </border>
    <border>
      <left style="thin">
        <color rgb="FFFF6600"/>
      </left>
      <right/>
      <top style="thin">
        <color rgb="FFFF6600"/>
      </top>
      <bottom style="thin">
        <color rgb="FFFF6600"/>
      </bottom>
      <diagonal/>
    </border>
    <border>
      <left/>
      <right/>
      <top style="thin">
        <color rgb="FFFF6600"/>
      </top>
      <bottom style="thin">
        <color rgb="FFFF6600"/>
      </bottom>
      <diagonal/>
    </border>
    <border>
      <left/>
      <right style="thin">
        <color rgb="FFFF6600"/>
      </right>
      <top style="thin">
        <color rgb="FFFF6600"/>
      </top>
      <bottom style="thin">
        <color rgb="FFFF6600"/>
      </bottom>
      <diagonal/>
    </border>
    <border>
      <left style="thin">
        <color rgb="FFFF6600"/>
      </left>
      <right style="thin">
        <color rgb="FFFF6600"/>
      </right>
      <top style="thin">
        <color rgb="FFFF6600"/>
      </top>
      <bottom/>
      <diagonal/>
    </border>
    <border>
      <left style="thin">
        <color rgb="FFFF6600"/>
      </left>
      <right style="thin">
        <color rgb="FFFF6600"/>
      </right>
      <top/>
      <bottom style="thin">
        <color rgb="FFFF6600"/>
      </bottom>
      <diagonal/>
    </border>
    <border>
      <left style="thin">
        <color rgb="FFFF6600"/>
      </left>
      <right/>
      <top style="thin">
        <color rgb="FFFF6600"/>
      </top>
      <bottom/>
      <diagonal/>
    </border>
    <border>
      <left/>
      <right/>
      <top style="thin">
        <color rgb="FFFF6600"/>
      </top>
      <bottom/>
      <diagonal/>
    </border>
    <border>
      <left/>
      <right style="thin">
        <color rgb="FFFF6600"/>
      </right>
      <top style="thin">
        <color rgb="FFFF6600"/>
      </top>
      <bottom/>
      <diagonal/>
    </border>
    <border>
      <left style="thin">
        <color rgb="FFFF6600"/>
      </left>
      <right/>
      <top/>
      <bottom style="thin">
        <color rgb="FFFF6600"/>
      </bottom>
      <diagonal/>
    </border>
    <border>
      <left/>
      <right/>
      <top/>
      <bottom style="thin">
        <color rgb="FFFF6600"/>
      </bottom>
      <diagonal/>
    </border>
    <border>
      <left/>
      <right style="thin">
        <color rgb="FFFF6600"/>
      </right>
      <top/>
      <bottom style="thin">
        <color rgb="FFFF6600"/>
      </bottom>
      <diagonal/>
    </border>
    <border>
      <left style="thin">
        <color rgb="FFFF6600"/>
      </left>
      <right/>
      <top/>
      <bottom/>
      <diagonal/>
    </border>
    <border>
      <left/>
      <right style="thin">
        <color rgb="FFFF6600"/>
      </right>
      <top/>
      <bottom/>
      <diagonal/>
    </border>
    <border>
      <left style="thin">
        <color indexed="8"/>
      </left>
      <right/>
      <top style="medium">
        <color indexed="64"/>
      </top>
      <bottom/>
      <diagonal/>
    </border>
    <border>
      <left/>
      <right style="thin">
        <color indexed="8"/>
      </right>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medium">
        <color indexed="64"/>
      </right>
      <top style="thin">
        <color indexed="8"/>
      </top>
      <bottom style="thin">
        <color indexed="64"/>
      </bottom>
      <diagonal/>
    </border>
    <border>
      <left/>
      <right style="medium">
        <color indexed="64"/>
      </right>
      <top style="thin">
        <color indexed="9"/>
      </top>
      <bottom style="thin">
        <color indexed="9"/>
      </bottom>
      <diagonal/>
    </border>
    <border>
      <left style="thin">
        <color rgb="FFFF6600"/>
      </left>
      <right style="thin">
        <color rgb="FFFF6600"/>
      </right>
      <top style="thin">
        <color indexed="9"/>
      </top>
      <bottom/>
      <diagonal/>
    </border>
    <border>
      <left style="thin">
        <color indexed="64"/>
      </left>
      <right style="thin">
        <color rgb="FFFF6600"/>
      </right>
      <top/>
      <bottom/>
      <diagonal/>
    </border>
    <border>
      <left/>
      <right style="thin">
        <color rgb="FFFF6600"/>
      </right>
      <top style="thin">
        <color indexed="9"/>
      </top>
      <bottom style="thin">
        <color indexed="9"/>
      </bottom>
      <diagonal/>
    </border>
    <border>
      <left/>
      <right style="thin">
        <color indexed="10"/>
      </right>
      <top style="thin">
        <color rgb="FFFF6600"/>
      </top>
      <bottom style="thin">
        <color rgb="FFFF6600"/>
      </bottom>
      <diagonal/>
    </border>
    <border>
      <left style="thin">
        <color indexed="8"/>
      </left>
      <right/>
      <top/>
      <bottom style="thin">
        <color indexed="8"/>
      </bottom>
      <diagonal/>
    </border>
    <border>
      <left/>
      <right style="medium">
        <color indexed="64"/>
      </right>
      <top/>
      <bottom style="thin">
        <color indexed="9"/>
      </bottom>
      <diagonal/>
    </border>
    <border>
      <left style="thin">
        <color indexed="8"/>
      </left>
      <right/>
      <top/>
      <bottom style="thin">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dotted">
        <color indexed="64"/>
      </bottom>
      <diagonal/>
    </border>
    <border>
      <left style="medium">
        <color indexed="64"/>
      </left>
      <right/>
      <top style="dotted">
        <color indexed="64"/>
      </top>
      <bottom/>
      <diagonal/>
    </border>
    <border>
      <left/>
      <right style="thin">
        <color indexed="64"/>
      </right>
      <top style="dotted">
        <color indexed="64"/>
      </top>
      <bottom/>
      <diagonal/>
    </border>
    <border>
      <left/>
      <right style="thin">
        <color rgb="FFFF0000"/>
      </right>
      <top/>
      <bottom/>
      <diagonal/>
    </border>
    <border>
      <left style="thin">
        <color rgb="FFFF0000"/>
      </left>
      <right/>
      <top/>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right style="medium">
        <color indexed="8"/>
      </right>
      <top style="thin">
        <color indexed="8"/>
      </top>
      <bottom/>
      <diagonal/>
    </border>
    <border>
      <left/>
      <right style="thin">
        <color indexed="64"/>
      </right>
      <top style="thin">
        <color indexed="8"/>
      </top>
      <bottom/>
      <diagonal/>
    </border>
    <border>
      <left style="thin">
        <color indexed="8"/>
      </left>
      <right/>
      <top style="medium">
        <color indexed="64"/>
      </top>
      <bottom style="thin">
        <color indexed="64"/>
      </bottom>
      <diagonal/>
    </border>
    <border>
      <left style="thin">
        <color indexed="8"/>
      </left>
      <right/>
      <top style="thin">
        <color indexed="64"/>
      </top>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hair">
        <color indexed="64"/>
      </top>
      <bottom style="thin">
        <color indexed="9"/>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0" fontId="26" fillId="0" borderId="0"/>
    <xf numFmtId="0" fontId="78" fillId="0" borderId="0"/>
  </cellStyleXfs>
  <cellXfs count="1647">
    <xf numFmtId="0" fontId="0" fillId="0" borderId="0" xfId="0">
      <alignment vertical="center"/>
    </xf>
    <xf numFmtId="0" fontId="0" fillId="0" borderId="23" xfId="0" applyBorder="1">
      <alignment vertical="center"/>
    </xf>
    <xf numFmtId="0" fontId="0" fillId="2" borderId="0" xfId="0" applyFill="1" applyProtection="1">
      <alignment vertical="center"/>
      <protection hidden="1"/>
    </xf>
    <xf numFmtId="0" fontId="4" fillId="2" borderId="0" xfId="0" applyFont="1" applyFill="1" applyAlignment="1" applyProtection="1">
      <alignment vertical="top" wrapText="1"/>
      <protection hidden="1"/>
    </xf>
    <xf numFmtId="0" fontId="0" fillId="0" borderId="0" xfId="0" applyProtection="1">
      <alignment vertical="center"/>
      <protection hidden="1"/>
    </xf>
    <xf numFmtId="0" fontId="0" fillId="2" borderId="0" xfId="0" applyFill="1" applyAlignment="1" applyProtection="1">
      <alignment horizontal="center" vertical="center"/>
      <protection hidden="1"/>
    </xf>
    <xf numFmtId="0" fontId="28" fillId="0" borderId="23" xfId="0" applyFont="1" applyBorder="1" applyAlignment="1" applyProtection="1">
      <alignment horizontal="center" vertical="center" shrinkToFit="1"/>
      <protection locked="0"/>
    </xf>
    <xf numFmtId="0" fontId="0" fillId="0" borderId="23" xfId="0" applyBorder="1" applyProtection="1">
      <alignment vertical="center"/>
      <protection locked="0"/>
    </xf>
    <xf numFmtId="0" fontId="72" fillId="0" borderId="0" xfId="0" applyFont="1" applyProtection="1">
      <alignment vertical="center"/>
      <protection hidden="1"/>
    </xf>
    <xf numFmtId="0" fontId="13" fillId="0" borderId="0" xfId="0" applyFont="1" applyProtection="1">
      <alignment vertical="center"/>
      <protection hidden="1"/>
    </xf>
    <xf numFmtId="49" fontId="13" fillId="0" borderId="0" xfId="0" applyNumberFormat="1" applyFont="1" applyProtection="1">
      <alignment vertical="center"/>
      <protection hidden="1"/>
    </xf>
    <xf numFmtId="0" fontId="22" fillId="0" borderId="26" xfId="0" applyFont="1" applyBorder="1" applyAlignment="1" applyProtection="1">
      <alignment horizontal="left" vertical="center"/>
      <protection hidden="1"/>
    </xf>
    <xf numFmtId="0" fontId="30" fillId="0" borderId="20" xfId="0" applyFont="1" applyBorder="1" applyAlignment="1" applyProtection="1">
      <alignment vertical="center" wrapText="1"/>
      <protection hidden="1"/>
    </xf>
    <xf numFmtId="0" fontId="30" fillId="0" borderId="15" xfId="0" applyFont="1" applyBorder="1" applyAlignment="1" applyProtection="1">
      <alignment vertical="center" wrapText="1"/>
      <protection hidden="1"/>
    </xf>
    <xf numFmtId="0" fontId="22" fillId="0" borderId="0" xfId="0" applyFont="1" applyAlignment="1" applyProtection="1">
      <alignment horizontal="center" vertical="center"/>
      <protection hidden="1"/>
    </xf>
    <xf numFmtId="0" fontId="30" fillId="0" borderId="0" xfId="0" applyFont="1" applyAlignment="1" applyProtection="1">
      <alignment vertical="center" wrapText="1"/>
      <protection hidden="1"/>
    </xf>
    <xf numFmtId="0" fontId="30" fillId="0" borderId="19" xfId="0" applyFont="1" applyBorder="1" applyAlignment="1" applyProtection="1">
      <alignment vertical="center" wrapText="1"/>
      <protection hidden="1"/>
    </xf>
    <xf numFmtId="0" fontId="22" fillId="0" borderId="0" xfId="0" applyFont="1" applyAlignment="1" applyProtection="1">
      <alignment vertical="center" wrapText="1"/>
      <protection hidden="1"/>
    </xf>
    <xf numFmtId="0" fontId="22" fillId="0" borderId="19" xfId="0" applyFont="1" applyBorder="1" applyAlignment="1" applyProtection="1">
      <alignment vertical="center" wrapText="1"/>
      <protection hidden="1"/>
    </xf>
    <xf numFmtId="0" fontId="10" fillId="0" borderId="59" xfId="0" applyFont="1" applyBorder="1" applyAlignment="1" applyProtection="1">
      <alignment horizontal="center" vertical="center"/>
      <protection hidden="1"/>
    </xf>
    <xf numFmtId="0" fontId="21" fillId="0" borderId="0" xfId="0" applyFont="1" applyAlignment="1" applyProtection="1">
      <alignment horizontal="center" vertical="center"/>
      <protection hidden="1"/>
    </xf>
    <xf numFmtId="0" fontId="22" fillId="0" borderId="3" xfId="0" applyFont="1" applyBorder="1" applyAlignment="1" applyProtection="1">
      <alignment vertical="center" wrapText="1"/>
      <protection hidden="1"/>
    </xf>
    <xf numFmtId="0" fontId="22" fillId="0" borderId="18" xfId="0" applyFont="1" applyBorder="1" applyAlignment="1" applyProtection="1">
      <alignment vertical="center" wrapText="1"/>
      <protection hidden="1"/>
    </xf>
    <xf numFmtId="0" fontId="22" fillId="0" borderId="2" xfId="0" applyFont="1" applyBorder="1" applyAlignment="1" applyProtection="1">
      <alignment vertical="center" wrapText="1"/>
      <protection hidden="1"/>
    </xf>
    <xf numFmtId="0" fontId="22" fillId="0" borderId="17" xfId="0" applyFont="1" applyBorder="1" applyAlignment="1" applyProtection="1">
      <alignment vertical="center" wrapText="1"/>
      <protection hidden="1"/>
    </xf>
    <xf numFmtId="0" fontId="33" fillId="0" borderId="0" xfId="0" applyFont="1" applyAlignment="1" applyProtection="1">
      <alignment vertical="center" wrapText="1"/>
      <protection hidden="1"/>
    </xf>
    <xf numFmtId="0" fontId="10" fillId="4" borderId="80" xfId="0" applyFont="1" applyFill="1" applyBorder="1" applyAlignment="1" applyProtection="1">
      <alignment horizontal="center" vertical="center" wrapText="1"/>
      <protection hidden="1"/>
    </xf>
    <xf numFmtId="0" fontId="10" fillId="4" borderId="0" xfId="0" applyFont="1" applyFill="1" applyAlignment="1" applyProtection="1">
      <alignment horizontal="center" vertical="center"/>
      <protection hidden="1"/>
    </xf>
    <xf numFmtId="0" fontId="10" fillId="0" borderId="80" xfId="0" applyFont="1" applyBorder="1" applyAlignment="1" applyProtection="1">
      <alignment horizontal="center" vertical="center"/>
      <protection hidden="1"/>
    </xf>
    <xf numFmtId="0" fontId="76" fillId="0" borderId="0" xfId="0" applyFont="1" applyAlignment="1" applyProtection="1">
      <alignment horizontal="center" vertical="center"/>
      <protection hidden="1"/>
    </xf>
    <xf numFmtId="0" fontId="22" fillId="0" borderId="10" xfId="0" applyFont="1" applyBorder="1" applyProtection="1">
      <alignment vertical="center"/>
      <protection hidden="1"/>
    </xf>
    <xf numFmtId="0" fontId="35" fillId="0" borderId="10" xfId="0" applyFont="1" applyBorder="1" applyAlignment="1" applyProtection="1">
      <alignment vertical="center" shrinkToFit="1"/>
      <protection hidden="1"/>
    </xf>
    <xf numFmtId="0" fontId="35" fillId="0" borderId="11" xfId="0" applyFont="1" applyBorder="1" applyAlignment="1" applyProtection="1">
      <alignment vertical="center" shrinkToFit="1"/>
      <protection hidden="1"/>
    </xf>
    <xf numFmtId="0" fontId="21" fillId="0" borderId="0" xfId="0" applyFont="1" applyProtection="1">
      <alignment vertical="center"/>
      <protection hidden="1"/>
    </xf>
    <xf numFmtId="0" fontId="21" fillId="0" borderId="58" xfId="0" applyFont="1" applyBorder="1" applyAlignment="1" applyProtection="1">
      <alignment horizontal="center" vertical="center" wrapText="1"/>
      <protection hidden="1"/>
    </xf>
    <xf numFmtId="0" fontId="23" fillId="0" borderId="0" xfId="0" applyFont="1" applyAlignment="1" applyProtection="1">
      <alignment horizontal="center" vertical="center"/>
      <protection hidden="1"/>
    </xf>
    <xf numFmtId="0" fontId="22" fillId="0" borderId="0" xfId="0" applyFont="1" applyProtection="1">
      <alignment vertical="center"/>
      <protection hidden="1"/>
    </xf>
    <xf numFmtId="0" fontId="83" fillId="0" borderId="0" xfId="0" applyFont="1" applyProtection="1">
      <alignment vertical="center"/>
      <protection hidden="1"/>
    </xf>
    <xf numFmtId="0" fontId="83" fillId="0" borderId="59" xfId="0" applyFont="1" applyBorder="1" applyProtection="1">
      <alignment vertical="center"/>
      <protection hidden="1"/>
    </xf>
    <xf numFmtId="0" fontId="22" fillId="0" borderId="5" xfId="0" applyFont="1" applyBorder="1" applyProtection="1">
      <alignment vertical="center"/>
      <protection hidden="1"/>
    </xf>
    <xf numFmtId="0" fontId="22" fillId="0" borderId="12" xfId="0" applyFont="1" applyBorder="1" applyProtection="1">
      <alignment vertical="center"/>
      <protection hidden="1"/>
    </xf>
    <xf numFmtId="0" fontId="21" fillId="0" borderId="4" xfId="0" applyFont="1" applyBorder="1" applyProtection="1">
      <alignment vertical="center"/>
      <protection hidden="1"/>
    </xf>
    <xf numFmtId="0" fontId="21" fillId="0" borderId="4" xfId="0" applyFont="1" applyBorder="1" applyAlignment="1" applyProtection="1">
      <alignment vertical="center" shrinkToFit="1"/>
      <protection hidden="1"/>
    </xf>
    <xf numFmtId="0" fontId="22" fillId="0" borderId="6" xfId="0" applyFont="1" applyBorder="1" applyProtection="1">
      <alignment vertical="center"/>
      <protection hidden="1"/>
    </xf>
    <xf numFmtId="0" fontId="21" fillId="0" borderId="0" xfId="0" applyFont="1" applyAlignment="1" applyProtection="1">
      <alignment vertical="center" shrinkToFit="1"/>
      <protection hidden="1"/>
    </xf>
    <xf numFmtId="0" fontId="21" fillId="0" borderId="99" xfId="0" applyFont="1" applyBorder="1" applyAlignment="1" applyProtection="1">
      <alignment vertical="center" shrinkToFit="1"/>
      <protection hidden="1"/>
    </xf>
    <xf numFmtId="0" fontId="33" fillId="0" borderId="8" xfId="0" applyFont="1" applyBorder="1" applyAlignment="1" applyProtection="1">
      <alignment vertical="center" wrapText="1"/>
      <protection hidden="1"/>
    </xf>
    <xf numFmtId="0" fontId="22" fillId="0" borderId="9" xfId="0" applyFont="1" applyBorder="1" applyProtection="1">
      <alignment vertical="center"/>
      <protection hidden="1"/>
    </xf>
    <xf numFmtId="0" fontId="22" fillId="0" borderId="11" xfId="0" applyFont="1" applyBorder="1" applyProtection="1">
      <alignment vertical="center"/>
      <protection hidden="1"/>
    </xf>
    <xf numFmtId="0" fontId="33" fillId="0" borderId="12" xfId="0" applyFont="1" applyBorder="1" applyAlignment="1" applyProtection="1">
      <alignment vertical="center" wrapText="1"/>
      <protection hidden="1"/>
    </xf>
    <xf numFmtId="0" fontId="21" fillId="0" borderId="4" xfId="0" applyFont="1" applyBorder="1" applyAlignment="1" applyProtection="1">
      <alignment horizontal="center" vertical="center"/>
      <protection hidden="1"/>
    </xf>
    <xf numFmtId="0" fontId="22" fillId="0" borderId="22" xfId="0" applyFont="1" applyBorder="1" applyAlignment="1" applyProtection="1">
      <alignment vertical="center" wrapText="1"/>
      <protection hidden="1"/>
    </xf>
    <xf numFmtId="0" fontId="22" fillId="0" borderId="8" xfId="0" applyFont="1" applyBorder="1" applyProtection="1">
      <alignment vertical="center"/>
      <protection hidden="1"/>
    </xf>
    <xf numFmtId="0" fontId="10" fillId="0" borderId="5" xfId="0" applyFont="1" applyBorder="1" applyAlignment="1" applyProtection="1">
      <alignment horizontal="center" vertical="center"/>
      <protection hidden="1"/>
    </xf>
    <xf numFmtId="0" fontId="22" fillId="0" borderId="4" xfId="0" applyFont="1" applyBorder="1" applyProtection="1">
      <alignment vertical="center"/>
      <protection hidden="1"/>
    </xf>
    <xf numFmtId="0" fontId="22" fillId="0" borderId="9" xfId="0" applyFont="1" applyBorder="1" applyAlignment="1" applyProtection="1">
      <alignment vertical="center" wrapText="1"/>
      <protection hidden="1"/>
    </xf>
    <xf numFmtId="0" fontId="22" fillId="0" borderId="10" xfId="0" applyFont="1" applyBorder="1" applyAlignment="1" applyProtection="1">
      <alignment vertical="center" wrapText="1"/>
      <protection hidden="1"/>
    </xf>
    <xf numFmtId="0" fontId="0" fillId="0" borderId="8" xfId="0" applyBorder="1" applyAlignment="1" applyProtection="1">
      <alignment vertical="center" wrapText="1"/>
      <protection hidden="1"/>
    </xf>
    <xf numFmtId="0" fontId="0" fillId="0" borderId="0" xfId="0" applyAlignment="1" applyProtection="1">
      <alignment vertical="center" wrapText="1"/>
      <protection hidden="1"/>
    </xf>
    <xf numFmtId="0" fontId="33" fillId="0" borderId="81" xfId="0" applyFont="1" applyBorder="1" applyAlignment="1" applyProtection="1">
      <alignment vertical="center" wrapText="1"/>
      <protection hidden="1"/>
    </xf>
    <xf numFmtId="0" fontId="10" fillId="4" borderId="82" xfId="0" applyFont="1" applyFill="1" applyBorder="1" applyAlignment="1" applyProtection="1">
      <alignment horizontal="center" vertical="center" wrapText="1"/>
      <protection hidden="1"/>
    </xf>
    <xf numFmtId="0" fontId="10" fillId="0" borderId="72" xfId="0" applyFont="1" applyBorder="1" applyAlignment="1" applyProtection="1">
      <alignment horizontal="center" vertical="center"/>
      <protection hidden="1"/>
    </xf>
    <xf numFmtId="0" fontId="76" fillId="0" borderId="38" xfId="0" applyFont="1" applyBorder="1" applyAlignment="1" applyProtection="1">
      <alignment horizontal="center" vertical="center"/>
      <protection hidden="1"/>
    </xf>
    <xf numFmtId="0" fontId="22" fillId="0" borderId="27" xfId="0" applyFont="1" applyBorder="1" applyAlignment="1" applyProtection="1">
      <alignment vertical="center" wrapText="1"/>
      <protection hidden="1"/>
    </xf>
    <xf numFmtId="0" fontId="22" fillId="0" borderId="13" xfId="0" applyFont="1" applyBorder="1" applyAlignment="1" applyProtection="1">
      <alignment vertical="center" wrapText="1"/>
      <protection hidden="1"/>
    </xf>
    <xf numFmtId="0" fontId="22" fillId="0" borderId="16" xfId="0" applyFont="1" applyBorder="1" applyAlignment="1" applyProtection="1">
      <alignment vertical="center" wrapText="1"/>
      <protection hidden="1"/>
    </xf>
    <xf numFmtId="0" fontId="21" fillId="0" borderId="9" xfId="0" applyFont="1" applyBorder="1" applyAlignment="1" applyProtection="1">
      <alignment vertical="center" shrinkToFit="1"/>
      <protection hidden="1"/>
    </xf>
    <xf numFmtId="0" fontId="21" fillId="0" borderId="10" xfId="0" applyFont="1" applyBorder="1" applyAlignment="1" applyProtection="1">
      <alignment vertical="center" shrinkToFit="1"/>
      <protection hidden="1"/>
    </xf>
    <xf numFmtId="0" fontId="22" fillId="0" borderId="21" xfId="0" applyFont="1" applyBorder="1" applyAlignment="1" applyProtection="1">
      <alignment vertical="center" wrapText="1"/>
      <protection hidden="1"/>
    </xf>
    <xf numFmtId="0" fontId="21" fillId="0" borderId="8" xfId="0" applyFont="1" applyBorder="1" applyAlignment="1" applyProtection="1">
      <alignment vertical="center" shrinkToFit="1"/>
      <protection hidden="1"/>
    </xf>
    <xf numFmtId="0" fontId="22" fillId="0" borderId="8" xfId="0" applyFont="1" applyBorder="1" applyAlignment="1" applyProtection="1">
      <alignment vertical="center" wrapText="1"/>
      <protection hidden="1"/>
    </xf>
    <xf numFmtId="0" fontId="21" fillId="0" borderId="0" xfId="0" applyFont="1" applyAlignment="1" applyProtection="1">
      <alignment horizontal="center" vertical="center" wrapText="1"/>
      <protection hidden="1"/>
    </xf>
    <xf numFmtId="0" fontId="22" fillId="0" borderId="0" xfId="0" applyFont="1" applyAlignment="1" applyProtection="1">
      <alignment horizontal="center" vertical="center" wrapText="1"/>
      <protection hidden="1"/>
    </xf>
    <xf numFmtId="0" fontId="10" fillId="4" borderId="38" xfId="0" applyFont="1" applyFill="1" applyBorder="1" applyAlignment="1" applyProtection="1">
      <alignment horizontal="center" vertical="center" wrapText="1"/>
      <protection hidden="1"/>
    </xf>
    <xf numFmtId="0" fontId="21" fillId="0" borderId="13" xfId="0" applyFont="1" applyBorder="1" applyAlignment="1" applyProtection="1">
      <alignment horizontal="center" vertical="center"/>
      <protection hidden="1"/>
    </xf>
    <xf numFmtId="0" fontId="21" fillId="0" borderId="13" xfId="0" applyFont="1" applyBorder="1" applyAlignment="1" applyProtection="1">
      <alignment vertical="center" wrapText="1"/>
      <protection hidden="1"/>
    </xf>
    <xf numFmtId="0" fontId="22" fillId="0" borderId="20" xfId="0" applyFont="1" applyBorder="1" applyProtection="1">
      <alignment vertical="center"/>
      <protection hidden="1"/>
    </xf>
    <xf numFmtId="0" fontId="35" fillId="0" borderId="0" xfId="0" applyFont="1" applyProtection="1">
      <alignment vertical="center"/>
      <protection hidden="1"/>
    </xf>
    <xf numFmtId="0" fontId="10" fillId="5" borderId="59" xfId="0" applyFont="1" applyFill="1" applyBorder="1" applyAlignment="1" applyProtection="1">
      <alignment horizontal="center" vertical="center"/>
      <protection hidden="1"/>
    </xf>
    <xf numFmtId="0" fontId="22" fillId="0" borderId="11" xfId="0" applyFont="1" applyBorder="1" applyAlignment="1" applyProtection="1">
      <alignment vertical="center" wrapText="1"/>
      <protection hidden="1"/>
    </xf>
    <xf numFmtId="0" fontId="21" fillId="0" borderId="10" xfId="0" applyFont="1" applyBorder="1" applyAlignment="1" applyProtection="1">
      <alignment horizontal="center" vertical="center"/>
      <protection hidden="1"/>
    </xf>
    <xf numFmtId="0" fontId="21" fillId="0" borderId="10" xfId="0" applyFont="1" applyBorder="1" applyAlignment="1" applyProtection="1">
      <alignment horizontal="center" vertical="center" wrapText="1"/>
      <protection hidden="1"/>
    </xf>
    <xf numFmtId="0" fontId="77" fillId="0" borderId="59" xfId="0" applyFont="1" applyBorder="1" applyAlignment="1" applyProtection="1">
      <alignment horizontal="center" vertical="center"/>
      <protection hidden="1"/>
    </xf>
    <xf numFmtId="176" fontId="77" fillId="0" borderId="59" xfId="0" applyNumberFormat="1" applyFont="1" applyBorder="1" applyAlignment="1" applyProtection="1">
      <alignment horizontal="center" vertical="center"/>
      <protection hidden="1"/>
    </xf>
    <xf numFmtId="0" fontId="22" fillId="0" borderId="4" xfId="0" applyFont="1" applyBorder="1" applyAlignment="1" applyProtection="1">
      <alignment vertical="center" wrapText="1"/>
      <protection hidden="1"/>
    </xf>
    <xf numFmtId="0" fontId="21" fillId="0" borderId="4" xfId="0" applyFont="1" applyBorder="1" applyAlignment="1" applyProtection="1">
      <alignment horizontal="center" vertical="center" wrapText="1"/>
      <protection hidden="1"/>
    </xf>
    <xf numFmtId="0" fontId="22" fillId="0" borderId="5" xfId="0" applyFont="1" applyBorder="1" applyAlignment="1" applyProtection="1">
      <alignment vertical="center" wrapText="1"/>
      <protection hidden="1"/>
    </xf>
    <xf numFmtId="0" fontId="21" fillId="0" borderId="4" xfId="0" applyFont="1" applyBorder="1" applyAlignment="1" applyProtection="1">
      <alignment horizontal="right" vertical="center"/>
      <protection hidden="1"/>
    </xf>
    <xf numFmtId="0" fontId="21" fillId="0" borderId="10" xfId="0" applyFont="1" applyBorder="1" applyAlignment="1" applyProtection="1">
      <alignment horizontal="right" vertical="center"/>
      <protection hidden="1"/>
    </xf>
    <xf numFmtId="0" fontId="35" fillId="0" borderId="0" xfId="0" applyFont="1" applyAlignment="1" applyProtection="1">
      <alignment vertical="center" wrapText="1"/>
      <protection hidden="1"/>
    </xf>
    <xf numFmtId="0" fontId="35" fillId="0" borderId="5" xfId="0" applyFont="1" applyBorder="1" applyAlignment="1" applyProtection="1">
      <alignment vertical="center" wrapText="1"/>
      <protection hidden="1"/>
    </xf>
    <xf numFmtId="0" fontId="10" fillId="4" borderId="0" xfId="0" applyFont="1" applyFill="1" applyAlignment="1" applyProtection="1">
      <alignment horizontal="center" vertical="center" wrapText="1"/>
      <protection hidden="1"/>
    </xf>
    <xf numFmtId="0" fontId="35" fillId="0" borderId="4" xfId="0" applyFont="1" applyBorder="1" applyProtection="1">
      <alignment vertical="center"/>
      <protection hidden="1"/>
    </xf>
    <xf numFmtId="0" fontId="35" fillId="0" borderId="4" xfId="0" applyFont="1" applyBorder="1" applyAlignment="1" applyProtection="1">
      <alignment vertical="center" wrapText="1"/>
      <protection hidden="1"/>
    </xf>
    <xf numFmtId="0" fontId="35" fillId="0" borderId="6" xfId="0" applyFont="1" applyBorder="1" applyAlignment="1" applyProtection="1">
      <alignment vertical="center" wrapText="1"/>
      <protection hidden="1"/>
    </xf>
    <xf numFmtId="0" fontId="22" fillId="0" borderId="10" xfId="0" applyFont="1" applyBorder="1" applyAlignment="1" applyProtection="1">
      <alignment horizontal="left" vertical="center"/>
      <protection hidden="1"/>
    </xf>
    <xf numFmtId="0" fontId="35" fillId="0" borderId="10" xfId="0" applyFont="1" applyBorder="1" applyProtection="1">
      <alignment vertical="center"/>
      <protection hidden="1"/>
    </xf>
    <xf numFmtId="0" fontId="35" fillId="0" borderId="10" xfId="0" applyFont="1" applyBorder="1" applyAlignment="1" applyProtection="1">
      <alignment vertical="center" wrapText="1"/>
      <protection hidden="1"/>
    </xf>
    <xf numFmtId="0" fontId="35" fillId="0" borderId="11" xfId="0" applyFont="1" applyBorder="1" applyAlignment="1" applyProtection="1">
      <alignment vertical="center" wrapText="1"/>
      <protection hidden="1"/>
    </xf>
    <xf numFmtId="0" fontId="22" fillId="0" borderId="4" xfId="0" applyFont="1" applyBorder="1" applyAlignment="1" applyProtection="1">
      <alignment horizontal="center" vertical="center" wrapText="1"/>
      <protection hidden="1"/>
    </xf>
    <xf numFmtId="0" fontId="22" fillId="0" borderId="13" xfId="0" applyFont="1" applyBorder="1" applyAlignment="1" applyProtection="1">
      <alignment horizontal="center" vertical="center" wrapText="1"/>
      <protection hidden="1"/>
    </xf>
    <xf numFmtId="0" fontId="22" fillId="0" borderId="13" xfId="0" applyFont="1" applyBorder="1" applyAlignment="1" applyProtection="1">
      <alignment horizontal="right" vertical="center"/>
      <protection hidden="1"/>
    </xf>
    <xf numFmtId="0" fontId="0" fillId="0" borderId="20" xfId="0" applyBorder="1" applyProtection="1">
      <alignment vertical="center"/>
      <protection hidden="1"/>
    </xf>
    <xf numFmtId="0" fontId="0" fillId="0" borderId="26" xfId="0" applyBorder="1" applyProtection="1">
      <alignment vertical="center"/>
      <protection hidden="1"/>
    </xf>
    <xf numFmtId="0" fontId="0" fillId="0" borderId="15" xfId="0" applyBorder="1" applyProtection="1">
      <alignment vertical="center"/>
      <protection hidden="1"/>
    </xf>
    <xf numFmtId="0" fontId="0" fillId="0" borderId="13" xfId="0" applyBorder="1" applyProtection="1">
      <alignment vertical="center"/>
      <protection hidden="1"/>
    </xf>
    <xf numFmtId="0" fontId="22" fillId="0" borderId="13" xfId="0" applyFont="1" applyBorder="1" applyProtection="1">
      <alignment vertical="center"/>
      <protection hidden="1"/>
    </xf>
    <xf numFmtId="0" fontId="0" fillId="0" borderId="16" xfId="0" applyBorder="1" applyProtection="1">
      <alignment vertical="center"/>
      <protection hidden="1"/>
    </xf>
    <xf numFmtId="0" fontId="22" fillId="0" borderId="20" xfId="0" applyFont="1" applyBorder="1" applyAlignment="1" applyProtection="1">
      <alignment horizontal="right" vertical="center"/>
      <protection hidden="1"/>
    </xf>
    <xf numFmtId="0" fontId="22" fillId="0" borderId="0" xfId="0" applyFont="1" applyAlignment="1" applyProtection="1">
      <alignment vertical="center" shrinkToFit="1"/>
      <protection hidden="1"/>
    </xf>
    <xf numFmtId="0" fontId="10" fillId="0" borderId="0" xfId="0" applyFont="1" applyProtection="1">
      <alignment vertical="center"/>
      <protection hidden="1"/>
    </xf>
    <xf numFmtId="49" fontId="13" fillId="0" borderId="0" xfId="0" applyNumberFormat="1" applyFont="1" applyAlignment="1" applyProtection="1">
      <alignment vertical="center" shrinkToFit="1"/>
      <protection hidden="1"/>
    </xf>
    <xf numFmtId="0" fontId="13" fillId="0" borderId="0" xfId="0" applyFont="1" applyAlignment="1" applyProtection="1">
      <alignment vertical="center" shrinkToFit="1"/>
      <protection hidden="1"/>
    </xf>
    <xf numFmtId="0" fontId="56" fillId="0" borderId="0" xfId="0" applyFont="1" applyProtection="1">
      <alignment vertical="center"/>
      <protection hidden="1"/>
    </xf>
    <xf numFmtId="0" fontId="57" fillId="0" borderId="0" xfId="0" applyFont="1" applyProtection="1">
      <alignment vertical="center"/>
      <protection hidden="1"/>
    </xf>
    <xf numFmtId="0" fontId="21" fillId="0" borderId="0" xfId="0" applyFont="1" applyAlignment="1" applyProtection="1">
      <alignment textRotation="255"/>
      <protection hidden="1"/>
    </xf>
    <xf numFmtId="0" fontId="22" fillId="0" borderId="26" xfId="0" applyFont="1" applyBorder="1" applyAlignment="1" applyProtection="1">
      <protection hidden="1"/>
    </xf>
    <xf numFmtId="0" fontId="22" fillId="0" borderId="20" xfId="0" applyFont="1" applyBorder="1" applyAlignment="1" applyProtection="1">
      <protection hidden="1"/>
    </xf>
    <xf numFmtId="0" fontId="22" fillId="0" borderId="15" xfId="0" applyFont="1" applyBorder="1" applyAlignment="1" applyProtection="1">
      <protection hidden="1"/>
    </xf>
    <xf numFmtId="0" fontId="8" fillId="0" borderId="0" xfId="0" applyFont="1" applyProtection="1">
      <alignment vertical="center"/>
      <protection hidden="1"/>
    </xf>
    <xf numFmtId="0" fontId="25" fillId="0" borderId="0" xfId="0" applyFont="1" applyAlignment="1" applyProtection="1">
      <alignment vertical="center" textRotation="255"/>
      <protection hidden="1"/>
    </xf>
    <xf numFmtId="0" fontId="30" fillId="0" borderId="4" xfId="0" applyFont="1" applyBorder="1" applyAlignment="1" applyProtection="1">
      <alignment vertical="center" wrapText="1"/>
      <protection hidden="1"/>
    </xf>
    <xf numFmtId="0" fontId="30" fillId="0" borderId="4" xfId="0" applyFont="1" applyBorder="1" applyAlignment="1" applyProtection="1">
      <alignment horizontal="left" vertical="center"/>
      <protection hidden="1"/>
    </xf>
    <xf numFmtId="0" fontId="38" fillId="0" borderId="4" xfId="0" applyFont="1" applyBorder="1" applyAlignment="1" applyProtection="1">
      <alignment horizontal="right" vertical="center"/>
      <protection hidden="1"/>
    </xf>
    <xf numFmtId="0" fontId="30" fillId="0" borderId="22" xfId="0" applyFont="1" applyBorder="1" applyAlignment="1" applyProtection="1">
      <alignment vertical="center" wrapText="1"/>
      <protection hidden="1"/>
    </xf>
    <xf numFmtId="0" fontId="21" fillId="3" borderId="0" xfId="0" applyFont="1" applyFill="1" applyAlignment="1" applyProtection="1">
      <alignment horizontal="center" vertical="center"/>
      <protection hidden="1"/>
    </xf>
    <xf numFmtId="0" fontId="21" fillId="0" borderId="59" xfId="0" applyFont="1" applyBorder="1" applyAlignment="1" applyProtection="1">
      <alignment horizontal="center" vertical="center"/>
      <protection hidden="1"/>
    </xf>
    <xf numFmtId="0" fontId="22" fillId="0" borderId="19" xfId="0" applyFont="1" applyBorder="1" applyProtection="1">
      <alignment vertical="center"/>
      <protection hidden="1"/>
    </xf>
    <xf numFmtId="0" fontId="36" fillId="0" borderId="0" xfId="0" applyFont="1" applyAlignment="1" applyProtection="1">
      <alignment vertical="top"/>
      <protection hidden="1"/>
    </xf>
    <xf numFmtId="0" fontId="37" fillId="0" borderId="0" xfId="0" applyFont="1" applyAlignment="1" applyProtection="1">
      <alignment vertical="center" shrinkToFit="1"/>
      <protection hidden="1"/>
    </xf>
    <xf numFmtId="0" fontId="36" fillId="0" borderId="4" xfId="0" applyFont="1" applyBorder="1" applyAlignment="1" applyProtection="1">
      <alignment vertical="top"/>
      <protection hidden="1"/>
    </xf>
    <xf numFmtId="0" fontId="37" fillId="0" borderId="4" xfId="0" applyFont="1" applyBorder="1" applyAlignment="1" applyProtection="1">
      <alignment vertical="center" shrinkToFit="1"/>
      <protection hidden="1"/>
    </xf>
    <xf numFmtId="0" fontId="22" fillId="0" borderId="22" xfId="0" applyFont="1" applyBorder="1" applyProtection="1">
      <alignment vertical="center"/>
      <protection hidden="1"/>
    </xf>
    <xf numFmtId="0" fontId="21" fillId="0" borderId="59" xfId="0" applyFont="1" applyBorder="1" applyAlignment="1" applyProtection="1">
      <alignment horizontal="right" vertical="center"/>
      <protection hidden="1"/>
    </xf>
    <xf numFmtId="0" fontId="48" fillId="0" borderId="0" xfId="0" applyFont="1" applyProtection="1">
      <alignment vertical="center"/>
      <protection hidden="1"/>
    </xf>
    <xf numFmtId="0" fontId="36" fillId="0" borderId="5" xfId="0" applyFont="1" applyBorder="1" applyAlignment="1" applyProtection="1">
      <alignment vertical="top"/>
      <protection hidden="1"/>
    </xf>
    <xf numFmtId="0" fontId="36" fillId="0" borderId="40" xfId="0" applyFont="1" applyBorder="1" applyAlignment="1" applyProtection="1">
      <alignment vertical="top"/>
      <protection hidden="1"/>
    </xf>
    <xf numFmtId="0" fontId="35" fillId="0" borderId="19" xfId="0" applyFont="1" applyBorder="1" applyAlignment="1" applyProtection="1">
      <alignment vertical="center" wrapText="1"/>
      <protection hidden="1"/>
    </xf>
    <xf numFmtId="0" fontId="36" fillId="0" borderId="41" xfId="0" applyFont="1" applyBorder="1" applyAlignment="1" applyProtection="1">
      <alignment vertical="top"/>
      <protection hidden="1"/>
    </xf>
    <xf numFmtId="0" fontId="36" fillId="0" borderId="13" xfId="0" applyFont="1" applyBorder="1" applyAlignment="1" applyProtection="1">
      <alignment vertical="top"/>
      <protection hidden="1"/>
    </xf>
    <xf numFmtId="0" fontId="36" fillId="0" borderId="34" xfId="0" applyFont="1" applyBorder="1" applyAlignment="1" applyProtection="1">
      <alignment vertical="top"/>
      <protection hidden="1"/>
    </xf>
    <xf numFmtId="0" fontId="35" fillId="0" borderId="16" xfId="0" applyFont="1" applyBorder="1" applyAlignment="1" applyProtection="1">
      <alignment vertical="center" wrapText="1"/>
      <protection hidden="1"/>
    </xf>
    <xf numFmtId="0" fontId="22" fillId="0" borderId="20" xfId="0" applyFont="1" applyBorder="1" applyAlignment="1" applyProtection="1">
      <alignment vertical="center" wrapText="1"/>
      <protection hidden="1"/>
    </xf>
    <xf numFmtId="0" fontId="22" fillId="0" borderId="15" xfId="0" applyFont="1" applyBorder="1" applyAlignment="1" applyProtection="1">
      <alignment vertical="center" wrapText="1"/>
      <protection hidden="1"/>
    </xf>
    <xf numFmtId="0" fontId="21" fillId="0" borderId="13" xfId="0" applyFont="1" applyBorder="1" applyAlignment="1" applyProtection="1">
      <alignment horizontal="right" vertical="center"/>
      <protection hidden="1"/>
    </xf>
    <xf numFmtId="0" fontId="21" fillId="0" borderId="3" xfId="0" applyFont="1" applyBorder="1" applyAlignment="1" applyProtection="1">
      <alignment horizontal="center" vertical="center"/>
      <protection hidden="1"/>
    </xf>
    <xf numFmtId="0" fontId="21" fillId="0" borderId="3" xfId="0" applyFont="1" applyBorder="1" applyAlignment="1" applyProtection="1">
      <alignment horizontal="right" vertical="center"/>
      <protection hidden="1"/>
    </xf>
    <xf numFmtId="0" fontId="21" fillId="0" borderId="2" xfId="0" applyFont="1" applyBorder="1" applyAlignment="1" applyProtection="1">
      <alignment horizontal="center" vertical="center"/>
      <protection hidden="1"/>
    </xf>
    <xf numFmtId="0" fontId="21" fillId="0" borderId="2" xfId="0" applyFont="1" applyBorder="1" applyAlignment="1" applyProtection="1">
      <alignment horizontal="right" vertical="center"/>
      <protection hidden="1"/>
    </xf>
    <xf numFmtId="0" fontId="21" fillId="0" borderId="64" xfId="0" applyFont="1" applyBorder="1" applyAlignment="1" applyProtection="1">
      <alignment horizontal="right" vertical="center"/>
      <protection hidden="1"/>
    </xf>
    <xf numFmtId="0" fontId="21" fillId="3" borderId="60" xfId="0" applyFont="1" applyFill="1" applyBorder="1" applyAlignment="1" applyProtection="1">
      <alignment horizontal="center" vertical="center"/>
      <protection hidden="1"/>
    </xf>
    <xf numFmtId="0" fontId="21" fillId="0" borderId="64" xfId="0" applyFont="1" applyBorder="1" applyAlignment="1" applyProtection="1">
      <alignment horizontal="center" vertical="center"/>
      <protection hidden="1"/>
    </xf>
    <xf numFmtId="0" fontId="25" fillId="0" borderId="0" xfId="0" applyFont="1" applyProtection="1">
      <alignment vertical="center"/>
      <protection hidden="1"/>
    </xf>
    <xf numFmtId="0" fontId="22" fillId="0" borderId="15" xfId="0" applyFont="1" applyBorder="1" applyProtection="1">
      <alignment vertical="center"/>
      <protection hidden="1"/>
    </xf>
    <xf numFmtId="0" fontId="21" fillId="0" borderId="0" xfId="0" applyFont="1" applyAlignment="1" applyProtection="1">
      <alignment horizontal="right" vertical="center"/>
      <protection hidden="1"/>
    </xf>
    <xf numFmtId="176" fontId="21" fillId="0" borderId="59" xfId="0" applyNumberFormat="1" applyFont="1" applyBorder="1" applyAlignment="1" applyProtection="1">
      <alignment horizontal="center" vertical="center"/>
      <protection hidden="1"/>
    </xf>
    <xf numFmtId="0" fontId="7" fillId="0" borderId="0" xfId="0" applyFont="1" applyAlignment="1" applyProtection="1">
      <alignment textRotation="255"/>
      <protection hidden="1"/>
    </xf>
    <xf numFmtId="0" fontId="21" fillId="0" borderId="20" xfId="0" applyFont="1" applyBorder="1" applyAlignment="1" applyProtection="1">
      <alignment horizontal="right" vertical="center"/>
      <protection hidden="1"/>
    </xf>
    <xf numFmtId="0" fontId="21" fillId="0" borderId="20" xfId="0" applyFont="1" applyBorder="1" applyAlignment="1" applyProtection="1">
      <alignment horizontal="center" vertical="center"/>
      <protection hidden="1"/>
    </xf>
    <xf numFmtId="0" fontId="63" fillId="0" borderId="0" xfId="0" applyFont="1" applyProtection="1">
      <alignment vertical="center"/>
      <protection hidden="1"/>
    </xf>
    <xf numFmtId="0" fontId="13" fillId="0" borderId="0" xfId="0" applyFont="1" applyAlignment="1" applyProtection="1">
      <alignment horizontal="left" vertical="center"/>
      <protection hidden="1"/>
    </xf>
    <xf numFmtId="0" fontId="64" fillId="0" borderId="0" xfId="0" applyFont="1" applyAlignment="1" applyProtection="1">
      <alignment horizontal="left" vertical="center"/>
      <protection hidden="1"/>
    </xf>
    <xf numFmtId="0" fontId="64" fillId="0" borderId="0" xfId="0" applyFont="1" applyAlignment="1" applyProtection="1">
      <alignment vertical="center" wrapText="1"/>
      <protection hidden="1"/>
    </xf>
    <xf numFmtId="0" fontId="13" fillId="0" borderId="28" xfId="0" applyFont="1" applyBorder="1" applyAlignment="1" applyProtection="1">
      <alignment horizontal="left" vertical="center"/>
      <protection hidden="1"/>
    </xf>
    <xf numFmtId="0" fontId="13" fillId="0" borderId="29" xfId="0" applyFont="1" applyBorder="1" applyAlignment="1" applyProtection="1">
      <alignment horizontal="left" vertical="center"/>
      <protection hidden="1"/>
    </xf>
    <xf numFmtId="0" fontId="13" fillId="0" borderId="20" xfId="0" applyFont="1" applyBorder="1" applyAlignment="1" applyProtection="1">
      <alignment horizontal="left" vertical="center"/>
      <protection hidden="1"/>
    </xf>
    <xf numFmtId="0" fontId="13" fillId="0" borderId="20" xfId="0" applyFont="1" applyBorder="1" applyAlignment="1" applyProtection="1">
      <alignment vertical="center" wrapText="1"/>
      <protection hidden="1"/>
    </xf>
    <xf numFmtId="0" fontId="13" fillId="0" borderId="20" xfId="0" applyFont="1" applyBorder="1" applyProtection="1">
      <alignment vertical="center"/>
      <protection hidden="1"/>
    </xf>
    <xf numFmtId="0" fontId="13" fillId="0" borderId="29" xfId="0" applyFont="1" applyBorder="1" applyProtection="1">
      <alignment vertical="center"/>
      <protection hidden="1"/>
    </xf>
    <xf numFmtId="0" fontId="13" fillId="0" borderId="90" xfId="0" applyFont="1" applyBorder="1" applyProtection="1">
      <alignment vertical="center"/>
      <protection hidden="1"/>
    </xf>
    <xf numFmtId="0" fontId="13" fillId="0" borderId="13" xfId="0" applyFont="1" applyBorder="1" applyProtection="1">
      <alignment vertical="center"/>
      <protection hidden="1"/>
    </xf>
    <xf numFmtId="0" fontId="13" fillId="0" borderId="30" xfId="0" applyFont="1" applyBorder="1" applyProtection="1">
      <alignment vertical="center"/>
      <protection hidden="1"/>
    </xf>
    <xf numFmtId="0" fontId="13" fillId="0" borderId="31" xfId="0" applyFont="1" applyBorder="1" applyProtection="1">
      <alignment vertical="center"/>
      <protection hidden="1"/>
    </xf>
    <xf numFmtId="0" fontId="13" fillId="0" borderId="32" xfId="0" applyFont="1" applyBorder="1" applyProtection="1">
      <alignment vertical="center"/>
      <protection hidden="1"/>
    </xf>
    <xf numFmtId="0" fontId="13" fillId="0" borderId="16" xfId="0" applyFont="1" applyBorder="1" applyProtection="1">
      <alignment vertical="center"/>
      <protection hidden="1"/>
    </xf>
    <xf numFmtId="0" fontId="0" fillId="0" borderId="8" xfId="0" applyBorder="1" applyProtection="1">
      <alignment vertical="center"/>
      <protection locked="0"/>
    </xf>
    <xf numFmtId="0" fontId="14" fillId="2" borderId="0" xfId="0" applyFont="1" applyFill="1" applyProtection="1">
      <alignment vertical="center"/>
      <protection hidden="1"/>
    </xf>
    <xf numFmtId="0" fontId="0" fillId="0" borderId="12" xfId="0" applyBorder="1">
      <alignment vertical="center"/>
    </xf>
    <xf numFmtId="0" fontId="0" fillId="0" borderId="4" xfId="0" applyBorder="1">
      <alignment vertical="center"/>
    </xf>
    <xf numFmtId="0" fontId="0" fillId="0" borderId="22" xfId="0" applyBorder="1">
      <alignment vertical="center"/>
    </xf>
    <xf numFmtId="0" fontId="22" fillId="0" borderId="26" xfId="0" applyFont="1" applyBorder="1" applyProtection="1">
      <alignment vertical="center"/>
      <protection hidden="1"/>
    </xf>
    <xf numFmtId="0" fontId="31" fillId="0" borderId="0" xfId="0" applyFont="1" applyProtection="1">
      <alignment vertical="center"/>
      <protection hidden="1"/>
    </xf>
    <xf numFmtId="0" fontId="31" fillId="0" borderId="19" xfId="0" applyFont="1" applyBorder="1" applyProtection="1">
      <alignment vertical="center"/>
      <protection hidden="1"/>
    </xf>
    <xf numFmtId="0" fontId="8" fillId="0" borderId="9" xfId="0" applyFont="1" applyBorder="1" applyProtection="1">
      <alignment vertical="center"/>
      <protection hidden="1"/>
    </xf>
    <xf numFmtId="0" fontId="8" fillId="0" borderId="10" xfId="0" applyFont="1" applyBorder="1" applyProtection="1">
      <alignment vertical="center"/>
      <protection hidden="1"/>
    </xf>
    <xf numFmtId="0" fontId="8" fillId="0" borderId="8" xfId="0" applyFont="1" applyBorder="1" applyProtection="1">
      <alignment vertical="center"/>
      <protection hidden="1"/>
    </xf>
    <xf numFmtId="0" fontId="8" fillId="0" borderId="12" xfId="0" applyFont="1" applyBorder="1" applyProtection="1">
      <alignment vertical="center"/>
      <protection hidden="1"/>
    </xf>
    <xf numFmtId="0" fontId="8" fillId="0" borderId="4" xfId="0" applyFont="1" applyBorder="1" applyProtection="1">
      <alignment vertical="center"/>
      <protection hidden="1"/>
    </xf>
    <xf numFmtId="0" fontId="8" fillId="0" borderId="36" xfId="0" applyFont="1" applyBorder="1" applyProtection="1">
      <alignment vertical="center"/>
      <protection hidden="1"/>
    </xf>
    <xf numFmtId="0" fontId="8" fillId="0" borderId="3" xfId="0" applyFont="1" applyBorder="1" applyProtection="1">
      <alignment vertical="center"/>
      <protection hidden="1"/>
    </xf>
    <xf numFmtId="0" fontId="8" fillId="0" borderId="21" xfId="0" applyFont="1" applyBorder="1" applyProtection="1">
      <alignment vertical="center"/>
      <protection hidden="1"/>
    </xf>
    <xf numFmtId="0" fontId="8" fillId="0" borderId="18" xfId="0" applyFont="1" applyBorder="1" applyProtection="1">
      <alignment vertical="center"/>
      <protection hidden="1"/>
    </xf>
    <xf numFmtId="0" fontId="33" fillId="0" borderId="27" xfId="0" applyFont="1" applyBorder="1" applyAlignment="1" applyProtection="1">
      <alignment vertical="center" wrapText="1"/>
      <protection hidden="1"/>
    </xf>
    <xf numFmtId="0" fontId="33" fillId="0" borderId="13" xfId="0" applyFont="1" applyBorder="1" applyAlignment="1" applyProtection="1">
      <alignment vertical="center" wrapText="1"/>
      <protection hidden="1"/>
    </xf>
    <xf numFmtId="0" fontId="33" fillId="0" borderId="16" xfId="0" applyFont="1" applyBorder="1" applyAlignment="1" applyProtection="1">
      <alignment vertical="center" wrapText="1"/>
      <protection hidden="1"/>
    </xf>
    <xf numFmtId="0" fontId="33" fillId="0" borderId="4" xfId="0" applyFont="1" applyBorder="1" applyAlignment="1" applyProtection="1">
      <alignment vertical="center" wrapText="1"/>
      <protection hidden="1"/>
    </xf>
    <xf numFmtId="0" fontId="33" fillId="0" borderId="22" xfId="0" applyFont="1" applyBorder="1" applyAlignment="1" applyProtection="1">
      <alignment vertical="center" wrapText="1"/>
      <protection hidden="1"/>
    </xf>
    <xf numFmtId="0" fontId="33" fillId="0" borderId="19" xfId="0" applyFont="1" applyBorder="1" applyAlignment="1" applyProtection="1">
      <alignment vertical="center" wrapText="1"/>
      <protection hidden="1"/>
    </xf>
    <xf numFmtId="0" fontId="70" fillId="0" borderId="0" xfId="0" applyFont="1" applyProtection="1">
      <alignment vertical="center"/>
      <protection hidden="1"/>
    </xf>
    <xf numFmtId="0" fontId="35" fillId="0" borderId="8" xfId="0" applyFont="1" applyBorder="1" applyAlignment="1" applyProtection="1">
      <alignment vertical="center" shrinkToFit="1"/>
      <protection hidden="1"/>
    </xf>
    <xf numFmtId="0" fontId="35" fillId="0" borderId="0" xfId="0" applyFont="1" applyAlignment="1" applyProtection="1">
      <alignment vertical="center" shrinkToFit="1"/>
      <protection hidden="1"/>
    </xf>
    <xf numFmtId="0" fontId="10" fillId="0" borderId="0" xfId="0" applyFont="1" applyAlignment="1" applyProtection="1">
      <alignment vertical="center" wrapText="1"/>
      <protection hidden="1"/>
    </xf>
    <xf numFmtId="0" fontId="8" fillId="0" borderId="4" xfId="0" applyFont="1" applyBorder="1" applyAlignment="1" applyProtection="1">
      <alignment vertical="center" wrapText="1"/>
      <protection hidden="1"/>
    </xf>
    <xf numFmtId="0" fontId="8" fillId="0" borderId="22" xfId="0" applyFont="1" applyBorder="1" applyAlignment="1" applyProtection="1">
      <alignment vertical="center" wrapText="1"/>
      <protection hidden="1"/>
    </xf>
    <xf numFmtId="0" fontId="0" fillId="0" borderId="0" xfId="0" applyAlignment="1" applyProtection="1">
      <alignment horizontal="right" vertical="center"/>
      <protection hidden="1"/>
    </xf>
    <xf numFmtId="0" fontId="0" fillId="0" borderId="19" xfId="0" applyBorder="1" applyProtection="1">
      <alignment vertical="center"/>
      <protection hidden="1"/>
    </xf>
    <xf numFmtId="0" fontId="0" fillId="0" borderId="13" xfId="0" applyBorder="1" applyAlignment="1" applyProtection="1">
      <alignment horizontal="right" vertical="center"/>
      <protection hidden="1"/>
    </xf>
    <xf numFmtId="0" fontId="0" fillId="0" borderId="12" xfId="0" applyBorder="1" applyProtection="1">
      <alignment vertical="center"/>
      <protection hidden="1"/>
    </xf>
    <xf numFmtId="0" fontId="0" fillId="0" borderId="4" xfId="0" applyBorder="1" applyProtection="1">
      <alignment vertical="center"/>
      <protection hidden="1"/>
    </xf>
    <xf numFmtId="0" fontId="0" fillId="0" borderId="4" xfId="0" applyBorder="1" applyAlignment="1" applyProtection="1">
      <alignment horizontal="right" vertical="center"/>
      <protection hidden="1"/>
    </xf>
    <xf numFmtId="0" fontId="0" fillId="0" borderId="22" xfId="0" applyBorder="1" applyProtection="1">
      <alignment vertical="center"/>
      <protection hidden="1"/>
    </xf>
    <xf numFmtId="0" fontId="35" fillId="0" borderId="13" xfId="0" applyFont="1" applyBorder="1" applyProtection="1">
      <alignment vertical="center"/>
      <protection hidden="1"/>
    </xf>
    <xf numFmtId="0" fontId="35" fillId="0" borderId="9" xfId="0" applyFont="1" applyBorder="1" applyProtection="1">
      <alignment vertical="center"/>
      <protection hidden="1"/>
    </xf>
    <xf numFmtId="0" fontId="0" fillId="0" borderId="10" xfId="0" applyBorder="1" applyProtection="1">
      <alignment vertical="center"/>
      <protection hidden="1"/>
    </xf>
    <xf numFmtId="0" fontId="0" fillId="0" borderId="10" xfId="0" applyBorder="1" applyAlignment="1" applyProtection="1">
      <alignment horizontal="right" vertical="center"/>
      <protection hidden="1"/>
    </xf>
    <xf numFmtId="0" fontId="0" fillId="0" borderId="21" xfId="0" applyBorder="1" applyProtection="1">
      <alignment vertical="center"/>
      <protection hidden="1"/>
    </xf>
    <xf numFmtId="0" fontId="35" fillId="0" borderId="12" xfId="0" applyFont="1" applyBorder="1" applyProtection="1">
      <alignment vertical="center"/>
      <protection hidden="1"/>
    </xf>
    <xf numFmtId="0" fontId="22" fillId="0" borderId="37" xfId="0" applyFont="1" applyBorder="1" applyProtection="1">
      <alignment vertical="center"/>
      <protection hidden="1"/>
    </xf>
    <xf numFmtId="0" fontId="22" fillId="0" borderId="34" xfId="0" applyFont="1" applyBorder="1" applyProtection="1">
      <alignment vertical="center"/>
      <protection hidden="1"/>
    </xf>
    <xf numFmtId="0" fontId="22" fillId="0" borderId="27" xfId="0" applyFont="1" applyBorder="1" applyProtection="1">
      <alignment vertical="center"/>
      <protection hidden="1"/>
    </xf>
    <xf numFmtId="0" fontId="0" fillId="0" borderId="27" xfId="0" applyBorder="1" applyProtection="1">
      <alignment vertical="center"/>
      <protection hidden="1"/>
    </xf>
    <xf numFmtId="0" fontId="19" fillId="0" borderId="0" xfId="0" applyFont="1" applyProtection="1">
      <alignment vertical="center"/>
      <protection hidden="1"/>
    </xf>
    <xf numFmtId="0" fontId="96" fillId="2" borderId="0" xfId="0" applyFont="1" applyFill="1" applyProtection="1">
      <alignment vertical="center"/>
      <protection hidden="1"/>
    </xf>
    <xf numFmtId="0" fontId="95" fillId="0" borderId="0" xfId="0" applyFont="1" applyProtection="1">
      <alignment vertical="center"/>
      <protection hidden="1"/>
    </xf>
    <xf numFmtId="0" fontId="97" fillId="2" borderId="0" xfId="0" applyFont="1" applyFill="1" applyProtection="1">
      <alignment vertical="center"/>
      <protection hidden="1"/>
    </xf>
    <xf numFmtId="0" fontId="10" fillId="0" borderId="61" xfId="0" applyFont="1" applyBorder="1" applyAlignment="1" applyProtection="1">
      <alignment horizontal="center" vertical="center"/>
      <protection hidden="1"/>
    </xf>
    <xf numFmtId="0" fontId="35" fillId="0" borderId="4" xfId="0" applyFont="1" applyBorder="1" applyAlignment="1" applyProtection="1">
      <alignment horizontal="center" vertical="center" wrapText="1"/>
      <protection hidden="1"/>
    </xf>
    <xf numFmtId="0" fontId="0" fillId="0" borderId="0" xfId="0" applyAlignment="1" applyProtection="1">
      <alignment horizontal="center" vertical="center"/>
      <protection hidden="1"/>
    </xf>
    <xf numFmtId="176" fontId="77" fillId="0" borderId="61" xfId="0" applyNumberFormat="1" applyFont="1" applyBorder="1" applyAlignment="1" applyProtection="1">
      <alignment horizontal="center" vertical="center"/>
      <protection hidden="1"/>
    </xf>
    <xf numFmtId="0" fontId="22" fillId="0" borderId="4" xfId="0" applyFont="1" applyBorder="1" applyAlignment="1" applyProtection="1">
      <alignment horizontal="center" vertical="center"/>
      <protection hidden="1"/>
    </xf>
    <xf numFmtId="0" fontId="35" fillId="0" borderId="10" xfId="0" applyFont="1" applyBorder="1" applyAlignment="1" applyProtection="1">
      <alignment horizontal="left" vertical="center" wrapText="1"/>
      <protection hidden="1"/>
    </xf>
    <xf numFmtId="0" fontId="22" fillId="0" borderId="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0" fillId="5" borderId="23" xfId="0" applyFill="1" applyBorder="1" applyProtection="1">
      <alignment vertical="center"/>
      <protection locked="0"/>
    </xf>
    <xf numFmtId="0" fontId="0" fillId="2" borderId="0" xfId="0" applyFill="1" applyProtection="1">
      <alignment vertical="center"/>
      <protection locked="0"/>
    </xf>
    <xf numFmtId="0" fontId="13" fillId="2" borderId="0" xfId="0" applyFont="1" applyFill="1" applyProtection="1">
      <alignment vertical="center"/>
      <protection locked="0"/>
    </xf>
    <xf numFmtId="0" fontId="10" fillId="2" borderId="0" xfId="0" applyFont="1" applyFill="1" applyProtection="1">
      <alignment vertical="center"/>
      <protection locked="0"/>
    </xf>
    <xf numFmtId="49" fontId="13" fillId="2" borderId="0" xfId="0" applyNumberFormat="1" applyFont="1" applyFill="1" applyProtection="1">
      <alignment vertical="center"/>
      <protection locked="0"/>
    </xf>
    <xf numFmtId="0" fontId="0" fillId="2" borderId="0" xfId="0" applyFill="1" applyAlignment="1" applyProtection="1">
      <alignment horizontal="center" vertical="center"/>
      <protection locked="0"/>
    </xf>
    <xf numFmtId="0" fontId="22" fillId="2" borderId="39" xfId="0" applyFont="1" applyFill="1" applyBorder="1" applyAlignment="1" applyProtection="1">
      <alignment horizontal="left" vertical="center"/>
      <protection locked="0"/>
    </xf>
    <xf numFmtId="0" fontId="59" fillId="2" borderId="20" xfId="0" applyFont="1" applyFill="1" applyBorder="1" applyAlignment="1" applyProtection="1">
      <alignment horizontal="left" vertical="center"/>
      <protection locked="0"/>
    </xf>
    <xf numFmtId="0" fontId="22" fillId="2" borderId="20" xfId="0" applyFont="1" applyFill="1" applyBorder="1" applyAlignment="1" applyProtection="1">
      <alignment horizontal="left" vertical="center"/>
      <protection locked="0"/>
    </xf>
    <xf numFmtId="0" fontId="30" fillId="2" borderId="20" xfId="0" applyFont="1" applyFill="1" applyBorder="1" applyAlignment="1" applyProtection="1">
      <alignment vertical="center" wrapText="1"/>
      <protection locked="0"/>
    </xf>
    <xf numFmtId="0" fontId="22" fillId="2" borderId="20" xfId="0" applyFont="1" applyFill="1" applyBorder="1" applyAlignment="1" applyProtection="1">
      <alignment vertical="center" wrapText="1"/>
      <protection locked="0"/>
    </xf>
    <xf numFmtId="0" fontId="30" fillId="2" borderId="15" xfId="0" applyFont="1" applyFill="1" applyBorder="1" applyAlignment="1" applyProtection="1">
      <alignment vertical="center" wrapText="1"/>
      <protection locked="0"/>
    </xf>
    <xf numFmtId="0" fontId="22" fillId="2" borderId="41" xfId="0" applyFont="1" applyFill="1" applyBorder="1" applyAlignment="1" applyProtection="1">
      <alignment horizontal="center" vertical="center"/>
      <protection locked="0"/>
    </xf>
    <xf numFmtId="0" fontId="22" fillId="2" borderId="13" xfId="0" applyFont="1" applyFill="1" applyBorder="1" applyAlignment="1" applyProtection="1">
      <alignment horizontal="center" vertical="center"/>
      <protection locked="0"/>
    </xf>
    <xf numFmtId="0" fontId="22" fillId="2" borderId="13" xfId="0" applyFont="1" applyFill="1" applyBorder="1" applyAlignment="1" applyProtection="1">
      <alignment horizontal="left" vertical="center"/>
      <protection locked="0"/>
    </xf>
    <xf numFmtId="0" fontId="81" fillId="2" borderId="13" xfId="0" applyFont="1" applyFill="1" applyBorder="1" applyAlignment="1" applyProtection="1">
      <alignment horizontal="left" vertical="center"/>
      <protection locked="0"/>
    </xf>
    <xf numFmtId="0" fontId="30" fillId="2" borderId="13" xfId="0" applyFont="1" applyFill="1" applyBorder="1" applyAlignment="1" applyProtection="1">
      <alignment vertical="center" wrapText="1"/>
      <protection locked="0"/>
    </xf>
    <xf numFmtId="0" fontId="22" fillId="2" borderId="13" xfId="0" applyFont="1" applyFill="1" applyBorder="1" applyAlignment="1" applyProtection="1">
      <alignment vertical="center" wrapText="1"/>
      <protection locked="0"/>
    </xf>
    <xf numFmtId="0" fontId="30" fillId="2" borderId="16" xfId="0" applyFont="1" applyFill="1" applyBorder="1" applyAlignment="1" applyProtection="1">
      <alignment vertical="center" wrapText="1"/>
      <protection locked="0"/>
    </xf>
    <xf numFmtId="0" fontId="22" fillId="2" borderId="0" xfId="0" applyFont="1" applyFill="1" applyAlignment="1" applyProtection="1">
      <alignment vertical="center" wrapText="1"/>
      <protection locked="0"/>
    </xf>
    <xf numFmtId="0" fontId="22" fillId="2" borderId="19" xfId="0" applyFont="1" applyFill="1" applyBorder="1" applyAlignment="1" applyProtection="1">
      <alignment vertical="center" wrapText="1"/>
      <protection locked="0"/>
    </xf>
    <xf numFmtId="0" fontId="22" fillId="2" borderId="8" xfId="0" applyFont="1" applyFill="1" applyBorder="1" applyProtection="1">
      <alignment vertical="center"/>
      <protection locked="0"/>
    </xf>
    <xf numFmtId="0" fontId="22" fillId="2" borderId="0" xfId="0" applyFont="1" applyFill="1" applyProtection="1">
      <alignment vertical="center"/>
      <protection locked="0"/>
    </xf>
    <xf numFmtId="0" fontId="22" fillId="2" borderId="3" xfId="0" applyFont="1" applyFill="1" applyBorder="1" applyAlignment="1" applyProtection="1">
      <alignment vertical="center" wrapText="1"/>
      <protection locked="0"/>
    </xf>
    <xf numFmtId="0" fontId="22" fillId="2" borderId="18" xfId="0" applyFont="1" applyFill="1" applyBorder="1" applyAlignment="1" applyProtection="1">
      <alignment vertical="center" wrapText="1"/>
      <protection locked="0"/>
    </xf>
    <xf numFmtId="0" fontId="22" fillId="2" borderId="35" xfId="0" applyFont="1" applyFill="1" applyBorder="1" applyAlignment="1" applyProtection="1">
      <alignment vertical="center" wrapText="1"/>
      <protection locked="0"/>
    </xf>
    <xf numFmtId="0" fontId="22" fillId="2" borderId="17" xfId="0" applyFont="1" applyFill="1" applyBorder="1" applyAlignment="1" applyProtection="1">
      <alignment vertical="center" wrapText="1"/>
      <protection locked="0"/>
    </xf>
    <xf numFmtId="0" fontId="8" fillId="2" borderId="0" xfId="0" applyFont="1" applyFill="1" applyProtection="1">
      <alignment vertical="center"/>
      <protection locked="0"/>
    </xf>
    <xf numFmtId="0" fontId="33" fillId="2" borderId="12" xfId="0" applyFont="1" applyFill="1" applyBorder="1" applyAlignment="1" applyProtection="1">
      <alignment vertical="center" wrapText="1"/>
      <protection locked="0"/>
    </xf>
    <xf numFmtId="0" fontId="22" fillId="2" borderId="22" xfId="0" applyFont="1" applyFill="1" applyBorder="1" applyAlignment="1" applyProtection="1">
      <alignment vertical="center" wrapText="1"/>
      <protection locked="0"/>
    </xf>
    <xf numFmtId="0" fontId="28" fillId="2" borderId="0" xfId="0" applyFont="1" applyFill="1" applyAlignment="1" applyProtection="1">
      <alignment vertical="center" shrinkToFit="1"/>
      <protection locked="0"/>
    </xf>
    <xf numFmtId="0" fontId="35" fillId="2" borderId="8" xfId="0" applyFont="1" applyFill="1" applyBorder="1" applyAlignment="1" applyProtection="1">
      <alignment vertical="center" shrinkToFit="1"/>
      <protection locked="0"/>
    </xf>
    <xf numFmtId="0" fontId="8" fillId="2" borderId="0" xfId="0" applyFont="1" applyFill="1" applyAlignment="1" applyProtection="1">
      <alignment horizontal="center" vertical="center"/>
      <protection locked="0"/>
    </xf>
    <xf numFmtId="0" fontId="35" fillId="2" borderId="0" xfId="0" applyFont="1" applyFill="1" applyAlignment="1" applyProtection="1">
      <alignment vertical="center" shrinkToFit="1"/>
      <protection locked="0"/>
    </xf>
    <xf numFmtId="0" fontId="22" fillId="2" borderId="8" xfId="0" applyFont="1" applyFill="1" applyBorder="1" applyAlignment="1" applyProtection="1">
      <alignment vertical="center" wrapText="1"/>
      <protection locked="0"/>
    </xf>
    <xf numFmtId="0" fontId="22" fillId="2" borderId="12" xfId="0" applyFont="1" applyFill="1" applyBorder="1" applyAlignment="1" applyProtection="1">
      <alignment vertical="center" wrapText="1"/>
      <protection locked="0"/>
    </xf>
    <xf numFmtId="0" fontId="22" fillId="2" borderId="9" xfId="0" applyFont="1" applyFill="1" applyBorder="1" applyProtection="1">
      <alignment vertical="center"/>
      <protection locked="0"/>
    </xf>
    <xf numFmtId="0" fontId="22" fillId="2" borderId="10" xfId="0" applyFont="1" applyFill="1" applyBorder="1" applyProtection="1">
      <alignment vertical="center"/>
      <protection locked="0"/>
    </xf>
    <xf numFmtId="0" fontId="22" fillId="2" borderId="9" xfId="0" applyFont="1" applyFill="1" applyBorder="1" applyAlignment="1" applyProtection="1">
      <alignment vertical="center" wrapText="1"/>
      <protection locked="0"/>
    </xf>
    <xf numFmtId="0" fontId="0" fillId="2" borderId="8" xfId="0" applyFill="1" applyBorder="1" applyProtection="1">
      <alignment vertical="center"/>
      <protection locked="0"/>
    </xf>
    <xf numFmtId="0" fontId="33" fillId="2" borderId="8" xfId="0" applyFont="1" applyFill="1" applyBorder="1" applyAlignment="1" applyProtection="1">
      <alignment vertical="center" wrapText="1"/>
      <protection locked="0"/>
    </xf>
    <xf numFmtId="0" fontId="22" fillId="2" borderId="27" xfId="0" applyFont="1" applyFill="1" applyBorder="1" applyAlignment="1" applyProtection="1">
      <alignment vertical="center" wrapText="1"/>
      <protection locked="0"/>
    </xf>
    <xf numFmtId="0" fontId="22" fillId="2" borderId="40" xfId="0" applyFont="1" applyFill="1" applyBorder="1" applyProtection="1">
      <alignment vertical="center"/>
      <protection locked="0"/>
    </xf>
    <xf numFmtId="0" fontId="22" fillId="2" borderId="16" xfId="0" applyFont="1" applyFill="1" applyBorder="1" applyAlignment="1" applyProtection="1">
      <alignment vertical="center" wrapText="1"/>
      <protection locked="0"/>
    </xf>
    <xf numFmtId="0" fontId="22" fillId="2" borderId="10" xfId="0" applyFont="1" applyFill="1" applyBorder="1" applyAlignment="1" applyProtection="1">
      <alignment vertical="center" wrapText="1"/>
      <protection locked="0"/>
    </xf>
    <xf numFmtId="0" fontId="22" fillId="2" borderId="21" xfId="0" applyFont="1" applyFill="1" applyBorder="1" applyAlignment="1" applyProtection="1">
      <alignment vertical="center" wrapText="1"/>
      <protection locked="0"/>
    </xf>
    <xf numFmtId="0" fontId="22" fillId="2" borderId="50" xfId="0" applyFont="1" applyFill="1" applyBorder="1" applyProtection="1">
      <alignment vertical="center"/>
      <protection locked="0"/>
    </xf>
    <xf numFmtId="0" fontId="0" fillId="2" borderId="40" xfId="0" applyFill="1" applyBorder="1" applyProtection="1">
      <alignment vertical="center"/>
      <protection locked="0"/>
    </xf>
    <xf numFmtId="0" fontId="22" fillId="2" borderId="8" xfId="0" applyFont="1" applyFill="1" applyBorder="1" applyAlignment="1" applyProtection="1">
      <alignment horizontal="center" vertical="center" wrapText="1"/>
      <protection locked="0"/>
    </xf>
    <xf numFmtId="0" fontId="22" fillId="2" borderId="41" xfId="0" applyFont="1" applyFill="1" applyBorder="1" applyProtection="1">
      <alignment vertical="center"/>
      <protection locked="0"/>
    </xf>
    <xf numFmtId="0" fontId="22" fillId="2" borderId="13" xfId="0" applyFont="1" applyFill="1" applyBorder="1" applyProtection="1">
      <alignment vertical="center"/>
      <protection locked="0"/>
    </xf>
    <xf numFmtId="0" fontId="22" fillId="2" borderId="43" xfId="0" applyFont="1" applyFill="1" applyBorder="1" applyAlignment="1" applyProtection="1">
      <alignment vertical="center" textRotation="255" wrapText="1"/>
      <protection locked="0"/>
    </xf>
    <xf numFmtId="0" fontId="13" fillId="2" borderId="43" xfId="0" applyFont="1" applyFill="1" applyBorder="1" applyAlignment="1" applyProtection="1">
      <alignment vertical="center" textRotation="255" wrapText="1"/>
      <protection locked="0"/>
    </xf>
    <xf numFmtId="0" fontId="13" fillId="2" borderId="25" xfId="0" applyFont="1" applyFill="1" applyBorder="1" applyAlignment="1" applyProtection="1">
      <alignment vertical="center" textRotation="255" wrapText="1"/>
      <protection locked="0"/>
    </xf>
    <xf numFmtId="0" fontId="22" fillId="2" borderId="43" xfId="0" applyFont="1" applyFill="1" applyBorder="1" applyAlignment="1" applyProtection="1">
      <alignment vertical="center" wrapText="1"/>
      <protection locked="0"/>
    </xf>
    <xf numFmtId="0" fontId="22" fillId="2" borderId="89" xfId="0" applyFont="1" applyFill="1" applyBorder="1" applyAlignment="1" applyProtection="1">
      <alignment vertical="center" wrapText="1"/>
      <protection locked="0"/>
    </xf>
    <xf numFmtId="0" fontId="22" fillId="2" borderId="24" xfId="0" applyFont="1" applyFill="1" applyBorder="1" applyAlignment="1" applyProtection="1">
      <alignment horizontal="left" vertical="center"/>
      <protection locked="0"/>
    </xf>
    <xf numFmtId="0" fontId="35" fillId="2" borderId="43" xfId="0" applyFont="1" applyFill="1" applyBorder="1" applyAlignment="1" applyProtection="1">
      <alignment horizontal="left" vertical="center"/>
      <protection locked="0"/>
    </xf>
    <xf numFmtId="0" fontId="35" fillId="2" borderId="10" xfId="0" applyFont="1" applyFill="1" applyBorder="1" applyAlignment="1" applyProtection="1">
      <alignment vertical="center" wrapText="1"/>
      <protection locked="0"/>
    </xf>
    <xf numFmtId="0" fontId="35" fillId="2" borderId="11" xfId="0" applyFont="1" applyFill="1" applyBorder="1" applyAlignment="1" applyProtection="1">
      <alignment vertical="center" wrapText="1"/>
      <protection locked="0"/>
    </xf>
    <xf numFmtId="0" fontId="22" fillId="2" borderId="9" xfId="0" applyFont="1" applyFill="1" applyBorder="1" applyAlignment="1" applyProtection="1">
      <alignment horizontal="left" vertical="center"/>
      <protection locked="0"/>
    </xf>
    <xf numFmtId="0" fontId="35" fillId="2" borderId="10" xfId="0" applyFont="1" applyFill="1" applyBorder="1" applyAlignment="1" applyProtection="1">
      <alignment horizontal="left" vertical="center"/>
      <protection locked="0"/>
    </xf>
    <xf numFmtId="0" fontId="22" fillId="2" borderId="43" xfId="0" applyFont="1" applyFill="1" applyBorder="1" applyAlignment="1" applyProtection="1">
      <alignment horizontal="center" vertical="center" wrapText="1"/>
      <protection locked="0"/>
    </xf>
    <xf numFmtId="0" fontId="22" fillId="2" borderId="27" xfId="0" applyFont="1" applyFill="1" applyBorder="1" applyAlignment="1" applyProtection="1">
      <alignment horizontal="left" vertical="center"/>
      <protection locked="0"/>
    </xf>
    <xf numFmtId="0" fontId="22" fillId="2" borderId="13" xfId="0" applyFont="1" applyFill="1" applyBorder="1" applyAlignment="1" applyProtection="1">
      <alignment horizontal="center" vertical="center" wrapText="1"/>
      <protection locked="0"/>
    </xf>
    <xf numFmtId="0" fontId="0" fillId="2" borderId="26" xfId="0" applyFill="1" applyBorder="1" applyProtection="1">
      <alignment vertical="center"/>
      <protection locked="0"/>
    </xf>
    <xf numFmtId="0" fontId="0" fillId="2" borderId="15" xfId="0" applyFill="1" applyBorder="1" applyProtection="1">
      <alignment vertical="center"/>
      <protection locked="0"/>
    </xf>
    <xf numFmtId="0" fontId="0" fillId="2" borderId="12" xfId="0" applyFill="1" applyBorder="1" applyProtection="1">
      <alignment vertical="center"/>
      <protection locked="0"/>
    </xf>
    <xf numFmtId="0" fontId="0" fillId="2" borderId="4" xfId="0" applyFill="1" applyBorder="1" applyProtection="1">
      <alignment vertical="center"/>
      <protection locked="0"/>
    </xf>
    <xf numFmtId="0" fontId="0" fillId="2" borderId="22" xfId="0" applyFill="1" applyBorder="1" applyProtection="1">
      <alignment vertical="center"/>
      <protection locked="0"/>
    </xf>
    <xf numFmtId="0" fontId="0" fillId="0" borderId="9" xfId="0" applyBorder="1" applyProtection="1">
      <alignment vertical="center"/>
      <protection locked="0"/>
    </xf>
    <xf numFmtId="0" fontId="0" fillId="0" borderId="12" xfId="0" applyBorder="1" applyProtection="1">
      <alignment vertical="center"/>
      <protection locked="0"/>
    </xf>
    <xf numFmtId="0" fontId="0" fillId="0" borderId="27" xfId="0" applyBorder="1" applyProtection="1">
      <alignment vertical="center"/>
      <protection locked="0"/>
    </xf>
    <xf numFmtId="0" fontId="38"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40" fillId="2" borderId="0" xfId="0" applyFont="1" applyFill="1" applyAlignment="1" applyProtection="1">
      <alignment vertical="center" wrapText="1"/>
      <protection locked="0"/>
    </xf>
    <xf numFmtId="0" fontId="16" fillId="2" borderId="20" xfId="0" applyFont="1" applyFill="1" applyBorder="1" applyProtection="1">
      <alignment vertical="center"/>
      <protection locked="0"/>
    </xf>
    <xf numFmtId="0" fontId="0" fillId="2" borderId="20" xfId="0" applyFill="1" applyBorder="1" applyProtection="1">
      <alignment vertical="center"/>
      <protection locked="0"/>
    </xf>
    <xf numFmtId="0" fontId="0" fillId="2" borderId="19" xfId="0" applyFill="1" applyBorder="1" applyProtection="1">
      <alignment vertical="center"/>
      <protection locked="0"/>
    </xf>
    <xf numFmtId="0" fontId="16" fillId="2" borderId="0" xfId="0" applyFont="1" applyFill="1" applyProtection="1">
      <alignment vertical="center"/>
      <protection locked="0"/>
    </xf>
    <xf numFmtId="0" fontId="59" fillId="2" borderId="0" xfId="0" applyFont="1" applyFill="1" applyProtection="1">
      <alignment vertical="center"/>
      <protection locked="0"/>
    </xf>
    <xf numFmtId="0" fontId="86" fillId="2" borderId="0" xfId="0" applyFont="1" applyFill="1" applyProtection="1">
      <alignment vertical="center"/>
      <protection locked="0"/>
    </xf>
    <xf numFmtId="0" fontId="0" fillId="2" borderId="0" xfId="0" applyFill="1" applyAlignment="1" applyProtection="1">
      <alignment vertical="center" wrapText="1"/>
      <protection locked="0"/>
    </xf>
    <xf numFmtId="0" fontId="0" fillId="2" borderId="5" xfId="0" applyFill="1" applyBorder="1" applyAlignment="1" applyProtection="1">
      <alignment vertical="center" wrapText="1"/>
      <protection locked="0"/>
    </xf>
    <xf numFmtId="0" fontId="17" fillId="2" borderId="40" xfId="0" applyFont="1" applyFill="1" applyBorder="1" applyProtection="1">
      <alignment vertical="center"/>
      <protection locked="0"/>
    </xf>
    <xf numFmtId="0" fontId="17" fillId="2" borderId="0" xfId="0" applyFont="1" applyFill="1" applyProtection="1">
      <alignment vertical="center"/>
      <protection locked="0"/>
    </xf>
    <xf numFmtId="0" fontId="11" fillId="2" borderId="109" xfId="0" applyFont="1" applyFill="1" applyBorder="1" applyProtection="1">
      <alignment vertical="center"/>
      <protection locked="0"/>
    </xf>
    <xf numFmtId="0" fontId="11" fillId="2" borderId="89" xfId="0" applyFont="1" applyFill="1" applyBorder="1" applyProtection="1">
      <alignment vertical="center"/>
      <protection locked="0"/>
    </xf>
    <xf numFmtId="0" fontId="11" fillId="2" borderId="89" xfId="0" applyFont="1" applyFill="1" applyBorder="1" applyAlignment="1" applyProtection="1">
      <alignment vertical="center" wrapText="1"/>
      <protection locked="0"/>
    </xf>
    <xf numFmtId="0" fontId="11" fillId="2" borderId="7" xfId="0" applyFont="1" applyFill="1" applyBorder="1" applyProtection="1">
      <alignment vertical="center"/>
      <protection locked="0"/>
    </xf>
    <xf numFmtId="0" fontId="11" fillId="2" borderId="19" xfId="0" applyFont="1" applyFill="1" applyBorder="1" applyAlignment="1" applyProtection="1">
      <alignment vertical="center" wrapText="1"/>
      <protection locked="0"/>
    </xf>
    <xf numFmtId="0" fontId="11" fillId="2" borderId="85" xfId="0" applyFont="1" applyFill="1" applyBorder="1" applyAlignment="1" applyProtection="1">
      <alignment vertical="center" wrapText="1"/>
      <protection locked="0"/>
    </xf>
    <xf numFmtId="0" fontId="14" fillId="2" borderId="9" xfId="0" applyFont="1" applyFill="1" applyBorder="1" applyAlignment="1" applyProtection="1">
      <alignment vertical="top" wrapText="1"/>
      <protection locked="0"/>
    </xf>
    <xf numFmtId="0" fontId="14" fillId="2" borderId="10" xfId="0" applyFont="1" applyFill="1" applyBorder="1" applyAlignment="1" applyProtection="1">
      <alignment vertical="top" wrapText="1"/>
      <protection locked="0"/>
    </xf>
    <xf numFmtId="0" fontId="14" fillId="2" borderId="11" xfId="0" applyFont="1" applyFill="1" applyBorder="1" applyAlignment="1" applyProtection="1">
      <alignment vertical="top" wrapText="1"/>
      <protection locked="0"/>
    </xf>
    <xf numFmtId="0" fontId="14" fillId="2" borderId="0" xfId="0" applyFont="1" applyFill="1" applyAlignment="1" applyProtection="1">
      <alignment vertical="top" wrapText="1"/>
      <protection locked="0"/>
    </xf>
    <xf numFmtId="0" fontId="14" fillId="2" borderId="5" xfId="0" applyFont="1" applyFill="1" applyBorder="1" applyAlignment="1" applyProtection="1">
      <alignment vertical="top" wrapText="1"/>
      <protection locked="0"/>
    </xf>
    <xf numFmtId="0" fontId="11" fillId="2" borderId="84" xfId="0" applyFont="1" applyFill="1" applyBorder="1" applyProtection="1">
      <alignment vertical="center"/>
      <protection locked="0"/>
    </xf>
    <xf numFmtId="0" fontId="0" fillId="2" borderId="18" xfId="0" applyFill="1" applyBorder="1" applyAlignment="1" applyProtection="1">
      <alignment vertical="center" wrapText="1"/>
      <protection locked="0"/>
    </xf>
    <xf numFmtId="0" fontId="14" fillId="2" borderId="12" xfId="0" applyFont="1" applyFill="1" applyBorder="1" applyAlignment="1" applyProtection="1">
      <alignment vertical="top" wrapText="1"/>
      <protection locked="0"/>
    </xf>
    <xf numFmtId="0" fontId="14" fillId="2" borderId="4" xfId="0" applyFont="1" applyFill="1" applyBorder="1" applyAlignment="1" applyProtection="1">
      <alignment vertical="top" wrapText="1"/>
      <protection locked="0"/>
    </xf>
    <xf numFmtId="0" fontId="14" fillId="2" borderId="6" xfId="0" applyFont="1" applyFill="1" applyBorder="1" applyAlignment="1" applyProtection="1">
      <alignment vertical="top" wrapText="1"/>
      <protection locked="0"/>
    </xf>
    <xf numFmtId="0" fontId="14" fillId="2" borderId="8" xfId="0" applyFont="1" applyFill="1" applyBorder="1" applyAlignment="1" applyProtection="1">
      <alignment vertical="top" wrapText="1"/>
      <protection locked="0"/>
    </xf>
    <xf numFmtId="0" fontId="6" fillId="2" borderId="20" xfId="0" applyFont="1" applyFill="1" applyBorder="1" applyAlignment="1" applyProtection="1">
      <alignment vertical="center" wrapText="1"/>
      <protection locked="0"/>
    </xf>
    <xf numFmtId="0" fontId="8" fillId="2" borderId="20" xfId="0" applyFont="1" applyFill="1" applyBorder="1" applyAlignment="1" applyProtection="1">
      <alignment vertical="center" wrapText="1"/>
      <protection locked="0"/>
    </xf>
    <xf numFmtId="0" fontId="8" fillId="2" borderId="15" xfId="0" applyFont="1" applyFill="1" applyBorder="1" applyAlignment="1" applyProtection="1">
      <alignment vertical="center" wrapText="1"/>
      <protection locked="0"/>
    </xf>
    <xf numFmtId="0" fontId="6" fillId="2" borderId="0" xfId="0" applyFont="1" applyFill="1" applyAlignment="1" applyProtection="1">
      <alignment vertical="center" wrapText="1"/>
      <protection locked="0"/>
    </xf>
    <xf numFmtId="0" fontId="8" fillId="2" borderId="0" xfId="0" applyFont="1" applyFill="1" applyAlignment="1" applyProtection="1">
      <alignment horizontal="center" vertical="center" wrapText="1"/>
      <protection locked="0"/>
    </xf>
    <xf numFmtId="0" fontId="8" fillId="2" borderId="79" xfId="0" applyFont="1" applyFill="1" applyBorder="1" applyAlignment="1" applyProtection="1">
      <alignment vertical="center" wrapText="1"/>
      <protection locked="0"/>
    </xf>
    <xf numFmtId="0" fontId="8" fillId="2" borderId="13" xfId="0" applyFont="1" applyFill="1" applyBorder="1" applyAlignment="1" applyProtection="1">
      <alignment vertical="center" wrapText="1"/>
      <protection locked="0"/>
    </xf>
    <xf numFmtId="0" fontId="8" fillId="2" borderId="16" xfId="0" applyFont="1" applyFill="1" applyBorder="1" applyAlignment="1" applyProtection="1">
      <alignment vertical="center" wrapText="1"/>
      <protection locked="0"/>
    </xf>
    <xf numFmtId="0" fontId="6" fillId="2" borderId="10"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8" fillId="2" borderId="19" xfId="0" applyFont="1" applyFill="1" applyBorder="1" applyAlignment="1" applyProtection="1">
      <alignment vertical="center" wrapText="1"/>
      <protection locked="0"/>
    </xf>
    <xf numFmtId="0" fontId="47" fillId="2" borderId="4" xfId="0" applyFont="1" applyFill="1" applyBorder="1" applyAlignment="1" applyProtection="1">
      <protection locked="0"/>
    </xf>
    <xf numFmtId="0" fontId="6" fillId="2" borderId="4"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77" fontId="48" fillId="2" borderId="4" xfId="0" applyNumberFormat="1" applyFont="1" applyFill="1" applyBorder="1" applyAlignment="1" applyProtection="1">
      <alignment horizontal="right" vertical="center" wrapText="1"/>
      <protection locked="0"/>
    </xf>
    <xf numFmtId="0" fontId="8" fillId="2" borderId="22" xfId="0" applyFont="1" applyFill="1" applyBorder="1" applyAlignment="1" applyProtection="1">
      <alignment vertical="center" wrapText="1"/>
      <protection locked="0"/>
    </xf>
    <xf numFmtId="0" fontId="47" fillId="2" borderId="0" xfId="0" applyFont="1" applyFill="1" applyProtection="1">
      <alignment vertical="center"/>
      <protection locked="0"/>
    </xf>
    <xf numFmtId="177" fontId="48" fillId="2" borderId="0" xfId="0" applyNumberFormat="1" applyFont="1" applyFill="1" applyAlignment="1" applyProtection="1">
      <alignment horizontal="right" vertical="center" wrapText="1"/>
      <protection locked="0"/>
    </xf>
    <xf numFmtId="0" fontId="9" fillId="2" borderId="0" xfId="0" applyFont="1" applyFill="1" applyAlignment="1" applyProtection="1">
      <alignment vertical="center" wrapText="1"/>
      <protection locked="0"/>
    </xf>
    <xf numFmtId="0" fontId="47" fillId="2" borderId="10" xfId="0" applyFont="1" applyFill="1" applyBorder="1" applyProtection="1">
      <alignment vertical="center"/>
      <protection locked="0"/>
    </xf>
    <xf numFmtId="177" fontId="48" fillId="2" borderId="20" xfId="0" applyNumberFormat="1" applyFont="1" applyFill="1" applyBorder="1" applyAlignment="1" applyProtection="1">
      <alignment horizontal="right" vertical="center" wrapText="1"/>
      <protection locked="0"/>
    </xf>
    <xf numFmtId="0" fontId="47" fillId="2" borderId="4" xfId="0" applyFont="1" applyFill="1" applyBorder="1" applyProtection="1">
      <alignment vertical="center"/>
      <protection locked="0"/>
    </xf>
    <xf numFmtId="177" fontId="48" fillId="2" borderId="13" xfId="0" applyNumberFormat="1" applyFont="1" applyFill="1" applyBorder="1" applyAlignment="1" applyProtection="1">
      <alignment horizontal="right" vertical="center" wrapText="1"/>
      <protection locked="0"/>
    </xf>
    <xf numFmtId="0" fontId="47" fillId="2" borderId="20" xfId="0" applyFont="1" applyFill="1" applyBorder="1" applyProtection="1">
      <alignment vertical="center"/>
      <protection locked="0"/>
    </xf>
    <xf numFmtId="0" fontId="47" fillId="2" borderId="4" xfId="0" applyFont="1" applyFill="1" applyBorder="1" applyAlignment="1" applyProtection="1">
      <alignment vertical="center" wrapText="1"/>
      <protection locked="0"/>
    </xf>
    <xf numFmtId="0" fontId="8" fillId="2" borderId="10" xfId="0" applyFont="1" applyFill="1" applyBorder="1" applyAlignment="1" applyProtection="1">
      <alignment vertical="center" wrapText="1"/>
      <protection locked="0"/>
    </xf>
    <xf numFmtId="177" fontId="48" fillId="2" borderId="10" xfId="0" applyNumberFormat="1" applyFont="1" applyFill="1" applyBorder="1" applyAlignment="1" applyProtection="1">
      <alignment horizontal="right" vertical="center" wrapText="1"/>
      <protection locked="0"/>
    </xf>
    <xf numFmtId="0" fontId="8" fillId="2" borderId="21" xfId="0" applyFont="1" applyFill="1" applyBorder="1" applyAlignment="1" applyProtection="1">
      <alignment vertical="center" wrapText="1"/>
      <protection locked="0"/>
    </xf>
    <xf numFmtId="0" fontId="0" fillId="2" borderId="19" xfId="0" applyFill="1" applyBorder="1" applyAlignment="1" applyProtection="1">
      <alignment vertical="center" wrapText="1"/>
      <protection locked="0"/>
    </xf>
    <xf numFmtId="0" fontId="0" fillId="2" borderId="10" xfId="0" applyFill="1" applyBorder="1" applyAlignment="1" applyProtection="1">
      <alignment vertical="center" wrapText="1"/>
      <protection locked="0"/>
    </xf>
    <xf numFmtId="0" fontId="0" fillId="2" borderId="21" xfId="0" applyFill="1" applyBorder="1" applyAlignment="1" applyProtection="1">
      <alignment vertical="center" wrapText="1"/>
      <protection locked="0"/>
    </xf>
    <xf numFmtId="0" fontId="0" fillId="2" borderId="0" xfId="0" applyFill="1" applyAlignment="1" applyProtection="1">
      <alignment horizontal="center" vertical="center" wrapText="1"/>
      <protection locked="0"/>
    </xf>
    <xf numFmtId="0" fontId="0" fillId="2" borderId="79" xfId="0" applyFill="1" applyBorder="1" applyAlignment="1" applyProtection="1">
      <alignment vertical="center" wrapText="1"/>
      <protection locked="0"/>
    </xf>
    <xf numFmtId="0" fontId="0" fillId="2" borderId="3" xfId="0" applyFill="1" applyBorder="1" applyAlignment="1" applyProtection="1">
      <alignment vertical="center" wrapText="1"/>
      <protection locked="0"/>
    </xf>
    <xf numFmtId="177" fontId="48" fillId="2" borderId="3" xfId="0" applyNumberFormat="1" applyFont="1" applyFill="1" applyBorder="1" applyAlignment="1" applyProtection="1">
      <alignment horizontal="right" vertical="center" wrapText="1"/>
      <protection locked="0"/>
    </xf>
    <xf numFmtId="0" fontId="0" fillId="2" borderId="20" xfId="0" applyFill="1" applyBorder="1" applyAlignment="1" applyProtection="1">
      <alignment vertical="center" wrapText="1"/>
      <protection locked="0"/>
    </xf>
    <xf numFmtId="0" fontId="0" fillId="2" borderId="15" xfId="0" applyFill="1" applyBorder="1" applyAlignment="1" applyProtection="1">
      <alignment vertical="center" wrapText="1"/>
      <protection locked="0"/>
    </xf>
    <xf numFmtId="0" fontId="6" fillId="2" borderId="13" xfId="0" applyFont="1" applyFill="1" applyBorder="1" applyAlignment="1" applyProtection="1">
      <alignment vertical="center" wrapText="1"/>
      <protection locked="0"/>
    </xf>
    <xf numFmtId="0" fontId="0" fillId="2" borderId="13" xfId="0" applyFill="1" applyBorder="1" applyAlignment="1" applyProtection="1">
      <alignment vertical="center" wrapText="1"/>
      <protection locked="0"/>
    </xf>
    <xf numFmtId="0" fontId="0" fillId="2" borderId="16" xfId="0" applyFill="1" applyBorder="1" applyAlignment="1" applyProtection="1">
      <alignment vertical="center" wrapText="1"/>
      <protection locked="0"/>
    </xf>
    <xf numFmtId="0" fontId="9" fillId="2" borderId="19" xfId="0" applyFont="1" applyFill="1" applyBorder="1" applyAlignment="1" applyProtection="1">
      <alignment vertical="center" wrapText="1"/>
      <protection locked="0"/>
    </xf>
    <xf numFmtId="0" fontId="19" fillId="2" borderId="0" xfId="0" applyFont="1" applyFill="1" applyProtection="1">
      <alignment vertical="center"/>
      <protection locked="0"/>
    </xf>
    <xf numFmtId="0" fontId="9" fillId="2" borderId="0" xfId="0" applyFont="1" applyFill="1" applyAlignment="1" applyProtection="1">
      <alignment horizontal="left" vertical="center"/>
      <protection locked="0"/>
    </xf>
    <xf numFmtId="0" fontId="52" fillId="2" borderId="0" xfId="0" applyFont="1" applyFill="1" applyAlignment="1" applyProtection="1">
      <alignment vertical="center" wrapText="1"/>
      <protection locked="0"/>
    </xf>
    <xf numFmtId="0" fontId="14" fillId="2" borderId="0" xfId="0" applyFont="1" applyFill="1" applyProtection="1">
      <alignment vertical="center"/>
      <protection locked="0"/>
    </xf>
    <xf numFmtId="0" fontId="35" fillId="0" borderId="0" xfId="0" applyFont="1" applyAlignment="1" applyProtection="1">
      <alignment horizontal="center" vertical="distributed" textRotation="255" justifyLastLine="1"/>
      <protection hidden="1"/>
    </xf>
    <xf numFmtId="0" fontId="37" fillId="0" borderId="0" xfId="0" applyFont="1" applyAlignment="1" applyProtection="1">
      <alignment horizontal="center" vertical="center"/>
      <protection locked="0" hidden="1"/>
    </xf>
    <xf numFmtId="0" fontId="22" fillId="0" borderId="0" xfId="0" applyFont="1" applyAlignment="1" applyProtection="1">
      <alignment horizontal="center" vertical="distributed" textRotation="255" justifyLastLine="1"/>
      <protection hidden="1"/>
    </xf>
    <xf numFmtId="0" fontId="0" fillId="2" borderId="0" xfId="0" applyFill="1" applyAlignment="1" applyProtection="1">
      <alignment horizontal="distributed" vertical="center"/>
      <protection locked="0"/>
    </xf>
    <xf numFmtId="0" fontId="22" fillId="2" borderId="0" xfId="0" applyFont="1" applyFill="1" applyAlignment="1" applyProtection="1">
      <alignment horizontal="center" vertical="center" textRotation="255"/>
      <protection locked="0"/>
    </xf>
    <xf numFmtId="0" fontId="22" fillId="2" borderId="0" xfId="0" applyFont="1" applyFill="1" applyAlignment="1" applyProtection="1">
      <alignment horizontal="center" vertical="center"/>
      <protection locked="0"/>
    </xf>
    <xf numFmtId="0" fontId="28" fillId="2" borderId="0" xfId="0" applyFont="1" applyFill="1" applyAlignment="1" applyProtection="1">
      <alignment horizontal="left" vertical="center" wrapText="1"/>
      <protection locked="0"/>
    </xf>
    <xf numFmtId="49" fontId="32" fillId="2" borderId="0" xfId="0" applyNumberFormat="1" applyFont="1" applyFill="1" applyAlignment="1" applyProtection="1">
      <alignment horizontal="left" vertical="center"/>
      <protection locked="0"/>
    </xf>
    <xf numFmtId="0" fontId="0" fillId="0" borderId="11" xfId="0" applyBorder="1" applyProtection="1">
      <alignment vertical="center"/>
      <protection hidden="1"/>
    </xf>
    <xf numFmtId="0" fontId="0" fillId="0" borderId="5" xfId="0" applyBorder="1" applyProtection="1">
      <alignment vertical="center"/>
      <protection hidden="1"/>
    </xf>
    <xf numFmtId="0" fontId="39" fillId="2" borderId="0" xfId="0" applyFont="1" applyFill="1" applyAlignment="1" applyProtection="1">
      <alignment horizontal="center" vertical="center" shrinkToFit="1"/>
      <protection locked="0"/>
    </xf>
    <xf numFmtId="0" fontId="22" fillId="0" borderId="0" xfId="0" applyFont="1" applyAlignment="1">
      <alignment horizontal="right" vertical="center"/>
    </xf>
    <xf numFmtId="0" fontId="35" fillId="0" borderId="0" xfId="0" applyFont="1" applyAlignment="1" applyProtection="1">
      <alignment horizontal="center" vertical="center" textRotation="255" justifyLastLine="1"/>
      <protection hidden="1"/>
    </xf>
    <xf numFmtId="0" fontId="35" fillId="0" borderId="0" xfId="0" applyFont="1" applyAlignment="1" applyProtection="1">
      <alignment horizontal="left" vertical="center" wrapText="1"/>
      <protection hidden="1"/>
    </xf>
    <xf numFmtId="0" fontId="0" fillId="0" borderId="8" xfId="0" applyBorder="1" applyAlignment="1" applyProtection="1">
      <alignment horizontal="right" vertical="center"/>
      <protection locked="0"/>
    </xf>
    <xf numFmtId="0" fontId="98" fillId="0" borderId="0" xfId="0" applyFont="1" applyProtection="1">
      <alignment vertical="center"/>
      <protection hidden="1"/>
    </xf>
    <xf numFmtId="0" fontId="35" fillId="0" borderId="0" xfId="0" applyFont="1" applyAlignment="1" applyProtection="1">
      <alignment horizontal="distributed" vertical="center"/>
      <protection hidden="1"/>
    </xf>
    <xf numFmtId="0" fontId="22" fillId="0" borderId="37" xfId="0" applyFont="1" applyBorder="1" applyAlignment="1" applyProtection="1">
      <alignment vertical="center" wrapText="1"/>
      <protection hidden="1"/>
    </xf>
    <xf numFmtId="0" fontId="0" fillId="2" borderId="6" xfId="0" applyFill="1" applyBorder="1" applyProtection="1">
      <alignment vertical="center"/>
      <protection locked="0"/>
    </xf>
    <xf numFmtId="0" fontId="0" fillId="0" borderId="0" xfId="0" applyAlignment="1">
      <alignment horizontal="center" vertical="center"/>
    </xf>
    <xf numFmtId="0" fontId="16" fillId="2" borderId="10" xfId="0" applyFont="1" applyFill="1" applyBorder="1" applyAlignment="1" applyProtection="1">
      <alignment vertical="top" wrapText="1"/>
      <protection locked="0"/>
    </xf>
    <xf numFmtId="0" fontId="16" fillId="2" borderId="10" xfId="0" applyFont="1" applyFill="1" applyBorder="1" applyAlignment="1" applyProtection="1">
      <alignment horizontal="center" vertical="top" wrapText="1"/>
      <protection locked="0"/>
    </xf>
    <xf numFmtId="0" fontId="47" fillId="2" borderId="4" xfId="0" applyFont="1" applyFill="1" applyBorder="1" applyAlignment="1" applyProtection="1">
      <alignment wrapText="1"/>
      <protection locked="0"/>
    </xf>
    <xf numFmtId="0" fontId="47" fillId="2" borderId="4" xfId="0" applyFont="1" applyFill="1" applyBorder="1" applyAlignment="1" applyProtection="1">
      <alignment vertical="top" wrapText="1"/>
      <protection locked="0"/>
    </xf>
    <xf numFmtId="0" fontId="16" fillId="2" borderId="10" xfId="0" applyFont="1" applyFill="1" applyBorder="1" applyAlignment="1" applyProtection="1">
      <alignment vertical="center" wrapText="1"/>
      <protection locked="0"/>
    </xf>
    <xf numFmtId="0" fontId="47" fillId="2" borderId="0" xfId="0" applyFont="1" applyFill="1" applyAlignment="1" applyProtection="1">
      <alignment vertical="center" wrapText="1"/>
      <protection locked="0"/>
    </xf>
    <xf numFmtId="0" fontId="16" fillId="2" borderId="0" xfId="0" applyFont="1" applyFill="1" applyAlignment="1" applyProtection="1">
      <alignment vertical="center" wrapText="1"/>
      <protection locked="0"/>
    </xf>
    <xf numFmtId="0" fontId="47" fillId="2" borderId="10" xfId="0" applyFont="1" applyFill="1" applyBorder="1" applyAlignment="1" applyProtection="1">
      <alignment vertical="center" wrapText="1"/>
      <protection locked="0"/>
    </xf>
    <xf numFmtId="0" fontId="16" fillId="2" borderId="4" xfId="0" applyFont="1" applyFill="1" applyBorder="1" applyAlignment="1" applyProtection="1">
      <alignment vertical="center" wrapText="1"/>
      <protection locked="0"/>
    </xf>
    <xf numFmtId="0" fontId="47" fillId="2" borderId="20" xfId="0" applyFont="1" applyFill="1" applyBorder="1" applyAlignment="1" applyProtection="1">
      <alignment vertical="center" wrapText="1"/>
      <protection locked="0"/>
    </xf>
    <xf numFmtId="0" fontId="16" fillId="2" borderId="4" xfId="0" applyFont="1" applyFill="1" applyBorder="1" applyProtection="1">
      <alignment vertical="center"/>
      <protection locked="0"/>
    </xf>
    <xf numFmtId="0" fontId="100" fillId="2" borderId="9" xfId="0" applyFont="1" applyFill="1" applyBorder="1" applyAlignment="1" applyProtection="1">
      <alignment vertical="center" wrapText="1"/>
      <protection locked="0"/>
    </xf>
    <xf numFmtId="0" fontId="49" fillId="2" borderId="10" xfId="0" applyFont="1" applyFill="1" applyBorder="1" applyAlignment="1" applyProtection="1">
      <alignment vertical="center" wrapText="1"/>
      <protection locked="0"/>
    </xf>
    <xf numFmtId="0" fontId="100" fillId="2" borderId="8" xfId="0" applyFont="1" applyFill="1" applyBorder="1" applyAlignment="1" applyProtection="1">
      <alignment vertical="center" wrapText="1"/>
      <protection locked="0"/>
    </xf>
    <xf numFmtId="0" fontId="100" fillId="2" borderId="12" xfId="0" applyFont="1" applyFill="1" applyBorder="1" applyAlignment="1" applyProtection="1">
      <alignment vertical="center" wrapText="1"/>
      <protection locked="0"/>
    </xf>
    <xf numFmtId="0" fontId="49" fillId="2" borderId="4" xfId="0" applyFont="1" applyFill="1" applyBorder="1" applyAlignment="1" applyProtection="1">
      <alignment vertical="center" wrapText="1"/>
      <protection locked="0"/>
    </xf>
    <xf numFmtId="0" fontId="16" fillId="2" borderId="13" xfId="0" applyFont="1" applyFill="1" applyBorder="1" applyAlignment="1" applyProtection="1">
      <alignment vertical="center" wrapText="1"/>
      <protection locked="0"/>
    </xf>
    <xf numFmtId="0" fontId="22" fillId="0" borderId="20" xfId="0" applyFont="1" applyBorder="1" applyAlignment="1" applyProtection="1">
      <alignment vertical="top"/>
      <protection hidden="1"/>
    </xf>
    <xf numFmtId="0" fontId="22" fillId="0" borderId="20" xfId="0" applyFont="1" applyBorder="1" applyAlignment="1" applyProtection="1">
      <alignment horizontal="center" vertical="top"/>
      <protection hidden="1"/>
    </xf>
    <xf numFmtId="0" fontId="22" fillId="0" borderId="0" xfId="0" applyFont="1" applyAlignment="1" applyProtection="1">
      <alignment vertical="top"/>
      <protection hidden="1"/>
    </xf>
    <xf numFmtId="0" fontId="22" fillId="0" borderId="0" xfId="0" applyFont="1" applyAlignment="1" applyProtection="1">
      <alignment horizontal="center" vertical="top"/>
      <protection hidden="1"/>
    </xf>
    <xf numFmtId="0" fontId="22" fillId="0" borderId="4" xfId="0" applyFont="1" applyBorder="1" applyAlignment="1" applyProtection="1">
      <alignment vertical="top"/>
      <protection hidden="1"/>
    </xf>
    <xf numFmtId="0" fontId="35" fillId="2" borderId="20" xfId="0" applyFont="1" applyFill="1" applyBorder="1" applyProtection="1">
      <alignment vertical="center"/>
      <protection locked="0"/>
    </xf>
    <xf numFmtId="0" fontId="102" fillId="2" borderId="43" xfId="0" applyFont="1" applyFill="1" applyBorder="1" applyAlignment="1" applyProtection="1">
      <alignment horizontal="left" vertical="center"/>
      <protection locked="0"/>
    </xf>
    <xf numFmtId="0" fontId="102" fillId="2" borderId="10" xfId="0" applyFont="1" applyFill="1" applyBorder="1" applyAlignment="1" applyProtection="1">
      <alignment horizontal="left" vertical="center"/>
      <protection locked="0"/>
    </xf>
    <xf numFmtId="0" fontId="8" fillId="0" borderId="0" xfId="0" applyFont="1" applyAlignment="1" applyProtection="1">
      <alignment vertical="top" textRotation="255"/>
      <protection hidden="1"/>
    </xf>
    <xf numFmtId="0" fontId="58" fillId="2" borderId="9" xfId="0" applyFont="1" applyFill="1" applyBorder="1" applyAlignment="1" applyProtection="1">
      <alignment vertical="center" textRotation="255" wrapText="1"/>
      <protection locked="0"/>
    </xf>
    <xf numFmtId="177" fontId="32" fillId="2" borderId="43" xfId="0" applyNumberFormat="1" applyFont="1" applyFill="1" applyBorder="1" applyAlignment="1" applyProtection="1">
      <alignment vertical="center" wrapText="1"/>
      <protection locked="0"/>
    </xf>
    <xf numFmtId="0" fontId="0" fillId="2" borderId="0" xfId="0" applyFill="1" applyAlignment="1" applyProtection="1">
      <protection locked="0"/>
    </xf>
    <xf numFmtId="0" fontId="99" fillId="0" borderId="0" xfId="0" applyFont="1" applyProtection="1">
      <alignment vertical="center"/>
      <protection hidden="1"/>
    </xf>
    <xf numFmtId="0" fontId="36" fillId="0" borderId="26" xfId="0" applyFont="1" applyBorder="1" applyAlignment="1" applyProtection="1">
      <alignment vertical="center" textRotation="255"/>
      <protection hidden="1"/>
    </xf>
    <xf numFmtId="0" fontId="36" fillId="0" borderId="20" xfId="0" applyFont="1" applyBorder="1" applyAlignment="1" applyProtection="1">
      <alignment vertical="center" textRotation="255"/>
      <protection hidden="1"/>
    </xf>
    <xf numFmtId="0" fontId="36" fillId="0" borderId="8" xfId="0" applyFont="1" applyBorder="1" applyAlignment="1" applyProtection="1">
      <alignment vertical="center" textRotation="255"/>
      <protection hidden="1"/>
    </xf>
    <xf numFmtId="0" fontId="36" fillId="0" borderId="0" xfId="0" applyFont="1" applyAlignment="1" applyProtection="1">
      <alignment vertical="center" textRotation="255"/>
      <protection hidden="1"/>
    </xf>
    <xf numFmtId="0" fontId="93" fillId="0" borderId="0" xfId="0" applyFont="1" applyProtection="1">
      <alignment vertical="center"/>
      <protection hidden="1"/>
    </xf>
    <xf numFmtId="0" fontId="22" fillId="0" borderId="0" xfId="0" applyFont="1" applyAlignment="1" applyProtection="1">
      <alignment vertical="center" textRotation="255"/>
      <protection hidden="1"/>
    </xf>
    <xf numFmtId="0" fontId="0" fillId="0" borderId="10" xfId="0" applyBorder="1" applyAlignment="1" applyProtection="1">
      <alignment horizontal="left" vertical="center"/>
      <protection hidden="1"/>
    </xf>
    <xf numFmtId="0" fontId="0" fillId="0" borderId="4" xfId="0" applyBorder="1" applyAlignment="1" applyProtection="1">
      <alignment horizontal="left" vertical="center"/>
      <protection hidden="1"/>
    </xf>
    <xf numFmtId="0" fontId="16" fillId="2" borderId="29"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8" fillId="2" borderId="91" xfId="0" applyFont="1" applyFill="1" applyBorder="1" applyAlignment="1" applyProtection="1">
      <alignment vertical="center" wrapText="1"/>
      <protection locked="0"/>
    </xf>
    <xf numFmtId="0" fontId="8" fillId="2" borderId="94" xfId="0" applyFont="1" applyFill="1" applyBorder="1" applyAlignment="1" applyProtection="1">
      <alignment vertical="center" wrapText="1"/>
      <protection locked="0"/>
    </xf>
    <xf numFmtId="0" fontId="16" fillId="2" borderId="43" xfId="0" applyFont="1" applyFill="1" applyBorder="1" applyAlignment="1" applyProtection="1">
      <alignment vertical="center" wrapText="1"/>
      <protection locked="0"/>
    </xf>
    <xf numFmtId="0" fontId="6" fillId="2" borderId="43" xfId="0" applyFont="1" applyFill="1" applyBorder="1" applyAlignment="1" applyProtection="1">
      <alignment vertical="center" wrapText="1"/>
      <protection locked="0"/>
    </xf>
    <xf numFmtId="0" fontId="8" fillId="2" borderId="43" xfId="0" applyFont="1" applyFill="1" applyBorder="1" applyAlignment="1" applyProtection="1">
      <alignment vertical="center" wrapText="1"/>
      <protection locked="0"/>
    </xf>
    <xf numFmtId="0" fontId="8" fillId="2" borderId="89" xfId="0" applyFont="1" applyFill="1" applyBorder="1" applyAlignment="1" applyProtection="1">
      <alignment vertical="center" wrapText="1"/>
      <protection locked="0"/>
    </xf>
    <xf numFmtId="0" fontId="16" fillId="2" borderId="127" xfId="0" applyFont="1" applyFill="1" applyBorder="1" applyAlignment="1" applyProtection="1">
      <alignment wrapText="1"/>
      <protection locked="0"/>
    </xf>
    <xf numFmtId="0" fontId="47" fillId="2" borderId="128" xfId="0" applyFont="1" applyFill="1" applyBorder="1" applyAlignment="1" applyProtection="1">
      <alignment wrapText="1"/>
      <protection locked="0"/>
    </xf>
    <xf numFmtId="0" fontId="47" fillId="2" borderId="128" xfId="0" applyFont="1" applyFill="1" applyBorder="1" applyAlignment="1" applyProtection="1">
      <alignment vertical="top" wrapText="1"/>
      <protection locked="0"/>
    </xf>
    <xf numFmtId="0" fontId="6" fillId="2" borderId="128" xfId="0" applyFont="1" applyFill="1" applyBorder="1" applyAlignment="1" applyProtection="1">
      <alignment vertical="center" wrapText="1"/>
      <protection locked="0"/>
    </xf>
    <xf numFmtId="0" fontId="8" fillId="2" borderId="128" xfId="0" applyFont="1" applyFill="1" applyBorder="1" applyAlignment="1" applyProtection="1">
      <alignment horizontal="center" vertical="center" wrapText="1"/>
      <protection locked="0"/>
    </xf>
    <xf numFmtId="0" fontId="8" fillId="2" borderId="130" xfId="0" applyFont="1" applyFill="1" applyBorder="1" applyAlignment="1" applyProtection="1">
      <alignment vertical="center" wrapText="1"/>
      <protection locked="0"/>
    </xf>
    <xf numFmtId="0" fontId="16" fillId="2" borderId="12" xfId="0" applyFont="1" applyFill="1" applyBorder="1" applyAlignment="1" applyProtection="1">
      <alignment wrapText="1"/>
      <protection locked="0"/>
    </xf>
    <xf numFmtId="0" fontId="0" fillId="2" borderId="9" xfId="0" applyFill="1" applyBorder="1">
      <alignment vertical="center"/>
    </xf>
    <xf numFmtId="0" fontId="47" fillId="2" borderId="28" xfId="0" applyFont="1" applyFill="1" applyBorder="1" applyAlignment="1" applyProtection="1">
      <alignment vertical="center" wrapText="1"/>
      <protection locked="0"/>
    </xf>
    <xf numFmtId="0" fontId="0" fillId="0" borderId="0" xfId="0" applyAlignment="1" applyProtection="1">
      <alignment horizontal="left" vertical="center"/>
      <protection hidden="1"/>
    </xf>
    <xf numFmtId="0" fontId="45" fillId="2" borderId="0" xfId="0" applyFont="1" applyFill="1" applyAlignment="1" applyProtection="1">
      <alignment horizontal="center" vertical="center"/>
      <protection locked="0"/>
    </xf>
    <xf numFmtId="0" fontId="14" fillId="2" borderId="0" xfId="0" applyFont="1" applyFill="1" applyAlignment="1" applyProtection="1">
      <alignment vertical="center" wrapText="1"/>
      <protection locked="0"/>
    </xf>
    <xf numFmtId="0" fontId="104" fillId="2" borderId="0" xfId="0" applyFont="1" applyFill="1" applyAlignment="1" applyProtection="1">
      <alignment vertical="center" wrapText="1"/>
      <protection locked="0"/>
    </xf>
    <xf numFmtId="0" fontId="22" fillId="0" borderId="10" xfId="0" applyFont="1" applyBorder="1" applyAlignment="1" applyProtection="1">
      <alignment vertical="top"/>
      <protection hidden="1"/>
    </xf>
    <xf numFmtId="0" fontId="22" fillId="0" borderId="10" xfId="0" applyFont="1" applyBorder="1" applyAlignment="1" applyProtection="1">
      <alignment horizontal="right" vertical="center" wrapText="1"/>
      <protection hidden="1"/>
    </xf>
    <xf numFmtId="0" fontId="22" fillId="0" borderId="0" xfId="0" applyFont="1" applyAlignment="1" applyProtection="1">
      <alignment horizontal="right" vertical="center" wrapText="1"/>
      <protection hidden="1"/>
    </xf>
    <xf numFmtId="176" fontId="21" fillId="0" borderId="59" xfId="0" quotePrefix="1" applyNumberFormat="1" applyFont="1" applyBorder="1" applyAlignment="1" applyProtection="1">
      <alignment horizontal="center" vertical="center"/>
      <protection hidden="1"/>
    </xf>
    <xf numFmtId="0" fontId="21" fillId="0" borderId="59" xfId="0" quotePrefix="1" applyFont="1" applyBorder="1" applyAlignment="1" applyProtection="1">
      <alignment horizontal="center" vertical="center"/>
      <protection hidden="1"/>
    </xf>
    <xf numFmtId="0" fontId="6" fillId="0" borderId="0" xfId="0" applyFont="1" applyProtection="1">
      <alignment vertical="center"/>
      <protection hidden="1"/>
    </xf>
    <xf numFmtId="0" fontId="106" fillId="0" borderId="0" xfId="0" applyFont="1" applyProtection="1">
      <alignment vertical="center"/>
      <protection hidden="1"/>
    </xf>
    <xf numFmtId="0" fontId="6" fillId="0" borderId="0" xfId="0" applyFont="1">
      <alignment vertical="center"/>
    </xf>
    <xf numFmtId="0" fontId="14" fillId="0" borderId="0" xfId="0" applyFont="1" applyProtection="1">
      <alignment vertical="center"/>
      <protection hidden="1"/>
    </xf>
    <xf numFmtId="0" fontId="37" fillId="0" borderId="5" xfId="0" applyFont="1" applyBorder="1" applyAlignment="1" applyProtection="1">
      <alignment vertical="center" shrinkToFit="1"/>
      <protection hidden="1"/>
    </xf>
    <xf numFmtId="0" fontId="37" fillId="0" borderId="6" xfId="0" applyFont="1" applyBorder="1" applyAlignment="1" applyProtection="1">
      <alignment vertical="center" shrinkToFit="1"/>
      <protection hidden="1"/>
    </xf>
    <xf numFmtId="0" fontId="37" fillId="0" borderId="9" xfId="0" applyFont="1" applyBorder="1" applyAlignment="1" applyProtection="1">
      <alignment vertical="center" shrinkToFit="1"/>
      <protection hidden="1"/>
    </xf>
    <xf numFmtId="0" fontId="37" fillId="0" borderId="10" xfId="0" applyFont="1" applyBorder="1" applyAlignment="1" applyProtection="1">
      <alignment vertical="center" shrinkToFit="1"/>
      <protection hidden="1"/>
    </xf>
    <xf numFmtId="0" fontId="37" fillId="0" borderId="11" xfId="0" applyFont="1" applyBorder="1" applyAlignment="1" applyProtection="1">
      <alignment vertical="center" shrinkToFit="1"/>
      <protection hidden="1"/>
    </xf>
    <xf numFmtId="0" fontId="37" fillId="0" borderId="8" xfId="0" applyFont="1" applyBorder="1" applyAlignment="1" applyProtection="1">
      <alignment vertical="center" shrinkToFit="1"/>
      <protection hidden="1"/>
    </xf>
    <xf numFmtId="0" fontId="37" fillId="0" borderId="12" xfId="0" applyFont="1" applyBorder="1" applyAlignment="1" applyProtection="1">
      <alignment vertical="center" shrinkToFit="1"/>
      <protection hidden="1"/>
    </xf>
    <xf numFmtId="0" fontId="21" fillId="3" borderId="58" xfId="0" applyFont="1" applyFill="1" applyBorder="1" applyAlignment="1" applyProtection="1">
      <alignment horizontal="center" vertical="center"/>
      <protection hidden="1"/>
    </xf>
    <xf numFmtId="0" fontId="22" fillId="3" borderId="0" xfId="0" applyFont="1" applyFill="1" applyProtection="1">
      <alignment vertical="center"/>
      <protection hidden="1"/>
    </xf>
    <xf numFmtId="0" fontId="8" fillId="3" borderId="0" xfId="0" applyFont="1" applyFill="1" applyProtection="1">
      <alignment vertical="center"/>
      <protection hidden="1"/>
    </xf>
    <xf numFmtId="0" fontId="21" fillId="0" borderId="11" xfId="0" applyFont="1" applyBorder="1" applyAlignment="1" applyProtection="1">
      <alignment vertical="center" shrinkToFit="1"/>
      <protection hidden="1"/>
    </xf>
    <xf numFmtId="0" fontId="62" fillId="0" borderId="4" xfId="0" applyFont="1" applyBorder="1" applyProtection="1">
      <alignment vertical="center"/>
      <protection hidden="1"/>
    </xf>
    <xf numFmtId="0" fontId="62" fillId="0" borderId="6" xfId="0" applyFont="1" applyBorder="1" applyProtection="1">
      <alignment vertical="center"/>
      <protection hidden="1"/>
    </xf>
    <xf numFmtId="0" fontId="13" fillId="0" borderId="5" xfId="0" applyFont="1" applyBorder="1" applyProtection="1">
      <alignment vertical="center"/>
      <protection hidden="1"/>
    </xf>
    <xf numFmtId="0" fontId="13" fillId="0" borderId="10" xfId="0" applyFont="1" applyBorder="1" applyProtection="1">
      <alignment vertical="center"/>
      <protection hidden="1"/>
    </xf>
    <xf numFmtId="0" fontId="13" fillId="0" borderId="11" xfId="0" applyFont="1" applyBorder="1" applyProtection="1">
      <alignment vertical="center"/>
      <protection hidden="1"/>
    </xf>
    <xf numFmtId="0" fontId="55" fillId="0" borderId="0" xfId="0" applyFont="1" applyAlignment="1" applyProtection="1">
      <alignment vertical="center" textRotation="255" shrinkToFit="1"/>
      <protection hidden="1"/>
    </xf>
    <xf numFmtId="0" fontId="55" fillId="0" borderId="5" xfId="0" applyFont="1" applyBorder="1" applyAlignment="1" applyProtection="1">
      <alignment vertical="center" textRotation="255" shrinkToFit="1"/>
      <protection hidden="1"/>
    </xf>
    <xf numFmtId="0" fontId="60" fillId="0" borderId="0" xfId="0" applyFont="1" applyProtection="1">
      <alignment vertical="center"/>
      <protection hidden="1"/>
    </xf>
    <xf numFmtId="0" fontId="60" fillId="0" borderId="4" xfId="0" applyFont="1" applyBorder="1" applyProtection="1">
      <alignment vertical="center"/>
      <protection hidden="1"/>
    </xf>
    <xf numFmtId="0" fontId="60" fillId="0" borderId="4" xfId="0" applyFont="1" applyBorder="1" applyAlignment="1" applyProtection="1">
      <alignment horizontal="center" vertical="center"/>
      <protection hidden="1"/>
    </xf>
    <xf numFmtId="0" fontId="62" fillId="0" borderId="0" xfId="0" applyFont="1" applyProtection="1">
      <alignment vertical="center"/>
      <protection hidden="1"/>
    </xf>
    <xf numFmtId="0" fontId="62" fillId="0" borderId="5" xfId="0" applyFont="1" applyBorder="1" applyProtection="1">
      <alignment vertical="center"/>
      <protection hidden="1"/>
    </xf>
    <xf numFmtId="0" fontId="61" fillId="0" borderId="0" xfId="0" applyFont="1" applyProtection="1">
      <alignment vertical="center"/>
      <protection hidden="1"/>
    </xf>
    <xf numFmtId="0" fontId="48" fillId="0" borderId="4" xfId="0" applyFont="1" applyBorder="1" applyProtection="1">
      <alignment vertical="center"/>
      <protection hidden="1"/>
    </xf>
    <xf numFmtId="0" fontId="69" fillId="0" borderId="10" xfId="0" applyFont="1" applyBorder="1" applyAlignment="1" applyProtection="1">
      <alignment vertical="center" wrapText="1" justifyLastLine="1"/>
      <protection hidden="1"/>
    </xf>
    <xf numFmtId="0" fontId="69" fillId="0" borderId="11" xfId="0" applyFont="1" applyBorder="1" applyAlignment="1" applyProtection="1">
      <alignment vertical="center" wrapText="1" justifyLastLine="1"/>
      <protection hidden="1"/>
    </xf>
    <xf numFmtId="0" fontId="69" fillId="0" borderId="4" xfId="0" applyFont="1" applyBorder="1" applyAlignment="1" applyProtection="1">
      <alignment vertical="center" wrapText="1" justifyLastLine="1"/>
      <protection hidden="1"/>
    </xf>
    <xf numFmtId="0" fontId="69" fillId="0" borderId="6" xfId="0" applyFont="1" applyBorder="1" applyAlignment="1" applyProtection="1">
      <alignment vertical="center" wrapText="1" justifyLastLine="1"/>
      <protection hidden="1"/>
    </xf>
    <xf numFmtId="0" fontId="7" fillId="0" borderId="39" xfId="0" applyFont="1" applyBorder="1" applyAlignment="1" applyProtection="1">
      <alignment vertical="center" wrapText="1"/>
      <protection hidden="1"/>
    </xf>
    <xf numFmtId="0" fontId="7" fillId="0" borderId="20" xfId="0" applyFont="1" applyBorder="1" applyAlignment="1" applyProtection="1">
      <alignment vertical="center" wrapText="1"/>
      <protection hidden="1"/>
    </xf>
    <xf numFmtId="0" fontId="7" fillId="0" borderId="37" xfId="0" applyFont="1" applyBorder="1" applyAlignment="1" applyProtection="1">
      <alignment vertical="center" wrapText="1"/>
      <protection hidden="1"/>
    </xf>
    <xf numFmtId="0" fontId="7" fillId="0" borderId="41" xfId="0" applyFont="1" applyBorder="1" applyAlignment="1" applyProtection="1">
      <alignment vertical="center" wrapText="1"/>
      <protection hidden="1"/>
    </xf>
    <xf numFmtId="0" fontId="7" fillId="0" borderId="13" xfId="0" applyFont="1" applyBorder="1" applyAlignment="1" applyProtection="1">
      <alignment vertical="center" wrapText="1"/>
      <protection hidden="1"/>
    </xf>
    <xf numFmtId="0" fontId="7" fillId="0" borderId="34" xfId="0" applyFont="1" applyBorder="1" applyAlignment="1" applyProtection="1">
      <alignment vertical="center" wrapText="1"/>
      <protection hidden="1"/>
    </xf>
    <xf numFmtId="0" fontId="45" fillId="0" borderId="10" xfId="0" applyFont="1" applyBorder="1" applyAlignment="1" applyProtection="1">
      <alignment vertical="center" textRotation="91" shrinkToFit="1"/>
      <protection hidden="1"/>
    </xf>
    <xf numFmtId="0" fontId="45" fillId="0" borderId="0" xfId="0" applyFont="1" applyAlignment="1" applyProtection="1">
      <alignment vertical="center" textRotation="91" shrinkToFit="1"/>
      <protection hidden="1"/>
    </xf>
    <xf numFmtId="0" fontId="45" fillId="0" borderId="4" xfId="0" applyFont="1" applyBorder="1" applyAlignment="1" applyProtection="1">
      <alignment vertical="center" textRotation="91" shrinkToFit="1"/>
      <protection hidden="1"/>
    </xf>
    <xf numFmtId="0" fontId="6" fillId="2" borderId="9"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11" xfId="0" applyFont="1" applyFill="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10" fillId="2" borderId="0" xfId="0" applyFont="1" applyFill="1" applyAlignment="1" applyProtection="1">
      <alignment horizontal="right" vertical="center"/>
      <protection locked="0"/>
    </xf>
    <xf numFmtId="0" fontId="27" fillId="0" borderId="0" xfId="0" quotePrefix="1" applyFont="1" applyAlignment="1" applyProtection="1">
      <alignment horizontal="center" vertical="center"/>
      <protection locked="0"/>
    </xf>
    <xf numFmtId="0" fontId="10" fillId="2" borderId="0" xfId="0" applyFont="1" applyFill="1" applyAlignment="1" applyProtection="1">
      <alignment horizontal="distributed" vertical="center"/>
      <protection locked="0"/>
    </xf>
    <xf numFmtId="0" fontId="22" fillId="2" borderId="53" xfId="0" applyFont="1" applyFill="1" applyBorder="1" applyAlignment="1" applyProtection="1">
      <alignment horizontal="center" vertical="center" textRotation="255"/>
      <protection locked="0"/>
    </xf>
    <xf numFmtId="0" fontId="22" fillId="2" borderId="52" xfId="0" applyFont="1" applyFill="1" applyBorder="1" applyAlignment="1" applyProtection="1">
      <alignment horizontal="center" vertical="center" textRotation="255"/>
      <protection locked="0"/>
    </xf>
    <xf numFmtId="0" fontId="22" fillId="2" borderId="54" xfId="0" applyFont="1" applyFill="1" applyBorder="1" applyAlignment="1" applyProtection="1">
      <alignment horizontal="center" vertical="center" textRotation="255"/>
      <protection locked="0"/>
    </xf>
    <xf numFmtId="0" fontId="22" fillId="2" borderId="9" xfId="0" applyFont="1" applyFill="1" applyBorder="1" applyAlignment="1" applyProtection="1">
      <alignment horizontal="center" vertical="center" textRotation="255"/>
      <protection locked="0"/>
    </xf>
    <xf numFmtId="0" fontId="22" fillId="2" borderId="11" xfId="0" applyFont="1" applyFill="1" applyBorder="1" applyAlignment="1" applyProtection="1">
      <alignment horizontal="center" vertical="center" textRotation="255"/>
      <protection locked="0"/>
    </xf>
    <xf numFmtId="0" fontId="22" fillId="2" borderId="8" xfId="0" applyFont="1" applyFill="1" applyBorder="1" applyAlignment="1" applyProtection="1">
      <alignment horizontal="center" vertical="center" textRotation="255"/>
      <protection locked="0"/>
    </xf>
    <xf numFmtId="0" fontId="22" fillId="2" borderId="5" xfId="0" applyFont="1" applyFill="1" applyBorder="1" applyAlignment="1" applyProtection="1">
      <alignment horizontal="center" vertical="center" textRotation="255"/>
      <protection locked="0"/>
    </xf>
    <xf numFmtId="0" fontId="22" fillId="2" borderId="27" xfId="0" applyFont="1" applyFill="1" applyBorder="1" applyAlignment="1" applyProtection="1">
      <alignment horizontal="center" vertical="center" textRotation="255"/>
      <protection locked="0"/>
    </xf>
    <xf numFmtId="0" fontId="22" fillId="2" borderId="34" xfId="0" applyFont="1" applyFill="1" applyBorder="1" applyAlignment="1" applyProtection="1">
      <alignment horizontal="center" vertical="center" textRotation="255"/>
      <protection locked="0"/>
    </xf>
    <xf numFmtId="0" fontId="22" fillId="2" borderId="57" xfId="0" applyFont="1" applyFill="1" applyBorder="1" applyAlignment="1" applyProtection="1">
      <alignment horizontal="center" vertical="center" textRotation="255"/>
      <protection locked="0"/>
    </xf>
    <xf numFmtId="0" fontId="22" fillId="2" borderId="46" xfId="0" applyFont="1" applyFill="1" applyBorder="1" applyAlignment="1" applyProtection="1">
      <alignment horizontal="center" vertical="center" textRotation="255"/>
      <protection locked="0"/>
    </xf>
    <xf numFmtId="0" fontId="22" fillId="2" borderId="112" xfId="0" applyFont="1" applyFill="1" applyBorder="1" applyAlignment="1" applyProtection="1">
      <alignment horizontal="center" vertical="center" textRotation="255"/>
      <protection locked="0"/>
    </xf>
    <xf numFmtId="0" fontId="22" fillId="2" borderId="4" xfId="0" applyFont="1" applyFill="1" applyBorder="1" applyAlignment="1" applyProtection="1">
      <alignment horizontal="center" vertical="center"/>
      <protection locked="0"/>
    </xf>
    <xf numFmtId="0" fontId="22" fillId="2" borderId="6" xfId="0" applyFont="1" applyFill="1" applyBorder="1" applyAlignment="1" applyProtection="1">
      <alignment horizontal="center" vertical="center"/>
      <protection locked="0"/>
    </xf>
    <xf numFmtId="0" fontId="22" fillId="2" borderId="10" xfId="0" applyFont="1" applyFill="1" applyBorder="1" applyAlignment="1" applyProtection="1">
      <alignment horizontal="center" vertical="center"/>
      <protection locked="0"/>
    </xf>
    <xf numFmtId="0" fontId="22" fillId="2" borderId="11" xfId="0" applyFont="1" applyFill="1" applyBorder="1" applyAlignment="1" applyProtection="1">
      <alignment horizontal="center" vertical="center"/>
      <protection locked="0"/>
    </xf>
    <xf numFmtId="0" fontId="22" fillId="2" borderId="13" xfId="0" applyFont="1" applyFill="1" applyBorder="1" applyAlignment="1" applyProtection="1">
      <alignment horizontal="center" vertical="center"/>
      <protection locked="0"/>
    </xf>
    <xf numFmtId="0" fontId="22" fillId="2" borderId="34" xfId="0" applyFont="1" applyFill="1" applyBorder="1" applyAlignment="1" applyProtection="1">
      <alignment horizontal="center" vertical="center"/>
      <protection locked="0"/>
    </xf>
    <xf numFmtId="0" fontId="28" fillId="0" borderId="9" xfId="0" applyFont="1" applyBorder="1" applyAlignment="1" applyProtection="1">
      <alignment horizontal="left" vertical="center" wrapText="1"/>
      <protection locked="0"/>
    </xf>
    <xf numFmtId="0" fontId="28" fillId="0" borderId="10" xfId="0" applyFont="1" applyBorder="1" applyAlignment="1" applyProtection="1">
      <alignment horizontal="left" vertical="center" wrapText="1"/>
      <protection locked="0"/>
    </xf>
    <xf numFmtId="0" fontId="28" fillId="0" borderId="11" xfId="0" applyFont="1" applyBorder="1" applyAlignment="1" applyProtection="1">
      <alignment horizontal="left" vertical="center" wrapText="1"/>
      <protection locked="0"/>
    </xf>
    <xf numFmtId="0" fontId="28" fillId="0" borderId="12" xfId="0" applyFont="1" applyBorder="1" applyAlignment="1" applyProtection="1">
      <alignment horizontal="left" vertical="center" wrapText="1"/>
      <protection locked="0"/>
    </xf>
    <xf numFmtId="0" fontId="28" fillId="0" borderId="4" xfId="0" applyFont="1" applyBorder="1" applyAlignment="1" applyProtection="1">
      <alignment horizontal="left" vertical="center" wrapText="1"/>
      <protection locked="0"/>
    </xf>
    <xf numFmtId="0" fontId="28" fillId="0" borderId="6" xfId="0" applyFont="1" applyBorder="1" applyAlignment="1" applyProtection="1">
      <alignment horizontal="left" vertical="center" wrapText="1"/>
      <protection locked="0"/>
    </xf>
    <xf numFmtId="0" fontId="28" fillId="0" borderId="27" xfId="0" applyFont="1" applyBorder="1" applyAlignment="1" applyProtection="1">
      <alignment horizontal="left" vertical="center" wrapText="1"/>
      <protection locked="0"/>
    </xf>
    <xf numFmtId="0" fontId="28" fillId="0" borderId="13" xfId="0" applyFont="1" applyBorder="1" applyAlignment="1" applyProtection="1">
      <alignment horizontal="left" vertical="center" wrapText="1"/>
      <protection locked="0"/>
    </xf>
    <xf numFmtId="0" fontId="28" fillId="0" borderId="34" xfId="0" applyFont="1" applyBorder="1" applyAlignment="1" applyProtection="1">
      <alignment horizontal="left" vertical="center" wrapText="1"/>
      <protection locked="0"/>
    </xf>
    <xf numFmtId="0" fontId="28" fillId="0" borderId="8" xfId="0" applyFont="1" applyBorder="1" applyAlignment="1" applyProtection="1">
      <alignment horizontal="left" vertical="center" wrapText="1"/>
      <protection locked="0"/>
    </xf>
    <xf numFmtId="0" fontId="28" fillId="0" borderId="0" xfId="0" applyFont="1" applyAlignment="1" applyProtection="1">
      <alignment horizontal="left" vertical="center" wrapText="1"/>
      <protection locked="0"/>
    </xf>
    <xf numFmtId="0" fontId="28" fillId="0" borderId="5" xfId="0" applyFont="1" applyBorder="1" applyAlignment="1" applyProtection="1">
      <alignment horizontal="left" vertical="center" wrapText="1"/>
      <protection locked="0"/>
    </xf>
    <xf numFmtId="0" fontId="37" fillId="2" borderId="9" xfId="0" applyFont="1" applyFill="1" applyBorder="1" applyAlignment="1" applyProtection="1">
      <alignment horizontal="center" vertical="center" wrapText="1"/>
      <protection locked="0"/>
    </xf>
    <xf numFmtId="0" fontId="37" fillId="2" borderId="11" xfId="0" applyFont="1" applyFill="1" applyBorder="1" applyAlignment="1" applyProtection="1">
      <alignment horizontal="center" vertical="center" wrapText="1"/>
      <protection locked="0"/>
    </xf>
    <xf numFmtId="0" fontId="37" fillId="2" borderId="8" xfId="0" applyFont="1" applyFill="1" applyBorder="1" applyAlignment="1" applyProtection="1">
      <alignment horizontal="center" vertical="center" wrapText="1"/>
      <protection locked="0"/>
    </xf>
    <xf numFmtId="0" fontId="37" fillId="2" borderId="5"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left" vertical="center" shrinkToFit="1"/>
      <protection locked="0"/>
    </xf>
    <xf numFmtId="0" fontId="28" fillId="9" borderId="11" xfId="0" applyFont="1" applyFill="1" applyBorder="1" applyAlignment="1" applyProtection="1">
      <alignment horizontal="left" vertical="center" shrinkToFit="1"/>
      <protection locked="0"/>
    </xf>
    <xf numFmtId="0" fontId="28" fillId="9" borderId="4" xfId="0" applyFont="1" applyFill="1" applyBorder="1" applyAlignment="1" applyProtection="1">
      <alignment horizontal="left" vertical="center" shrinkToFit="1"/>
      <protection locked="0"/>
    </xf>
    <xf numFmtId="0" fontId="28" fillId="9" borderId="0" xfId="0" applyFont="1" applyFill="1" applyAlignment="1" applyProtection="1">
      <alignment horizontal="left" vertical="center" shrinkToFit="1"/>
      <protection locked="0"/>
    </xf>
    <xf numFmtId="0" fontId="28" fillId="9" borderId="5" xfId="0" applyFont="1" applyFill="1" applyBorder="1" applyAlignment="1" applyProtection="1">
      <alignment horizontal="left" vertical="center" shrinkToFit="1"/>
      <protection locked="0"/>
    </xf>
    <xf numFmtId="49" fontId="42" fillId="0" borderId="10" xfId="0" applyNumberFormat="1" applyFont="1" applyBorder="1" applyAlignment="1" applyProtection="1">
      <alignment horizontal="center" vertical="center"/>
      <protection locked="0"/>
    </xf>
    <xf numFmtId="49" fontId="42" fillId="0" borderId="0" xfId="0" applyNumberFormat="1" applyFont="1" applyAlignment="1" applyProtection="1">
      <alignment horizontal="center" vertical="center"/>
      <protection locked="0"/>
    </xf>
    <xf numFmtId="49" fontId="42" fillId="0" borderId="4" xfId="0" applyNumberFormat="1" applyFont="1" applyBorder="1" applyAlignment="1" applyProtection="1">
      <alignment horizontal="center" vertical="center"/>
      <protection locked="0"/>
    </xf>
    <xf numFmtId="49" fontId="42" fillId="0" borderId="9" xfId="0" applyNumberFormat="1" applyFont="1" applyBorder="1" applyAlignment="1" applyProtection="1">
      <alignment horizontal="center" vertical="center"/>
      <protection locked="0"/>
    </xf>
    <xf numFmtId="49" fontId="42" fillId="0" borderId="11" xfId="0" applyNumberFormat="1" applyFont="1" applyBorder="1" applyAlignment="1" applyProtection="1">
      <alignment horizontal="center" vertical="center"/>
      <protection locked="0"/>
    </xf>
    <xf numFmtId="49" fontId="42" fillId="0" borderId="8" xfId="0" applyNumberFormat="1" applyFont="1" applyBorder="1" applyAlignment="1" applyProtection="1">
      <alignment horizontal="center" vertical="center"/>
      <protection locked="0"/>
    </xf>
    <xf numFmtId="49" fontId="42" fillId="0" borderId="5" xfId="0" applyNumberFormat="1" applyFont="1" applyBorder="1" applyAlignment="1" applyProtection="1">
      <alignment horizontal="center" vertical="center"/>
      <protection locked="0"/>
    </xf>
    <xf numFmtId="49" fontId="42" fillId="0" borderId="12" xfId="0" applyNumberFormat="1" applyFont="1" applyBorder="1" applyAlignment="1" applyProtection="1">
      <alignment horizontal="center" vertical="center"/>
      <protection locked="0"/>
    </xf>
    <xf numFmtId="49" fontId="42" fillId="0" borderId="6" xfId="0" applyNumberFormat="1" applyFont="1" applyBorder="1" applyAlignment="1" applyProtection="1">
      <alignment horizontal="center" vertical="center"/>
      <protection locked="0"/>
    </xf>
    <xf numFmtId="0" fontId="38" fillId="2" borderId="0" xfId="0" applyFont="1" applyFill="1" applyAlignment="1" applyProtection="1">
      <alignment horizontal="left" vertical="center"/>
      <protection locked="0"/>
    </xf>
    <xf numFmtId="0" fontId="38" fillId="2" borderId="5" xfId="0" applyFont="1" applyFill="1" applyBorder="1" applyAlignment="1" applyProtection="1">
      <alignment horizontal="left" vertical="center"/>
      <protection locked="0"/>
    </xf>
    <xf numFmtId="0" fontId="28" fillId="0" borderId="0" xfId="0" applyFont="1" applyAlignment="1" applyProtection="1">
      <alignment horizontal="left" vertical="center" wrapText="1" shrinkToFit="1"/>
      <protection locked="0"/>
    </xf>
    <xf numFmtId="0" fontId="28" fillId="0" borderId="5" xfId="0" applyFont="1" applyBorder="1" applyAlignment="1" applyProtection="1">
      <alignment horizontal="left" vertical="center" wrapText="1" shrinkToFit="1"/>
      <protection locked="0"/>
    </xf>
    <xf numFmtId="0" fontId="22" fillId="2" borderId="9" xfId="0" applyFont="1" applyFill="1" applyBorder="1" applyAlignment="1" applyProtection="1">
      <alignment horizontal="left" vertical="center"/>
      <protection locked="0"/>
    </xf>
    <xf numFmtId="0" fontId="22" fillId="2" borderId="10" xfId="0" applyFont="1" applyFill="1" applyBorder="1" applyAlignment="1" applyProtection="1">
      <alignment horizontal="left" vertical="center"/>
      <protection locked="0"/>
    </xf>
    <xf numFmtId="0" fontId="22" fillId="2" borderId="11" xfId="0" applyFont="1" applyFill="1" applyBorder="1" applyAlignment="1" applyProtection="1">
      <alignment horizontal="left" vertical="center"/>
      <protection locked="0"/>
    </xf>
    <xf numFmtId="0" fontId="22" fillId="2" borderId="8" xfId="0" applyFont="1" applyFill="1" applyBorder="1" applyAlignment="1" applyProtection="1">
      <alignment horizontal="left" vertical="center"/>
      <protection locked="0"/>
    </xf>
    <xf numFmtId="0" fontId="22" fillId="2" borderId="0" xfId="0" applyFont="1" applyFill="1" applyAlignment="1" applyProtection="1">
      <alignment horizontal="left" vertical="center"/>
      <protection locked="0"/>
    </xf>
    <xf numFmtId="0" fontId="22" fillId="2" borderId="5" xfId="0" applyFont="1" applyFill="1" applyBorder="1" applyAlignment="1" applyProtection="1">
      <alignment horizontal="left" vertical="center"/>
      <protection locked="0"/>
    </xf>
    <xf numFmtId="0" fontId="14" fillId="2" borderId="10" xfId="0" applyFont="1" applyFill="1" applyBorder="1" applyAlignment="1" applyProtection="1">
      <alignment horizontal="center" vertical="center" shrinkToFit="1"/>
      <protection locked="0"/>
    </xf>
    <xf numFmtId="0" fontId="14" fillId="2" borderId="0" xfId="0" applyFont="1" applyFill="1" applyAlignment="1" applyProtection="1">
      <alignment horizontal="center" vertical="center" shrinkToFit="1"/>
      <protection locked="0"/>
    </xf>
    <xf numFmtId="0" fontId="14" fillId="2" borderId="4" xfId="0" applyFont="1" applyFill="1" applyBorder="1" applyAlignment="1" applyProtection="1">
      <alignment horizontal="center" vertical="center" shrinkToFit="1"/>
      <protection locked="0"/>
    </xf>
    <xf numFmtId="0" fontId="28" fillId="0" borderId="9" xfId="0" applyFont="1" applyBorder="1" applyAlignment="1" applyProtection="1">
      <alignment horizontal="center" vertical="center" shrinkToFit="1"/>
      <protection locked="0"/>
    </xf>
    <xf numFmtId="0" fontId="28" fillId="0" borderId="10" xfId="0" applyFont="1" applyBorder="1" applyAlignment="1" applyProtection="1">
      <alignment horizontal="center" vertical="center" shrinkToFit="1"/>
      <protection locked="0"/>
    </xf>
    <xf numFmtId="0" fontId="28" fillId="0" borderId="11" xfId="0" applyFont="1" applyBorder="1" applyAlignment="1" applyProtection="1">
      <alignment horizontal="center" vertical="center" shrinkToFit="1"/>
      <protection locked="0"/>
    </xf>
    <xf numFmtId="0" fontId="28" fillId="0" borderId="8" xfId="0" applyFont="1" applyBorder="1" applyAlignment="1" applyProtection="1">
      <alignment horizontal="center" vertical="center" shrinkToFit="1"/>
      <protection locked="0"/>
    </xf>
    <xf numFmtId="0" fontId="28" fillId="0" borderId="0" xfId="0" applyFont="1" applyAlignment="1" applyProtection="1">
      <alignment horizontal="center" vertical="center" shrinkToFit="1"/>
      <protection locked="0"/>
    </xf>
    <xf numFmtId="0" fontId="28" fillId="0" borderId="5" xfId="0" applyFont="1" applyBorder="1" applyAlignment="1" applyProtection="1">
      <alignment horizontal="center" vertical="center" shrinkToFit="1"/>
      <protection locked="0"/>
    </xf>
    <xf numFmtId="0" fontId="28" fillId="0" borderId="12" xfId="0" applyFont="1" applyBorder="1" applyAlignment="1" applyProtection="1">
      <alignment horizontal="center" vertical="center" shrinkToFit="1"/>
      <protection locked="0"/>
    </xf>
    <xf numFmtId="0" fontId="28" fillId="0" borderId="4" xfId="0" applyFont="1" applyBorder="1" applyAlignment="1" applyProtection="1">
      <alignment horizontal="center" vertical="center" shrinkToFit="1"/>
      <protection locked="0"/>
    </xf>
    <xf numFmtId="0" fontId="28" fillId="0" borderId="6" xfId="0" applyFont="1" applyBorder="1" applyAlignment="1" applyProtection="1">
      <alignment horizontal="center" vertical="center" shrinkToFit="1"/>
      <protection locked="0"/>
    </xf>
    <xf numFmtId="0" fontId="17" fillId="2" borderId="0" xfId="0" applyFont="1" applyFill="1" applyAlignment="1" applyProtection="1">
      <alignment horizontal="center" vertical="top" textRotation="255"/>
      <protection locked="0"/>
    </xf>
    <xf numFmtId="49" fontId="32" fillId="0" borderId="0" xfId="0" applyNumberFormat="1" applyFont="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31" fillId="2" borderId="0" xfId="0" applyFont="1" applyFill="1" applyAlignment="1" applyProtection="1">
      <alignment horizontal="center" vertical="center" wrapText="1"/>
      <protection locked="0"/>
    </xf>
    <xf numFmtId="0" fontId="31" fillId="2" borderId="19" xfId="0" applyFont="1" applyFill="1" applyBorder="1" applyAlignment="1" applyProtection="1">
      <alignment horizontal="center" vertical="center" wrapText="1"/>
      <protection locked="0"/>
    </xf>
    <xf numFmtId="177" fontId="32" fillId="0" borderId="2" xfId="0" applyNumberFormat="1" applyFont="1" applyBorder="1" applyAlignment="1" applyProtection="1">
      <alignment horizontal="right" vertical="center" wrapText="1"/>
      <protection locked="0"/>
    </xf>
    <xf numFmtId="177" fontId="32" fillId="0" borderId="4" xfId="0" applyNumberFormat="1" applyFont="1" applyBorder="1" applyAlignment="1" applyProtection="1">
      <alignment horizontal="right" vertical="center" wrapText="1"/>
      <protection locked="0"/>
    </xf>
    <xf numFmtId="0" fontId="35" fillId="2" borderId="26" xfId="0" applyFont="1" applyFill="1" applyBorder="1" applyAlignment="1" applyProtection="1">
      <alignment horizontal="center" vertical="center"/>
      <protection locked="0"/>
    </xf>
    <xf numFmtId="0" fontId="35" fillId="2" borderId="20" xfId="0" applyFont="1" applyFill="1" applyBorder="1" applyAlignment="1" applyProtection="1">
      <alignment horizontal="center" vertical="center"/>
      <protection locked="0"/>
    </xf>
    <xf numFmtId="0" fontId="35" fillId="2" borderId="37" xfId="0" applyFont="1" applyFill="1" applyBorder="1" applyAlignment="1" applyProtection="1">
      <alignment horizontal="center" vertical="center"/>
      <protection locked="0"/>
    </xf>
    <xf numFmtId="0" fontId="79" fillId="2" borderId="12" xfId="0" applyFont="1" applyFill="1" applyBorder="1" applyAlignment="1" applyProtection="1">
      <alignment horizontal="center" vertical="center" wrapText="1"/>
      <protection locked="0"/>
    </xf>
    <xf numFmtId="0" fontId="79" fillId="2" borderId="4" xfId="0" applyFont="1" applyFill="1" applyBorder="1" applyAlignment="1" applyProtection="1">
      <alignment horizontal="center" vertical="center" wrapText="1"/>
      <protection locked="0"/>
    </xf>
    <xf numFmtId="0" fontId="79" fillId="2" borderId="6" xfId="0" applyFont="1" applyFill="1" applyBorder="1" applyAlignment="1" applyProtection="1">
      <alignment horizontal="center" vertical="center" wrapText="1"/>
      <protection locked="0"/>
    </xf>
    <xf numFmtId="0" fontId="67" fillId="2" borderId="13" xfId="0" applyFont="1" applyFill="1" applyBorder="1" applyAlignment="1" applyProtection="1">
      <alignment horizontal="right" vertical="center" wrapText="1"/>
      <protection locked="0"/>
    </xf>
    <xf numFmtId="0" fontId="35" fillId="2" borderId="74" xfId="0" applyFont="1" applyFill="1" applyBorder="1" applyAlignment="1" applyProtection="1">
      <alignment horizontal="center" vertical="center" wrapText="1"/>
      <protection locked="0"/>
    </xf>
    <xf numFmtId="0" fontId="35" fillId="2" borderId="20" xfId="0" applyFont="1" applyFill="1" applyBorder="1" applyAlignment="1" applyProtection="1">
      <alignment horizontal="center" vertical="center" wrapText="1"/>
      <protection locked="0"/>
    </xf>
    <xf numFmtId="0" fontId="35" fillId="2" borderId="15" xfId="0" applyFont="1" applyFill="1" applyBorder="1" applyAlignment="1" applyProtection="1">
      <alignment horizontal="center" vertical="center" wrapText="1"/>
      <protection locked="0"/>
    </xf>
    <xf numFmtId="0" fontId="37" fillId="2" borderId="76" xfId="0" applyFont="1" applyFill="1" applyBorder="1" applyAlignment="1" applyProtection="1">
      <alignment horizontal="center" vertical="center" wrapText="1"/>
      <protection locked="0"/>
    </xf>
    <xf numFmtId="0" fontId="37" fillId="2" borderId="77" xfId="0" applyFont="1" applyFill="1" applyBorder="1" applyAlignment="1" applyProtection="1">
      <alignment horizontal="center" vertical="center" wrapText="1"/>
      <protection locked="0"/>
    </xf>
    <xf numFmtId="0" fontId="37" fillId="2" borderId="78" xfId="0" applyFont="1" applyFill="1" applyBorder="1" applyAlignment="1" applyProtection="1">
      <alignment horizontal="center" vertical="center" wrapText="1"/>
      <protection locked="0"/>
    </xf>
    <xf numFmtId="0" fontId="8" fillId="2" borderId="92" xfId="0" applyFont="1" applyFill="1" applyBorder="1" applyAlignment="1" applyProtection="1">
      <alignment horizontal="center" vertical="center"/>
      <protection locked="0"/>
    </xf>
    <xf numFmtId="0" fontId="8" fillId="2" borderId="91" xfId="0" applyFont="1" applyFill="1" applyBorder="1" applyAlignment="1" applyProtection="1">
      <alignment horizontal="center" vertical="center"/>
      <protection locked="0"/>
    </xf>
    <xf numFmtId="0" fontId="8" fillId="2" borderId="93" xfId="0" applyFont="1" applyFill="1" applyBorder="1" applyAlignment="1" applyProtection="1">
      <alignment horizontal="center" vertical="center"/>
      <protection locked="0"/>
    </xf>
    <xf numFmtId="0" fontId="37" fillId="2" borderId="26" xfId="0" applyFont="1" applyFill="1" applyBorder="1" applyAlignment="1" applyProtection="1">
      <alignment horizontal="center" vertical="center" wrapText="1"/>
      <protection locked="0"/>
    </xf>
    <xf numFmtId="0" fontId="37" fillId="2" borderId="20" xfId="0" applyFont="1" applyFill="1" applyBorder="1" applyAlignment="1" applyProtection="1">
      <alignment horizontal="center" vertical="center" wrapText="1"/>
      <protection locked="0"/>
    </xf>
    <xf numFmtId="0" fontId="37" fillId="2" borderId="42" xfId="0" applyFont="1" applyFill="1" applyBorder="1" applyAlignment="1" applyProtection="1">
      <alignment horizontal="center" vertical="center" wrapText="1"/>
      <protection locked="0"/>
    </xf>
    <xf numFmtId="0" fontId="37" fillId="2" borderId="12" xfId="0" applyFont="1" applyFill="1" applyBorder="1" applyAlignment="1" applyProtection="1">
      <alignment horizontal="center" vertical="center" wrapText="1"/>
      <protection locked="0"/>
    </xf>
    <xf numFmtId="0" fontId="37" fillId="2" borderId="4" xfId="0" applyFont="1" applyFill="1" applyBorder="1" applyAlignment="1" applyProtection="1">
      <alignment horizontal="center" vertical="center" wrapText="1"/>
      <protection locked="0"/>
    </xf>
    <xf numFmtId="0" fontId="37" fillId="2" borderId="75" xfId="0" applyFont="1" applyFill="1" applyBorder="1" applyAlignment="1" applyProtection="1">
      <alignment horizontal="center" vertical="center" wrapText="1"/>
      <protection locked="0"/>
    </xf>
    <xf numFmtId="0" fontId="28" fillId="0" borderId="26" xfId="0" applyFont="1" applyBorder="1" applyAlignment="1" applyProtection="1">
      <alignment horizontal="left" vertical="center" indent="1" shrinkToFit="1"/>
      <protection locked="0"/>
    </xf>
    <xf numFmtId="0" fontId="28" fillId="0" borderId="20" xfId="0" applyFont="1" applyBorder="1" applyAlignment="1" applyProtection="1">
      <alignment horizontal="left" vertical="center" indent="1" shrinkToFit="1"/>
      <protection locked="0"/>
    </xf>
    <xf numFmtId="0" fontId="28" fillId="0" borderId="15" xfId="0" applyFont="1" applyBorder="1" applyAlignment="1" applyProtection="1">
      <alignment horizontal="left" vertical="center" indent="1" shrinkToFit="1"/>
      <protection locked="0"/>
    </xf>
    <xf numFmtId="0" fontId="31" fillId="2" borderId="9" xfId="0" applyFont="1" applyFill="1" applyBorder="1" applyAlignment="1" applyProtection="1">
      <alignment horizontal="center" vertical="center" wrapText="1"/>
      <protection locked="0"/>
    </xf>
    <xf numFmtId="0" fontId="31" fillId="2" borderId="10" xfId="0" applyFont="1" applyFill="1" applyBorder="1" applyAlignment="1" applyProtection="1">
      <alignment horizontal="center" vertical="center" wrapText="1"/>
      <protection locked="0"/>
    </xf>
    <xf numFmtId="0" fontId="31" fillId="2" borderId="8" xfId="0" applyFont="1" applyFill="1" applyBorder="1" applyAlignment="1" applyProtection="1">
      <alignment horizontal="center" vertical="center" wrapText="1"/>
      <protection locked="0"/>
    </xf>
    <xf numFmtId="0" fontId="31" fillId="2" borderId="36" xfId="0" applyFont="1" applyFill="1" applyBorder="1" applyAlignment="1" applyProtection="1">
      <alignment horizontal="center" vertical="center" wrapText="1"/>
      <protection locked="0"/>
    </xf>
    <xf numFmtId="0" fontId="31" fillId="2" borderId="3" xfId="0" applyFont="1" applyFill="1" applyBorder="1" applyAlignment="1" applyProtection="1">
      <alignment horizontal="center" vertical="center" wrapText="1"/>
      <protection locked="0"/>
    </xf>
    <xf numFmtId="0" fontId="22" fillId="2" borderId="8" xfId="0" applyFont="1" applyFill="1" applyBorder="1" applyAlignment="1" applyProtection="1">
      <alignment horizontal="center" vertical="center"/>
      <protection locked="0"/>
    </xf>
    <xf numFmtId="0" fontId="22" fillId="2" borderId="0" xfId="0" applyFont="1" applyFill="1" applyAlignment="1" applyProtection="1">
      <alignment horizontal="center" vertical="center"/>
      <protection locked="0"/>
    </xf>
    <xf numFmtId="0" fontId="29" fillId="7" borderId="39" xfId="0" applyFont="1" applyFill="1" applyBorder="1" applyAlignment="1" applyProtection="1">
      <alignment horizontal="center" vertical="center" textRotation="255"/>
      <protection locked="0"/>
    </xf>
    <xf numFmtId="0" fontId="29" fillId="7" borderId="40" xfId="0" applyFont="1" applyFill="1" applyBorder="1" applyAlignment="1" applyProtection="1">
      <alignment horizontal="center" vertical="center" textRotation="255"/>
      <protection locked="0"/>
    </xf>
    <xf numFmtId="0" fontId="29" fillId="7" borderId="41" xfId="0" applyFont="1" applyFill="1" applyBorder="1" applyAlignment="1" applyProtection="1">
      <alignment horizontal="center" vertical="center" textRotation="255"/>
      <protection locked="0"/>
    </xf>
    <xf numFmtId="0" fontId="22" fillId="2" borderId="9" xfId="0" applyFont="1" applyFill="1" applyBorder="1" applyAlignment="1" applyProtection="1">
      <alignment horizontal="center" vertical="center"/>
      <protection locked="0"/>
    </xf>
    <xf numFmtId="0" fontId="22" fillId="2" borderId="12" xfId="0" applyFont="1" applyFill="1" applyBorder="1" applyAlignment="1" applyProtection="1">
      <alignment horizontal="center" vertical="center"/>
      <protection locked="0"/>
    </xf>
    <xf numFmtId="0" fontId="14" fillId="2" borderId="10" xfId="0" applyFont="1" applyFill="1" applyBorder="1" applyAlignment="1" applyProtection="1">
      <alignment horizontal="center" vertical="center"/>
      <protection locked="0"/>
    </xf>
    <xf numFmtId="0" fontId="14" fillId="2" borderId="0" xfId="0" applyFont="1" applyFill="1" applyAlignment="1" applyProtection="1">
      <alignment horizontal="center" vertical="center"/>
      <protection locked="0"/>
    </xf>
    <xf numFmtId="0" fontId="14" fillId="2" borderId="4" xfId="0" applyFont="1" applyFill="1" applyBorder="1" applyAlignment="1" applyProtection="1">
      <alignment horizontal="center" vertical="center"/>
      <protection locked="0"/>
    </xf>
    <xf numFmtId="0" fontId="14" fillId="2" borderId="11" xfId="0" applyFont="1" applyFill="1" applyBorder="1" applyAlignment="1" applyProtection="1">
      <alignment horizontal="center" vertical="center" shrinkToFit="1"/>
      <protection locked="0"/>
    </xf>
    <xf numFmtId="0" fontId="14" fillId="2" borderId="5" xfId="0" applyFont="1" applyFill="1" applyBorder="1" applyAlignment="1" applyProtection="1">
      <alignment horizontal="center" vertical="center" shrinkToFit="1"/>
      <protection locked="0"/>
    </xf>
    <xf numFmtId="0" fontId="14" fillId="2" borderId="6" xfId="0" applyFont="1" applyFill="1" applyBorder="1" applyAlignment="1" applyProtection="1">
      <alignment horizontal="center" vertical="center" shrinkToFit="1"/>
      <protection locked="0"/>
    </xf>
    <xf numFmtId="0" fontId="53" fillId="2" borderId="12" xfId="0" applyFont="1" applyFill="1" applyBorder="1" applyAlignment="1" applyProtection="1">
      <alignment horizontal="center" vertical="center" wrapText="1"/>
      <protection locked="0"/>
    </xf>
    <xf numFmtId="0" fontId="53" fillId="2" borderId="4" xfId="0" applyFont="1" applyFill="1" applyBorder="1" applyAlignment="1" applyProtection="1">
      <alignment horizontal="center" vertical="center" wrapText="1"/>
      <protection locked="0"/>
    </xf>
    <xf numFmtId="0" fontId="53" fillId="2" borderId="6" xfId="0" applyFont="1" applyFill="1" applyBorder="1" applyAlignment="1" applyProtection="1">
      <alignment horizontal="center" vertical="center" wrapText="1"/>
      <protection locked="0"/>
    </xf>
    <xf numFmtId="0" fontId="35" fillId="2" borderId="43" xfId="0" applyFont="1" applyFill="1" applyBorder="1" applyAlignment="1" applyProtection="1">
      <alignment horizontal="left" vertical="center" wrapText="1"/>
      <protection locked="0"/>
    </xf>
    <xf numFmtId="0" fontId="35" fillId="2" borderId="25"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32" fillId="0" borderId="10" xfId="0" applyFont="1" applyBorder="1" applyAlignment="1" applyProtection="1">
      <alignment horizontal="left" vertical="center" shrinkToFit="1"/>
      <protection locked="0"/>
    </xf>
    <xf numFmtId="0" fontId="32" fillId="0" borderId="11" xfId="0" applyFont="1" applyBorder="1" applyAlignment="1" applyProtection="1">
      <alignment horizontal="left" vertical="center" shrinkToFit="1"/>
      <protection locked="0"/>
    </xf>
    <xf numFmtId="0" fontId="32" fillId="0" borderId="0" xfId="0" applyFont="1" applyAlignment="1" applyProtection="1">
      <alignment horizontal="left" vertical="center" shrinkToFit="1"/>
      <protection locked="0"/>
    </xf>
    <xf numFmtId="0" fontId="32" fillId="0" borderId="5" xfId="0" applyFont="1" applyBorder="1" applyAlignment="1" applyProtection="1">
      <alignment horizontal="left" vertical="center" shrinkToFit="1"/>
      <protection locked="0"/>
    </xf>
    <xf numFmtId="0" fontId="60" fillId="2" borderId="9" xfId="0" applyFont="1" applyFill="1" applyBorder="1" applyAlignment="1" applyProtection="1">
      <alignment horizontal="left" vertical="center" wrapText="1" shrinkToFit="1"/>
      <protection locked="0"/>
    </xf>
    <xf numFmtId="0" fontId="60" fillId="2" borderId="10" xfId="0" applyFont="1" applyFill="1" applyBorder="1" applyAlignment="1" applyProtection="1">
      <alignment horizontal="left" vertical="center" shrinkToFit="1"/>
      <protection locked="0"/>
    </xf>
    <xf numFmtId="0" fontId="60" fillId="2" borderId="11" xfId="0" applyFont="1" applyFill="1" applyBorder="1" applyAlignment="1" applyProtection="1">
      <alignment horizontal="left" vertical="center" shrinkToFit="1"/>
      <protection locked="0"/>
    </xf>
    <xf numFmtId="0" fontId="60" fillId="2" borderId="8" xfId="0" applyFont="1" applyFill="1" applyBorder="1" applyAlignment="1" applyProtection="1">
      <alignment horizontal="left" vertical="center" shrinkToFit="1"/>
      <protection locked="0"/>
    </xf>
    <xf numFmtId="0" fontId="60" fillId="2" borderId="0" xfId="0" applyFont="1" applyFill="1" applyAlignment="1" applyProtection="1">
      <alignment horizontal="left" vertical="center" shrinkToFit="1"/>
      <protection locked="0"/>
    </xf>
    <xf numFmtId="0" fontId="60" fillId="2" borderId="5" xfId="0" applyFont="1" applyFill="1" applyBorder="1" applyAlignment="1" applyProtection="1">
      <alignment horizontal="left" vertical="center" shrinkToFit="1"/>
      <protection locked="0"/>
    </xf>
    <xf numFmtId="0" fontId="60" fillId="2" borderId="12" xfId="0" applyFont="1" applyFill="1" applyBorder="1" applyAlignment="1" applyProtection="1">
      <alignment horizontal="left" vertical="center" shrinkToFit="1"/>
      <protection locked="0"/>
    </xf>
    <xf numFmtId="0" fontId="60" fillId="2" borderId="4" xfId="0" applyFont="1" applyFill="1" applyBorder="1" applyAlignment="1" applyProtection="1">
      <alignment horizontal="left" vertical="center" shrinkToFit="1"/>
      <protection locked="0"/>
    </xf>
    <xf numFmtId="0" fontId="60" fillId="2" borderId="6" xfId="0" applyFont="1" applyFill="1" applyBorder="1" applyAlignment="1" applyProtection="1">
      <alignment horizontal="left" vertical="center" shrinkToFit="1"/>
      <protection locked="0"/>
    </xf>
    <xf numFmtId="49" fontId="42" fillId="0" borderId="10" xfId="0" applyNumberFormat="1" applyFont="1" applyBorder="1" applyAlignment="1" applyProtection="1">
      <alignment horizontal="center" vertical="center" shrinkToFit="1"/>
      <protection locked="0"/>
    </xf>
    <xf numFmtId="49" fontId="42" fillId="0" borderId="0" xfId="0" applyNumberFormat="1" applyFont="1" applyAlignment="1" applyProtection="1">
      <alignment horizontal="center" vertical="center" shrinkToFit="1"/>
      <protection locked="0"/>
    </xf>
    <xf numFmtId="49" fontId="42" fillId="0" borderId="4" xfId="0" applyNumberFormat="1" applyFont="1" applyBorder="1" applyAlignment="1" applyProtection="1">
      <alignment horizontal="center" vertical="center" shrinkToFit="1"/>
      <protection locked="0"/>
    </xf>
    <xf numFmtId="0" fontId="22" fillId="2" borderId="97" xfId="0" applyFont="1" applyFill="1" applyBorder="1" applyAlignment="1" applyProtection="1">
      <alignment horizontal="center" vertical="center"/>
      <protection locked="0"/>
    </xf>
    <xf numFmtId="0" fontId="22" fillId="2" borderId="47" xfId="0" applyFont="1" applyFill="1" applyBorder="1" applyAlignment="1" applyProtection="1">
      <alignment horizontal="center" vertical="center"/>
      <protection locked="0"/>
    </xf>
    <xf numFmtId="0" fontId="22" fillId="2" borderId="40" xfId="0" applyFont="1" applyFill="1" applyBorder="1" applyAlignment="1" applyProtection="1">
      <alignment horizontal="center" vertical="center"/>
      <protection locked="0"/>
    </xf>
    <xf numFmtId="0" fontId="13" fillId="2" borderId="50" xfId="0" applyFont="1" applyFill="1" applyBorder="1" applyAlignment="1" applyProtection="1">
      <alignment horizontal="center" vertical="center"/>
      <protection locked="0"/>
    </xf>
    <xf numFmtId="0" fontId="13" fillId="2" borderId="10" xfId="0" applyFont="1" applyFill="1" applyBorder="1" applyAlignment="1" applyProtection="1">
      <alignment horizontal="center" vertical="center"/>
      <protection locked="0"/>
    </xf>
    <xf numFmtId="0" fontId="13" fillId="2" borderId="11" xfId="0" applyFont="1" applyFill="1" applyBorder="1" applyAlignment="1" applyProtection="1">
      <alignment horizontal="center" vertical="center"/>
      <protection locked="0"/>
    </xf>
    <xf numFmtId="0" fontId="13" fillId="2" borderId="40" xfId="0" applyFont="1" applyFill="1" applyBorder="1" applyAlignment="1" applyProtection="1">
      <alignment horizontal="center" vertical="center"/>
      <protection locked="0"/>
    </xf>
    <xf numFmtId="0" fontId="13" fillId="2" borderId="0" xfId="0" applyFont="1" applyFill="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13" fillId="2" borderId="49" xfId="0"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13" fillId="2" borderId="6" xfId="0" applyFont="1" applyFill="1" applyBorder="1" applyAlignment="1" applyProtection="1">
      <alignment horizontal="center" vertical="center"/>
      <protection locked="0"/>
    </xf>
    <xf numFmtId="0" fontId="13" fillId="2" borderId="9" xfId="0" applyFont="1" applyFill="1" applyBorder="1" applyAlignment="1" applyProtection="1">
      <alignment horizontal="center" vertical="center"/>
      <protection locked="0"/>
    </xf>
    <xf numFmtId="0" fontId="13" fillId="2" borderId="8"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71" fillId="2" borderId="9" xfId="0" applyFont="1" applyFill="1" applyBorder="1" applyAlignment="1" applyProtection="1">
      <alignment horizontal="center" vertical="center" textRotation="255" wrapText="1"/>
      <protection locked="0"/>
    </xf>
    <xf numFmtId="0" fontId="71" fillId="2" borderId="10" xfId="0" applyFont="1" applyFill="1" applyBorder="1" applyAlignment="1" applyProtection="1">
      <alignment horizontal="center" vertical="center" textRotation="255"/>
      <protection locked="0"/>
    </xf>
    <xf numFmtId="0" fontId="71" fillId="2" borderId="11" xfId="0" applyFont="1" applyFill="1" applyBorder="1" applyAlignment="1" applyProtection="1">
      <alignment horizontal="center" vertical="center" textRotation="255"/>
      <protection locked="0"/>
    </xf>
    <xf numFmtId="0" fontId="71" fillId="2" borderId="27" xfId="0" applyFont="1" applyFill="1" applyBorder="1" applyAlignment="1" applyProtection="1">
      <alignment horizontal="center" vertical="center" textRotation="255"/>
      <protection locked="0"/>
    </xf>
    <xf numFmtId="0" fontId="71" fillId="2" borderId="13" xfId="0" applyFont="1" applyFill="1" applyBorder="1" applyAlignment="1" applyProtection="1">
      <alignment horizontal="center" vertical="center" textRotation="255"/>
      <protection locked="0"/>
    </xf>
    <xf numFmtId="0" fontId="71" fillId="2" borderId="34" xfId="0" applyFont="1" applyFill="1" applyBorder="1" applyAlignment="1" applyProtection="1">
      <alignment horizontal="center" vertical="center" textRotation="255"/>
      <protection locked="0"/>
    </xf>
    <xf numFmtId="0" fontId="13" fillId="2" borderId="46" xfId="0" applyFont="1" applyFill="1" applyBorder="1" applyAlignment="1" applyProtection="1">
      <alignment horizontal="center" vertical="center" textRotation="255" shrinkToFit="1"/>
      <protection locked="0"/>
    </xf>
    <xf numFmtId="0" fontId="13" fillId="2" borderId="0" xfId="0" applyFont="1" applyFill="1" applyAlignment="1" applyProtection="1">
      <alignment horizontal="center" vertical="center" textRotation="255" shrinkToFit="1"/>
      <protection locked="0"/>
    </xf>
    <xf numFmtId="0" fontId="13" fillId="2" borderId="4" xfId="0" applyFont="1" applyFill="1" applyBorder="1" applyAlignment="1" applyProtection="1">
      <alignment horizontal="center" vertical="center" textRotation="255" shrinkToFit="1"/>
      <protection locked="0"/>
    </xf>
    <xf numFmtId="177" fontId="34" fillId="2" borderId="10" xfId="0" applyNumberFormat="1" applyFont="1" applyFill="1" applyBorder="1" applyAlignment="1" applyProtection="1">
      <alignment horizontal="right" vertical="center" wrapText="1"/>
      <protection locked="0"/>
    </xf>
    <xf numFmtId="177" fontId="34" fillId="2" borderId="0" xfId="0" applyNumberFormat="1" applyFont="1" applyFill="1" applyAlignment="1" applyProtection="1">
      <alignment horizontal="right" vertical="center" wrapText="1"/>
      <protection locked="0"/>
    </xf>
    <xf numFmtId="177" fontId="34" fillId="2" borderId="13" xfId="0" applyNumberFormat="1" applyFont="1" applyFill="1" applyBorder="1" applyAlignment="1" applyProtection="1">
      <alignment horizontal="right" vertical="center" wrapText="1"/>
      <protection locked="0"/>
    </xf>
    <xf numFmtId="0" fontId="31" fillId="2" borderId="26" xfId="0" applyFont="1" applyFill="1" applyBorder="1" applyAlignment="1" applyProtection="1">
      <alignment horizontal="center" vertical="center" wrapText="1"/>
      <protection locked="0"/>
    </xf>
    <xf numFmtId="0" fontId="31" fillId="2" borderId="20" xfId="0" applyFont="1" applyFill="1" applyBorder="1" applyAlignment="1" applyProtection="1">
      <alignment horizontal="center" vertical="center" wrapText="1"/>
      <protection locked="0"/>
    </xf>
    <xf numFmtId="177" fontId="32" fillId="0" borderId="0" xfId="0" applyNumberFormat="1" applyFont="1" applyAlignment="1" applyProtection="1">
      <alignment horizontal="right" vertical="center" wrapText="1"/>
      <protection locked="0"/>
    </xf>
    <xf numFmtId="0" fontId="22" fillId="2" borderId="0" xfId="0" applyFont="1" applyFill="1" applyAlignment="1" applyProtection="1">
      <alignment horizontal="distributed" vertical="center"/>
      <protection locked="0"/>
    </xf>
    <xf numFmtId="0" fontId="22" fillId="2" borderId="0" xfId="0" applyFont="1" applyFill="1" applyAlignment="1" applyProtection="1">
      <alignment horizontal="distributed" vertical="center" wrapText="1"/>
      <protection locked="0"/>
    </xf>
    <xf numFmtId="0" fontId="0" fillId="2" borderId="0" xfId="0" applyFill="1" applyAlignment="1" applyProtection="1">
      <alignment horizontal="distributed" vertical="center"/>
      <protection locked="0"/>
    </xf>
    <xf numFmtId="0" fontId="37" fillId="2" borderId="30" xfId="0" applyFont="1" applyFill="1" applyBorder="1" applyAlignment="1" applyProtection="1">
      <alignment horizontal="center" vertical="center" wrapText="1"/>
      <protection locked="0"/>
    </xf>
    <xf numFmtId="0" fontId="37" fillId="2" borderId="32" xfId="0" applyFont="1" applyFill="1" applyBorder="1" applyAlignment="1" applyProtection="1">
      <alignment horizontal="center" vertical="center" wrapText="1"/>
      <protection locked="0"/>
    </xf>
    <xf numFmtId="0" fontId="37" fillId="2" borderId="27" xfId="0" applyFont="1" applyFill="1" applyBorder="1" applyAlignment="1" applyProtection="1">
      <alignment horizontal="center" vertical="center" wrapText="1"/>
      <protection locked="0"/>
    </xf>
    <xf numFmtId="0" fontId="37" fillId="2" borderId="34" xfId="0"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textRotation="255" wrapText="1"/>
      <protection locked="0"/>
    </xf>
    <xf numFmtId="0" fontId="35" fillId="2" borderId="20" xfId="0" applyFont="1" applyFill="1" applyBorder="1" applyAlignment="1" applyProtection="1">
      <alignment horizontal="distributed" vertical="center"/>
      <protection locked="0"/>
    </xf>
    <xf numFmtId="0" fontId="38" fillId="2" borderId="4" xfId="0" applyFont="1" applyFill="1" applyBorder="1" applyAlignment="1" applyProtection="1">
      <alignment horizontal="distributed" vertical="center"/>
      <protection locked="0"/>
    </xf>
    <xf numFmtId="49" fontId="32" fillId="0" borderId="9" xfId="0" quotePrefix="1" applyNumberFormat="1" applyFont="1" applyBorder="1" applyAlignment="1" applyProtection="1">
      <alignment horizontal="left" vertical="center"/>
      <protection locked="0"/>
    </xf>
    <xf numFmtId="49" fontId="32" fillId="0" borderId="10" xfId="0" applyNumberFormat="1" applyFont="1" applyBorder="1" applyAlignment="1" applyProtection="1">
      <alignment horizontal="left" vertical="center"/>
      <protection locked="0"/>
    </xf>
    <xf numFmtId="49" fontId="32" fillId="0" borderId="21" xfId="0" applyNumberFormat="1" applyFont="1" applyBorder="1" applyAlignment="1" applyProtection="1">
      <alignment horizontal="left" vertical="center"/>
      <protection locked="0"/>
    </xf>
    <xf numFmtId="49" fontId="32" fillId="0" borderId="12" xfId="0" applyNumberFormat="1" applyFont="1" applyBorder="1" applyAlignment="1" applyProtection="1">
      <alignment horizontal="left" vertical="center"/>
      <protection locked="0"/>
    </xf>
    <xf numFmtId="49" fontId="32" fillId="0" borderId="4" xfId="0" applyNumberFormat="1" applyFont="1" applyBorder="1" applyAlignment="1" applyProtection="1">
      <alignment horizontal="left" vertical="center"/>
      <protection locked="0"/>
    </xf>
    <xf numFmtId="49" fontId="32" fillId="0" borderId="22" xfId="0" applyNumberFormat="1" applyFont="1" applyBorder="1" applyAlignment="1" applyProtection="1">
      <alignment horizontal="left" vertical="center"/>
      <protection locked="0"/>
    </xf>
    <xf numFmtId="49" fontId="32" fillId="0" borderId="27" xfId="0" applyNumberFormat="1" applyFont="1" applyBorder="1" applyAlignment="1" applyProtection="1">
      <alignment horizontal="left" vertical="center"/>
      <protection locked="0"/>
    </xf>
    <xf numFmtId="49" fontId="32" fillId="0" borderId="13" xfId="0" applyNumberFormat="1" applyFont="1" applyBorder="1" applyAlignment="1" applyProtection="1">
      <alignment horizontal="left" vertical="center"/>
      <protection locked="0"/>
    </xf>
    <xf numFmtId="49" fontId="32" fillId="0" borderId="16" xfId="0" applyNumberFormat="1" applyFont="1" applyBorder="1" applyAlignment="1" applyProtection="1">
      <alignment horizontal="left" vertical="center"/>
      <protection locked="0"/>
    </xf>
    <xf numFmtId="0" fontId="28" fillId="0" borderId="10" xfId="0" applyFont="1" applyBorder="1" applyAlignment="1" applyProtection="1">
      <alignment horizontal="left" vertical="center" shrinkToFit="1"/>
      <protection locked="0"/>
    </xf>
    <xf numFmtId="0" fontId="28" fillId="0" borderId="11" xfId="0" applyFont="1" applyBorder="1" applyAlignment="1" applyProtection="1">
      <alignment horizontal="left" vertical="center" shrinkToFit="1"/>
      <protection locked="0"/>
    </xf>
    <xf numFmtId="0" fontId="28" fillId="0" borderId="0" xfId="0" applyFont="1" applyAlignment="1" applyProtection="1">
      <alignment horizontal="left" vertical="center" shrinkToFit="1"/>
      <protection locked="0"/>
    </xf>
    <xf numFmtId="0" fontId="28" fillId="0" borderId="5" xfId="0" applyFont="1" applyBorder="1" applyAlignment="1" applyProtection="1">
      <alignment horizontal="left" vertical="center" shrinkToFit="1"/>
      <protection locked="0"/>
    </xf>
    <xf numFmtId="0" fontId="22" fillId="2" borderId="9" xfId="0" applyFont="1" applyFill="1" applyBorder="1" applyAlignment="1" applyProtection="1">
      <alignment horizontal="left" vertical="center" wrapText="1"/>
      <protection locked="0"/>
    </xf>
    <xf numFmtId="0" fontId="22" fillId="2" borderId="10" xfId="0" applyFont="1" applyFill="1" applyBorder="1" applyAlignment="1" applyProtection="1">
      <alignment horizontal="left" vertical="center" wrapText="1"/>
      <protection locked="0"/>
    </xf>
    <xf numFmtId="0" fontId="22" fillId="2" borderId="11" xfId="0" applyFont="1" applyFill="1" applyBorder="1" applyAlignment="1" applyProtection="1">
      <alignment horizontal="left" vertical="center" wrapText="1"/>
      <protection locked="0"/>
    </xf>
    <xf numFmtId="0" fontId="22" fillId="2" borderId="8" xfId="0" applyFont="1" applyFill="1" applyBorder="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2" fillId="2" borderId="5" xfId="0" applyFont="1" applyFill="1" applyBorder="1" applyAlignment="1" applyProtection="1">
      <alignment horizontal="left" vertical="center" wrapText="1"/>
      <protection locked="0"/>
    </xf>
    <xf numFmtId="0" fontId="22" fillId="2" borderId="27" xfId="0" applyFont="1" applyFill="1" applyBorder="1" applyAlignment="1" applyProtection="1">
      <alignment horizontal="left" vertical="center" wrapText="1"/>
      <protection locked="0"/>
    </xf>
    <xf numFmtId="0" fontId="22" fillId="2" borderId="13" xfId="0" applyFont="1" applyFill="1" applyBorder="1" applyAlignment="1" applyProtection="1">
      <alignment horizontal="left" vertical="center" wrapText="1"/>
      <protection locked="0"/>
    </xf>
    <xf numFmtId="0" fontId="22" fillId="2" borderId="34" xfId="0" applyFont="1" applyFill="1" applyBorder="1" applyAlignment="1" applyProtection="1">
      <alignment horizontal="left" vertical="center" wrapText="1"/>
      <protection locked="0"/>
    </xf>
    <xf numFmtId="177" fontId="32" fillId="2" borderId="31" xfId="0" applyNumberFormat="1" applyFont="1" applyFill="1" applyBorder="1" applyAlignment="1" applyProtection="1">
      <alignment horizontal="right" vertical="center" wrapText="1"/>
      <protection locked="0"/>
    </xf>
    <xf numFmtId="0" fontId="37" fillId="2" borderId="24" xfId="0" applyFont="1" applyFill="1" applyBorder="1" applyAlignment="1" applyProtection="1">
      <alignment horizontal="center" vertical="center" wrapText="1"/>
      <protection locked="0"/>
    </xf>
    <xf numFmtId="0" fontId="37" fillId="2" borderId="25" xfId="0" applyFont="1" applyFill="1" applyBorder="1" applyAlignment="1" applyProtection="1">
      <alignment horizontal="center" vertical="center" wrapText="1"/>
      <protection locked="0"/>
    </xf>
    <xf numFmtId="177" fontId="32" fillId="0" borderId="43" xfId="0" applyNumberFormat="1" applyFont="1" applyBorder="1" applyAlignment="1" applyProtection="1">
      <alignment horizontal="right" vertical="center" wrapText="1"/>
      <protection locked="0"/>
    </xf>
    <xf numFmtId="0" fontId="55" fillId="2" borderId="9" xfId="0" applyFont="1" applyFill="1" applyBorder="1" applyAlignment="1" applyProtection="1">
      <alignment horizontal="center" vertical="top" textRotation="255" wrapText="1"/>
      <protection locked="0"/>
    </xf>
    <xf numFmtId="0" fontId="55" fillId="2" borderId="10" xfId="0" applyFont="1" applyFill="1" applyBorder="1" applyAlignment="1" applyProtection="1">
      <alignment horizontal="center" vertical="top" textRotation="255"/>
      <protection locked="0"/>
    </xf>
    <xf numFmtId="0" fontId="55" fillId="2" borderId="11" xfId="0" applyFont="1" applyFill="1" applyBorder="1" applyAlignment="1" applyProtection="1">
      <alignment horizontal="center" vertical="top" textRotation="255"/>
      <protection locked="0"/>
    </xf>
    <xf numFmtId="0" fontId="55" fillId="2" borderId="8" xfId="0" applyFont="1" applyFill="1" applyBorder="1" applyAlignment="1" applyProtection="1">
      <alignment horizontal="center" vertical="top" textRotation="255"/>
      <protection locked="0"/>
    </xf>
    <xf numFmtId="0" fontId="55" fillId="2" borderId="0" xfId="0" applyFont="1" applyFill="1" applyAlignment="1" applyProtection="1">
      <alignment horizontal="center" vertical="top" textRotation="255"/>
      <protection locked="0"/>
    </xf>
    <xf numFmtId="0" fontId="55" fillId="2" borderId="5" xfId="0" applyFont="1" applyFill="1" applyBorder="1" applyAlignment="1" applyProtection="1">
      <alignment horizontal="center" vertical="top" textRotation="255"/>
      <protection locked="0"/>
    </xf>
    <xf numFmtId="0" fontId="55" fillId="2" borderId="12" xfId="0" applyFont="1" applyFill="1" applyBorder="1" applyAlignment="1" applyProtection="1">
      <alignment horizontal="center" vertical="top" textRotation="255"/>
      <protection locked="0"/>
    </xf>
    <xf numFmtId="0" fontId="55" fillId="2" borderId="4" xfId="0" applyFont="1" applyFill="1" applyBorder="1" applyAlignment="1" applyProtection="1">
      <alignment horizontal="center" vertical="top" textRotation="255"/>
      <protection locked="0"/>
    </xf>
    <xf numFmtId="0" fontId="55" fillId="2" borderId="6" xfId="0" applyFont="1" applyFill="1" applyBorder="1" applyAlignment="1" applyProtection="1">
      <alignment horizontal="center" vertical="top" textRotation="255"/>
      <protection locked="0"/>
    </xf>
    <xf numFmtId="0" fontId="22" fillId="2" borderId="50" xfId="0" applyFont="1" applyFill="1" applyBorder="1" applyAlignment="1" applyProtection="1">
      <alignment horizontal="center" vertical="center"/>
      <protection locked="0"/>
    </xf>
    <xf numFmtId="0" fontId="22" fillId="2" borderId="96" xfId="0" applyFont="1" applyFill="1" applyBorder="1" applyAlignment="1" applyProtection="1">
      <alignment horizontal="center" vertical="center"/>
      <protection locked="0"/>
    </xf>
    <xf numFmtId="0" fontId="22" fillId="2" borderId="48" xfId="0" applyFont="1" applyFill="1" applyBorder="1" applyAlignment="1" applyProtection="1">
      <alignment horizontal="center" vertical="center"/>
      <protection locked="0"/>
    </xf>
    <xf numFmtId="177" fontId="32" fillId="2" borderId="43" xfId="0" applyNumberFormat="1" applyFont="1" applyFill="1" applyBorder="1" applyAlignment="1" applyProtection="1">
      <alignment horizontal="right" vertical="center" wrapText="1"/>
      <protection locked="0"/>
    </xf>
    <xf numFmtId="177" fontId="32" fillId="0" borderId="10" xfId="0" applyNumberFormat="1" applyFont="1" applyBorder="1" applyAlignment="1" applyProtection="1">
      <alignment horizontal="right" vertical="center" wrapText="1"/>
      <protection locked="0"/>
    </xf>
    <xf numFmtId="177" fontId="32" fillId="0" borderId="13" xfId="0" applyNumberFormat="1" applyFont="1" applyBorder="1" applyAlignment="1" applyProtection="1">
      <alignment horizontal="right" vertical="center" wrapText="1"/>
      <protection locked="0"/>
    </xf>
    <xf numFmtId="0" fontId="58" fillId="2" borderId="115" xfId="0" applyFont="1" applyFill="1" applyBorder="1" applyAlignment="1" applyProtection="1">
      <alignment horizontal="center" vertical="center" textRotation="255"/>
      <protection locked="0"/>
    </xf>
    <xf numFmtId="0" fontId="58" fillId="2" borderId="116" xfId="0" applyFont="1" applyFill="1" applyBorder="1" applyAlignment="1" applyProtection="1">
      <alignment horizontal="center" vertical="center" textRotation="255"/>
      <protection locked="0"/>
    </xf>
    <xf numFmtId="0" fontId="58" fillId="2" borderId="117" xfId="0" applyFont="1" applyFill="1" applyBorder="1" applyAlignment="1" applyProtection="1">
      <alignment horizontal="center" vertical="center" textRotation="255"/>
      <protection locked="0"/>
    </xf>
    <xf numFmtId="0" fontId="58" fillId="2" borderId="118" xfId="0" applyFont="1" applyFill="1" applyBorder="1" applyAlignment="1" applyProtection="1">
      <alignment horizontal="center" vertical="center" textRotation="255"/>
      <protection locked="0"/>
    </xf>
    <xf numFmtId="0" fontId="58" fillId="2" borderId="119" xfId="0" applyFont="1" applyFill="1" applyBorder="1" applyAlignment="1" applyProtection="1">
      <alignment horizontal="center" vertical="center" textRotation="255"/>
      <protection locked="0"/>
    </xf>
    <xf numFmtId="0" fontId="58" fillId="2" borderId="120" xfId="0" applyFont="1" applyFill="1" applyBorder="1" applyAlignment="1" applyProtection="1">
      <alignment horizontal="center" vertical="center" textRotation="255"/>
      <protection locked="0"/>
    </xf>
    <xf numFmtId="0" fontId="36" fillId="0" borderId="121" xfId="0" applyFont="1" applyBorder="1" applyAlignment="1" applyProtection="1">
      <alignment horizontal="center" vertical="center" textRotation="255"/>
      <protection hidden="1"/>
    </xf>
    <xf numFmtId="0" fontId="36" fillId="0" borderId="122" xfId="0" applyFont="1" applyBorder="1" applyAlignment="1" applyProtection="1">
      <alignment horizontal="center" vertical="center" textRotation="255"/>
      <protection hidden="1"/>
    </xf>
    <xf numFmtId="0" fontId="36" fillId="0" borderId="123" xfId="0" applyFont="1" applyBorder="1" applyAlignment="1" applyProtection="1">
      <alignment horizontal="center" vertical="center" textRotation="255"/>
      <protection hidden="1"/>
    </xf>
    <xf numFmtId="0" fontId="36" fillId="0" borderId="124" xfId="0" applyFont="1" applyBorder="1" applyAlignment="1" applyProtection="1">
      <alignment horizontal="center" vertical="center" textRotation="255"/>
      <protection hidden="1"/>
    </xf>
    <xf numFmtId="0" fontId="36" fillId="0" borderId="125" xfId="0" applyFont="1" applyBorder="1" applyAlignment="1" applyProtection="1">
      <alignment horizontal="center" vertical="center" textRotation="255"/>
      <protection hidden="1"/>
    </xf>
    <xf numFmtId="0" fontId="36" fillId="0" borderId="126" xfId="0" applyFont="1" applyBorder="1" applyAlignment="1" applyProtection="1">
      <alignment horizontal="center" vertical="center" textRotation="255"/>
      <protection hidden="1"/>
    </xf>
    <xf numFmtId="0" fontId="36" fillId="0" borderId="115" xfId="0" applyFont="1" applyBorder="1" applyAlignment="1" applyProtection="1">
      <alignment horizontal="center" vertical="center" textRotation="255"/>
      <protection hidden="1"/>
    </xf>
    <xf numFmtId="0" fontId="36" fillId="0" borderId="116" xfId="0" applyFont="1" applyBorder="1" applyAlignment="1" applyProtection="1">
      <alignment horizontal="center" vertical="center" textRotation="255"/>
      <protection hidden="1"/>
    </xf>
    <xf numFmtId="0" fontId="36" fillId="0" borderId="117" xfId="0" applyFont="1" applyBorder="1" applyAlignment="1" applyProtection="1">
      <alignment horizontal="center" vertical="center" textRotation="255"/>
      <protection hidden="1"/>
    </xf>
    <xf numFmtId="0" fontId="8" fillId="0" borderId="10" xfId="0" applyFont="1" applyBorder="1" applyAlignment="1" applyProtection="1">
      <alignment horizontal="distributed" vertical="center" wrapText="1"/>
      <protection hidden="1"/>
    </xf>
    <xf numFmtId="0" fontId="8" fillId="0" borderId="10" xfId="0" applyFont="1" applyBorder="1" applyAlignment="1" applyProtection="1">
      <alignment horizontal="distributed" vertical="center"/>
      <protection hidden="1"/>
    </xf>
    <xf numFmtId="0" fontId="8" fillId="0" borderId="0" xfId="0" applyFont="1" applyAlignment="1" applyProtection="1">
      <alignment horizontal="distributed" vertical="center"/>
      <protection hidden="1"/>
    </xf>
    <xf numFmtId="0" fontId="10" fillId="8" borderId="66" xfId="0" applyFont="1" applyFill="1" applyBorder="1" applyAlignment="1" applyProtection="1">
      <alignment horizontal="center" vertical="center"/>
      <protection hidden="1"/>
    </xf>
    <xf numFmtId="0" fontId="10" fillId="8" borderId="68" xfId="0" applyFont="1" applyFill="1" applyBorder="1" applyAlignment="1" applyProtection="1">
      <alignment horizontal="center" vertical="center"/>
      <protection hidden="1"/>
    </xf>
    <xf numFmtId="0" fontId="10" fillId="8" borderId="69" xfId="0" applyFont="1" applyFill="1" applyBorder="1" applyAlignment="1" applyProtection="1">
      <alignment horizontal="center" vertical="center"/>
      <protection hidden="1"/>
    </xf>
    <xf numFmtId="0" fontId="10" fillId="8" borderId="71" xfId="0" applyFont="1" applyFill="1" applyBorder="1" applyAlignment="1" applyProtection="1">
      <alignment horizontal="center" vertical="center"/>
      <protection hidden="1"/>
    </xf>
    <xf numFmtId="0" fontId="37" fillId="0" borderId="9" xfId="0" applyFont="1" applyBorder="1" applyAlignment="1" applyProtection="1">
      <alignment horizontal="left" vertical="center" wrapText="1"/>
      <protection hidden="1"/>
    </xf>
    <xf numFmtId="0" fontId="37" fillId="0" borderId="10" xfId="0" applyFont="1" applyBorder="1" applyAlignment="1" applyProtection="1">
      <alignment horizontal="left" vertical="center" wrapText="1"/>
      <protection hidden="1"/>
    </xf>
    <xf numFmtId="0" fontId="37" fillId="0" borderId="11" xfId="0" applyFont="1" applyBorder="1" applyAlignment="1" applyProtection="1">
      <alignment horizontal="left" vertical="center" wrapText="1"/>
      <protection hidden="1"/>
    </xf>
    <xf numFmtId="0" fontId="37" fillId="0" borderId="8" xfId="0" applyFont="1" applyBorder="1" applyAlignment="1" applyProtection="1">
      <alignment horizontal="left" vertical="center" wrapText="1"/>
      <protection hidden="1"/>
    </xf>
    <xf numFmtId="0" fontId="37" fillId="0" borderId="0" xfId="0" applyFont="1" applyAlignment="1" applyProtection="1">
      <alignment horizontal="left" vertical="center" wrapText="1"/>
      <protection hidden="1"/>
    </xf>
    <xf numFmtId="0" fontId="37" fillId="0" borderId="5" xfId="0" applyFont="1" applyBorder="1" applyAlignment="1" applyProtection="1">
      <alignment horizontal="left" vertical="center" wrapText="1"/>
      <protection hidden="1"/>
    </xf>
    <xf numFmtId="0" fontId="37" fillId="0" borderId="12" xfId="0" applyFont="1" applyBorder="1" applyAlignment="1" applyProtection="1">
      <alignment horizontal="left" vertical="center" wrapText="1"/>
      <protection hidden="1"/>
    </xf>
    <xf numFmtId="0" fontId="37" fillId="0" borderId="4" xfId="0" applyFont="1" applyBorder="1" applyAlignment="1" applyProtection="1">
      <alignment horizontal="left" vertical="center" wrapText="1"/>
      <protection hidden="1"/>
    </xf>
    <xf numFmtId="0" fontId="37" fillId="0" borderId="6" xfId="0" applyFont="1" applyBorder="1" applyAlignment="1" applyProtection="1">
      <alignment horizontal="left" vertical="center" wrapText="1"/>
      <protection hidden="1"/>
    </xf>
    <xf numFmtId="0" fontId="10" fillId="0" borderId="61" xfId="0" applyFont="1" applyBorder="1" applyAlignment="1" applyProtection="1">
      <alignment horizontal="center" vertical="center"/>
      <protection hidden="1"/>
    </xf>
    <xf numFmtId="0" fontId="10" fillId="0" borderId="62" xfId="0" applyFont="1" applyBorder="1" applyAlignment="1" applyProtection="1">
      <alignment horizontal="center" vertical="center"/>
      <protection hidden="1"/>
    </xf>
    <xf numFmtId="0" fontId="10" fillId="0" borderId="63" xfId="0" applyFont="1" applyBorder="1" applyAlignment="1" applyProtection="1">
      <alignment horizontal="center" vertical="center"/>
      <protection hidden="1"/>
    </xf>
    <xf numFmtId="0" fontId="10" fillId="5" borderId="61" xfId="0" applyFont="1" applyFill="1" applyBorder="1" applyAlignment="1" applyProtection="1">
      <alignment horizontal="center" vertical="center"/>
      <protection hidden="1"/>
    </xf>
    <xf numFmtId="0" fontId="10" fillId="5" borderId="63" xfId="0" applyFont="1" applyFill="1" applyBorder="1" applyAlignment="1" applyProtection="1">
      <alignment horizontal="center" vertical="center"/>
      <protection hidden="1"/>
    </xf>
    <xf numFmtId="0" fontId="10" fillId="0" borderId="64" xfId="0" applyFont="1" applyBorder="1" applyAlignment="1" applyProtection="1">
      <alignment horizontal="center" vertical="center"/>
      <protection hidden="1"/>
    </xf>
    <xf numFmtId="0" fontId="10" fillId="0" borderId="65" xfId="0" applyFont="1" applyBorder="1" applyAlignment="1" applyProtection="1">
      <alignment horizontal="center" vertical="center"/>
      <protection hidden="1"/>
    </xf>
    <xf numFmtId="0" fontId="88" fillId="0" borderId="8" xfId="0" applyFont="1" applyBorder="1" applyAlignment="1" applyProtection="1">
      <alignment horizontal="center" vertical="center"/>
      <protection hidden="1"/>
    </xf>
    <xf numFmtId="0" fontId="88" fillId="0" borderId="5" xfId="0" applyFont="1" applyBorder="1" applyAlignment="1" applyProtection="1">
      <alignment horizontal="center" vertical="center"/>
      <protection hidden="1"/>
    </xf>
    <xf numFmtId="0" fontId="88" fillId="0" borderId="12" xfId="0" applyFont="1" applyBorder="1" applyAlignment="1" applyProtection="1">
      <alignment horizontal="center" vertical="center"/>
      <protection hidden="1"/>
    </xf>
    <xf numFmtId="0" fontId="88" fillId="0" borderId="6" xfId="0" applyFont="1" applyBorder="1" applyAlignment="1" applyProtection="1">
      <alignment horizontal="center" vertical="center"/>
      <protection hidden="1"/>
    </xf>
    <xf numFmtId="0" fontId="22" fillId="0" borderId="0" xfId="0" applyFont="1" applyAlignment="1" applyProtection="1">
      <alignment horizontal="distributed" vertical="center"/>
      <protection hidden="1"/>
    </xf>
    <xf numFmtId="0" fontId="22" fillId="0" borderId="5" xfId="0" applyFont="1" applyBorder="1" applyAlignment="1" applyProtection="1">
      <alignment horizontal="distributed" vertical="center"/>
      <protection hidden="1"/>
    </xf>
    <xf numFmtId="0" fontId="22" fillId="0" borderId="4" xfId="0" applyFont="1" applyBorder="1" applyAlignment="1" applyProtection="1">
      <alignment horizontal="distributed" vertical="center"/>
      <protection hidden="1"/>
    </xf>
    <xf numFmtId="0" fontId="22" fillId="0" borderId="6" xfId="0" applyFont="1" applyBorder="1" applyAlignment="1" applyProtection="1">
      <alignment horizontal="distributed" vertical="center"/>
      <protection hidden="1"/>
    </xf>
    <xf numFmtId="0" fontId="10" fillId="5" borderId="64" xfId="0" applyFont="1" applyFill="1" applyBorder="1" applyAlignment="1" applyProtection="1">
      <alignment horizontal="center" vertical="center"/>
      <protection hidden="1"/>
    </xf>
    <xf numFmtId="0" fontId="10" fillId="5" borderId="65" xfId="0" applyFont="1" applyFill="1" applyBorder="1" applyAlignment="1" applyProtection="1">
      <alignment horizontal="center" vertical="center"/>
      <protection hidden="1"/>
    </xf>
    <xf numFmtId="0" fontId="58" fillId="0" borderId="10" xfId="0" applyFont="1" applyBorder="1" applyAlignment="1" applyProtection="1">
      <alignment horizontal="left" vertical="center" wrapText="1" shrinkToFit="1"/>
      <protection hidden="1"/>
    </xf>
    <xf numFmtId="0" fontId="58" fillId="0" borderId="11" xfId="0" applyFont="1" applyBorder="1" applyAlignment="1" applyProtection="1">
      <alignment horizontal="left" vertical="center" wrapText="1" shrinkToFit="1"/>
      <protection hidden="1"/>
    </xf>
    <xf numFmtId="0" fontId="58" fillId="0" borderId="0" xfId="0" applyFont="1" applyAlignment="1" applyProtection="1">
      <alignment horizontal="left" vertical="center" wrapText="1" shrinkToFit="1"/>
      <protection hidden="1"/>
    </xf>
    <xf numFmtId="0" fontId="58" fillId="0" borderId="5" xfId="0" applyFont="1" applyBorder="1" applyAlignment="1" applyProtection="1">
      <alignment horizontal="left" vertical="center" wrapText="1" shrinkToFit="1"/>
      <protection hidden="1"/>
    </xf>
    <xf numFmtId="0" fontId="58" fillId="0" borderId="8" xfId="0" applyFont="1" applyBorder="1" applyAlignment="1" applyProtection="1">
      <alignment horizontal="left" vertical="center" wrapText="1" shrinkToFit="1"/>
      <protection hidden="1"/>
    </xf>
    <xf numFmtId="0" fontId="58" fillId="0" borderId="12" xfId="0" applyFont="1" applyBorder="1" applyAlignment="1" applyProtection="1">
      <alignment horizontal="left" vertical="center" wrapText="1" shrinkToFit="1"/>
      <protection hidden="1"/>
    </xf>
    <xf numFmtId="0" fontId="58" fillId="0" borderId="4" xfId="0" applyFont="1" applyBorder="1" applyAlignment="1" applyProtection="1">
      <alignment horizontal="left" vertical="center" wrapText="1" shrinkToFit="1"/>
      <protection hidden="1"/>
    </xf>
    <xf numFmtId="0" fontId="58" fillId="0" borderId="6" xfId="0" applyFont="1" applyBorder="1" applyAlignment="1" applyProtection="1">
      <alignment horizontal="left" vertical="center" wrapText="1" shrinkToFit="1"/>
      <protection hidden="1"/>
    </xf>
    <xf numFmtId="0" fontId="35" fillId="0" borderId="7" xfId="0" applyFont="1" applyBorder="1" applyAlignment="1" applyProtection="1">
      <alignment horizontal="distributed" vertical="center" justifyLastLine="1"/>
      <protection hidden="1"/>
    </xf>
    <xf numFmtId="0" fontId="35" fillId="0" borderId="0" xfId="0" applyFont="1" applyAlignment="1" applyProtection="1">
      <alignment horizontal="distributed" vertical="center" justifyLastLine="1"/>
      <protection hidden="1"/>
    </xf>
    <xf numFmtId="0" fontId="35" fillId="0" borderId="19" xfId="0" applyFont="1" applyBorder="1" applyAlignment="1" applyProtection="1">
      <alignment horizontal="distributed" vertical="center" justifyLastLine="1"/>
      <protection hidden="1"/>
    </xf>
    <xf numFmtId="0" fontId="35" fillId="0" borderId="26" xfId="0" applyFont="1" applyBorder="1" applyAlignment="1" applyProtection="1">
      <alignment horizontal="distributed" vertical="center" wrapText="1"/>
      <protection hidden="1"/>
    </xf>
    <xf numFmtId="0" fontId="35" fillId="0" borderId="20" xfId="0" applyFont="1" applyBorder="1" applyAlignment="1" applyProtection="1">
      <alignment horizontal="distributed" vertical="center" wrapText="1"/>
      <protection hidden="1"/>
    </xf>
    <xf numFmtId="0" fontId="35" fillId="0" borderId="37" xfId="0" applyFont="1" applyBorder="1" applyAlignment="1" applyProtection="1">
      <alignment horizontal="distributed" vertical="center" wrapText="1"/>
      <protection hidden="1"/>
    </xf>
    <xf numFmtId="0" fontId="17" fillId="0" borderId="0" xfId="0" applyFont="1" applyAlignment="1" applyProtection="1">
      <alignment horizontal="center" vertical="center" wrapText="1"/>
      <protection hidden="1"/>
    </xf>
    <xf numFmtId="0" fontId="17" fillId="0" borderId="19" xfId="0" applyFont="1" applyBorder="1" applyAlignment="1" applyProtection="1">
      <alignment horizontal="center" vertical="center" wrapText="1"/>
      <protection hidden="1"/>
    </xf>
    <xf numFmtId="0" fontId="83" fillId="0" borderId="61" xfId="0" applyFont="1" applyBorder="1" applyAlignment="1" applyProtection="1">
      <alignment horizontal="center" vertical="center"/>
      <protection hidden="1"/>
    </xf>
    <xf numFmtId="0" fontId="83" fillId="0" borderId="62" xfId="0" applyFont="1" applyBorder="1" applyAlignment="1" applyProtection="1">
      <alignment horizontal="center" vertical="center"/>
      <protection hidden="1"/>
    </xf>
    <xf numFmtId="0" fontId="83" fillId="0" borderId="63" xfId="0" applyFont="1" applyBorder="1" applyAlignment="1" applyProtection="1">
      <alignment horizontal="center" vertical="center"/>
      <protection hidden="1"/>
    </xf>
    <xf numFmtId="0" fontId="17" fillId="0" borderId="72" xfId="0" applyFont="1" applyBorder="1" applyAlignment="1" applyProtection="1">
      <alignment horizontal="center" vertical="center" wrapText="1"/>
      <protection hidden="1"/>
    </xf>
    <xf numFmtId="0" fontId="8" fillId="0" borderId="0" xfId="0" applyFont="1" applyAlignment="1" applyProtection="1">
      <alignment horizontal="center" vertical="top" textRotation="255"/>
      <protection hidden="1"/>
    </xf>
    <xf numFmtId="0" fontId="17" fillId="0" borderId="0" xfId="0" applyFont="1" applyAlignment="1" applyProtection="1">
      <alignment horizontal="center" wrapText="1"/>
      <protection hidden="1"/>
    </xf>
    <xf numFmtId="0" fontId="58" fillId="0" borderId="9" xfId="0" applyFont="1" applyBorder="1" applyAlignment="1" applyProtection="1">
      <alignment horizontal="center" vertical="center" wrapText="1"/>
      <protection hidden="1"/>
    </xf>
    <xf numFmtId="0" fontId="58" fillId="0" borderId="11" xfId="0" applyFont="1" applyBorder="1" applyAlignment="1" applyProtection="1">
      <alignment horizontal="center" vertical="center"/>
      <protection hidden="1"/>
    </xf>
    <xf numFmtId="0" fontId="58" fillId="0" borderId="8" xfId="0" applyFont="1" applyBorder="1" applyAlignment="1" applyProtection="1">
      <alignment horizontal="center" vertical="center"/>
      <protection hidden="1"/>
    </xf>
    <xf numFmtId="0" fontId="58" fillId="0" borderId="5" xfId="0" applyFont="1" applyBorder="1" applyAlignment="1" applyProtection="1">
      <alignment horizontal="center" vertical="center"/>
      <protection hidden="1"/>
    </xf>
    <xf numFmtId="0" fontId="58" fillId="0" borderId="12" xfId="0" applyFont="1" applyBorder="1" applyAlignment="1" applyProtection="1">
      <alignment horizontal="center" vertical="center"/>
      <protection hidden="1"/>
    </xf>
    <xf numFmtId="0" fontId="58" fillId="0" borderId="6" xfId="0" applyFont="1" applyBorder="1" applyAlignment="1" applyProtection="1">
      <alignment horizontal="center" vertical="center"/>
      <protection hidden="1"/>
    </xf>
    <xf numFmtId="0" fontId="10" fillId="0" borderId="66" xfId="0" applyFont="1" applyBorder="1" applyAlignment="1" applyProtection="1">
      <alignment horizontal="center" vertical="center"/>
      <protection hidden="1"/>
    </xf>
    <xf numFmtId="0" fontId="10" fillId="0" borderId="68" xfId="0" applyFont="1" applyBorder="1" applyAlignment="1" applyProtection="1">
      <alignment horizontal="center" vertical="center"/>
      <protection hidden="1"/>
    </xf>
    <xf numFmtId="0" fontId="10" fillId="0" borderId="69" xfId="0" applyFont="1" applyBorder="1" applyAlignment="1" applyProtection="1">
      <alignment horizontal="center" vertical="center"/>
      <protection hidden="1"/>
    </xf>
    <xf numFmtId="0" fontId="10" fillId="0" borderId="71" xfId="0" applyFont="1" applyBorder="1" applyAlignment="1" applyProtection="1">
      <alignment horizontal="center" vertical="center"/>
      <protection hidden="1"/>
    </xf>
    <xf numFmtId="0" fontId="88" fillId="0" borderId="9" xfId="0" applyFont="1" applyBorder="1" applyAlignment="1" applyProtection="1">
      <alignment horizontal="center" vertical="center"/>
      <protection hidden="1"/>
    </xf>
    <xf numFmtId="0" fontId="88" fillId="0" borderId="11" xfId="0" applyFont="1" applyBorder="1" applyAlignment="1" applyProtection="1">
      <alignment horizontal="center" vertical="center"/>
      <protection hidden="1"/>
    </xf>
    <xf numFmtId="0" fontId="0" fillId="0" borderId="9" xfId="0" applyBorder="1" applyAlignment="1" applyProtection="1">
      <alignment horizontal="distributed" vertical="center" justifyLastLine="1"/>
      <protection hidden="1"/>
    </xf>
    <xf numFmtId="0" fontId="0" fillId="0" borderId="10" xfId="0" applyBorder="1" applyAlignment="1" applyProtection="1">
      <alignment horizontal="distributed" vertical="center" justifyLastLine="1"/>
      <protection hidden="1"/>
    </xf>
    <xf numFmtId="0" fontId="0" fillId="0" borderId="8" xfId="0" applyBorder="1" applyAlignment="1" applyProtection="1">
      <alignment horizontal="distributed" vertical="center" justifyLastLine="1"/>
      <protection hidden="1"/>
    </xf>
    <xf numFmtId="0" fontId="0" fillId="0" borderId="0" xfId="0" applyAlignment="1" applyProtection="1">
      <alignment horizontal="distributed" vertical="center" justifyLastLine="1"/>
      <protection hidden="1"/>
    </xf>
    <xf numFmtId="0" fontId="99" fillId="0" borderId="0" xfId="0" applyFont="1" applyAlignment="1" applyProtection="1">
      <alignment horizontal="distributed" vertical="center"/>
      <protection hidden="1"/>
    </xf>
    <xf numFmtId="0" fontId="13" fillId="0" borderId="57" xfId="0" applyFont="1" applyBorder="1" applyAlignment="1" applyProtection="1">
      <alignment horizontal="center" vertical="center" textRotation="255"/>
      <protection hidden="1"/>
    </xf>
    <xf numFmtId="0" fontId="13" fillId="0" borderId="46" xfId="0" applyFont="1" applyBorder="1" applyAlignment="1" applyProtection="1">
      <alignment horizontal="center" vertical="center" textRotation="255"/>
      <protection hidden="1"/>
    </xf>
    <xf numFmtId="0" fontId="13" fillId="0" borderId="56" xfId="0" applyFont="1" applyBorder="1" applyAlignment="1" applyProtection="1">
      <alignment horizontal="center" vertical="center" textRotation="255"/>
      <protection hidden="1"/>
    </xf>
    <xf numFmtId="0" fontId="17" fillId="0" borderId="73" xfId="0" applyFont="1" applyBorder="1" applyAlignment="1" applyProtection="1">
      <alignment horizontal="center" vertical="center" wrapText="1"/>
      <protection hidden="1"/>
    </xf>
    <xf numFmtId="0" fontId="71" fillId="0" borderId="9" xfId="0" applyFont="1" applyBorder="1" applyAlignment="1" applyProtection="1">
      <alignment horizontal="center" vertical="center" textRotation="255" wrapText="1"/>
      <protection hidden="1"/>
    </xf>
    <xf numFmtId="0" fontId="71" fillId="0" borderId="10" xfId="0" applyFont="1" applyBorder="1" applyAlignment="1" applyProtection="1">
      <alignment horizontal="center" vertical="center" textRotation="255" wrapText="1"/>
      <protection hidden="1"/>
    </xf>
    <xf numFmtId="0" fontId="71" fillId="0" borderId="11" xfId="0" applyFont="1" applyBorder="1" applyAlignment="1" applyProtection="1">
      <alignment horizontal="center" vertical="center" textRotation="255" wrapText="1"/>
      <protection hidden="1"/>
    </xf>
    <xf numFmtId="0" fontId="71" fillId="0" borderId="8" xfId="0" applyFont="1" applyBorder="1" applyAlignment="1" applyProtection="1">
      <alignment horizontal="center" vertical="center" textRotation="255" wrapText="1"/>
      <protection hidden="1"/>
    </xf>
    <xf numFmtId="0" fontId="71" fillId="0" borderId="0" xfId="0" applyFont="1" applyAlignment="1" applyProtection="1">
      <alignment horizontal="center" vertical="center" textRotation="255" wrapText="1"/>
      <protection hidden="1"/>
    </xf>
    <xf numFmtId="0" fontId="71" fillId="0" borderId="5" xfId="0" applyFont="1" applyBorder="1" applyAlignment="1" applyProtection="1">
      <alignment horizontal="center" vertical="center" textRotation="255" wrapText="1"/>
      <protection hidden="1"/>
    </xf>
    <xf numFmtId="0" fontId="71" fillId="0" borderId="27" xfId="0" applyFont="1" applyBorder="1" applyAlignment="1" applyProtection="1">
      <alignment horizontal="center" vertical="center" textRotation="255" wrapText="1"/>
      <protection hidden="1"/>
    </xf>
    <xf numFmtId="0" fontId="71" fillId="0" borderId="13" xfId="0" applyFont="1" applyBorder="1" applyAlignment="1" applyProtection="1">
      <alignment horizontal="center" vertical="center" textRotation="255" wrapText="1"/>
      <protection hidden="1"/>
    </xf>
    <xf numFmtId="0" fontId="71" fillId="0" borderId="34" xfId="0" applyFont="1" applyBorder="1" applyAlignment="1" applyProtection="1">
      <alignment horizontal="center" vertical="center" textRotation="255" wrapText="1"/>
      <protection hidden="1"/>
    </xf>
    <xf numFmtId="0" fontId="35" fillId="0" borderId="26" xfId="0" applyFont="1" applyBorder="1" applyAlignment="1" applyProtection="1">
      <alignment horizontal="distributed" vertical="center" indent="2"/>
      <protection hidden="1"/>
    </xf>
    <xf numFmtId="0" fontId="35" fillId="0" borderId="20" xfId="0" applyFont="1" applyBorder="1" applyAlignment="1" applyProtection="1">
      <alignment horizontal="distributed" vertical="center" indent="2"/>
      <protection hidden="1"/>
    </xf>
    <xf numFmtId="0" fontId="35" fillId="0" borderId="42" xfId="0" applyFont="1" applyBorder="1" applyAlignment="1" applyProtection="1">
      <alignment horizontal="distributed" vertical="center" indent="2"/>
      <protection hidden="1"/>
    </xf>
    <xf numFmtId="0" fontId="35" fillId="0" borderId="12" xfId="0" applyFont="1" applyBorder="1" applyAlignment="1" applyProtection="1">
      <alignment horizontal="distributed" vertical="center" indent="2"/>
      <protection hidden="1"/>
    </xf>
    <xf numFmtId="0" fontId="35" fillId="0" borderId="4" xfId="0" applyFont="1" applyBorder="1" applyAlignment="1" applyProtection="1">
      <alignment horizontal="distributed" vertical="center" indent="2"/>
      <protection hidden="1"/>
    </xf>
    <xf numFmtId="0" fontId="35" fillId="0" borderId="75" xfId="0" applyFont="1" applyBorder="1" applyAlignment="1" applyProtection="1">
      <alignment horizontal="distributed" vertical="center" indent="2"/>
      <protection hidden="1"/>
    </xf>
    <xf numFmtId="0" fontId="35" fillId="0" borderId="74" xfId="0" applyFont="1" applyBorder="1" applyAlignment="1" applyProtection="1">
      <alignment horizontal="distributed" vertical="center" justifyLastLine="1"/>
      <protection hidden="1"/>
    </xf>
    <xf numFmtId="0" fontId="35" fillId="0" borderId="20" xfId="0" applyFont="1" applyBorder="1" applyAlignment="1" applyProtection="1">
      <alignment horizontal="distributed" vertical="center" justifyLastLine="1"/>
      <protection hidden="1"/>
    </xf>
    <xf numFmtId="0" fontId="35" fillId="0" borderId="15" xfId="0" applyFont="1" applyBorder="1" applyAlignment="1" applyProtection="1">
      <alignment horizontal="distributed" vertical="center" justifyLastLine="1"/>
      <protection hidden="1"/>
    </xf>
    <xf numFmtId="0" fontId="35" fillId="0" borderId="9" xfId="0" applyFont="1" applyBorder="1" applyAlignment="1" applyProtection="1">
      <alignment horizontal="center" vertical="center"/>
      <protection hidden="1"/>
    </xf>
    <xf numFmtId="0" fontId="35" fillId="0" borderId="10" xfId="0" applyFont="1" applyBorder="1" applyAlignment="1" applyProtection="1">
      <alignment horizontal="center" vertical="center"/>
      <protection hidden="1"/>
    </xf>
    <xf numFmtId="0" fontId="35" fillId="0" borderId="11" xfId="0" applyFont="1" applyBorder="1" applyAlignment="1" applyProtection="1">
      <alignment horizontal="center" vertical="center"/>
      <protection hidden="1"/>
    </xf>
    <xf numFmtId="0" fontId="35" fillId="0" borderId="8" xfId="0" applyFont="1" applyBorder="1" applyAlignment="1" applyProtection="1">
      <alignment horizontal="center" vertical="center"/>
      <protection hidden="1"/>
    </xf>
    <xf numFmtId="0" fontId="35" fillId="0" borderId="0" xfId="0" applyFont="1" applyAlignment="1" applyProtection="1">
      <alignment horizontal="center" vertical="center"/>
      <protection hidden="1"/>
    </xf>
    <xf numFmtId="0" fontId="35" fillId="0" borderId="5" xfId="0" applyFont="1" applyBorder="1" applyAlignment="1" applyProtection="1">
      <alignment horizontal="center" vertical="center"/>
      <protection hidden="1"/>
    </xf>
    <xf numFmtId="0" fontId="35" fillId="0" borderId="12" xfId="0" applyFont="1" applyBorder="1" applyAlignment="1" applyProtection="1">
      <alignment horizontal="center" vertical="center"/>
      <protection hidden="1"/>
    </xf>
    <xf numFmtId="0" fontId="35" fillId="0" borderId="4" xfId="0" applyFont="1" applyBorder="1" applyAlignment="1" applyProtection="1">
      <alignment horizontal="center" vertical="center"/>
      <protection hidden="1"/>
    </xf>
    <xf numFmtId="0" fontId="35" fillId="0" borderId="6" xfId="0" applyFont="1" applyBorder="1" applyAlignment="1" applyProtection="1">
      <alignment horizontal="center" vertical="center"/>
      <protection hidden="1"/>
    </xf>
    <xf numFmtId="0" fontId="22" fillId="0" borderId="20" xfId="0" applyFont="1" applyBorder="1" applyAlignment="1" applyProtection="1">
      <alignment horizontal="center" vertical="center"/>
      <protection hidden="1"/>
    </xf>
    <xf numFmtId="0" fontId="74" fillId="7" borderId="53" xfId="0" applyFont="1" applyFill="1" applyBorder="1" applyAlignment="1" applyProtection="1">
      <alignment horizontal="center" vertical="center" textRotation="255"/>
      <protection hidden="1"/>
    </xf>
    <xf numFmtId="0" fontId="74" fillId="7" borderId="52" xfId="0" applyFont="1" applyFill="1" applyBorder="1" applyAlignment="1" applyProtection="1">
      <alignment horizontal="center" vertical="center" textRotation="255"/>
      <protection hidden="1"/>
    </xf>
    <xf numFmtId="0" fontId="74" fillId="7" borderId="54" xfId="0" applyFont="1" applyFill="1" applyBorder="1" applyAlignment="1" applyProtection="1">
      <alignment horizontal="center" vertical="center" textRotation="255"/>
      <protection hidden="1"/>
    </xf>
    <xf numFmtId="0" fontId="55" fillId="0" borderId="57" xfId="0" applyFont="1" applyBorder="1" applyAlignment="1" applyProtection="1">
      <alignment horizontal="center" vertical="center" textRotation="255"/>
      <protection hidden="1"/>
    </xf>
    <xf numFmtId="0" fontId="55" fillId="0" borderId="46" xfId="0" applyFont="1" applyBorder="1" applyAlignment="1" applyProtection="1">
      <alignment horizontal="center" vertical="center" textRotation="255"/>
      <protection hidden="1"/>
    </xf>
    <xf numFmtId="0" fontId="55" fillId="0" borderId="56" xfId="0" applyFont="1" applyBorder="1" applyAlignment="1" applyProtection="1">
      <alignment horizontal="center" vertical="center" textRotation="255"/>
      <protection hidden="1"/>
    </xf>
    <xf numFmtId="0" fontId="55" fillId="0" borderId="9" xfId="0" applyFont="1" applyBorder="1" applyAlignment="1" applyProtection="1">
      <alignment horizontal="center" vertical="top" textRotation="255" wrapText="1"/>
      <protection hidden="1"/>
    </xf>
    <xf numFmtId="0" fontId="55" fillId="0" borderId="10" xfId="0" applyFont="1" applyBorder="1" applyAlignment="1" applyProtection="1">
      <alignment horizontal="center" vertical="top" textRotation="255" wrapText="1"/>
      <protection hidden="1"/>
    </xf>
    <xf numFmtId="0" fontId="55" fillId="0" borderId="11" xfId="0" applyFont="1" applyBorder="1" applyAlignment="1" applyProtection="1">
      <alignment horizontal="center" vertical="top" textRotation="255" wrapText="1"/>
      <protection hidden="1"/>
    </xf>
    <xf numFmtId="0" fontId="55" fillId="0" borderId="8" xfId="0" applyFont="1" applyBorder="1" applyAlignment="1" applyProtection="1">
      <alignment horizontal="center" vertical="top" textRotation="255" wrapText="1"/>
      <protection hidden="1"/>
    </xf>
    <xf numFmtId="0" fontId="55" fillId="0" borderId="0" xfId="0" applyFont="1" applyAlignment="1" applyProtection="1">
      <alignment horizontal="center" vertical="top" textRotation="255" wrapText="1"/>
      <protection hidden="1"/>
    </xf>
    <xf numFmtId="0" fontId="55" fillId="0" borderId="5" xfId="0" applyFont="1" applyBorder="1" applyAlignment="1" applyProtection="1">
      <alignment horizontal="center" vertical="top" textRotation="255" wrapText="1"/>
      <protection hidden="1"/>
    </xf>
    <xf numFmtId="0" fontId="55" fillId="0" borderId="12" xfId="0" applyFont="1" applyBorder="1" applyAlignment="1" applyProtection="1">
      <alignment horizontal="center" vertical="top" textRotation="255" wrapText="1"/>
      <protection hidden="1"/>
    </xf>
    <xf numFmtId="0" fontId="55" fillId="0" borderId="4" xfId="0" applyFont="1" applyBorder="1" applyAlignment="1" applyProtection="1">
      <alignment horizontal="center" vertical="top" textRotation="255" wrapText="1"/>
      <protection hidden="1"/>
    </xf>
    <xf numFmtId="0" fontId="55" fillId="0" borderId="6" xfId="0" applyFont="1" applyBorder="1" applyAlignment="1" applyProtection="1">
      <alignment horizontal="center" vertical="top" textRotation="255" wrapText="1"/>
      <protection hidden="1"/>
    </xf>
    <xf numFmtId="0" fontId="55" fillId="0" borderId="9" xfId="0" applyFont="1" applyBorder="1" applyAlignment="1" applyProtection="1">
      <alignment horizontal="center" vertical="center" textRotation="255"/>
      <protection hidden="1"/>
    </xf>
    <xf numFmtId="0" fontId="55" fillId="0" borderId="8" xfId="0" applyFont="1" applyBorder="1" applyAlignment="1" applyProtection="1">
      <alignment horizontal="center" vertical="center" textRotation="255"/>
      <protection hidden="1"/>
    </xf>
    <xf numFmtId="0" fontId="55" fillId="0" borderId="12" xfId="0" applyFont="1" applyBorder="1" applyAlignment="1" applyProtection="1">
      <alignment horizontal="center" vertical="center" textRotation="255"/>
      <protection hidden="1"/>
    </xf>
    <xf numFmtId="0" fontId="80" fillId="0" borderId="61" xfId="0" applyFont="1" applyBorder="1" applyAlignment="1" applyProtection="1">
      <alignment horizontal="center" vertical="center"/>
      <protection hidden="1"/>
    </xf>
    <xf numFmtId="0" fontId="80" fillId="0" borderId="63" xfId="0" applyFont="1" applyBorder="1" applyAlignment="1" applyProtection="1">
      <alignment horizontal="center" vertical="center"/>
      <protection hidden="1"/>
    </xf>
    <xf numFmtId="0" fontId="22" fillId="0" borderId="13" xfId="0" applyFont="1" applyBorder="1" applyAlignment="1" applyProtection="1">
      <alignment horizontal="center" vertical="center"/>
      <protection hidden="1"/>
    </xf>
    <xf numFmtId="0" fontId="35" fillId="0" borderId="0" xfId="0" applyFont="1" applyAlignment="1" applyProtection="1">
      <alignment horizontal="distributed" vertical="center"/>
      <protection hidden="1"/>
    </xf>
    <xf numFmtId="0" fontId="22" fillId="0" borderId="37" xfId="0" applyFont="1" applyBorder="1" applyAlignment="1" applyProtection="1">
      <alignment horizontal="center" vertical="center"/>
      <protection hidden="1"/>
    </xf>
    <xf numFmtId="0" fontId="22" fillId="0" borderId="34" xfId="0" applyFont="1" applyBorder="1" applyAlignment="1" applyProtection="1">
      <alignment horizontal="center" vertical="center"/>
      <protection hidden="1"/>
    </xf>
    <xf numFmtId="0" fontId="0" fillId="0" borderId="26" xfId="0" applyBorder="1" applyAlignment="1" applyProtection="1">
      <alignment horizontal="center" vertical="center"/>
      <protection hidden="1"/>
    </xf>
    <xf numFmtId="0" fontId="0" fillId="0" borderId="20" xfId="0" applyBorder="1" applyAlignment="1" applyProtection="1">
      <alignment horizontal="center" vertical="center"/>
      <protection hidden="1"/>
    </xf>
    <xf numFmtId="0" fontId="0" fillId="0" borderId="37" xfId="0" applyBorder="1" applyAlignment="1" applyProtection="1">
      <alignment horizontal="center" vertical="center"/>
      <protection hidden="1"/>
    </xf>
    <xf numFmtId="0" fontId="0" fillId="0" borderId="27" xfId="0" applyBorder="1" applyAlignment="1" applyProtection="1">
      <alignment horizontal="center" vertical="center"/>
      <protection hidden="1"/>
    </xf>
    <xf numFmtId="0" fontId="0" fillId="0" borderId="13" xfId="0" applyBorder="1" applyAlignment="1" applyProtection="1">
      <alignment horizontal="center" vertical="center"/>
      <protection hidden="1"/>
    </xf>
    <xf numFmtId="0" fontId="0" fillId="0" borderId="34" xfId="0" applyBorder="1" applyAlignment="1" applyProtection="1">
      <alignment horizontal="center" vertical="center"/>
      <protection hidden="1"/>
    </xf>
    <xf numFmtId="0" fontId="21" fillId="0" borderId="13" xfId="0" applyFont="1" applyBorder="1" applyAlignment="1" applyProtection="1">
      <alignment horizontal="center" vertical="center"/>
      <protection locked="0"/>
    </xf>
    <xf numFmtId="0" fontId="0" fillId="0" borderId="0" xfId="0" applyAlignment="1" applyProtection="1">
      <alignment horizontal="center" vertical="center"/>
      <protection hidden="1"/>
    </xf>
    <xf numFmtId="0" fontId="77" fillId="0" borderId="64" xfId="0" applyFont="1" applyBorder="1" applyAlignment="1" applyProtection="1">
      <alignment horizontal="center" vertical="center"/>
      <protection hidden="1"/>
    </xf>
    <xf numFmtId="0" fontId="77" fillId="0" borderId="65" xfId="0" applyFont="1" applyBorder="1" applyAlignment="1" applyProtection="1">
      <alignment horizontal="center" vertical="center"/>
      <protection hidden="1"/>
    </xf>
    <xf numFmtId="176" fontId="77" fillId="0" borderId="64" xfId="0" applyNumberFormat="1" applyFont="1" applyBorder="1" applyAlignment="1" applyProtection="1">
      <alignment horizontal="center" vertical="center"/>
      <protection hidden="1"/>
    </xf>
    <xf numFmtId="176" fontId="77" fillId="0" borderId="65" xfId="0" applyNumberFormat="1" applyFont="1" applyBorder="1" applyAlignment="1" applyProtection="1">
      <alignment horizontal="center" vertical="center"/>
      <protection hidden="1"/>
    </xf>
    <xf numFmtId="0" fontId="22" fillId="0" borderId="13" xfId="0" applyFont="1" applyBorder="1" applyAlignment="1" applyProtection="1">
      <alignment horizontal="distributed" vertical="center"/>
      <protection hidden="1"/>
    </xf>
    <xf numFmtId="0" fontId="22" fillId="0" borderId="34" xfId="0" applyFont="1" applyBorder="1" applyAlignment="1" applyProtection="1">
      <alignment horizontal="distributed" vertical="center"/>
      <protection hidden="1"/>
    </xf>
    <xf numFmtId="0" fontId="22" fillId="0" borderId="0" xfId="0" applyFont="1" applyAlignment="1" applyProtection="1">
      <alignment horizontal="left" vertical="center"/>
      <protection hidden="1"/>
    </xf>
    <xf numFmtId="0" fontId="22" fillId="0" borderId="4" xfId="0" applyFont="1" applyBorder="1" applyAlignment="1" applyProtection="1">
      <alignment horizontal="left" vertical="center"/>
      <protection hidden="1"/>
    </xf>
    <xf numFmtId="0" fontId="35" fillId="0" borderId="0" xfId="0" applyFont="1" applyAlignment="1" applyProtection="1">
      <alignment horizontal="distributed" vertical="center" wrapText="1"/>
      <protection hidden="1"/>
    </xf>
    <xf numFmtId="0" fontId="88" fillId="0" borderId="27" xfId="0" applyFont="1" applyBorder="1" applyAlignment="1" applyProtection="1">
      <alignment horizontal="center" vertical="center"/>
      <protection hidden="1"/>
    </xf>
    <xf numFmtId="0" fontId="88" fillId="0" borderId="34" xfId="0" applyFont="1" applyBorder="1" applyAlignment="1" applyProtection="1">
      <alignment horizontal="center" vertical="center"/>
      <protection hidden="1"/>
    </xf>
    <xf numFmtId="176" fontId="77" fillId="0" borderId="66" xfId="0" applyNumberFormat="1" applyFont="1" applyBorder="1" applyAlignment="1" applyProtection="1">
      <alignment horizontal="center" vertical="center"/>
      <protection hidden="1"/>
    </xf>
    <xf numFmtId="176" fontId="77" fillId="0" borderId="68" xfId="0" applyNumberFormat="1" applyFont="1" applyBorder="1" applyAlignment="1" applyProtection="1">
      <alignment horizontal="center" vertical="center"/>
      <protection hidden="1"/>
    </xf>
    <xf numFmtId="176" fontId="77" fillId="0" borderId="69" xfId="0" applyNumberFormat="1" applyFont="1" applyBorder="1" applyAlignment="1" applyProtection="1">
      <alignment horizontal="center" vertical="center"/>
      <protection hidden="1"/>
    </xf>
    <xf numFmtId="176" fontId="77" fillId="0" borderId="71" xfId="0" applyNumberFormat="1" applyFont="1" applyBorder="1" applyAlignment="1" applyProtection="1">
      <alignment horizontal="center" vertical="center"/>
      <protection hidden="1"/>
    </xf>
    <xf numFmtId="0" fontId="22" fillId="0" borderId="26" xfId="0" applyFont="1" applyBorder="1" applyAlignment="1" applyProtection="1">
      <alignment horizontal="center" vertical="center"/>
      <protection hidden="1"/>
    </xf>
    <xf numFmtId="0" fontId="22" fillId="0" borderId="27" xfId="0" applyFont="1" applyBorder="1" applyAlignment="1" applyProtection="1">
      <alignment horizontal="center" vertical="center"/>
      <protection hidden="1"/>
    </xf>
    <xf numFmtId="0" fontId="10" fillId="8" borderId="64" xfId="0" applyFont="1" applyFill="1" applyBorder="1" applyAlignment="1" applyProtection="1">
      <alignment horizontal="center" vertical="center"/>
      <protection hidden="1"/>
    </xf>
    <xf numFmtId="0" fontId="10" fillId="8" borderId="65" xfId="0" applyFont="1" applyFill="1" applyBorder="1" applyAlignment="1" applyProtection="1">
      <alignment horizontal="center" vertical="center"/>
      <protection hidden="1"/>
    </xf>
    <xf numFmtId="0" fontId="37" fillId="0" borderId="10" xfId="0" applyFont="1" applyBorder="1" applyAlignment="1" applyProtection="1">
      <alignment horizontal="center" vertical="center"/>
      <protection locked="0" hidden="1"/>
    </xf>
    <xf numFmtId="0" fontId="37" fillId="0" borderId="4" xfId="0" applyFont="1" applyBorder="1" applyAlignment="1" applyProtection="1">
      <alignment horizontal="center" vertical="center"/>
      <protection locked="0" hidden="1"/>
    </xf>
    <xf numFmtId="0" fontId="37" fillId="0" borderId="0" xfId="0" applyFont="1" applyAlignment="1" applyProtection="1">
      <alignment horizontal="center" vertical="center"/>
      <protection locked="0" hidden="1"/>
    </xf>
    <xf numFmtId="0" fontId="37" fillId="0" borderId="13" xfId="0" applyFont="1" applyBorder="1" applyAlignment="1" applyProtection="1">
      <alignment horizontal="center" vertical="center"/>
      <protection locked="0" hidden="1"/>
    </xf>
    <xf numFmtId="0" fontId="22" fillId="0" borderId="10" xfId="0" applyFont="1" applyBorder="1" applyAlignment="1" applyProtection="1">
      <alignment horizontal="center" vertical="center"/>
      <protection hidden="1"/>
    </xf>
    <xf numFmtId="0" fontId="22" fillId="0" borderId="11" xfId="0" applyFont="1" applyBorder="1" applyAlignment="1" applyProtection="1">
      <alignment horizontal="center" vertical="center"/>
      <protection hidden="1"/>
    </xf>
    <xf numFmtId="0" fontId="22" fillId="0" borderId="0" xfId="0" applyFont="1" applyAlignment="1" applyProtection="1">
      <alignment horizontal="center" vertical="center"/>
      <protection hidden="1"/>
    </xf>
    <xf numFmtId="0" fontId="22" fillId="0" borderId="5" xfId="0" applyFont="1" applyBorder="1" applyAlignment="1" applyProtection="1">
      <alignment horizontal="center" vertical="center"/>
      <protection hidden="1"/>
    </xf>
    <xf numFmtId="0" fontId="22" fillId="0" borderId="4" xfId="0" applyFont="1" applyBorder="1" applyAlignment="1" applyProtection="1">
      <alignment horizontal="center" vertical="center"/>
      <protection hidden="1"/>
    </xf>
    <xf numFmtId="0" fontId="22" fillId="0" borderId="6" xfId="0" applyFont="1" applyBorder="1" applyAlignment="1" applyProtection="1">
      <alignment horizontal="center" vertical="center"/>
      <protection hidden="1"/>
    </xf>
    <xf numFmtId="0" fontId="22" fillId="0" borderId="9" xfId="0" applyFont="1" applyBorder="1" applyAlignment="1" applyProtection="1">
      <alignment horizontal="center" vertical="distributed" textRotation="255" wrapText="1" justifyLastLine="1"/>
      <protection hidden="1"/>
    </xf>
    <xf numFmtId="0" fontId="22" fillId="0" borderId="10" xfId="0" applyFont="1" applyBorder="1" applyAlignment="1" applyProtection="1">
      <alignment horizontal="center" vertical="distributed" textRotation="255" justifyLastLine="1"/>
      <protection hidden="1"/>
    </xf>
    <xf numFmtId="0" fontId="22" fillId="0" borderId="11" xfId="0" applyFont="1" applyBorder="1" applyAlignment="1" applyProtection="1">
      <alignment horizontal="center" vertical="distributed" textRotation="255" justifyLastLine="1"/>
      <protection hidden="1"/>
    </xf>
    <xf numFmtId="0" fontId="22" fillId="0" borderId="8" xfId="0" applyFont="1" applyBorder="1" applyAlignment="1" applyProtection="1">
      <alignment horizontal="center" vertical="distributed" textRotation="255" justifyLastLine="1"/>
      <protection hidden="1"/>
    </xf>
    <xf numFmtId="0" fontId="22" fillId="0" borderId="0" xfId="0" applyFont="1" applyAlignment="1" applyProtection="1">
      <alignment horizontal="center" vertical="distributed" textRotation="255" justifyLastLine="1"/>
      <protection hidden="1"/>
    </xf>
    <xf numFmtId="0" fontId="22" fillId="0" borderId="5" xfId="0" applyFont="1" applyBorder="1" applyAlignment="1" applyProtection="1">
      <alignment horizontal="center" vertical="distributed" textRotation="255" justifyLastLine="1"/>
      <protection hidden="1"/>
    </xf>
    <xf numFmtId="0" fontId="22" fillId="0" borderId="27" xfId="0" applyFont="1" applyBorder="1" applyAlignment="1" applyProtection="1">
      <alignment horizontal="center" vertical="distributed" textRotation="255" justifyLastLine="1"/>
      <protection hidden="1"/>
    </xf>
    <xf numFmtId="0" fontId="22" fillId="0" borderId="13" xfId="0" applyFont="1" applyBorder="1" applyAlignment="1" applyProtection="1">
      <alignment horizontal="center" vertical="distributed" textRotation="255" justifyLastLine="1"/>
      <protection hidden="1"/>
    </xf>
    <xf numFmtId="0" fontId="22" fillId="0" borderId="34" xfId="0" applyFont="1" applyBorder="1" applyAlignment="1" applyProtection="1">
      <alignment horizontal="center" vertical="distributed" textRotation="255" justifyLastLine="1"/>
      <protection hidden="1"/>
    </xf>
    <xf numFmtId="0" fontId="35" fillId="0" borderId="9" xfId="0" applyFont="1" applyBorder="1" applyAlignment="1" applyProtection="1">
      <alignment horizontal="center" vertical="distributed" textRotation="255" justifyLastLine="1"/>
      <protection hidden="1"/>
    </xf>
    <xf numFmtId="0" fontId="35" fillId="0" borderId="11" xfId="0" applyFont="1" applyBorder="1" applyAlignment="1" applyProtection="1">
      <alignment horizontal="center" vertical="distributed" textRotation="255" justifyLastLine="1"/>
      <protection hidden="1"/>
    </xf>
    <xf numFmtId="0" fontId="35" fillId="0" borderId="8" xfId="0" applyFont="1" applyBorder="1" applyAlignment="1" applyProtection="1">
      <alignment horizontal="center" vertical="distributed" textRotation="255" justifyLastLine="1"/>
      <protection hidden="1"/>
    </xf>
    <xf numFmtId="0" fontId="35" fillId="0" borderId="5" xfId="0" applyFont="1" applyBorder="1" applyAlignment="1" applyProtection="1">
      <alignment horizontal="center" vertical="distributed" textRotation="255" justifyLastLine="1"/>
      <protection hidden="1"/>
    </xf>
    <xf numFmtId="0" fontId="35" fillId="0" borderId="27" xfId="0" applyFont="1" applyBorder="1" applyAlignment="1" applyProtection="1">
      <alignment horizontal="center" vertical="distributed" textRotation="255" justifyLastLine="1"/>
      <protection hidden="1"/>
    </xf>
    <xf numFmtId="0" fontId="35" fillId="0" borderId="34" xfId="0" applyFont="1" applyBorder="1" applyAlignment="1" applyProtection="1">
      <alignment horizontal="center" vertical="distributed" textRotation="255" justifyLastLine="1"/>
      <protection hidden="1"/>
    </xf>
    <xf numFmtId="0" fontId="17" fillId="0" borderId="9" xfId="0" applyFont="1" applyBorder="1" applyAlignment="1" applyProtection="1">
      <alignment horizontal="center" vertical="center"/>
      <protection hidden="1"/>
    </xf>
    <xf numFmtId="0" fontId="17" fillId="0" borderId="10"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7" fillId="0" borderId="0" xfId="0" applyFont="1" applyAlignment="1" applyProtection="1">
      <alignment horizontal="center" vertical="center"/>
      <protection hidden="1"/>
    </xf>
    <xf numFmtId="0" fontId="17" fillId="0" borderId="36"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48" fillId="0" borderId="9" xfId="0" applyFont="1" applyBorder="1" applyAlignment="1" applyProtection="1">
      <alignment horizontal="left" indent="1" shrinkToFit="1"/>
      <protection hidden="1"/>
    </xf>
    <xf numFmtId="0" fontId="48" fillId="0" borderId="10" xfId="0" applyFont="1" applyBorder="1" applyAlignment="1" applyProtection="1">
      <alignment horizontal="left" indent="1" shrinkToFit="1"/>
      <protection hidden="1"/>
    </xf>
    <xf numFmtId="0" fontId="48" fillId="0" borderId="8" xfId="0" applyFont="1" applyBorder="1" applyAlignment="1" applyProtection="1">
      <alignment horizontal="left" indent="1" shrinkToFit="1"/>
      <protection hidden="1"/>
    </xf>
    <xf numFmtId="0" fontId="48" fillId="0" borderId="0" xfId="0" applyFont="1" applyAlignment="1" applyProtection="1">
      <alignment horizontal="left" indent="1" shrinkToFit="1"/>
      <protection hidden="1"/>
    </xf>
    <xf numFmtId="0" fontId="8" fillId="0" borderId="0" xfId="0" applyFont="1" applyAlignment="1" applyProtection="1">
      <alignment horizontal="center"/>
      <protection hidden="1"/>
    </xf>
    <xf numFmtId="0" fontId="8" fillId="0" borderId="0" xfId="0" applyFont="1" applyAlignment="1" applyProtection="1">
      <alignment horizontal="distributed"/>
      <protection hidden="1"/>
    </xf>
    <xf numFmtId="0" fontId="37" fillId="0" borderId="26" xfId="0" applyFont="1" applyBorder="1" applyAlignment="1" applyProtection="1">
      <alignment horizontal="left" vertical="center" indent="1" shrinkToFit="1"/>
      <protection hidden="1"/>
    </xf>
    <xf numFmtId="0" fontId="37" fillId="0" borderId="20" xfId="0" applyFont="1" applyBorder="1" applyAlignment="1" applyProtection="1">
      <alignment horizontal="left" vertical="center" indent="1" shrinkToFit="1"/>
      <protection hidden="1"/>
    </xf>
    <xf numFmtId="0" fontId="37" fillId="0" borderId="15" xfId="0" applyFont="1" applyBorder="1" applyAlignment="1" applyProtection="1">
      <alignment horizontal="left" vertical="center" indent="1" shrinkToFit="1"/>
      <protection hidden="1"/>
    </xf>
    <xf numFmtId="0" fontId="64" fillId="0" borderId="13" xfId="0" applyFont="1" applyBorder="1" applyAlignment="1" applyProtection="1">
      <alignment horizontal="right" wrapText="1"/>
      <protection hidden="1"/>
    </xf>
    <xf numFmtId="0" fontId="35" fillId="0" borderId="76" xfId="0" applyFont="1" applyBorder="1" applyAlignment="1" applyProtection="1">
      <alignment horizontal="distributed" vertical="center" wrapText="1" indent="3"/>
      <protection hidden="1"/>
    </xf>
    <xf numFmtId="0" fontId="35" fillId="0" borderId="77" xfId="0" applyFont="1" applyBorder="1" applyAlignment="1" applyProtection="1">
      <alignment horizontal="distributed" vertical="center" wrapText="1" indent="3"/>
      <protection hidden="1"/>
    </xf>
    <xf numFmtId="0" fontId="35" fillId="0" borderId="78" xfId="0" applyFont="1" applyBorder="1" applyAlignment="1" applyProtection="1">
      <alignment horizontal="distributed" vertical="center" wrapText="1" indent="3"/>
      <protection hidden="1"/>
    </xf>
    <xf numFmtId="0" fontId="0" fillId="0" borderId="63" xfId="0" applyBorder="1" applyAlignment="1">
      <alignment horizontal="center" vertical="center"/>
    </xf>
    <xf numFmtId="0" fontId="59" fillId="0" borderId="20" xfId="0" applyFont="1" applyBorder="1" applyAlignment="1" applyProtection="1">
      <alignment horizontal="distributed" vertical="center"/>
      <protection hidden="1"/>
    </xf>
    <xf numFmtId="0" fontId="81" fillId="0" borderId="13" xfId="0" applyFont="1" applyBorder="1" applyAlignment="1" applyProtection="1">
      <alignment horizontal="distributed" vertical="center"/>
      <protection hidden="1"/>
    </xf>
    <xf numFmtId="0" fontId="10" fillId="0" borderId="83" xfId="0" applyFont="1" applyBorder="1" applyAlignment="1" applyProtection="1">
      <alignment horizontal="center" vertical="center"/>
      <protection hidden="1"/>
    </xf>
    <xf numFmtId="0" fontId="35" fillId="0" borderId="8" xfId="0" applyFont="1" applyBorder="1" applyAlignment="1" applyProtection="1">
      <alignment horizontal="distributed" vertical="center" wrapText="1" indent="2"/>
      <protection hidden="1"/>
    </xf>
    <xf numFmtId="0" fontId="35" fillId="0" borderId="0" xfId="0" applyFont="1" applyAlignment="1" applyProtection="1">
      <alignment horizontal="distributed" vertical="center" wrapText="1" indent="2"/>
      <protection hidden="1"/>
    </xf>
    <xf numFmtId="0" fontId="35" fillId="0" borderId="45" xfId="0" applyFont="1" applyBorder="1" applyAlignment="1" applyProtection="1">
      <alignment horizontal="distributed" vertical="center" wrapText="1" indent="2"/>
      <protection hidden="1"/>
    </xf>
    <xf numFmtId="0" fontId="35" fillId="0" borderId="12" xfId="0" applyFont="1" applyBorder="1" applyAlignment="1" applyProtection="1">
      <alignment horizontal="distributed" vertical="center" wrapText="1" indent="2"/>
      <protection hidden="1"/>
    </xf>
    <xf numFmtId="0" fontId="35" fillId="0" borderId="4" xfId="0" applyFont="1" applyBorder="1" applyAlignment="1" applyProtection="1">
      <alignment horizontal="distributed" vertical="center" wrapText="1" indent="2"/>
      <protection hidden="1"/>
    </xf>
    <xf numFmtId="0" fontId="35" fillId="0" borderId="75" xfId="0" applyFont="1" applyBorder="1" applyAlignment="1" applyProtection="1">
      <alignment horizontal="distributed" vertical="center" wrapText="1" indent="2"/>
      <protection hidden="1"/>
    </xf>
    <xf numFmtId="0" fontId="37" fillId="0" borderId="10" xfId="0" applyFont="1" applyBorder="1" applyAlignment="1" applyProtection="1">
      <alignment horizontal="left" wrapText="1" indent="1" shrinkToFit="1"/>
      <protection hidden="1"/>
    </xf>
    <xf numFmtId="0" fontId="37" fillId="0" borderId="11" xfId="0" applyFont="1" applyBorder="1" applyAlignment="1" applyProtection="1">
      <alignment horizontal="left" wrapText="1" indent="1" shrinkToFit="1"/>
      <protection hidden="1"/>
    </xf>
    <xf numFmtId="0" fontId="37" fillId="0" borderId="0" xfId="0" applyFont="1" applyAlignment="1" applyProtection="1">
      <alignment horizontal="left" wrapText="1" indent="1" shrinkToFit="1"/>
      <protection hidden="1"/>
    </xf>
    <xf numFmtId="0" fontId="37" fillId="0" borderId="5" xfId="0" applyFont="1" applyBorder="1" applyAlignment="1" applyProtection="1">
      <alignment horizontal="left" wrapText="1" indent="1" shrinkToFit="1"/>
      <protection hidden="1"/>
    </xf>
    <xf numFmtId="0" fontId="48" fillId="0" borderId="11" xfId="0" applyFont="1" applyBorder="1" applyAlignment="1" applyProtection="1">
      <alignment horizontal="left" indent="1" shrinkToFit="1"/>
      <protection hidden="1"/>
    </xf>
    <xf numFmtId="0" fontId="48" fillId="0" borderId="5" xfId="0" applyFont="1" applyBorder="1" applyAlignment="1" applyProtection="1">
      <alignment horizontal="left" indent="1" shrinkToFit="1"/>
      <protection hidden="1"/>
    </xf>
    <xf numFmtId="0" fontId="0" fillId="0" borderId="9" xfId="0" applyBorder="1" applyAlignment="1" applyProtection="1">
      <alignment horizontal="left" vertical="center"/>
      <protection hidden="1"/>
    </xf>
    <xf numFmtId="0" fontId="0" fillId="0" borderId="10" xfId="0" applyBorder="1" applyAlignment="1" applyProtection="1">
      <alignment horizontal="left" vertical="center"/>
      <protection hidden="1"/>
    </xf>
    <xf numFmtId="0" fontId="0" fillId="0" borderId="11" xfId="0" applyBorder="1" applyAlignment="1" applyProtection="1">
      <alignment horizontal="left" vertical="center"/>
      <protection hidden="1"/>
    </xf>
    <xf numFmtId="0" fontId="0" fillId="0" borderId="8" xfId="0" applyBorder="1" applyAlignment="1" applyProtection="1">
      <alignment horizontal="left" vertical="center"/>
      <protection hidden="1"/>
    </xf>
    <xf numFmtId="0" fontId="0" fillId="0" borderId="0" xfId="0" applyAlignment="1" applyProtection="1">
      <alignment horizontal="left" vertical="center"/>
      <protection hidden="1"/>
    </xf>
    <xf numFmtId="0" fontId="0" fillId="0" borderId="5" xfId="0" applyBorder="1" applyAlignment="1" applyProtection="1">
      <alignment horizontal="left" vertical="center"/>
      <protection hidden="1"/>
    </xf>
    <xf numFmtId="0" fontId="0" fillId="0" borderId="27" xfId="0" applyBorder="1" applyAlignment="1" applyProtection="1">
      <alignment horizontal="left" vertical="center"/>
      <protection hidden="1"/>
    </xf>
    <xf numFmtId="0" fontId="0" fillId="0" borderId="13" xfId="0" applyBorder="1" applyAlignment="1" applyProtection="1">
      <alignment horizontal="left" vertical="center"/>
      <protection hidden="1"/>
    </xf>
    <xf numFmtId="0" fontId="0" fillId="0" borderId="34" xfId="0" applyBorder="1" applyAlignment="1" applyProtection="1">
      <alignment horizontal="left" vertical="center"/>
      <protection hidden="1"/>
    </xf>
    <xf numFmtId="0" fontId="58" fillId="0" borderId="11" xfId="0" applyFont="1" applyBorder="1" applyAlignment="1" applyProtection="1">
      <alignment horizontal="center" vertical="center" wrapText="1"/>
      <protection hidden="1"/>
    </xf>
    <xf numFmtId="0" fontId="58" fillId="0" borderId="8" xfId="0" applyFont="1" applyBorder="1" applyAlignment="1" applyProtection="1">
      <alignment horizontal="center" vertical="center" wrapText="1"/>
      <protection hidden="1"/>
    </xf>
    <xf numFmtId="0" fontId="58" fillId="0" borderId="5" xfId="0" applyFont="1" applyBorder="1" applyAlignment="1" applyProtection="1">
      <alignment horizontal="center" vertical="center" wrapText="1"/>
      <protection hidden="1"/>
    </xf>
    <xf numFmtId="0" fontId="58" fillId="0" borderId="12" xfId="0" applyFont="1" applyBorder="1" applyAlignment="1" applyProtection="1">
      <alignment horizontal="center" vertical="center" wrapText="1"/>
      <protection hidden="1"/>
    </xf>
    <xf numFmtId="0" fontId="58" fillId="0" borderId="6" xfId="0" applyFont="1" applyBorder="1" applyAlignment="1" applyProtection="1">
      <alignment horizontal="center" vertical="center" wrapText="1"/>
      <protection hidden="1"/>
    </xf>
    <xf numFmtId="0" fontId="17" fillId="0" borderId="12" xfId="0" applyFont="1" applyBorder="1" applyAlignment="1" applyProtection="1">
      <alignment horizontal="center" vertical="center"/>
      <protection hidden="1"/>
    </xf>
    <xf numFmtId="0" fontId="17" fillId="0" borderId="4" xfId="0" applyFont="1" applyBorder="1" applyAlignment="1" applyProtection="1">
      <alignment horizontal="center" vertical="center"/>
      <protection hidden="1"/>
    </xf>
    <xf numFmtId="0" fontId="72" fillId="0" borderId="9" xfId="0" applyFont="1" applyBorder="1" applyAlignment="1" applyProtection="1">
      <alignment horizontal="center" vertical="center"/>
      <protection hidden="1"/>
    </xf>
    <xf numFmtId="0" fontId="72" fillId="0" borderId="10" xfId="0" applyFont="1" applyBorder="1" applyAlignment="1" applyProtection="1">
      <alignment horizontal="center" vertical="center"/>
      <protection hidden="1"/>
    </xf>
    <xf numFmtId="0" fontId="72" fillId="0" borderId="11" xfId="0" applyFont="1" applyBorder="1" applyAlignment="1" applyProtection="1">
      <alignment horizontal="center" vertical="center"/>
      <protection hidden="1"/>
    </xf>
    <xf numFmtId="0" fontId="72" fillId="0" borderId="12" xfId="0" applyFont="1" applyBorder="1" applyAlignment="1" applyProtection="1">
      <alignment horizontal="center" vertical="center"/>
      <protection hidden="1"/>
    </xf>
    <xf numFmtId="0" fontId="72" fillId="0" borderId="4" xfId="0" applyFont="1" applyBorder="1" applyAlignment="1" applyProtection="1">
      <alignment horizontal="center" vertical="center"/>
      <protection hidden="1"/>
    </xf>
    <xf numFmtId="0" fontId="72" fillId="0" borderId="6" xfId="0" applyFont="1" applyBorder="1" applyAlignment="1" applyProtection="1">
      <alignment horizontal="center" vertical="center"/>
      <protection hidden="1"/>
    </xf>
    <xf numFmtId="0" fontId="17" fillId="0" borderId="92" xfId="0" applyFont="1" applyBorder="1" applyAlignment="1" applyProtection="1">
      <alignment horizontal="distributed" vertical="center" justifyLastLine="1"/>
      <protection hidden="1"/>
    </xf>
    <xf numFmtId="0" fontId="17" fillId="0" borderId="91" xfId="0" applyFont="1" applyBorder="1" applyAlignment="1" applyProtection="1">
      <alignment horizontal="distributed" vertical="center" justifyLastLine="1"/>
      <protection hidden="1"/>
    </xf>
    <xf numFmtId="0" fontId="17" fillId="0" borderId="93" xfId="0" applyFont="1" applyBorder="1" applyAlignment="1" applyProtection="1">
      <alignment horizontal="distributed" vertical="center" justifyLastLine="1"/>
      <protection hidden="1"/>
    </xf>
    <xf numFmtId="0" fontId="94" fillId="0" borderId="0" xfId="0" applyFont="1" applyAlignment="1" applyProtection="1">
      <alignment horizontal="right" vertical="center"/>
      <protection hidden="1"/>
    </xf>
    <xf numFmtId="0" fontId="94" fillId="0" borderId="0" xfId="0" applyFont="1" applyAlignment="1" applyProtection="1">
      <alignment horizontal="center" vertical="center"/>
      <protection hidden="1"/>
    </xf>
    <xf numFmtId="0" fontId="72" fillId="0" borderId="0" xfId="0" applyFont="1" applyAlignment="1" applyProtection="1">
      <alignment horizontal="distributed" vertical="center"/>
      <protection hidden="1"/>
    </xf>
    <xf numFmtId="0" fontId="53" fillId="0" borderId="10" xfId="0" applyFont="1" applyBorder="1" applyAlignment="1" applyProtection="1">
      <alignment horizontal="left" vertical="center" wrapText="1" shrinkToFit="1"/>
      <protection hidden="1"/>
    </xf>
    <xf numFmtId="0" fontId="53" fillId="0" borderId="11" xfId="0" applyFont="1" applyBorder="1" applyAlignment="1" applyProtection="1">
      <alignment horizontal="left" vertical="center" wrapText="1" shrinkToFit="1"/>
      <protection hidden="1"/>
    </xf>
    <xf numFmtId="0" fontId="53" fillId="0" borderId="0" xfId="0" applyFont="1" applyAlignment="1" applyProtection="1">
      <alignment horizontal="left" vertical="center" wrapText="1" shrinkToFit="1"/>
      <protection hidden="1"/>
    </xf>
    <xf numFmtId="0" fontId="53" fillId="0" borderId="5" xfId="0" applyFont="1" applyBorder="1" applyAlignment="1" applyProtection="1">
      <alignment horizontal="left" vertical="center" wrapText="1" shrinkToFit="1"/>
      <protection hidden="1"/>
    </xf>
    <xf numFmtId="0" fontId="53" fillId="0" borderId="4" xfId="0" applyFont="1" applyBorder="1" applyAlignment="1" applyProtection="1">
      <alignment horizontal="left" vertical="center" wrapText="1" shrinkToFit="1"/>
      <protection hidden="1"/>
    </xf>
    <xf numFmtId="0" fontId="53" fillId="0" borderId="6" xfId="0" applyFont="1" applyBorder="1" applyAlignment="1" applyProtection="1">
      <alignment horizontal="left" vertical="center" wrapText="1" shrinkToFit="1"/>
      <protection hidden="1"/>
    </xf>
    <xf numFmtId="0" fontId="61" fillId="0" borderId="12" xfId="0" applyFont="1" applyBorder="1" applyAlignment="1" applyProtection="1">
      <alignment horizontal="distributed" vertical="center" justifyLastLine="1"/>
      <protection hidden="1"/>
    </xf>
    <xf numFmtId="0" fontId="61" fillId="0" borderId="4" xfId="0" applyFont="1" applyBorder="1" applyAlignment="1" applyProtection="1">
      <alignment horizontal="distributed" vertical="center" justifyLastLine="1"/>
      <protection hidden="1"/>
    </xf>
    <xf numFmtId="0" fontId="61" fillId="0" borderId="6" xfId="0" applyFont="1" applyBorder="1" applyAlignment="1" applyProtection="1">
      <alignment horizontal="distributed" vertical="center" justifyLastLine="1"/>
      <protection hidden="1"/>
    </xf>
    <xf numFmtId="0" fontId="70" fillId="0" borderId="100" xfId="0" applyFont="1" applyBorder="1" applyAlignment="1" applyProtection="1">
      <alignment horizontal="center" vertical="center"/>
      <protection hidden="1"/>
    </xf>
    <xf numFmtId="0" fontId="70" fillId="0" borderId="0" xfId="0" applyFont="1" applyAlignment="1" applyProtection="1">
      <alignment horizontal="center" vertical="center"/>
      <protection hidden="1"/>
    </xf>
    <xf numFmtId="0" fontId="10" fillId="0" borderId="101" xfId="0" applyFont="1" applyBorder="1" applyAlignment="1" applyProtection="1">
      <alignment horizontal="center" vertical="center"/>
      <protection hidden="1"/>
    </xf>
    <xf numFmtId="0" fontId="10" fillId="0" borderId="102" xfId="0" applyFont="1" applyBorder="1" applyAlignment="1" applyProtection="1">
      <alignment horizontal="center" vertical="center"/>
      <protection hidden="1"/>
    </xf>
    <xf numFmtId="0" fontId="10" fillId="0" borderId="103" xfId="0" applyFont="1" applyBorder="1" applyAlignment="1" applyProtection="1">
      <alignment horizontal="center" vertical="center"/>
      <protection hidden="1"/>
    </xf>
    <xf numFmtId="0" fontId="37" fillId="0" borderId="9" xfId="0" applyFont="1" applyBorder="1" applyAlignment="1" applyProtection="1">
      <alignment horizontal="left" wrapText="1" indent="1" shrinkToFit="1"/>
      <protection hidden="1"/>
    </xf>
    <xf numFmtId="0" fontId="37" fillId="0" borderId="8" xfId="0" applyFont="1" applyBorder="1" applyAlignment="1" applyProtection="1">
      <alignment horizontal="left" wrapText="1" indent="1" shrinkToFit="1"/>
      <protection hidden="1"/>
    </xf>
    <xf numFmtId="0" fontId="17" fillId="0" borderId="26" xfId="0" applyFont="1" applyBorder="1" applyAlignment="1" applyProtection="1">
      <alignment horizontal="center" vertical="center"/>
      <protection hidden="1"/>
    </xf>
    <xf numFmtId="0" fontId="17" fillId="0" borderId="20" xfId="0" applyFont="1" applyBorder="1" applyAlignment="1" applyProtection="1">
      <alignment horizontal="center" vertical="center"/>
      <protection hidden="1"/>
    </xf>
    <xf numFmtId="0" fontId="35" fillId="0" borderId="9" xfId="0" applyFont="1" applyBorder="1" applyAlignment="1" applyProtection="1">
      <alignment horizontal="left" vertical="center" wrapText="1"/>
      <protection hidden="1"/>
    </xf>
    <xf numFmtId="0" fontId="35" fillId="0" borderId="10" xfId="0" applyFont="1" applyBorder="1" applyAlignment="1" applyProtection="1">
      <alignment horizontal="left" vertical="center" wrapText="1"/>
      <protection hidden="1"/>
    </xf>
    <xf numFmtId="0" fontId="35" fillId="0" borderId="11" xfId="0" applyFont="1" applyBorder="1" applyAlignment="1" applyProtection="1">
      <alignment horizontal="left" vertical="center" wrapText="1"/>
      <protection hidden="1"/>
    </xf>
    <xf numFmtId="0" fontId="35" fillId="0" borderId="12" xfId="0" applyFont="1" applyBorder="1" applyAlignment="1" applyProtection="1">
      <alignment horizontal="left" vertical="center" wrapText="1"/>
      <protection hidden="1"/>
    </xf>
    <xf numFmtId="0" fontId="35" fillId="0" borderId="4" xfId="0" applyFont="1" applyBorder="1" applyAlignment="1" applyProtection="1">
      <alignment horizontal="left" vertical="center" wrapText="1"/>
      <protection hidden="1"/>
    </xf>
    <xf numFmtId="0" fontId="35" fillId="0" borderId="6" xfId="0" applyFont="1" applyBorder="1" applyAlignment="1" applyProtection="1">
      <alignment horizontal="left" vertical="center" wrapText="1"/>
      <protection hidden="1"/>
    </xf>
    <xf numFmtId="0" fontId="22" fillId="0" borderId="20" xfId="0" applyFont="1" applyBorder="1" applyAlignment="1" applyProtection="1">
      <alignment horizontal="distributed" vertical="center"/>
      <protection hidden="1"/>
    </xf>
    <xf numFmtId="0" fontId="88" fillId="0" borderId="26" xfId="0" applyFont="1" applyBorder="1" applyAlignment="1" applyProtection="1">
      <alignment horizontal="center" vertical="center"/>
      <protection hidden="1"/>
    </xf>
    <xf numFmtId="0" fontId="88" fillId="0" borderId="37" xfId="0" applyFont="1" applyBorder="1" applyAlignment="1" applyProtection="1">
      <alignment horizontal="center" vertical="center"/>
      <protection hidden="1"/>
    </xf>
    <xf numFmtId="0" fontId="10" fillId="5" borderId="83" xfId="0" applyFont="1" applyFill="1" applyBorder="1" applyAlignment="1" applyProtection="1">
      <alignment horizontal="center" vertical="center"/>
      <protection hidden="1"/>
    </xf>
    <xf numFmtId="0" fontId="60" fillId="0" borderId="12" xfId="0" applyFont="1" applyBorder="1" applyAlignment="1" applyProtection="1">
      <alignment horizontal="left" vertical="center" justifyLastLine="1"/>
      <protection hidden="1"/>
    </xf>
    <xf numFmtId="0" fontId="60" fillId="0" borderId="4" xfId="0" applyFont="1" applyBorder="1" applyAlignment="1" applyProtection="1">
      <alignment horizontal="left" vertical="center" justifyLastLine="1"/>
      <protection hidden="1"/>
    </xf>
    <xf numFmtId="0" fontId="60" fillId="0" borderId="6" xfId="0" applyFont="1" applyBorder="1" applyAlignment="1" applyProtection="1">
      <alignment horizontal="left" vertical="center" justifyLastLine="1"/>
      <protection hidden="1"/>
    </xf>
    <xf numFmtId="0" fontId="68" fillId="0" borderId="0" xfId="0" applyFont="1" applyAlignment="1" applyProtection="1">
      <alignment horizontal="left" vertical="center"/>
      <protection hidden="1"/>
    </xf>
    <xf numFmtId="0" fontId="68" fillId="0" borderId="5" xfId="0" applyFont="1" applyBorder="1" applyAlignment="1" applyProtection="1">
      <alignment horizontal="left" vertical="center"/>
      <protection hidden="1"/>
    </xf>
    <xf numFmtId="0" fontId="0" fillId="0" borderId="53" xfId="0" applyBorder="1" applyAlignment="1" applyProtection="1">
      <alignment horizontal="center" vertical="center"/>
      <protection hidden="1"/>
    </xf>
    <xf numFmtId="0" fontId="0" fillId="0" borderId="54" xfId="0" applyBorder="1" applyAlignment="1" applyProtection="1">
      <alignment horizontal="center" vertical="center"/>
      <protection hidden="1"/>
    </xf>
    <xf numFmtId="0" fontId="35" fillId="0" borderId="53" xfId="0" applyFont="1" applyBorder="1" applyAlignment="1" applyProtection="1">
      <alignment horizontal="center" vertical="center" textRotation="255" justifyLastLine="1"/>
      <protection hidden="1"/>
    </xf>
    <xf numFmtId="0" fontId="35" fillId="0" borderId="52" xfId="0" applyFont="1" applyBorder="1" applyAlignment="1" applyProtection="1">
      <alignment horizontal="center" vertical="center" textRotation="255" justifyLastLine="1"/>
      <protection hidden="1"/>
    </xf>
    <xf numFmtId="0" fontId="35" fillId="0" borderId="54" xfId="0" applyFont="1" applyBorder="1" applyAlignment="1" applyProtection="1">
      <alignment horizontal="center" vertical="center" textRotation="255" justifyLastLine="1"/>
      <protection hidden="1"/>
    </xf>
    <xf numFmtId="0" fontId="35" fillId="0" borderId="10" xfId="0" applyFont="1" applyBorder="1" applyAlignment="1" applyProtection="1">
      <alignment horizontal="center" vertical="distributed" textRotation="255" justifyLastLine="1"/>
      <protection hidden="1"/>
    </xf>
    <xf numFmtId="0" fontId="35" fillId="0" borderId="0" xfId="0" applyFont="1" applyAlignment="1" applyProtection="1">
      <alignment horizontal="center" vertical="distributed" textRotation="255" justifyLastLine="1"/>
      <protection hidden="1"/>
    </xf>
    <xf numFmtId="0" fontId="35" fillId="0" borderId="13" xfId="0" applyFont="1" applyBorder="1" applyAlignment="1" applyProtection="1">
      <alignment horizontal="center" vertical="distributed" textRotation="255" justifyLastLine="1"/>
      <protection hidden="1"/>
    </xf>
    <xf numFmtId="0" fontId="92" fillId="0" borderId="20" xfId="0" applyFont="1" applyBorder="1" applyAlignment="1" applyProtection="1">
      <alignment horizontal="distributed" vertical="center"/>
      <protection hidden="1"/>
    </xf>
    <xf numFmtId="0" fontId="38" fillId="0" borderId="4" xfId="0" applyFont="1" applyBorder="1" applyAlignment="1" applyProtection="1">
      <alignment horizontal="distributed" vertical="center"/>
      <protection hidden="1"/>
    </xf>
    <xf numFmtId="0" fontId="70" fillId="0" borderId="72" xfId="0" applyFont="1" applyBorder="1" applyAlignment="1" applyProtection="1">
      <alignment horizontal="center" vertical="center" shrinkToFit="1"/>
      <protection hidden="1"/>
    </xf>
    <xf numFmtId="0" fontId="70" fillId="0" borderId="0" xfId="0" applyFont="1" applyAlignment="1" applyProtection="1">
      <alignment horizontal="center" vertical="center" shrinkToFit="1"/>
      <protection hidden="1"/>
    </xf>
    <xf numFmtId="176" fontId="77" fillId="0" borderId="61" xfId="0" applyNumberFormat="1" applyFont="1" applyBorder="1" applyAlignment="1" applyProtection="1">
      <alignment horizontal="center" vertical="center"/>
      <protection hidden="1"/>
    </xf>
    <xf numFmtId="176" fontId="10" fillId="0" borderId="83" xfId="0" applyNumberFormat="1" applyFont="1" applyBorder="1" applyAlignment="1" applyProtection="1">
      <alignment horizontal="center" vertical="center"/>
      <protection hidden="1"/>
    </xf>
    <xf numFmtId="0" fontId="35" fillId="0" borderId="27" xfId="0" applyFont="1" applyBorder="1" applyAlignment="1" applyProtection="1">
      <alignment horizontal="left" vertical="center" wrapText="1"/>
      <protection hidden="1"/>
    </xf>
    <xf numFmtId="0" fontId="35" fillId="0" borderId="13" xfId="0" applyFont="1" applyBorder="1" applyAlignment="1" applyProtection="1">
      <alignment horizontal="left" vertical="center" wrapText="1"/>
      <protection hidden="1"/>
    </xf>
    <xf numFmtId="0" fontId="35" fillId="0" borderId="34" xfId="0" applyFont="1" applyBorder="1" applyAlignment="1" applyProtection="1">
      <alignment horizontal="left" vertical="center" wrapText="1"/>
      <protection hidden="1"/>
    </xf>
    <xf numFmtId="0" fontId="104" fillId="2" borderId="0" xfId="0" applyFont="1" applyFill="1" applyAlignment="1" applyProtection="1">
      <alignment horizontal="distributed" vertical="center"/>
      <protection locked="0"/>
    </xf>
    <xf numFmtId="177" fontId="43" fillId="0" borderId="29" xfId="0" applyNumberFormat="1" applyFont="1" applyBorder="1" applyAlignment="1" applyProtection="1">
      <alignment horizontal="right" vertical="center" wrapText="1"/>
      <protection locked="0"/>
    </xf>
    <xf numFmtId="0" fontId="46" fillId="0" borderId="43" xfId="0" applyFont="1" applyBorder="1" applyAlignment="1" applyProtection="1">
      <alignment horizontal="right" vertical="center" wrapText="1"/>
      <protection locked="0"/>
    </xf>
    <xf numFmtId="177" fontId="46" fillId="0" borderId="133" xfId="0" applyNumberFormat="1" applyFont="1" applyBorder="1" applyAlignment="1" applyProtection="1">
      <alignment horizontal="right" vertical="center" wrapText="1"/>
      <protection locked="0"/>
    </xf>
    <xf numFmtId="0" fontId="46" fillId="0" borderId="133" xfId="0" applyFont="1" applyBorder="1" applyAlignment="1" applyProtection="1">
      <alignment horizontal="right" vertical="center" wrapText="1"/>
      <protection locked="0"/>
    </xf>
    <xf numFmtId="0" fontId="14" fillId="2" borderId="0" xfId="0" applyFont="1" applyFill="1" applyAlignment="1" applyProtection="1">
      <alignment horizontal="distributed" vertical="center" wrapText="1"/>
      <protection locked="0"/>
    </xf>
    <xf numFmtId="0" fontId="14" fillId="2" borderId="0" xfId="0" applyFont="1" applyFill="1" applyAlignment="1" applyProtection="1">
      <alignment horizontal="distributed" vertical="center"/>
      <protection locked="0"/>
    </xf>
    <xf numFmtId="0" fontId="47" fillId="2" borderId="128" xfId="0" applyFont="1" applyFill="1" applyBorder="1" applyAlignment="1" applyProtection="1">
      <alignment horizontal="left" vertical="center"/>
      <protection locked="0"/>
    </xf>
    <xf numFmtId="177" fontId="43" fillId="0" borderId="128" xfId="0" applyNumberFormat="1" applyFont="1" applyBorder="1" applyAlignment="1" applyProtection="1">
      <alignment horizontal="right" vertical="center" wrapText="1"/>
      <protection locked="0"/>
    </xf>
    <xf numFmtId="0" fontId="17" fillId="2" borderId="8"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0" fontId="47" fillId="2" borderId="0" xfId="0" applyFont="1" applyFill="1" applyAlignment="1" applyProtection="1">
      <alignment horizontal="left" vertical="center"/>
      <protection locked="0"/>
    </xf>
    <xf numFmtId="177" fontId="46" fillId="2" borderId="0" xfId="0" applyNumberFormat="1" applyFont="1" applyFill="1" applyAlignment="1" applyProtection="1">
      <alignment horizontal="right" vertical="center" wrapText="1"/>
      <protection locked="0"/>
    </xf>
    <xf numFmtId="0" fontId="17" fillId="2" borderId="39" xfId="0" applyFont="1" applyFill="1" applyBorder="1" applyAlignment="1" applyProtection="1">
      <alignment horizontal="center" vertical="center" wrapText="1"/>
      <protection locked="0"/>
    </xf>
    <xf numFmtId="0" fontId="17" fillId="2" borderId="37" xfId="0" applyFont="1" applyFill="1" applyBorder="1" applyAlignment="1" applyProtection="1">
      <alignment horizontal="center" vertical="center" wrapText="1"/>
      <protection locked="0"/>
    </xf>
    <xf numFmtId="0" fontId="17" fillId="2" borderId="40" xfId="0" applyFont="1" applyFill="1" applyBorder="1" applyAlignment="1" applyProtection="1">
      <alignment horizontal="center" vertical="center" wrapText="1"/>
      <protection locked="0"/>
    </xf>
    <xf numFmtId="0" fontId="17" fillId="2" borderId="41" xfId="0" applyFont="1" applyFill="1" applyBorder="1" applyAlignment="1" applyProtection="1">
      <alignment horizontal="center" vertical="center" wrapText="1"/>
      <protection locked="0"/>
    </xf>
    <xf numFmtId="0" fontId="17" fillId="2" borderId="34" xfId="0" applyFont="1" applyFill="1" applyBorder="1" applyAlignment="1" applyProtection="1">
      <alignment horizontal="center" vertical="center" wrapText="1"/>
      <protection locked="0"/>
    </xf>
    <xf numFmtId="49" fontId="39" fillId="0" borderId="31" xfId="0" applyNumberFormat="1" applyFont="1" applyBorder="1" applyAlignment="1" applyProtection="1">
      <alignment horizontal="center" vertical="center" wrapText="1"/>
      <protection locked="0"/>
    </xf>
    <xf numFmtId="0" fontId="18" fillId="2" borderId="31" xfId="0" applyFont="1" applyFill="1" applyBorder="1" applyAlignment="1" applyProtection="1">
      <alignment horizontal="center"/>
      <protection locked="0"/>
    </xf>
    <xf numFmtId="0" fontId="18" fillId="2" borderId="32" xfId="0" applyFont="1" applyFill="1" applyBorder="1" applyAlignment="1" applyProtection="1">
      <alignment horizontal="center"/>
      <protection locked="0"/>
    </xf>
    <xf numFmtId="0" fontId="39" fillId="0" borderId="30" xfId="0" applyFont="1" applyBorder="1" applyAlignment="1" applyProtection="1">
      <alignment horizontal="left" vertical="center" wrapText="1" indent="1" shrinkToFit="1"/>
      <protection locked="0"/>
    </xf>
    <xf numFmtId="0" fontId="39" fillId="0" borderId="31" xfId="0" applyFont="1" applyBorder="1" applyAlignment="1" applyProtection="1">
      <alignment horizontal="left" vertical="center" wrapText="1" indent="1" shrinkToFit="1"/>
      <protection locked="0"/>
    </xf>
    <xf numFmtId="0" fontId="39" fillId="0" borderId="33" xfId="0" applyFont="1" applyBorder="1" applyAlignment="1" applyProtection="1">
      <alignment horizontal="left" vertical="center" wrapText="1" indent="1" shrinkToFit="1"/>
      <protection locked="0"/>
    </xf>
    <xf numFmtId="0" fontId="50" fillId="2" borderId="8" xfId="0" applyFont="1" applyFill="1" applyBorder="1" applyAlignment="1" applyProtection="1">
      <alignment horizontal="center" vertical="center" wrapText="1"/>
      <protection locked="0"/>
    </xf>
    <xf numFmtId="0" fontId="50" fillId="2" borderId="0" xfId="0" applyFont="1" applyFill="1" applyAlignment="1" applyProtection="1">
      <alignment horizontal="center" vertical="center" wrapText="1"/>
      <protection locked="0"/>
    </xf>
    <xf numFmtId="0" fontId="50" fillId="2" borderId="5" xfId="0" applyFont="1" applyFill="1" applyBorder="1" applyAlignment="1" applyProtection="1">
      <alignment horizontal="center" vertical="center" wrapText="1"/>
      <protection locked="0"/>
    </xf>
    <xf numFmtId="0" fontId="50" fillId="2" borderId="27" xfId="0" applyFont="1" applyFill="1" applyBorder="1" applyAlignment="1" applyProtection="1">
      <alignment horizontal="center" vertical="center" wrapText="1"/>
      <protection locked="0"/>
    </xf>
    <xf numFmtId="0" fontId="50" fillId="2" borderId="13" xfId="0" applyFont="1" applyFill="1" applyBorder="1" applyAlignment="1" applyProtection="1">
      <alignment horizontal="center" vertical="center" wrapText="1"/>
      <protection locked="0"/>
    </xf>
    <xf numFmtId="0" fontId="50" fillId="2" borderId="34" xfId="0" applyFont="1" applyFill="1" applyBorder="1" applyAlignment="1" applyProtection="1">
      <alignment horizontal="center" vertical="center" wrapText="1"/>
      <protection locked="0"/>
    </xf>
    <xf numFmtId="49" fontId="43" fillId="0" borderId="29" xfId="0" applyNumberFormat="1" applyFont="1" applyBorder="1" applyAlignment="1" applyProtection="1">
      <alignment horizontal="center" vertical="center" wrapText="1"/>
      <protection locked="0"/>
    </xf>
    <xf numFmtId="0" fontId="11" fillId="2" borderId="29" xfId="0" applyFont="1" applyFill="1" applyBorder="1" applyAlignment="1" applyProtection="1">
      <alignment horizontal="center" vertical="center" wrapText="1"/>
      <protection locked="0"/>
    </xf>
    <xf numFmtId="0" fontId="10" fillId="2" borderId="0" xfId="0" applyFont="1" applyFill="1" applyAlignment="1" applyProtection="1">
      <alignment horizontal="center" vertical="center"/>
      <protection locked="0"/>
    </xf>
    <xf numFmtId="0" fontId="10" fillId="2" borderId="0" xfId="0" applyFont="1" applyFill="1" applyAlignment="1" applyProtection="1">
      <alignment horizontal="left" vertical="center"/>
      <protection locked="0"/>
    </xf>
    <xf numFmtId="0" fontId="37" fillId="2" borderId="0" xfId="0" applyFont="1" applyFill="1" applyAlignment="1" applyProtection="1">
      <alignment horizontal="center" vertical="center"/>
      <protection locked="0"/>
    </xf>
    <xf numFmtId="0" fontId="0" fillId="2" borderId="9" xfId="0" applyFill="1" applyBorder="1" applyAlignment="1" applyProtection="1">
      <alignment horizontal="center" vertical="center"/>
      <protection locked="0"/>
    </xf>
    <xf numFmtId="0" fontId="0" fillId="2" borderId="10" xfId="0" applyFill="1" applyBorder="1" applyAlignment="1" applyProtection="1">
      <alignment horizontal="center" vertical="center"/>
      <protection locked="0"/>
    </xf>
    <xf numFmtId="0" fontId="0" fillId="2" borderId="11" xfId="0" applyFill="1" applyBorder="1" applyAlignment="1" applyProtection="1">
      <alignment horizontal="center" vertical="center"/>
      <protection locked="0"/>
    </xf>
    <xf numFmtId="0" fontId="43" fillId="0" borderId="20" xfId="0" applyFont="1" applyBorder="1" applyAlignment="1" applyProtection="1">
      <alignment horizontal="center" vertical="center" wrapText="1"/>
      <protection locked="0"/>
    </xf>
    <xf numFmtId="0" fontId="43" fillId="0" borderId="4" xfId="0" applyFont="1" applyBorder="1" applyAlignment="1" applyProtection="1">
      <alignment horizontal="center" vertical="center" wrapText="1"/>
      <protection locked="0"/>
    </xf>
    <xf numFmtId="0" fontId="12" fillId="2" borderId="20" xfId="0" applyFont="1" applyFill="1" applyBorder="1" applyAlignment="1" applyProtection="1">
      <alignment horizontal="center" vertical="center" wrapText="1"/>
      <protection locked="0"/>
    </xf>
    <xf numFmtId="0" fontId="12" fillId="2" borderId="4" xfId="0" applyFont="1" applyFill="1" applyBorder="1" applyAlignment="1" applyProtection="1">
      <alignment horizontal="center" vertical="center" wrapText="1"/>
      <protection locked="0"/>
    </xf>
    <xf numFmtId="0" fontId="11" fillId="2" borderId="20"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54" fillId="2" borderId="26" xfId="0" applyFont="1" applyFill="1" applyBorder="1" applyAlignment="1" applyProtection="1">
      <alignment horizontal="distributed"/>
      <protection locked="0"/>
    </xf>
    <xf numFmtId="0" fontId="54" fillId="2" borderId="20" xfId="0" applyFont="1" applyFill="1" applyBorder="1" applyAlignment="1" applyProtection="1">
      <alignment horizontal="distributed"/>
      <protection locked="0"/>
    </xf>
    <xf numFmtId="0" fontId="54" fillId="2" borderId="37" xfId="0" applyFont="1" applyFill="1" applyBorder="1" applyAlignment="1" applyProtection="1">
      <alignment horizontal="distributed"/>
      <protection locked="0"/>
    </xf>
    <xf numFmtId="0" fontId="54" fillId="2" borderId="8" xfId="0" applyFont="1" applyFill="1" applyBorder="1" applyAlignment="1" applyProtection="1">
      <alignment horizontal="distributed"/>
      <protection locked="0"/>
    </xf>
    <xf numFmtId="0" fontId="54" fillId="2" borderId="0" xfId="0" applyFont="1" applyFill="1" applyAlignment="1" applyProtection="1">
      <alignment horizontal="distributed"/>
      <protection locked="0"/>
    </xf>
    <xf numFmtId="0" fontId="54" fillId="2" borderId="5" xfId="0" applyFont="1" applyFill="1" applyBorder="1" applyAlignment="1" applyProtection="1">
      <alignment horizontal="distributed"/>
      <protection locked="0"/>
    </xf>
    <xf numFmtId="0" fontId="85" fillId="2" borderId="27" xfId="0" applyFont="1" applyFill="1" applyBorder="1" applyAlignment="1" applyProtection="1">
      <alignment horizontal="center" vertical="center" wrapText="1"/>
      <protection locked="0"/>
    </xf>
    <xf numFmtId="0" fontId="85" fillId="2" borderId="13" xfId="0" applyFont="1" applyFill="1" applyBorder="1" applyAlignment="1" applyProtection="1">
      <alignment horizontal="center" vertical="center" wrapText="1"/>
      <protection locked="0"/>
    </xf>
    <xf numFmtId="0" fontId="85" fillId="2" borderId="34" xfId="0" applyFont="1" applyFill="1" applyBorder="1" applyAlignment="1" applyProtection="1">
      <alignment horizontal="center" vertical="center" wrapText="1"/>
      <protection locked="0"/>
    </xf>
    <xf numFmtId="0" fontId="28" fillId="0" borderId="108" xfId="0" applyFont="1" applyBorder="1" applyAlignment="1" applyProtection="1">
      <alignment horizontal="left" vertical="center" wrapText="1"/>
      <protection locked="0"/>
    </xf>
    <xf numFmtId="0" fontId="28" fillId="0" borderId="9" xfId="0" applyFont="1" applyBorder="1" applyAlignment="1" applyProtection="1">
      <alignment horizontal="center" vertical="center" wrapText="1"/>
      <protection locked="0"/>
    </xf>
    <xf numFmtId="0" fontId="28" fillId="0" borderId="10" xfId="0" applyFont="1" applyBorder="1" applyAlignment="1" applyProtection="1">
      <alignment horizontal="center" vertical="center" wrapText="1"/>
      <protection locked="0"/>
    </xf>
    <xf numFmtId="0" fontId="28" fillId="0" borderId="11" xfId="0" applyFont="1" applyBorder="1" applyAlignment="1" applyProtection="1">
      <alignment horizontal="center" vertical="center" wrapText="1"/>
      <protection locked="0"/>
    </xf>
    <xf numFmtId="0" fontId="28" fillId="0" borderId="12" xfId="0" applyFont="1" applyBorder="1" applyAlignment="1" applyProtection="1">
      <alignment horizontal="center" vertical="center" wrapText="1"/>
      <protection locked="0"/>
    </xf>
    <xf numFmtId="0" fontId="28" fillId="0" borderId="4" xfId="0" applyFont="1" applyBorder="1" applyAlignment="1" applyProtection="1">
      <alignment horizontal="center" vertical="center" wrapText="1"/>
      <protection locked="0"/>
    </xf>
    <xf numFmtId="0" fontId="28" fillId="0" borderId="6" xfId="0" applyFont="1" applyBorder="1" applyAlignment="1" applyProtection="1">
      <alignment horizontal="center" vertical="center" wrapText="1"/>
      <protection locked="0"/>
    </xf>
    <xf numFmtId="49" fontId="43" fillId="0" borderId="20" xfId="0" applyNumberFormat="1" applyFont="1" applyBorder="1" applyAlignment="1" applyProtection="1">
      <alignment horizontal="center" vertical="center" wrapText="1"/>
      <protection locked="0"/>
    </xf>
    <xf numFmtId="49" fontId="43" fillId="0" borderId="4" xfId="0" applyNumberFormat="1" applyFont="1" applyBorder="1" applyAlignment="1" applyProtection="1">
      <alignment horizontal="center" vertical="center" wrapText="1"/>
      <protection locked="0"/>
    </xf>
    <xf numFmtId="0" fontId="28" fillId="0" borderId="108" xfId="0" applyFont="1" applyBorder="1" applyAlignment="1" applyProtection="1">
      <alignment horizontal="center" vertical="center" wrapText="1"/>
      <protection locked="0"/>
    </xf>
    <xf numFmtId="0" fontId="28" fillId="0" borderId="75" xfId="0" applyFont="1" applyBorder="1" applyAlignment="1" applyProtection="1">
      <alignment horizontal="center" vertical="center" wrapText="1"/>
      <protection locked="0"/>
    </xf>
    <xf numFmtId="177" fontId="43" fillId="0" borderId="43" xfId="0" applyNumberFormat="1" applyFont="1" applyBorder="1" applyAlignment="1" applyProtection="1">
      <alignment horizontal="right" vertical="center" wrapText="1"/>
      <protection locked="0"/>
    </xf>
    <xf numFmtId="0" fontId="11" fillId="2" borderId="15" xfId="0" applyFont="1" applyFill="1" applyBorder="1" applyAlignment="1" applyProtection="1">
      <alignment horizontal="center" vertical="center" wrapText="1"/>
      <protection locked="0"/>
    </xf>
    <xf numFmtId="0" fontId="11" fillId="2" borderId="22" xfId="0" applyFont="1" applyFill="1" applyBorder="1" applyAlignment="1" applyProtection="1">
      <alignment horizontal="center" vertical="center" wrapText="1"/>
      <protection locked="0"/>
    </xf>
    <xf numFmtId="177" fontId="28" fillId="0" borderId="30" xfId="0" applyNumberFormat="1" applyFont="1" applyBorder="1" applyAlignment="1" applyProtection="1">
      <alignment horizontal="center" vertical="center" wrapText="1"/>
      <protection locked="0"/>
    </xf>
    <xf numFmtId="177" fontId="28" fillId="0" borderId="31" xfId="0" applyNumberFormat="1" applyFont="1" applyBorder="1" applyAlignment="1" applyProtection="1">
      <alignment horizontal="center" vertical="center" wrapText="1"/>
      <protection locked="0"/>
    </xf>
    <xf numFmtId="177" fontId="28" fillId="0" borderId="33" xfId="0" applyNumberFormat="1" applyFont="1" applyBorder="1" applyAlignment="1" applyProtection="1">
      <alignment horizontal="center" vertical="center" wrapText="1"/>
      <protection locked="0"/>
    </xf>
    <xf numFmtId="177" fontId="28" fillId="0" borderId="32" xfId="0" applyNumberFormat="1" applyFont="1" applyBorder="1" applyAlignment="1" applyProtection="1">
      <alignment horizontal="center" vertical="center" wrapText="1"/>
      <protection locked="0"/>
    </xf>
    <xf numFmtId="0" fontId="28" fillId="0" borderId="111" xfId="0" applyFont="1" applyBorder="1" applyAlignment="1" applyProtection="1">
      <alignment horizontal="center" vertical="center"/>
      <protection locked="0"/>
    </xf>
    <xf numFmtId="0" fontId="28" fillId="0" borderId="31" xfId="0" applyFont="1" applyBorder="1" applyAlignment="1" applyProtection="1">
      <alignment horizontal="center" vertical="center"/>
      <protection locked="0"/>
    </xf>
    <xf numFmtId="0" fontId="28" fillId="0" borderId="32" xfId="0" applyFont="1" applyBorder="1" applyAlignment="1" applyProtection="1">
      <alignment horizontal="center" vertical="center"/>
      <protection locked="0"/>
    </xf>
    <xf numFmtId="0" fontId="18" fillId="2" borderId="26" xfId="0" applyFont="1" applyFill="1" applyBorder="1" applyAlignment="1" applyProtection="1">
      <alignment horizontal="center" vertical="center" wrapText="1" justifyLastLine="1"/>
      <protection locked="0"/>
    </xf>
    <xf numFmtId="0" fontId="18" fillId="2" borderId="20" xfId="0" applyFont="1" applyFill="1" applyBorder="1" applyAlignment="1" applyProtection="1">
      <alignment horizontal="center" vertical="center" wrapText="1" justifyLastLine="1"/>
      <protection locked="0"/>
    </xf>
    <xf numFmtId="0" fontId="18" fillId="2" borderId="42" xfId="0" applyFont="1" applyFill="1" applyBorder="1" applyAlignment="1" applyProtection="1">
      <alignment horizontal="center" vertical="center" wrapText="1" justifyLastLine="1"/>
      <protection locked="0"/>
    </xf>
    <xf numFmtId="0" fontId="18" fillId="2" borderId="8" xfId="0" applyFont="1" applyFill="1" applyBorder="1" applyAlignment="1" applyProtection="1">
      <alignment horizontal="center" vertical="center" wrapText="1" justifyLastLine="1"/>
      <protection locked="0"/>
    </xf>
    <xf numFmtId="0" fontId="18" fillId="2" borderId="0" xfId="0" applyFont="1" applyFill="1" applyAlignment="1" applyProtection="1">
      <alignment horizontal="center" vertical="center" wrapText="1" justifyLastLine="1"/>
      <protection locked="0"/>
    </xf>
    <xf numFmtId="0" fontId="18" fillId="2" borderId="45" xfId="0" applyFont="1" applyFill="1" applyBorder="1" applyAlignment="1" applyProtection="1">
      <alignment horizontal="center" vertical="center" wrapText="1" justifyLastLine="1"/>
      <protection locked="0"/>
    </xf>
    <xf numFmtId="0" fontId="5" fillId="2" borderId="9" xfId="0" applyFont="1" applyFill="1" applyBorder="1" applyAlignment="1" applyProtection="1">
      <alignment horizontal="distributed" vertical="center" indent="3"/>
      <protection locked="0"/>
    </xf>
    <xf numFmtId="0" fontId="5" fillId="2" borderId="10" xfId="0" applyFont="1" applyFill="1" applyBorder="1" applyAlignment="1" applyProtection="1">
      <alignment horizontal="distributed" vertical="center" indent="3"/>
      <protection locked="0"/>
    </xf>
    <xf numFmtId="0" fontId="5" fillId="2" borderId="108" xfId="0" applyFont="1" applyFill="1" applyBorder="1" applyAlignment="1" applyProtection="1">
      <alignment horizontal="distributed" vertical="center" indent="3"/>
      <protection locked="0"/>
    </xf>
    <xf numFmtId="0" fontId="28" fillId="0" borderId="26" xfId="0" applyFont="1" applyBorder="1" applyAlignment="1" applyProtection="1">
      <alignment horizontal="center" vertical="center" wrapText="1"/>
      <protection locked="0"/>
    </xf>
    <xf numFmtId="0" fontId="28" fillId="0" borderId="20" xfId="0" applyFont="1" applyBorder="1" applyAlignment="1" applyProtection="1">
      <alignment horizontal="center" vertical="center" wrapText="1"/>
      <protection locked="0"/>
    </xf>
    <xf numFmtId="0" fontId="28" fillId="0" borderId="37" xfId="0" applyFont="1" applyBorder="1" applyAlignment="1" applyProtection="1">
      <alignment horizontal="center" vertical="center" wrapText="1"/>
      <protection locked="0"/>
    </xf>
    <xf numFmtId="0" fontId="28" fillId="0" borderId="8" xfId="0" applyFont="1" applyBorder="1" applyAlignment="1" applyProtection="1">
      <alignment horizontal="center" vertical="center" wrapText="1"/>
      <protection locked="0"/>
    </xf>
    <xf numFmtId="0" fontId="28" fillId="0" borderId="0" xfId="0" applyFont="1" applyAlignment="1" applyProtection="1">
      <alignment horizontal="center" vertical="center" wrapText="1"/>
      <protection locked="0"/>
    </xf>
    <xf numFmtId="0" fontId="28" fillId="0" borderId="5" xfId="0" applyFont="1" applyBorder="1" applyAlignment="1" applyProtection="1">
      <alignment horizontal="center" vertical="center" wrapText="1"/>
      <protection locked="0"/>
    </xf>
    <xf numFmtId="0" fontId="28" fillId="0" borderId="42" xfId="0" applyFont="1" applyBorder="1" applyAlignment="1" applyProtection="1">
      <alignment horizontal="center" vertical="center" wrapText="1"/>
      <protection locked="0"/>
    </xf>
    <xf numFmtId="0" fontId="28" fillId="0" borderId="45" xfId="0" applyFont="1" applyBorder="1" applyAlignment="1" applyProtection="1">
      <alignment horizontal="center" vertical="center" wrapText="1"/>
      <protection locked="0"/>
    </xf>
    <xf numFmtId="0" fontId="11" fillId="2" borderId="74"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86"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2" borderId="106" xfId="0" applyFont="1" applyFill="1" applyBorder="1" applyAlignment="1" applyProtection="1">
      <alignment horizontal="center" vertical="center"/>
      <protection locked="0"/>
    </xf>
    <xf numFmtId="0" fontId="11" fillId="2" borderId="29" xfId="0" applyFont="1" applyFill="1" applyBorder="1" applyAlignment="1" applyProtection="1">
      <alignment horizontal="center" vertical="center"/>
      <protection locked="0"/>
    </xf>
    <xf numFmtId="0" fontId="12" fillId="2" borderId="29" xfId="0" applyFont="1" applyFill="1" applyBorder="1" applyAlignment="1" applyProtection="1">
      <alignment horizontal="center" vertical="center" wrapText="1"/>
      <protection locked="0"/>
    </xf>
    <xf numFmtId="0" fontId="11" fillId="2" borderId="90" xfId="0" applyFont="1" applyFill="1" applyBorder="1" applyAlignment="1" applyProtection="1">
      <alignment horizontal="center" vertical="center" wrapText="1"/>
      <protection locked="0"/>
    </xf>
    <xf numFmtId="0" fontId="5" fillId="2" borderId="74" xfId="0" applyFont="1" applyFill="1" applyBorder="1" applyAlignment="1" applyProtection="1">
      <alignment horizontal="distributed" vertical="center" indent="3"/>
      <protection locked="0"/>
    </xf>
    <xf numFmtId="0" fontId="5" fillId="2" borderId="20" xfId="0" applyFont="1" applyFill="1" applyBorder="1" applyAlignment="1" applyProtection="1">
      <alignment horizontal="distributed" vertical="center" indent="3"/>
      <protection locked="0"/>
    </xf>
    <xf numFmtId="0" fontId="5" fillId="2" borderId="15" xfId="0" applyFont="1" applyFill="1" applyBorder="1" applyAlignment="1" applyProtection="1">
      <alignment horizontal="distributed" vertical="center" indent="3"/>
      <protection locked="0"/>
    </xf>
    <xf numFmtId="0" fontId="5" fillId="2" borderId="109" xfId="0" applyFont="1" applyFill="1" applyBorder="1" applyAlignment="1" applyProtection="1">
      <alignment horizontal="distributed" vertical="center" indent="3"/>
      <protection locked="0"/>
    </xf>
    <xf numFmtId="0" fontId="5" fillId="2" borderId="43" xfId="0" applyFont="1" applyFill="1" applyBorder="1" applyAlignment="1" applyProtection="1">
      <alignment horizontal="distributed" vertical="center" indent="3"/>
      <protection locked="0"/>
    </xf>
    <xf numFmtId="0" fontId="5" fillId="2" borderId="89" xfId="0" applyFont="1" applyFill="1" applyBorder="1" applyAlignment="1" applyProtection="1">
      <alignment horizontal="distributed" vertical="center" indent="3"/>
      <protection locked="0"/>
    </xf>
    <xf numFmtId="0" fontId="5" fillId="2" borderId="9"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center" vertical="center" wrapText="1"/>
      <protection locked="0"/>
    </xf>
    <xf numFmtId="0" fontId="5" fillId="2" borderId="21" xfId="0" applyFont="1" applyFill="1" applyBorder="1" applyAlignment="1" applyProtection="1">
      <alignment horizontal="center" vertical="center" wrapText="1"/>
      <protection locked="0"/>
    </xf>
    <xf numFmtId="0" fontId="89" fillId="2" borderId="9" xfId="0" applyFont="1" applyFill="1" applyBorder="1" applyAlignment="1" applyProtection="1">
      <alignment horizontal="center" vertical="center" wrapText="1"/>
      <protection locked="0"/>
    </xf>
    <xf numFmtId="0" fontId="89" fillId="2" borderId="10" xfId="0" applyFont="1" applyFill="1" applyBorder="1" applyAlignment="1" applyProtection="1">
      <alignment horizontal="center" vertical="center" wrapText="1"/>
      <protection locked="0"/>
    </xf>
    <xf numFmtId="0" fontId="89" fillId="2" borderId="11" xfId="0" applyFont="1" applyFill="1" applyBorder="1" applyAlignment="1" applyProtection="1">
      <alignment horizontal="center" vertical="center" wrapText="1"/>
      <protection locked="0"/>
    </xf>
    <xf numFmtId="0" fontId="5" fillId="2" borderId="11" xfId="0" applyFont="1" applyFill="1" applyBorder="1" applyAlignment="1" applyProtection="1">
      <alignment horizontal="center" vertical="center" wrapText="1"/>
      <protection locked="0"/>
    </xf>
    <xf numFmtId="0" fontId="5" fillId="2" borderId="107" xfId="0" applyFont="1" applyFill="1" applyBorder="1" applyAlignment="1" applyProtection="1">
      <alignment horizontal="center" vertical="center" wrapText="1"/>
      <protection locked="0"/>
    </xf>
    <xf numFmtId="49" fontId="22" fillId="2" borderId="0" xfId="0" applyNumberFormat="1" applyFont="1" applyFill="1" applyAlignment="1" applyProtection="1">
      <alignment horizontal="center" vertical="center"/>
      <protection locked="0"/>
    </xf>
    <xf numFmtId="49" fontId="43" fillId="0" borderId="8" xfId="0" applyNumberFormat="1" applyFont="1" applyBorder="1" applyAlignment="1" applyProtection="1">
      <alignment horizontal="center" vertical="center"/>
      <protection locked="0"/>
    </xf>
    <xf numFmtId="49" fontId="43" fillId="0" borderId="0" xfId="0" applyNumberFormat="1" applyFont="1" applyAlignment="1" applyProtection="1">
      <alignment horizontal="center" vertical="center"/>
      <protection locked="0"/>
    </xf>
    <xf numFmtId="0" fontId="17" fillId="2" borderId="0" xfId="0" applyFont="1" applyFill="1" applyAlignment="1" applyProtection="1">
      <alignment horizontal="right" vertical="center"/>
      <protection locked="0"/>
    </xf>
    <xf numFmtId="0" fontId="41" fillId="2" borderId="113" xfId="0" applyFont="1" applyFill="1" applyBorder="1" applyAlignment="1" applyProtection="1">
      <alignment horizontal="center" vertical="center" wrapText="1"/>
      <protection locked="0"/>
    </xf>
    <xf numFmtId="0" fontId="41" fillId="2" borderId="114" xfId="0" applyFont="1" applyFill="1" applyBorder="1" applyAlignment="1" applyProtection="1">
      <alignment horizontal="center" vertical="center" wrapText="1"/>
      <protection locked="0"/>
    </xf>
    <xf numFmtId="0" fontId="42" fillId="0" borderId="95" xfId="0" applyFont="1" applyBorder="1" applyAlignment="1" applyProtection="1">
      <alignment horizontal="left" vertical="center" indent="1" shrinkToFit="1"/>
      <protection locked="0"/>
    </xf>
    <xf numFmtId="0" fontId="42" fillId="0" borderId="91" xfId="0" applyFont="1" applyBorder="1" applyAlignment="1" applyProtection="1">
      <alignment horizontal="left" vertical="center" indent="1" shrinkToFit="1"/>
      <protection locked="0"/>
    </xf>
    <xf numFmtId="0" fontId="42" fillId="0" borderId="94" xfId="0" applyFont="1" applyBorder="1" applyAlignment="1" applyProtection="1">
      <alignment horizontal="left" vertical="center" indent="1" shrinkToFit="1"/>
      <protection locked="0"/>
    </xf>
    <xf numFmtId="0" fontId="14" fillId="2" borderId="87" xfId="0" applyFont="1" applyFill="1" applyBorder="1" applyAlignment="1" applyProtection="1">
      <alignment horizontal="center" vertical="center" wrapText="1"/>
      <protection locked="0"/>
    </xf>
    <xf numFmtId="0" fontId="14" fillId="2" borderId="44" xfId="0" applyFont="1" applyFill="1" applyBorder="1" applyAlignment="1" applyProtection="1">
      <alignment horizontal="center" vertical="center" wrapText="1"/>
      <protection locked="0"/>
    </xf>
    <xf numFmtId="0" fontId="44" fillId="0" borderId="44" xfId="0" applyFont="1" applyBorder="1" applyAlignment="1" applyProtection="1">
      <alignment horizontal="left" vertical="center" shrinkToFit="1"/>
      <protection locked="0"/>
    </xf>
    <xf numFmtId="0" fontId="44" fillId="0" borderId="88" xfId="0" applyFont="1" applyBorder="1" applyAlignment="1" applyProtection="1">
      <alignment horizontal="left" vertical="center" shrinkToFit="1"/>
      <protection locked="0"/>
    </xf>
    <xf numFmtId="0" fontId="14" fillId="2" borderId="26" xfId="0" applyFont="1" applyFill="1" applyBorder="1" applyAlignment="1" applyProtection="1">
      <alignment horizontal="center" vertical="distributed" textRotation="255" indent="3"/>
      <protection locked="0"/>
    </xf>
    <xf numFmtId="0" fontId="14" fillId="2" borderId="20" xfId="0" applyFont="1" applyFill="1" applyBorder="1" applyAlignment="1" applyProtection="1">
      <alignment horizontal="center" vertical="distributed" textRotation="255" indent="3"/>
      <protection locked="0"/>
    </xf>
    <xf numFmtId="0" fontId="14" fillId="2" borderId="37" xfId="0" applyFont="1" applyFill="1" applyBorder="1" applyAlignment="1" applyProtection="1">
      <alignment horizontal="center" vertical="distributed" textRotation="255" indent="3"/>
      <protection locked="0"/>
    </xf>
    <xf numFmtId="0" fontId="14" fillId="2" borderId="8" xfId="0" applyFont="1" applyFill="1" applyBorder="1" applyAlignment="1" applyProtection="1">
      <alignment horizontal="center" vertical="distributed" textRotation="255" indent="3"/>
      <protection locked="0"/>
    </xf>
    <xf numFmtId="0" fontId="14" fillId="2" borderId="0" xfId="0" applyFont="1" applyFill="1" applyAlignment="1" applyProtection="1">
      <alignment horizontal="center" vertical="distributed" textRotation="255" indent="3"/>
      <protection locked="0"/>
    </xf>
    <xf numFmtId="0" fontId="14" fillId="2" borderId="5" xfId="0" applyFont="1" applyFill="1" applyBorder="1" applyAlignment="1" applyProtection="1">
      <alignment horizontal="center" vertical="distributed" textRotation="255" indent="3"/>
      <protection locked="0"/>
    </xf>
    <xf numFmtId="0" fontId="14" fillId="2" borderId="27" xfId="0" applyFont="1" applyFill="1" applyBorder="1" applyAlignment="1" applyProtection="1">
      <alignment horizontal="center" vertical="distributed" textRotation="255" indent="3"/>
      <protection locked="0"/>
    </xf>
    <xf numFmtId="0" fontId="14" fillId="2" borderId="13" xfId="0" applyFont="1" applyFill="1" applyBorder="1" applyAlignment="1" applyProtection="1">
      <alignment horizontal="center" vertical="distributed" textRotation="255" indent="3"/>
      <protection locked="0"/>
    </xf>
    <xf numFmtId="0" fontId="14" fillId="2" borderId="34" xfId="0" applyFont="1" applyFill="1" applyBorder="1" applyAlignment="1" applyProtection="1">
      <alignment horizontal="center" vertical="distributed" textRotation="255" indent="3"/>
      <protection locked="0"/>
    </xf>
    <xf numFmtId="0" fontId="28" fillId="0" borderId="45" xfId="0" applyFont="1" applyBorder="1" applyAlignment="1" applyProtection="1">
      <alignment horizontal="left" vertical="center" wrapText="1"/>
      <protection locked="0"/>
    </xf>
    <xf numFmtId="0" fontId="28" fillId="0" borderId="55" xfId="0" applyFont="1" applyBorder="1" applyAlignment="1" applyProtection="1">
      <alignment horizontal="left" vertical="center" wrapText="1"/>
      <protection locked="0"/>
    </xf>
    <xf numFmtId="0" fontId="9" fillId="2" borderId="26" xfId="0" applyFont="1" applyFill="1" applyBorder="1" applyAlignment="1" applyProtection="1">
      <alignment horizontal="center" vertical="center" wrapText="1" justifyLastLine="1"/>
      <protection locked="0"/>
    </xf>
    <xf numFmtId="0" fontId="9" fillId="2" borderId="20" xfId="0" applyFont="1" applyFill="1" applyBorder="1" applyAlignment="1" applyProtection="1">
      <alignment horizontal="center" vertical="center" wrapText="1" justifyLastLine="1"/>
      <protection locked="0"/>
    </xf>
    <xf numFmtId="0" fontId="9" fillId="2" borderId="37" xfId="0" applyFont="1" applyFill="1" applyBorder="1" applyAlignment="1" applyProtection="1">
      <alignment horizontal="center" vertical="center" wrapText="1" justifyLastLine="1"/>
      <protection locked="0"/>
    </xf>
    <xf numFmtId="0" fontId="9" fillId="2" borderId="8" xfId="0" applyFont="1" applyFill="1" applyBorder="1" applyAlignment="1" applyProtection="1">
      <alignment horizontal="center" vertical="center" wrapText="1" justifyLastLine="1"/>
      <protection locked="0"/>
    </xf>
    <xf numFmtId="0" fontId="9" fillId="2" borderId="0" xfId="0" applyFont="1" applyFill="1" applyAlignment="1" applyProtection="1">
      <alignment horizontal="center" vertical="center" wrapText="1" justifyLastLine="1"/>
      <protection locked="0"/>
    </xf>
    <xf numFmtId="0" fontId="9" fillId="2" borderId="5" xfId="0" applyFont="1" applyFill="1" applyBorder="1" applyAlignment="1" applyProtection="1">
      <alignment horizontal="center" vertical="center" wrapText="1" justifyLastLine="1"/>
      <protection locked="0"/>
    </xf>
    <xf numFmtId="0" fontId="5" fillId="2" borderId="26"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5" fillId="2" borderId="37" xfId="0" applyFont="1" applyFill="1" applyBorder="1" applyAlignment="1" applyProtection="1">
      <alignment horizontal="center" vertical="center" wrapText="1"/>
      <protection locked="0"/>
    </xf>
    <xf numFmtId="0" fontId="5" fillId="2" borderId="8"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28" fillId="0" borderId="1" xfId="0" applyFont="1" applyBorder="1" applyAlignment="1" applyProtection="1">
      <alignment horizontal="center" vertical="center" wrapText="1"/>
      <protection locked="0"/>
    </xf>
    <xf numFmtId="0" fontId="28" fillId="0" borderId="2" xfId="0" applyFont="1" applyBorder="1" applyAlignment="1" applyProtection="1">
      <alignment horizontal="center" vertical="center" wrapText="1"/>
      <protection locked="0"/>
    </xf>
    <xf numFmtId="0" fontId="28" fillId="0" borderId="105" xfId="0" applyFont="1" applyBorder="1" applyAlignment="1" applyProtection="1">
      <alignment horizontal="center" vertical="center" wrapText="1"/>
      <protection locked="0"/>
    </xf>
    <xf numFmtId="0" fontId="28" fillId="0" borderId="7" xfId="0" applyFont="1" applyBorder="1" applyAlignment="1" applyProtection="1">
      <alignment horizontal="center" vertical="center" wrapText="1"/>
      <protection locked="0"/>
    </xf>
    <xf numFmtId="0" fontId="28" fillId="0" borderId="14" xfId="0" applyFont="1" applyBorder="1" applyAlignment="1" applyProtection="1">
      <alignment horizontal="center" vertical="center" wrapText="1"/>
      <protection locked="0"/>
    </xf>
    <xf numFmtId="0" fontId="28" fillId="0" borderId="13" xfId="0" applyFont="1" applyBorder="1" applyAlignment="1" applyProtection="1">
      <alignment horizontal="center" vertical="center" wrapText="1"/>
      <protection locked="0"/>
    </xf>
    <xf numFmtId="0" fontId="28" fillId="0" borderId="34" xfId="0" applyFont="1" applyBorder="1" applyAlignment="1" applyProtection="1">
      <alignment horizontal="center" vertical="center" wrapText="1"/>
      <protection locked="0"/>
    </xf>
    <xf numFmtId="177" fontId="43" fillId="0" borderId="10" xfId="0" applyNumberFormat="1" applyFont="1" applyBorder="1" applyAlignment="1" applyProtection="1">
      <alignment horizontal="right" vertical="center" wrapText="1"/>
      <protection locked="0"/>
    </xf>
    <xf numFmtId="177" fontId="43" fillId="0" borderId="0" xfId="0" applyNumberFormat="1" applyFont="1" applyAlignment="1" applyProtection="1">
      <alignment horizontal="right" vertical="center" wrapText="1"/>
      <protection locked="0"/>
    </xf>
    <xf numFmtId="177" fontId="43" fillId="0" borderId="3" xfId="0" applyNumberFormat="1" applyFont="1" applyBorder="1" applyAlignment="1" applyProtection="1">
      <alignment horizontal="right" vertical="center" wrapText="1"/>
      <protection locked="0"/>
    </xf>
    <xf numFmtId="0" fontId="28" fillId="0" borderId="35" xfId="0" applyFont="1" applyBorder="1" applyAlignment="1" applyProtection="1">
      <alignment horizontal="center" vertical="center" wrapText="1"/>
      <protection locked="0"/>
    </xf>
    <xf numFmtId="0" fontId="28" fillId="0" borderId="17" xfId="0" applyFont="1" applyBorder="1" applyAlignment="1" applyProtection="1">
      <alignment horizontal="center" vertical="center" wrapText="1"/>
      <protection locked="0"/>
    </xf>
    <xf numFmtId="0" fontId="28" fillId="0" borderId="19" xfId="0" applyFont="1" applyBorder="1" applyAlignment="1" applyProtection="1">
      <alignment horizontal="center" vertical="center" wrapText="1"/>
      <protection locked="0"/>
    </xf>
    <xf numFmtId="0" fontId="28" fillId="0" borderId="27" xfId="0" applyFont="1" applyBorder="1" applyAlignment="1" applyProtection="1">
      <alignment horizontal="center" vertical="center" wrapText="1"/>
      <protection locked="0"/>
    </xf>
    <xf numFmtId="0" fontId="28" fillId="0" borderId="16" xfId="0" applyFont="1" applyBorder="1" applyAlignment="1" applyProtection="1">
      <alignment horizontal="center" vertical="center" wrapText="1"/>
      <protection locked="0"/>
    </xf>
    <xf numFmtId="0" fontId="28" fillId="0" borderId="24" xfId="0" applyFont="1" applyBorder="1" applyAlignment="1" applyProtection="1">
      <alignment horizontal="left" vertical="center" wrapText="1"/>
      <protection locked="0"/>
    </xf>
    <xf numFmtId="0" fontId="28" fillId="0" borderId="43" xfId="0" applyFont="1" applyBorder="1" applyAlignment="1" applyProtection="1">
      <alignment horizontal="left" vertical="center" wrapText="1"/>
      <protection locked="0"/>
    </xf>
    <xf numFmtId="0" fontId="28" fillId="0" borderId="110" xfId="0" applyFont="1" applyBorder="1" applyAlignment="1" applyProtection="1">
      <alignment horizontal="left" vertical="center" wrapText="1"/>
      <protection locked="0"/>
    </xf>
    <xf numFmtId="0" fontId="17" fillId="2" borderId="92" xfId="0" applyFont="1" applyFill="1" applyBorder="1" applyAlignment="1" applyProtection="1">
      <alignment horizontal="center" vertical="center" wrapText="1"/>
      <protection locked="0"/>
    </xf>
    <xf numFmtId="0" fontId="17" fillId="2" borderId="93" xfId="0" applyFont="1" applyFill="1" applyBorder="1" applyAlignment="1" applyProtection="1">
      <alignment horizontal="center" vertical="center" wrapText="1"/>
      <protection locked="0"/>
    </xf>
    <xf numFmtId="177" fontId="46" fillId="2" borderId="91" xfId="0" applyNumberFormat="1" applyFont="1" applyFill="1" applyBorder="1" applyAlignment="1" applyProtection="1">
      <alignment horizontal="right" vertical="center" wrapText="1"/>
      <protection locked="0"/>
    </xf>
    <xf numFmtId="0" fontId="17" fillId="2" borderId="131" xfId="0" applyFont="1" applyFill="1" applyBorder="1" applyAlignment="1" applyProtection="1">
      <alignment horizontal="center" vertical="center" wrapText="1"/>
      <protection locked="0"/>
    </xf>
    <xf numFmtId="0" fontId="17" fillId="2" borderId="132" xfId="0" applyFont="1" applyFill="1" applyBorder="1" applyAlignment="1" applyProtection="1">
      <alignment horizontal="center" vertical="center" wrapText="1"/>
      <protection locked="0"/>
    </xf>
    <xf numFmtId="0" fontId="17" fillId="2" borderId="127" xfId="0" applyFont="1" applyFill="1" applyBorder="1" applyAlignment="1" applyProtection="1">
      <alignment horizontal="center" vertical="center" wrapText="1"/>
      <protection locked="0"/>
    </xf>
    <xf numFmtId="0" fontId="17" fillId="2" borderId="129" xfId="0" applyFont="1" applyFill="1" applyBorder="1" applyAlignment="1" applyProtection="1">
      <alignment horizontal="center" vertical="center" wrapText="1"/>
      <protection locked="0"/>
    </xf>
    <xf numFmtId="0" fontId="17" fillId="2" borderId="12" xfId="0" applyFont="1" applyFill="1" applyBorder="1" applyAlignment="1" applyProtection="1">
      <alignment horizontal="center" vertical="center" wrapText="1"/>
      <protection locked="0"/>
    </xf>
    <xf numFmtId="0" fontId="17" fillId="2" borderId="6" xfId="0" applyFont="1" applyFill="1" applyBorder="1" applyAlignment="1" applyProtection="1">
      <alignment horizontal="center" vertical="center" wrapText="1"/>
      <protection locked="0"/>
    </xf>
    <xf numFmtId="0" fontId="29" fillId="6" borderId="53" xfId="0" applyFont="1" applyFill="1" applyBorder="1" applyAlignment="1" applyProtection="1">
      <alignment horizontal="center" vertical="center" textRotation="255"/>
      <protection locked="0"/>
    </xf>
    <xf numFmtId="0" fontId="29" fillId="6" borderId="52" xfId="0" applyFont="1" applyFill="1" applyBorder="1" applyAlignment="1" applyProtection="1">
      <alignment horizontal="center" vertical="center" textRotation="255"/>
      <protection locked="0"/>
    </xf>
    <xf numFmtId="0" fontId="29" fillId="6" borderId="54" xfId="0" applyFont="1" applyFill="1" applyBorder="1" applyAlignment="1" applyProtection="1">
      <alignment horizontal="center" vertical="center" textRotation="255"/>
      <protection locked="0"/>
    </xf>
    <xf numFmtId="0" fontId="14" fillId="2" borderId="8" xfId="0" applyFont="1" applyFill="1" applyBorder="1" applyAlignment="1" applyProtection="1">
      <alignment horizontal="center" vertical="center" wrapText="1"/>
      <protection locked="0"/>
    </xf>
    <xf numFmtId="0" fontId="14" fillId="2" borderId="0" xfId="0" applyFont="1" applyFill="1" applyAlignment="1" applyProtection="1">
      <alignment horizontal="center" vertical="center" wrapText="1"/>
      <protection locked="0"/>
    </xf>
    <xf numFmtId="0" fontId="42" fillId="0" borderId="8" xfId="0" applyFont="1" applyBorder="1" applyAlignment="1" applyProtection="1">
      <alignment horizontal="left" vertical="center" shrinkToFit="1"/>
      <protection locked="0"/>
    </xf>
    <xf numFmtId="0" fontId="42" fillId="0" borderId="0" xfId="0" applyFont="1" applyAlignment="1" applyProtection="1">
      <alignment horizontal="left" vertical="center" shrinkToFit="1"/>
      <protection locked="0"/>
    </xf>
    <xf numFmtId="0" fontId="42" fillId="0" borderId="5" xfId="0" applyFont="1" applyBorder="1" applyAlignment="1" applyProtection="1">
      <alignment horizontal="left" vertical="center" shrinkToFit="1"/>
      <protection locked="0"/>
    </xf>
    <xf numFmtId="0" fontId="9" fillId="2" borderId="8" xfId="0" applyFont="1" applyFill="1" applyBorder="1" applyAlignment="1" applyProtection="1">
      <alignment horizontal="center" vertical="center" wrapText="1"/>
      <protection locked="0"/>
    </xf>
    <xf numFmtId="0" fontId="9" fillId="2" borderId="0" xfId="0" applyFont="1" applyFill="1" applyAlignment="1" applyProtection="1">
      <alignment horizontal="center" vertical="center" wrapText="1"/>
      <protection locked="0"/>
    </xf>
    <xf numFmtId="0" fontId="14" fillId="2" borderId="26" xfId="0" applyFont="1" applyFill="1" applyBorder="1" applyAlignment="1" applyProtection="1">
      <alignment horizontal="center" vertical="center" wrapText="1"/>
      <protection locked="0"/>
    </xf>
    <xf numFmtId="0" fontId="14" fillId="2" borderId="20" xfId="0" applyFont="1" applyFill="1" applyBorder="1" applyAlignment="1" applyProtection="1">
      <alignment horizontal="center" vertical="center" wrapText="1"/>
      <protection locked="0"/>
    </xf>
    <xf numFmtId="0" fontId="14" fillId="2" borderId="12" xfId="0" applyFont="1" applyFill="1" applyBorder="1" applyAlignment="1" applyProtection="1">
      <alignment horizontal="center" vertical="center" wrapText="1"/>
      <protection locked="0"/>
    </xf>
    <xf numFmtId="0" fontId="14" fillId="2" borderId="4" xfId="0" applyFont="1" applyFill="1" applyBorder="1" applyAlignment="1" applyProtection="1">
      <alignment horizontal="center" vertical="center" wrapText="1"/>
      <protection locked="0"/>
    </xf>
    <xf numFmtId="0" fontId="43" fillId="0" borderId="26" xfId="0" applyFont="1" applyBorder="1" applyAlignment="1" applyProtection="1">
      <alignment horizontal="center" vertical="center"/>
      <protection locked="0"/>
    </xf>
    <xf numFmtId="0" fontId="43" fillId="0" borderId="20" xfId="0" applyFont="1" applyBorder="1" applyAlignment="1" applyProtection="1">
      <alignment horizontal="center" vertical="center"/>
      <protection locked="0"/>
    </xf>
    <xf numFmtId="0" fontId="43" fillId="0" borderId="37" xfId="0" applyFont="1" applyBorder="1" applyAlignment="1" applyProtection="1">
      <alignment horizontal="center" vertical="center"/>
      <protection locked="0"/>
    </xf>
    <xf numFmtId="0" fontId="43" fillId="0" borderId="8" xfId="0" applyFont="1" applyBorder="1" applyAlignment="1" applyProtection="1">
      <alignment horizontal="center" vertical="center"/>
      <protection locked="0"/>
    </xf>
    <xf numFmtId="0" fontId="43" fillId="0" borderId="0" xfId="0" applyFont="1" applyAlignment="1" applyProtection="1">
      <alignment horizontal="center" vertical="center"/>
      <protection locked="0"/>
    </xf>
    <xf numFmtId="0" fontId="43" fillId="0" borderId="5" xfId="0" applyFont="1" applyBorder="1" applyAlignment="1" applyProtection="1">
      <alignment horizontal="center" vertical="center"/>
      <protection locked="0"/>
    </xf>
    <xf numFmtId="0" fontId="43" fillId="0" borderId="12" xfId="0" applyFont="1" applyBorder="1" applyAlignment="1" applyProtection="1">
      <alignment horizontal="center" vertical="center"/>
      <protection locked="0"/>
    </xf>
    <xf numFmtId="0" fontId="43" fillId="0" borderId="4" xfId="0" applyFont="1" applyBorder="1" applyAlignment="1" applyProtection="1">
      <alignment horizontal="center" vertical="center"/>
      <protection locked="0"/>
    </xf>
    <xf numFmtId="0" fontId="43" fillId="0" borderId="6" xfId="0" applyFont="1" applyBorder="1" applyAlignment="1" applyProtection="1">
      <alignment horizontal="center" vertical="center"/>
      <protection locked="0"/>
    </xf>
    <xf numFmtId="0" fontId="42" fillId="0" borderId="26" xfId="0" applyFont="1" applyBorder="1" applyAlignment="1" applyProtection="1">
      <alignment horizontal="center" vertical="center" shrinkToFit="1"/>
      <protection locked="0"/>
    </xf>
    <xf numFmtId="0" fontId="42" fillId="0" borderId="20" xfId="0" applyFont="1" applyBorder="1" applyAlignment="1" applyProtection="1">
      <alignment horizontal="center" vertical="center" shrinkToFit="1"/>
      <protection locked="0"/>
    </xf>
    <xf numFmtId="0" fontId="42" fillId="0" borderId="37" xfId="0" applyFont="1" applyBorder="1" applyAlignment="1" applyProtection="1">
      <alignment horizontal="center" vertical="center" shrinkToFit="1"/>
      <protection locked="0"/>
    </xf>
    <xf numFmtId="0" fontId="42" fillId="0" borderId="8" xfId="0" applyFont="1" applyBorder="1" applyAlignment="1" applyProtection="1">
      <alignment horizontal="center" vertical="center" shrinkToFit="1"/>
      <protection locked="0"/>
    </xf>
    <xf numFmtId="0" fontId="42" fillId="0" borderId="0" xfId="0" applyFont="1" applyAlignment="1" applyProtection="1">
      <alignment horizontal="center" vertical="center" shrinkToFit="1"/>
      <protection locked="0"/>
    </xf>
    <xf numFmtId="0" fontId="42" fillId="0" borderId="5" xfId="0" applyFont="1" applyBorder="1" applyAlignment="1" applyProtection="1">
      <alignment horizontal="center" vertical="center" shrinkToFit="1"/>
      <protection locked="0"/>
    </xf>
    <xf numFmtId="0" fontId="42" fillId="0" borderId="12" xfId="0" applyFont="1" applyBorder="1" applyAlignment="1" applyProtection="1">
      <alignment horizontal="center" vertical="center" shrinkToFit="1"/>
      <protection locked="0"/>
    </xf>
    <xf numFmtId="0" fontId="42" fillId="0" borderId="4" xfId="0" applyFont="1" applyBorder="1" applyAlignment="1" applyProtection="1">
      <alignment horizontal="center" vertical="center" shrinkToFit="1"/>
      <protection locked="0"/>
    </xf>
    <xf numFmtId="0" fontId="42" fillId="0" borderId="6" xfId="0" applyFont="1" applyBorder="1" applyAlignment="1" applyProtection="1">
      <alignment horizontal="center" vertical="center" shrinkToFit="1"/>
      <protection locked="0"/>
    </xf>
    <xf numFmtId="0" fontId="79" fillId="2" borderId="20" xfId="0" applyFont="1" applyFill="1" applyBorder="1" applyAlignment="1" applyProtection="1">
      <alignment horizontal="left" vertical="center" wrapText="1" shrinkToFit="1"/>
      <protection locked="0"/>
    </xf>
    <xf numFmtId="0" fontId="79" fillId="2" borderId="20" xfId="0" applyFont="1" applyFill="1" applyBorder="1" applyAlignment="1" applyProtection="1">
      <alignment horizontal="left" vertical="center" shrinkToFit="1"/>
      <protection locked="0"/>
    </xf>
    <xf numFmtId="0" fontId="79" fillId="2" borderId="0" xfId="0" applyFont="1" applyFill="1" applyAlignment="1" applyProtection="1">
      <alignment horizontal="left" vertical="center" shrinkToFit="1"/>
      <protection locked="0"/>
    </xf>
    <xf numFmtId="0" fontId="79" fillId="2" borderId="4" xfId="0" applyFont="1" applyFill="1" applyBorder="1" applyAlignment="1" applyProtection="1">
      <alignment horizontal="left" vertical="center" shrinkToFit="1"/>
      <protection locked="0"/>
    </xf>
    <xf numFmtId="0" fontId="37" fillId="2" borderId="20" xfId="0" applyFont="1" applyFill="1" applyBorder="1" applyAlignment="1" applyProtection="1">
      <alignment horizontal="center" vertical="center" shrinkToFit="1"/>
      <protection locked="0"/>
    </xf>
    <xf numFmtId="0" fontId="37" fillId="2" borderId="0" xfId="0" applyFont="1" applyFill="1" applyAlignment="1" applyProtection="1">
      <alignment horizontal="center" vertical="center" shrinkToFit="1"/>
      <protection locked="0"/>
    </xf>
    <xf numFmtId="0" fontId="37" fillId="2" borderId="4" xfId="0" applyFont="1" applyFill="1" applyBorder="1" applyAlignment="1" applyProtection="1">
      <alignment horizontal="center" vertical="center" shrinkToFit="1"/>
      <protection locked="0"/>
    </xf>
    <xf numFmtId="0" fontId="69" fillId="2" borderId="43" xfId="0" applyFont="1" applyFill="1" applyBorder="1" applyAlignment="1" applyProtection="1">
      <alignment horizontal="left" vertical="center" wrapText="1" shrinkToFit="1"/>
      <protection locked="0"/>
    </xf>
    <xf numFmtId="0" fontId="69" fillId="2" borderId="43" xfId="0" applyFont="1" applyFill="1" applyBorder="1" applyAlignment="1" applyProtection="1">
      <alignment horizontal="left" vertical="center" shrinkToFit="1"/>
      <protection locked="0"/>
    </xf>
    <xf numFmtId="0" fontId="69" fillId="2" borderId="25" xfId="0" applyFont="1" applyFill="1" applyBorder="1" applyAlignment="1" applyProtection="1">
      <alignment horizontal="left" vertical="center" shrinkToFit="1"/>
      <protection locked="0"/>
    </xf>
    <xf numFmtId="0" fontId="43" fillId="0" borderId="9" xfId="0" applyFont="1" applyBorder="1" applyAlignment="1" applyProtection="1">
      <alignment horizontal="center" vertical="center"/>
      <protection locked="0"/>
    </xf>
    <xf numFmtId="0" fontId="43" fillId="0" borderId="10" xfId="0" applyFont="1" applyBorder="1" applyAlignment="1" applyProtection="1">
      <alignment horizontal="center" vertical="center"/>
      <protection locked="0"/>
    </xf>
    <xf numFmtId="0" fontId="43" fillId="0" borderId="11" xfId="0" applyFont="1" applyBorder="1" applyAlignment="1" applyProtection="1">
      <alignment horizontal="center" vertical="center"/>
      <protection locked="0"/>
    </xf>
    <xf numFmtId="0" fontId="75" fillId="0" borderId="47" xfId="0" applyFont="1" applyBorder="1" applyAlignment="1" applyProtection="1">
      <alignment horizontal="left" vertical="center" shrinkToFit="1"/>
      <protection locked="0"/>
    </xf>
    <xf numFmtId="0" fontId="75" fillId="0" borderId="98" xfId="0" applyFont="1" applyBorder="1" applyAlignment="1" applyProtection="1">
      <alignment horizontal="left" vertical="center" shrinkToFit="1"/>
      <protection locked="0"/>
    </xf>
    <xf numFmtId="0" fontId="75" fillId="0" borderId="0" xfId="0" applyFont="1" applyAlignment="1" applyProtection="1">
      <alignment horizontal="left" vertical="center" shrinkToFit="1"/>
      <protection locked="0"/>
    </xf>
    <xf numFmtId="0" fontId="75" fillId="0" borderId="5" xfId="0" applyFont="1" applyBorder="1" applyAlignment="1" applyProtection="1">
      <alignment horizontal="left" vertical="center" shrinkToFit="1"/>
      <protection locked="0"/>
    </xf>
    <xf numFmtId="0" fontId="45" fillId="2" borderId="10"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protection locked="0"/>
    </xf>
    <xf numFmtId="0" fontId="14" fillId="2" borderId="8" xfId="0" applyFont="1" applyFill="1" applyBorder="1" applyAlignment="1" applyProtection="1">
      <alignment horizontal="center" vertical="top" wrapText="1"/>
      <protection locked="0"/>
    </xf>
    <xf numFmtId="0" fontId="14" fillId="2" borderId="0" xfId="0" applyFont="1" applyFill="1" applyAlignment="1" applyProtection="1">
      <alignment horizontal="center" vertical="top" wrapText="1"/>
      <protection locked="0"/>
    </xf>
    <xf numFmtId="0" fontId="14" fillId="2" borderId="5" xfId="0" applyFont="1" applyFill="1" applyBorder="1" applyAlignment="1" applyProtection="1">
      <alignment horizontal="center" vertical="top" wrapText="1"/>
      <protection locked="0"/>
    </xf>
    <xf numFmtId="0" fontId="17" fillId="2" borderId="9" xfId="0" applyFont="1" applyFill="1" applyBorder="1" applyAlignment="1" applyProtection="1">
      <alignment horizontal="center" vertical="center" wrapText="1"/>
      <protection locked="0"/>
    </xf>
    <xf numFmtId="0" fontId="17" fillId="2" borderId="11" xfId="0" applyFont="1" applyFill="1" applyBorder="1" applyAlignment="1" applyProtection="1">
      <alignment horizontal="center" vertical="center" wrapText="1"/>
      <protection locked="0"/>
    </xf>
    <xf numFmtId="0" fontId="47" fillId="2" borderId="0" xfId="0" applyFont="1" applyFill="1" applyAlignment="1" applyProtection="1">
      <alignment horizontal="left" vertical="center" wrapText="1"/>
      <protection locked="0"/>
    </xf>
    <xf numFmtId="0" fontId="49" fillId="2" borderId="0" xfId="0" applyFont="1" applyFill="1" applyAlignment="1" applyProtection="1">
      <alignment horizontal="left" vertical="center" wrapText="1"/>
      <protection locked="0"/>
    </xf>
    <xf numFmtId="0" fontId="47" fillId="2" borderId="26" xfId="0" applyFont="1" applyFill="1" applyBorder="1" applyAlignment="1" applyProtection="1">
      <alignment horizontal="center" vertical="center" textRotation="255" wrapText="1"/>
      <protection locked="0"/>
    </xf>
    <xf numFmtId="0" fontId="47" fillId="2" borderId="37" xfId="0" applyFont="1" applyFill="1" applyBorder="1" applyAlignment="1" applyProtection="1">
      <alignment horizontal="center" vertical="center" textRotation="255" wrapText="1"/>
      <protection locked="0"/>
    </xf>
    <xf numFmtId="0" fontId="47" fillId="2" borderId="8" xfId="0" applyFont="1" applyFill="1" applyBorder="1" applyAlignment="1" applyProtection="1">
      <alignment horizontal="center" vertical="center" textRotation="255" wrapText="1"/>
      <protection locked="0"/>
    </xf>
    <xf numFmtId="0" fontId="47" fillId="2" borderId="5" xfId="0" applyFont="1" applyFill="1" applyBorder="1" applyAlignment="1" applyProtection="1">
      <alignment horizontal="center" vertical="center" textRotation="255" wrapText="1"/>
      <protection locked="0"/>
    </xf>
    <xf numFmtId="0" fontId="47" fillId="2" borderId="27" xfId="0" applyFont="1" applyFill="1" applyBorder="1" applyAlignment="1" applyProtection="1">
      <alignment horizontal="center" vertical="center" textRotation="255" wrapText="1"/>
      <protection locked="0"/>
    </xf>
    <xf numFmtId="0" fontId="47" fillId="2" borderId="34" xfId="0" applyFont="1" applyFill="1" applyBorder="1" applyAlignment="1" applyProtection="1">
      <alignment horizontal="center" vertical="center" textRotation="255" wrapText="1"/>
      <protection locked="0"/>
    </xf>
    <xf numFmtId="0" fontId="17" fillId="2" borderId="26" xfId="0" applyFont="1" applyFill="1" applyBorder="1" applyAlignment="1" applyProtection="1">
      <alignment horizontal="center" vertical="center" wrapText="1"/>
      <protection locked="0"/>
    </xf>
    <xf numFmtId="0" fontId="15" fillId="2" borderId="12" xfId="0" applyFont="1" applyFill="1" applyBorder="1" applyAlignment="1" applyProtection="1">
      <alignment horizontal="center" vertical="center" wrapText="1"/>
      <protection locked="0"/>
    </xf>
    <xf numFmtId="0" fontId="15" fillId="2" borderId="4" xfId="0" applyFont="1" applyFill="1" applyBorder="1" applyAlignment="1" applyProtection="1">
      <alignment horizontal="center" vertical="center" wrapText="1"/>
      <protection locked="0"/>
    </xf>
    <xf numFmtId="0" fontId="15" fillId="2" borderId="6" xfId="0" applyFont="1" applyFill="1" applyBorder="1" applyAlignment="1" applyProtection="1">
      <alignment horizontal="center" vertical="center" wrapText="1"/>
      <protection locked="0"/>
    </xf>
    <xf numFmtId="0" fontId="20" fillId="2" borderId="12" xfId="0" applyFont="1" applyFill="1" applyBorder="1" applyAlignment="1" applyProtection="1">
      <alignment horizontal="center" vertical="center"/>
      <protection locked="0"/>
    </xf>
    <xf numFmtId="0" fontId="20" fillId="2" borderId="4" xfId="0" applyFont="1" applyFill="1" applyBorder="1" applyAlignment="1" applyProtection="1">
      <alignment horizontal="center" vertical="center"/>
      <protection locked="0"/>
    </xf>
    <xf numFmtId="0" fontId="20" fillId="2" borderId="6" xfId="0" applyFont="1" applyFill="1" applyBorder="1" applyAlignment="1" applyProtection="1">
      <alignment horizontal="center" vertical="center"/>
      <protection locked="0"/>
    </xf>
    <xf numFmtId="0" fontId="18" fillId="2" borderId="4" xfId="0" applyFont="1" applyFill="1" applyBorder="1" applyAlignment="1" applyProtection="1">
      <alignment horizontal="center" vertical="center"/>
      <protection locked="0"/>
    </xf>
    <xf numFmtId="0" fontId="39" fillId="0" borderId="24" xfId="0" applyFont="1" applyBorder="1" applyAlignment="1" applyProtection="1">
      <alignment horizontal="center" vertical="center" shrinkToFit="1"/>
      <protection locked="0"/>
    </xf>
    <xf numFmtId="0" fontId="39" fillId="0" borderId="43" xfId="0" applyFont="1" applyBorder="1" applyAlignment="1" applyProtection="1">
      <alignment horizontal="center" vertical="center" shrinkToFit="1"/>
      <protection locked="0"/>
    </xf>
    <xf numFmtId="0" fontId="18" fillId="2" borderId="43" xfId="0" applyFont="1" applyFill="1" applyBorder="1" applyAlignment="1" applyProtection="1">
      <alignment wrapText="1"/>
      <protection locked="0"/>
    </xf>
    <xf numFmtId="0" fontId="18" fillId="2" borderId="25" xfId="0" applyFont="1" applyFill="1" applyBorder="1" applyAlignment="1" applyProtection="1">
      <alignment wrapText="1"/>
      <protection locked="0"/>
    </xf>
    <xf numFmtId="0" fontId="18" fillId="2" borderId="24" xfId="0" quotePrefix="1" applyFont="1" applyFill="1" applyBorder="1" applyAlignment="1" applyProtection="1">
      <alignment horizontal="center" vertical="center"/>
      <protection locked="0"/>
    </xf>
    <xf numFmtId="0" fontId="18" fillId="2" borderId="43" xfId="0" applyFont="1" applyFill="1" applyBorder="1" applyAlignment="1" applyProtection="1">
      <alignment horizontal="center" vertical="center"/>
      <protection locked="0"/>
    </xf>
    <xf numFmtId="0" fontId="18" fillId="2" borderId="43" xfId="0" applyFont="1" applyFill="1" applyBorder="1" applyAlignment="1" applyProtection="1">
      <alignment horizontal="center"/>
      <protection locked="0"/>
    </xf>
    <xf numFmtId="0" fontId="18" fillId="2" borderId="25" xfId="0" applyFont="1" applyFill="1" applyBorder="1" applyAlignment="1" applyProtection="1">
      <alignment horizontal="center"/>
      <protection locked="0"/>
    </xf>
    <xf numFmtId="0" fontId="39" fillId="0" borderId="24" xfId="0" applyFont="1" applyBorder="1" applyAlignment="1" applyProtection="1">
      <alignment horizontal="left" vertical="center" wrapText="1" indent="1" shrinkToFit="1"/>
      <protection locked="0"/>
    </xf>
    <xf numFmtId="0" fontId="39" fillId="0" borderId="43" xfId="0" applyFont="1" applyBorder="1" applyAlignment="1" applyProtection="1">
      <alignment horizontal="left" vertical="center" wrapText="1" indent="1" shrinkToFit="1"/>
      <protection locked="0"/>
    </xf>
    <xf numFmtId="0" fontId="39" fillId="0" borderId="89" xfId="0" applyFont="1" applyBorder="1" applyAlignment="1" applyProtection="1">
      <alignment horizontal="left" vertical="center" wrapText="1" indent="1" shrinkToFit="1"/>
      <protection locked="0"/>
    </xf>
    <xf numFmtId="49" fontId="39" fillId="0" borderId="43" xfId="0" applyNumberFormat="1" applyFont="1" applyBorder="1" applyAlignment="1" applyProtection="1">
      <alignment horizontal="center" vertical="center" wrapText="1"/>
      <protection locked="0"/>
    </xf>
    <xf numFmtId="0" fontId="104" fillId="2" borderId="0" xfId="0" applyFont="1" applyFill="1" applyAlignment="1" applyProtection="1">
      <alignment horizontal="distributed" vertical="center" wrapText="1"/>
      <protection locked="0"/>
    </xf>
    <xf numFmtId="0" fontId="52" fillId="2" borderId="0" xfId="0" applyFont="1" applyFill="1" applyAlignment="1" applyProtection="1">
      <alignment horizontal="left" vertical="center" wrapText="1"/>
      <protection locked="0"/>
    </xf>
    <xf numFmtId="0" fontId="17" fillId="2" borderId="24" xfId="0" applyFont="1" applyFill="1" applyBorder="1" applyAlignment="1" applyProtection="1">
      <alignment horizontal="center" vertical="center" wrapText="1"/>
      <protection locked="0"/>
    </xf>
    <xf numFmtId="0" fontId="17" fillId="2" borderId="25" xfId="0" applyFont="1" applyFill="1" applyBorder="1" applyAlignment="1" applyProtection="1">
      <alignment horizontal="center" vertical="center" wrapText="1"/>
      <protection locked="0"/>
    </xf>
    <xf numFmtId="0" fontId="17" fillId="2" borderId="28" xfId="0" applyFont="1" applyFill="1" applyBorder="1" applyAlignment="1" applyProtection="1">
      <alignment horizontal="center" vertical="center" wrapText="1"/>
      <protection locked="0"/>
    </xf>
    <xf numFmtId="0" fontId="17" fillId="2" borderId="51" xfId="0" applyFont="1" applyFill="1" applyBorder="1" applyAlignment="1" applyProtection="1">
      <alignment horizontal="center" vertical="center" wrapText="1"/>
      <protection locked="0"/>
    </xf>
    <xf numFmtId="0" fontId="47" fillId="2" borderId="9" xfId="0" applyFont="1" applyFill="1" applyBorder="1" applyAlignment="1" applyProtection="1">
      <alignment horizontal="center" vertical="center" textRotation="255"/>
      <protection locked="0"/>
    </xf>
    <xf numFmtId="0" fontId="47" fillId="2" borderId="11" xfId="0" applyFont="1" applyFill="1" applyBorder="1" applyAlignment="1" applyProtection="1">
      <alignment horizontal="center" vertical="center" textRotation="255"/>
      <protection locked="0"/>
    </xf>
    <xf numFmtId="0" fontId="47" fillId="2" borderId="8" xfId="0" applyFont="1" applyFill="1" applyBorder="1" applyAlignment="1" applyProtection="1">
      <alignment horizontal="center" vertical="center" textRotation="255"/>
      <protection locked="0"/>
    </xf>
    <xf numFmtId="0" fontId="47" fillId="2" borderId="5" xfId="0" applyFont="1" applyFill="1" applyBorder="1" applyAlignment="1" applyProtection="1">
      <alignment horizontal="center" vertical="center" textRotation="255"/>
      <protection locked="0"/>
    </xf>
    <xf numFmtId="0" fontId="47" fillId="2" borderId="27" xfId="0" applyFont="1" applyFill="1" applyBorder="1" applyAlignment="1" applyProtection="1">
      <alignment horizontal="center" vertical="center" textRotation="255"/>
      <protection locked="0"/>
    </xf>
    <xf numFmtId="0" fontId="47" fillId="2" borderId="34" xfId="0" applyFont="1" applyFill="1" applyBorder="1" applyAlignment="1" applyProtection="1">
      <alignment horizontal="center" vertical="center" textRotation="255"/>
      <protection locked="0"/>
    </xf>
    <xf numFmtId="0" fontId="9" fillId="2" borderId="9" xfId="0" applyFont="1" applyFill="1" applyBorder="1" applyAlignment="1" applyProtection="1">
      <alignment horizontal="center" vertical="center" textRotation="255" wrapText="1"/>
      <protection locked="0"/>
    </xf>
    <xf numFmtId="0" fontId="9" fillId="2" borderId="11" xfId="0" applyFont="1" applyFill="1" applyBorder="1" applyAlignment="1" applyProtection="1">
      <alignment horizontal="center" vertical="center" textRotation="255" wrapText="1"/>
      <protection locked="0"/>
    </xf>
    <xf numFmtId="0" fontId="9" fillId="2" borderId="12" xfId="0" applyFont="1" applyFill="1" applyBorder="1" applyAlignment="1" applyProtection="1">
      <alignment horizontal="center" vertical="center" textRotation="255" wrapText="1"/>
      <protection locked="0"/>
    </xf>
    <xf numFmtId="0" fontId="9" fillId="2" borderId="6" xfId="0" applyFont="1" applyFill="1" applyBorder="1" applyAlignment="1" applyProtection="1">
      <alignment horizontal="center" vertical="center" textRotation="255" wrapText="1"/>
      <protection locked="0"/>
    </xf>
    <xf numFmtId="0" fontId="47" fillId="2" borderId="29" xfId="0" applyFont="1" applyFill="1" applyBorder="1" applyAlignment="1" applyProtection="1">
      <alignment horizontal="left" vertical="center" wrapText="1"/>
      <protection locked="0"/>
    </xf>
    <xf numFmtId="0" fontId="47" fillId="2" borderId="43" xfId="0" applyFont="1" applyFill="1" applyBorder="1" applyAlignment="1" applyProtection="1">
      <alignment horizontal="left" vertical="center" wrapText="1"/>
      <protection locked="0"/>
    </xf>
    <xf numFmtId="0" fontId="103" fillId="2" borderId="43" xfId="0" applyFont="1" applyFill="1" applyBorder="1" applyAlignment="1" applyProtection="1">
      <alignment horizontal="left" vertical="center" wrapText="1"/>
      <protection locked="0"/>
    </xf>
    <xf numFmtId="0" fontId="0" fillId="2" borderId="10" xfId="0" applyFill="1" applyBorder="1" applyAlignment="1">
      <alignment horizontal="left" vertical="center"/>
    </xf>
    <xf numFmtId="0" fontId="18" fillId="2" borderId="0" xfId="0" applyFont="1" applyFill="1" applyAlignment="1" applyProtection="1">
      <alignment horizontal="center" vertical="center" wrapText="1"/>
      <protection locked="0"/>
    </xf>
    <xf numFmtId="0" fontId="18" fillId="2" borderId="24" xfId="0" applyFont="1" applyFill="1" applyBorder="1" applyAlignment="1" applyProtection="1">
      <alignment horizontal="center" vertical="center"/>
      <protection locked="0"/>
    </xf>
    <xf numFmtId="0" fontId="39" fillId="0" borderId="30" xfId="0" applyFont="1" applyBorder="1" applyAlignment="1" applyProtection="1">
      <alignment horizontal="center" vertical="center" shrinkToFit="1"/>
      <protection locked="0"/>
    </xf>
    <xf numFmtId="0" fontId="39" fillId="0" borderId="31" xfId="0" applyFont="1" applyBorder="1" applyAlignment="1" applyProtection="1">
      <alignment horizontal="center" vertical="center" shrinkToFit="1"/>
      <protection locked="0"/>
    </xf>
    <xf numFmtId="0" fontId="18" fillId="2" borderId="31" xfId="0" applyFont="1" applyFill="1" applyBorder="1" applyAlignment="1" applyProtection="1">
      <alignment wrapText="1"/>
      <protection locked="0"/>
    </xf>
    <xf numFmtId="0" fontId="18" fillId="2" borderId="32" xfId="0" applyFont="1" applyFill="1" applyBorder="1" applyAlignment="1" applyProtection="1">
      <alignment wrapText="1"/>
      <protection locked="0"/>
    </xf>
    <xf numFmtId="0" fontId="18" fillId="2" borderId="30" xfId="0" applyFont="1" applyFill="1" applyBorder="1" applyAlignment="1" applyProtection="1">
      <alignment horizontal="center" vertical="center"/>
      <protection locked="0"/>
    </xf>
    <xf numFmtId="0" fontId="18" fillId="2" borderId="31" xfId="0" applyFont="1" applyFill="1" applyBorder="1" applyAlignment="1" applyProtection="1">
      <alignment horizontal="center" vertical="center"/>
      <protection locked="0"/>
    </xf>
    <xf numFmtId="49" fontId="13" fillId="0" borderId="28" xfId="0" applyNumberFormat="1" applyFont="1" applyBorder="1" applyAlignment="1" applyProtection="1">
      <alignment horizontal="center" vertical="center"/>
      <protection hidden="1"/>
    </xf>
    <xf numFmtId="49" fontId="13" fillId="0" borderId="51" xfId="0" applyNumberFormat="1" applyFont="1" applyBorder="1" applyAlignment="1" applyProtection="1">
      <alignment horizontal="center" vertical="center"/>
      <protection hidden="1"/>
    </xf>
    <xf numFmtId="0" fontId="21" fillId="0" borderId="64" xfId="0" applyFont="1" applyBorder="1" applyAlignment="1" applyProtection="1">
      <alignment horizontal="center" vertical="center"/>
      <protection hidden="1"/>
    </xf>
    <xf numFmtId="0" fontId="21" fillId="0" borderId="65" xfId="0" applyFont="1" applyBorder="1" applyAlignment="1" applyProtection="1">
      <alignment horizontal="center" vertical="center"/>
      <protection hidden="1"/>
    </xf>
    <xf numFmtId="0" fontId="13" fillId="0" borderId="28" xfId="0" applyFont="1" applyBorder="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13" fillId="0" borderId="51" xfId="0" applyFont="1" applyBorder="1" applyAlignment="1" applyProtection="1">
      <alignment horizontal="center" vertical="center"/>
      <protection hidden="1"/>
    </xf>
    <xf numFmtId="49" fontId="22" fillId="0" borderId="43" xfId="0" applyNumberFormat="1" applyFont="1" applyBorder="1" applyAlignment="1" applyProtection="1">
      <alignment horizontal="center" vertical="center"/>
      <protection hidden="1"/>
    </xf>
    <xf numFmtId="0" fontId="14" fillId="0" borderId="43" xfId="0" applyFont="1" applyBorder="1" applyAlignment="1" applyProtection="1">
      <alignment horizontal="center" vertical="center"/>
      <protection hidden="1"/>
    </xf>
    <xf numFmtId="0" fontId="14" fillId="0" borderId="25" xfId="0" applyFont="1" applyBorder="1" applyAlignment="1" applyProtection="1">
      <alignment horizontal="center" vertical="center"/>
      <protection hidden="1"/>
    </xf>
    <xf numFmtId="0" fontId="90" fillId="0" borderId="9" xfId="0" applyFont="1" applyBorder="1" applyAlignment="1" applyProtection="1">
      <alignment horizontal="distributed" wrapText="1"/>
      <protection hidden="1"/>
    </xf>
    <xf numFmtId="0" fontId="90" fillId="0" borderId="10" xfId="0" applyFont="1" applyBorder="1" applyAlignment="1" applyProtection="1">
      <alignment horizontal="distributed" wrapText="1"/>
      <protection hidden="1"/>
    </xf>
    <xf numFmtId="0" fontId="90" fillId="0" borderId="11" xfId="0" applyFont="1" applyBorder="1" applyAlignment="1" applyProtection="1">
      <alignment horizontal="distributed" wrapText="1"/>
      <protection hidden="1"/>
    </xf>
    <xf numFmtId="0" fontId="90" fillId="0" borderId="8" xfId="0" applyFont="1" applyBorder="1" applyAlignment="1" applyProtection="1">
      <alignment horizontal="distributed" wrapText="1"/>
      <protection hidden="1"/>
    </xf>
    <xf numFmtId="0" fontId="90" fillId="0" borderId="0" xfId="0" applyFont="1" applyAlignment="1" applyProtection="1">
      <alignment horizontal="distributed" wrapText="1"/>
      <protection hidden="1"/>
    </xf>
    <xf numFmtId="0" fontId="90" fillId="0" borderId="5" xfId="0" applyFont="1" applyBorder="1" applyAlignment="1" applyProtection="1">
      <alignment horizontal="distributed" wrapText="1"/>
      <protection hidden="1"/>
    </xf>
    <xf numFmtId="0" fontId="61" fillId="0" borderId="27" xfId="0" applyFont="1" applyBorder="1" applyAlignment="1" applyProtection="1">
      <alignment horizontal="center" vertical="center" justifyLastLine="1"/>
      <protection hidden="1"/>
    </xf>
    <xf numFmtId="0" fontId="61" fillId="0" borderId="13" xfId="0" applyFont="1" applyBorder="1" applyAlignment="1" applyProtection="1">
      <alignment horizontal="center" vertical="center" justifyLastLine="1"/>
      <protection hidden="1"/>
    </xf>
    <xf numFmtId="0" fontId="61" fillId="0" borderId="34" xfId="0" applyFont="1" applyBorder="1" applyAlignment="1" applyProtection="1">
      <alignment horizontal="center" vertical="center" justifyLastLine="1"/>
      <protection hidden="1"/>
    </xf>
    <xf numFmtId="0" fontId="13" fillId="0" borderId="20" xfId="0" applyFont="1" applyBorder="1" applyAlignment="1" applyProtection="1">
      <alignment horizontal="left" vertical="center"/>
      <protection hidden="1"/>
    </xf>
    <xf numFmtId="0" fontId="14" fillId="0" borderId="9" xfId="0" applyFont="1" applyBorder="1" applyAlignment="1" applyProtection="1">
      <alignment horizontal="center" vertical="center" wrapText="1"/>
      <protection hidden="1"/>
    </xf>
    <xf numFmtId="0" fontId="14" fillId="0" borderId="10" xfId="0" applyFont="1" applyBorder="1" applyAlignment="1" applyProtection="1">
      <alignment horizontal="center" vertical="center" wrapText="1"/>
      <protection hidden="1"/>
    </xf>
    <xf numFmtId="0" fontId="14" fillId="0" borderId="11" xfId="0" applyFont="1" applyBorder="1" applyAlignment="1" applyProtection="1">
      <alignment horizontal="center" vertical="center" wrapText="1"/>
      <protection hidden="1"/>
    </xf>
    <xf numFmtId="0" fontId="14" fillId="0" borderId="8" xfId="0" applyFont="1" applyBorder="1" applyAlignment="1" applyProtection="1">
      <alignment horizontal="center" vertical="center" wrapText="1"/>
      <protection hidden="1"/>
    </xf>
    <xf numFmtId="0" fontId="14" fillId="0" borderId="0" xfId="0" applyFont="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12" xfId="0" applyFont="1" applyBorder="1" applyAlignment="1" applyProtection="1">
      <alignment horizontal="center" vertical="center" wrapText="1"/>
      <protection hidden="1"/>
    </xf>
    <xf numFmtId="0" fontId="14" fillId="0" borderId="4"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65" fillId="0" borderId="57" xfId="0" applyFont="1" applyBorder="1" applyAlignment="1" applyProtection="1">
      <alignment horizontal="center" vertical="center" textRotation="255"/>
      <protection hidden="1"/>
    </xf>
    <xf numFmtId="0" fontId="65" fillId="0" borderId="46" xfId="0" applyFont="1" applyBorder="1" applyAlignment="1" applyProtection="1">
      <alignment horizontal="center" vertical="center" textRotation="255"/>
      <protection hidden="1"/>
    </xf>
    <xf numFmtId="0" fontId="65" fillId="0" borderId="56" xfId="0" applyFont="1" applyBorder="1" applyAlignment="1" applyProtection="1">
      <alignment horizontal="center" vertical="center" textRotation="255"/>
      <protection hidden="1"/>
    </xf>
    <xf numFmtId="0" fontId="14" fillId="0" borderId="9" xfId="0" applyFont="1" applyBorder="1" applyAlignment="1" applyProtection="1">
      <alignment horizontal="left" vertical="center" wrapText="1"/>
      <protection hidden="1"/>
    </xf>
    <xf numFmtId="0" fontId="14" fillId="0" borderId="10" xfId="0" applyFont="1" applyBorder="1" applyAlignment="1" applyProtection="1">
      <alignment horizontal="left" vertical="center" wrapText="1"/>
      <protection hidden="1"/>
    </xf>
    <xf numFmtId="0" fontId="14" fillId="0" borderId="11" xfId="0" applyFont="1" applyBorder="1" applyAlignment="1" applyProtection="1">
      <alignment horizontal="left" vertical="center" wrapText="1"/>
      <protection hidden="1"/>
    </xf>
    <xf numFmtId="0" fontId="14" fillId="0" borderId="8" xfId="0" applyFont="1" applyBorder="1" applyAlignment="1" applyProtection="1">
      <alignment horizontal="left" vertical="center" wrapText="1"/>
      <protection hidden="1"/>
    </xf>
    <xf numFmtId="0" fontId="14" fillId="0" borderId="0" xfId="0" applyFont="1" applyAlignment="1" applyProtection="1">
      <alignment horizontal="left" vertical="center" wrapText="1"/>
      <protection hidden="1"/>
    </xf>
    <xf numFmtId="0" fontId="14" fillId="0" borderId="5" xfId="0" applyFont="1" applyBorder="1" applyAlignment="1" applyProtection="1">
      <alignment horizontal="left" vertical="center" wrapText="1"/>
      <protection hidden="1"/>
    </xf>
    <xf numFmtId="0" fontId="14" fillId="0" borderId="12" xfId="0" applyFont="1" applyBorder="1" applyAlignment="1" applyProtection="1">
      <alignment horizontal="left" vertical="center" wrapText="1"/>
      <protection hidden="1"/>
    </xf>
    <xf numFmtId="0" fontId="14" fillId="0" borderId="4" xfId="0" applyFont="1" applyBorder="1" applyAlignment="1" applyProtection="1">
      <alignment horizontal="left" vertical="center" wrapText="1"/>
      <protection hidden="1"/>
    </xf>
    <xf numFmtId="0" fontId="14" fillId="0" borderId="6" xfId="0" applyFont="1" applyBorder="1" applyAlignment="1" applyProtection="1">
      <alignment horizontal="left" vertical="center" wrapText="1"/>
      <protection hidden="1"/>
    </xf>
    <xf numFmtId="0" fontId="37" fillId="0" borderId="9" xfId="0" applyFont="1" applyBorder="1" applyAlignment="1" applyProtection="1">
      <alignment horizontal="center" vertical="center" wrapText="1"/>
      <protection hidden="1"/>
    </xf>
    <xf numFmtId="0" fontId="37" fillId="0" borderId="10" xfId="0" applyFont="1" applyBorder="1" applyAlignment="1" applyProtection="1">
      <alignment horizontal="center" vertical="center" wrapText="1"/>
      <protection hidden="1"/>
    </xf>
    <xf numFmtId="0" fontId="37" fillId="0" borderId="11" xfId="0" applyFont="1" applyBorder="1" applyAlignment="1" applyProtection="1">
      <alignment horizontal="center" vertical="center" wrapText="1"/>
      <protection hidden="1"/>
    </xf>
    <xf numFmtId="0" fontId="37" fillId="0" borderId="8" xfId="0" applyFont="1" applyBorder="1" applyAlignment="1" applyProtection="1">
      <alignment horizontal="center" vertical="center" wrapText="1"/>
      <protection hidden="1"/>
    </xf>
    <xf numFmtId="0" fontId="37" fillId="0" borderId="0" xfId="0" applyFont="1" applyAlignment="1" applyProtection="1">
      <alignment horizontal="center" vertical="center" wrapText="1"/>
      <protection hidden="1"/>
    </xf>
    <xf numFmtId="0" fontId="37" fillId="0" borderId="5" xfId="0" applyFont="1" applyBorder="1" applyAlignment="1" applyProtection="1">
      <alignment horizontal="center" vertical="center" wrapText="1"/>
      <protection hidden="1"/>
    </xf>
    <xf numFmtId="0" fontId="37" fillId="0" borderId="12" xfId="0" applyFont="1" applyBorder="1" applyAlignment="1" applyProtection="1">
      <alignment horizontal="center" vertical="center" wrapText="1"/>
      <protection hidden="1"/>
    </xf>
    <xf numFmtId="0" fontId="37" fillId="0" borderId="4" xfId="0" applyFont="1" applyBorder="1" applyAlignment="1" applyProtection="1">
      <alignment horizontal="center" vertical="center" wrapText="1"/>
      <protection hidden="1"/>
    </xf>
    <xf numFmtId="0" fontId="37" fillId="0" borderId="6" xfId="0" applyFont="1" applyBorder="1" applyAlignment="1" applyProtection="1">
      <alignment horizontal="center" vertical="center" wrapText="1"/>
      <protection hidden="1"/>
    </xf>
    <xf numFmtId="0" fontId="67" fillId="0" borderId="0" xfId="0" applyFont="1" applyAlignment="1" applyProtection="1">
      <alignment horizontal="center" vertical="center"/>
      <protection hidden="1"/>
    </xf>
    <xf numFmtId="0" fontId="67" fillId="0" borderId="10" xfId="0" applyFont="1" applyBorder="1" applyAlignment="1" applyProtection="1">
      <alignment horizontal="center" vertical="center" shrinkToFit="1"/>
      <protection hidden="1"/>
    </xf>
    <xf numFmtId="0" fontId="67" fillId="0" borderId="0" xfId="0" applyFont="1" applyAlignment="1" applyProtection="1">
      <alignment horizontal="center" vertical="center" shrinkToFit="1"/>
      <protection hidden="1"/>
    </xf>
    <xf numFmtId="0" fontId="13" fillId="0" borderId="9" xfId="0" applyFont="1" applyBorder="1" applyAlignment="1" applyProtection="1">
      <alignment horizontal="center" vertical="distributed" textRotation="255" indent="2"/>
      <protection hidden="1"/>
    </xf>
    <xf numFmtId="0" fontId="13" fillId="0" borderId="11" xfId="0" applyFont="1" applyBorder="1" applyAlignment="1" applyProtection="1">
      <alignment horizontal="center" vertical="distributed" textRotation="255" indent="2"/>
      <protection hidden="1"/>
    </xf>
    <xf numFmtId="0" fontId="13" fillId="0" borderId="8" xfId="0" applyFont="1" applyBorder="1" applyAlignment="1" applyProtection="1">
      <alignment horizontal="center" vertical="distributed" textRotation="255" indent="2"/>
      <protection hidden="1"/>
    </xf>
    <xf numFmtId="0" fontId="13" fillId="0" borderId="5" xfId="0" applyFont="1" applyBorder="1" applyAlignment="1" applyProtection="1">
      <alignment horizontal="center" vertical="distributed" textRotation="255" indent="2"/>
      <protection hidden="1"/>
    </xf>
    <xf numFmtId="0" fontId="13" fillId="0" borderId="27" xfId="0" applyFont="1" applyBorder="1" applyAlignment="1" applyProtection="1">
      <alignment horizontal="center" vertical="distributed" textRotation="255" indent="2"/>
      <protection hidden="1"/>
    </xf>
    <xf numFmtId="0" fontId="13" fillId="0" borderId="34" xfId="0" applyFont="1" applyBorder="1" applyAlignment="1" applyProtection="1">
      <alignment horizontal="center" vertical="distributed" textRotation="255" indent="2"/>
      <protection hidden="1"/>
    </xf>
    <xf numFmtId="0" fontId="14" fillId="0" borderId="30" xfId="0" applyFont="1" applyBorder="1" applyAlignment="1" applyProtection="1">
      <alignment horizontal="center" vertical="center"/>
      <protection hidden="1"/>
    </xf>
    <xf numFmtId="0" fontId="14" fillId="0" borderId="31" xfId="0" applyFont="1" applyBorder="1" applyAlignment="1" applyProtection="1">
      <alignment horizontal="center" vertical="center"/>
      <protection hidden="1"/>
    </xf>
    <xf numFmtId="0" fontId="14" fillId="0" borderId="32" xfId="0" applyFont="1" applyBorder="1" applyAlignment="1" applyProtection="1">
      <alignment horizontal="center" vertical="center"/>
      <protection hidden="1"/>
    </xf>
    <xf numFmtId="0" fontId="58" fillId="0" borderId="30" xfId="0" applyFont="1" applyBorder="1" applyAlignment="1" applyProtection="1">
      <alignment horizontal="center" vertical="center" wrapText="1"/>
      <protection hidden="1"/>
    </xf>
    <xf numFmtId="0" fontId="58" fillId="0" borderId="31" xfId="0" applyFont="1" applyBorder="1" applyAlignment="1" applyProtection="1">
      <alignment horizontal="center" vertical="center"/>
      <protection hidden="1"/>
    </xf>
    <xf numFmtId="0" fontId="58" fillId="0" borderId="32" xfId="0" applyFont="1" applyBorder="1" applyAlignment="1" applyProtection="1">
      <alignment horizontal="center" vertical="center"/>
      <protection hidden="1"/>
    </xf>
    <xf numFmtId="0" fontId="14" fillId="0" borderId="33" xfId="0" applyFont="1" applyBorder="1" applyAlignment="1" applyProtection="1">
      <alignment horizontal="center" vertical="center"/>
      <protection hidden="1"/>
    </xf>
    <xf numFmtId="0" fontId="37" fillId="0" borderId="0" xfId="0" applyFont="1" applyAlignment="1" applyProtection="1">
      <alignment horizontal="center" vertical="center"/>
      <protection hidden="1"/>
    </xf>
    <xf numFmtId="0" fontId="10" fillId="0" borderId="0" xfId="0" applyFont="1" applyAlignment="1" applyProtection="1">
      <alignment horizontal="right" vertical="center"/>
      <protection hidden="1"/>
    </xf>
    <xf numFmtId="0" fontId="10" fillId="0" borderId="67" xfId="0" applyFont="1" applyBorder="1" applyAlignment="1" applyProtection="1">
      <alignment horizontal="center" vertical="center"/>
      <protection hidden="1"/>
    </xf>
    <xf numFmtId="0" fontId="10" fillId="0" borderId="70" xfId="0" applyFont="1" applyBorder="1" applyAlignment="1" applyProtection="1">
      <alignment horizontal="center" vertical="center"/>
      <protection hidden="1"/>
    </xf>
    <xf numFmtId="0" fontId="90" fillId="0" borderId="9" xfId="0" applyFont="1" applyBorder="1" applyAlignment="1" applyProtection="1">
      <alignment horizontal="distributed" vertical="center" indent="2"/>
      <protection hidden="1"/>
    </xf>
    <xf numFmtId="0" fontId="90" fillId="0" borderId="10" xfId="0" applyFont="1" applyBorder="1" applyAlignment="1" applyProtection="1">
      <alignment horizontal="distributed" vertical="center" indent="2"/>
      <protection hidden="1"/>
    </xf>
    <xf numFmtId="0" fontId="90" fillId="0" borderId="21" xfId="0" applyFont="1" applyBorder="1" applyAlignment="1" applyProtection="1">
      <alignment horizontal="distributed" vertical="center" indent="2"/>
      <protection hidden="1"/>
    </xf>
    <xf numFmtId="0" fontId="10" fillId="0" borderId="0" xfId="0" applyFont="1" applyAlignment="1" applyProtection="1">
      <alignment horizontal="distributed" vertical="center"/>
      <protection hidden="1"/>
    </xf>
    <xf numFmtId="0" fontId="48" fillId="0" borderId="9" xfId="0" applyFont="1" applyBorder="1" applyAlignment="1" applyProtection="1">
      <alignment horizontal="center" vertical="center"/>
      <protection hidden="1"/>
    </xf>
    <xf numFmtId="0" fontId="48" fillId="0" borderId="10" xfId="0" applyFont="1" applyBorder="1" applyAlignment="1" applyProtection="1">
      <alignment horizontal="center" vertical="center"/>
      <protection hidden="1"/>
    </xf>
    <xf numFmtId="0" fontId="48" fillId="0" borderId="11" xfId="0" applyFont="1" applyBorder="1" applyAlignment="1" applyProtection="1">
      <alignment horizontal="center" vertical="center"/>
      <protection hidden="1"/>
    </xf>
    <xf numFmtId="0" fontId="48" fillId="0" borderId="12" xfId="0" applyFont="1" applyBorder="1" applyAlignment="1" applyProtection="1">
      <alignment horizontal="center" vertical="center"/>
      <protection hidden="1"/>
    </xf>
    <xf numFmtId="0" fontId="48" fillId="0" borderId="4" xfId="0" applyFont="1" applyBorder="1" applyAlignment="1" applyProtection="1">
      <alignment horizontal="center" vertical="center"/>
      <protection hidden="1"/>
    </xf>
    <xf numFmtId="0" fontId="48" fillId="0" borderId="6" xfId="0" applyFont="1" applyBorder="1" applyAlignment="1" applyProtection="1">
      <alignment horizontal="center" vertical="center"/>
      <protection hidden="1"/>
    </xf>
    <xf numFmtId="0" fontId="22" fillId="0" borderId="20" xfId="0" applyFont="1" applyBorder="1" applyAlignment="1" applyProtection="1">
      <alignment horizontal="distributed"/>
      <protection hidden="1"/>
    </xf>
    <xf numFmtId="0" fontId="30" fillId="0" borderId="4" xfId="0" applyFont="1" applyBorder="1" applyAlignment="1" applyProtection="1">
      <alignment horizontal="distributed" vertical="center" wrapText="1"/>
      <protection hidden="1"/>
    </xf>
    <xf numFmtId="0" fontId="81" fillId="0" borderId="4" xfId="0" applyFont="1" applyBorder="1" applyAlignment="1" applyProtection="1">
      <alignment horizontal="right" vertical="center"/>
      <protection hidden="1"/>
    </xf>
    <xf numFmtId="0" fontId="14" fillId="0" borderId="24" xfId="0" applyFont="1" applyBorder="1" applyAlignment="1" applyProtection="1">
      <alignment horizontal="distributed" vertical="center" indent="2"/>
      <protection hidden="1"/>
    </xf>
    <xf numFmtId="0" fontId="14" fillId="0" borderId="43" xfId="0" applyFont="1" applyBorder="1" applyAlignment="1" applyProtection="1">
      <alignment horizontal="distributed" vertical="center" indent="2"/>
      <protection hidden="1"/>
    </xf>
    <xf numFmtId="0" fontId="14" fillId="0" borderId="25" xfId="0" applyFont="1" applyBorder="1" applyAlignment="1" applyProtection="1">
      <alignment horizontal="distributed" vertical="center" indent="2"/>
      <protection hidden="1"/>
    </xf>
    <xf numFmtId="0" fontId="14" fillId="0" borderId="9" xfId="0" applyFont="1" applyBorder="1" applyAlignment="1" applyProtection="1">
      <alignment horizontal="center" vertical="center" justifyLastLine="1"/>
      <protection hidden="1"/>
    </xf>
    <xf numFmtId="0" fontId="14" fillId="0" borderId="10" xfId="0" applyFont="1" applyBorder="1" applyAlignment="1" applyProtection="1">
      <alignment horizontal="center" vertical="center" justifyLastLine="1"/>
      <protection hidden="1"/>
    </xf>
    <xf numFmtId="0" fontId="14" fillId="0" borderId="11" xfId="0" applyFont="1" applyBorder="1" applyAlignment="1" applyProtection="1">
      <alignment horizontal="center" vertical="center" justifyLastLine="1"/>
      <protection hidden="1"/>
    </xf>
    <xf numFmtId="0" fontId="14" fillId="0" borderId="8" xfId="0" applyFont="1" applyBorder="1" applyAlignment="1" applyProtection="1">
      <alignment horizontal="center" vertical="center" justifyLastLine="1"/>
      <protection hidden="1"/>
    </xf>
    <xf numFmtId="0" fontId="14" fillId="0" borderId="0" xfId="0" applyFont="1" applyAlignment="1" applyProtection="1">
      <alignment horizontal="center" vertical="center" justifyLastLine="1"/>
      <protection hidden="1"/>
    </xf>
    <xf numFmtId="0" fontId="14" fillId="0" borderId="5" xfId="0" applyFont="1" applyBorder="1" applyAlignment="1" applyProtection="1">
      <alignment horizontal="center" vertical="center" justifyLastLine="1"/>
      <protection hidden="1"/>
    </xf>
    <xf numFmtId="0" fontId="13" fillId="0" borderId="9" xfId="0" applyFont="1" applyBorder="1" applyAlignment="1" applyProtection="1">
      <alignment horizontal="center" vertical="center"/>
      <protection hidden="1"/>
    </xf>
    <xf numFmtId="0" fontId="13" fillId="0" borderId="10" xfId="0" applyFont="1" applyBorder="1" applyAlignment="1" applyProtection="1">
      <alignment horizontal="center" vertical="center"/>
      <protection hidden="1"/>
    </xf>
    <xf numFmtId="0" fontId="13" fillId="0" borderId="11" xfId="0" applyFont="1" applyBorder="1" applyAlignment="1" applyProtection="1">
      <alignment horizontal="center" vertical="center"/>
      <protection hidden="1"/>
    </xf>
    <xf numFmtId="0" fontId="13" fillId="0" borderId="8"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5" xfId="0" applyFont="1" applyBorder="1" applyAlignment="1" applyProtection="1">
      <alignment horizontal="center" vertical="center"/>
      <protection hidden="1"/>
    </xf>
    <xf numFmtId="0" fontId="37" fillId="0" borderId="0" xfId="0" applyFont="1" applyAlignment="1" applyProtection="1">
      <alignment horizontal="center" vertical="center" shrinkToFit="1"/>
      <protection hidden="1"/>
    </xf>
    <xf numFmtId="0" fontId="22" fillId="0" borderId="35" xfId="0" applyFont="1" applyBorder="1" applyAlignment="1" applyProtection="1">
      <alignment horizontal="center" vertical="center"/>
      <protection hidden="1"/>
    </xf>
    <xf numFmtId="0" fontId="22" fillId="0" borderId="2" xfId="0" applyFont="1" applyBorder="1" applyAlignment="1" applyProtection="1">
      <alignment horizontal="center" vertical="center"/>
      <protection hidden="1"/>
    </xf>
    <xf numFmtId="0" fontId="22" fillId="0" borderId="105" xfId="0" applyFont="1" applyBorder="1" applyAlignment="1" applyProtection="1">
      <alignment horizontal="center" vertical="center"/>
      <protection hidden="1"/>
    </xf>
    <xf numFmtId="0" fontId="22" fillId="0" borderId="104" xfId="0" applyFont="1" applyBorder="1" applyAlignment="1" applyProtection="1">
      <alignment horizontal="center" vertical="center"/>
      <protection hidden="1"/>
    </xf>
    <xf numFmtId="0" fontId="87" fillId="0" borderId="24" xfId="0" applyFont="1" applyBorder="1" applyAlignment="1" applyProtection="1">
      <alignment horizontal="center" vertical="center" wrapText="1"/>
      <protection hidden="1"/>
    </xf>
    <xf numFmtId="0" fontId="87" fillId="0" borderId="43" xfId="0" applyFont="1" applyBorder="1" applyAlignment="1" applyProtection="1">
      <alignment horizontal="center" vertical="center" wrapText="1"/>
      <protection hidden="1"/>
    </xf>
    <xf numFmtId="0" fontId="8" fillId="0" borderId="20"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0" xfId="0" applyFont="1" applyAlignment="1" applyProtection="1">
      <alignment horizontal="center" vertical="center"/>
      <protection hidden="1"/>
    </xf>
    <xf numFmtId="0" fontId="8" fillId="0" borderId="19" xfId="0" applyFont="1" applyBorder="1" applyAlignment="1" applyProtection="1">
      <alignment horizontal="center" vertical="center"/>
      <protection hidden="1"/>
    </xf>
    <xf numFmtId="0" fontId="8" fillId="0" borderId="4" xfId="0" applyFont="1" applyBorder="1" applyAlignment="1" applyProtection="1">
      <alignment horizontal="center" vertical="center"/>
      <protection hidden="1"/>
    </xf>
    <xf numFmtId="0" fontId="8" fillId="0" borderId="22" xfId="0" applyFont="1" applyBorder="1" applyAlignment="1" applyProtection="1">
      <alignment horizontal="center" vertical="center"/>
      <protection hidden="1"/>
    </xf>
    <xf numFmtId="0" fontId="21" fillId="0" borderId="66" xfId="0" applyFont="1" applyBorder="1" applyAlignment="1" applyProtection="1">
      <alignment horizontal="center" vertical="center"/>
      <protection hidden="1"/>
    </xf>
    <xf numFmtId="0" fontId="21" fillId="0" borderId="68" xfId="0" applyFont="1" applyBorder="1" applyAlignment="1" applyProtection="1">
      <alignment horizontal="center" vertical="center"/>
      <protection hidden="1"/>
    </xf>
    <xf numFmtId="0" fontId="21" fillId="0" borderId="69" xfId="0" applyFont="1" applyBorder="1" applyAlignment="1" applyProtection="1">
      <alignment horizontal="center" vertical="center"/>
      <protection hidden="1"/>
    </xf>
    <xf numFmtId="0" fontId="21" fillId="0" borderId="71" xfId="0" applyFont="1" applyBorder="1" applyAlignment="1" applyProtection="1">
      <alignment horizontal="center" vertical="center"/>
      <protection hidden="1"/>
    </xf>
    <xf numFmtId="0" fontId="14" fillId="0" borderId="9" xfId="0" applyFont="1" applyBorder="1" applyAlignment="1" applyProtection="1">
      <alignment horizontal="left" vertical="top" wrapText="1"/>
      <protection hidden="1"/>
    </xf>
    <xf numFmtId="0" fontId="14" fillId="0" borderId="10" xfId="0" applyFont="1" applyBorder="1" applyAlignment="1" applyProtection="1">
      <alignment horizontal="left" vertical="top" wrapText="1"/>
      <protection hidden="1"/>
    </xf>
    <xf numFmtId="0" fontId="14" fillId="0" borderId="11" xfId="0" applyFont="1" applyBorder="1" applyAlignment="1" applyProtection="1">
      <alignment horizontal="left" vertical="top" wrapText="1"/>
      <protection hidden="1"/>
    </xf>
    <xf numFmtId="0" fontId="14" fillId="0" borderId="8" xfId="0" applyFont="1" applyBorder="1" applyAlignment="1" applyProtection="1">
      <alignment horizontal="left" vertical="top" wrapText="1"/>
      <protection hidden="1"/>
    </xf>
    <xf numFmtId="0" fontId="14" fillId="0" borderId="0" xfId="0" applyFont="1" applyAlignment="1" applyProtection="1">
      <alignment horizontal="left" vertical="top" wrapText="1"/>
      <protection hidden="1"/>
    </xf>
    <xf numFmtId="0" fontId="14" fillId="0" borderId="5" xfId="0" applyFont="1" applyBorder="1" applyAlignment="1" applyProtection="1">
      <alignment horizontal="left" vertical="top" wrapText="1"/>
      <protection hidden="1"/>
    </xf>
    <xf numFmtId="0" fontId="14" fillId="0" borderId="27" xfId="0" applyFont="1" applyBorder="1" applyAlignment="1" applyProtection="1">
      <alignment horizontal="left" vertical="top" wrapText="1"/>
      <protection hidden="1"/>
    </xf>
    <xf numFmtId="0" fontId="14" fillId="0" borderId="13" xfId="0" applyFont="1" applyBorder="1" applyAlignment="1" applyProtection="1">
      <alignment horizontal="left" vertical="top" wrapText="1"/>
      <protection hidden="1"/>
    </xf>
    <xf numFmtId="0" fontId="14" fillId="0" borderId="34" xfId="0" applyFont="1" applyBorder="1" applyAlignment="1" applyProtection="1">
      <alignment horizontal="left" vertical="top" wrapText="1"/>
      <protection hidden="1"/>
    </xf>
    <xf numFmtId="0" fontId="0" fillId="0" borderId="12" xfId="0" applyBorder="1" applyAlignment="1" applyProtection="1">
      <alignment horizontal="left" vertical="center"/>
      <protection hidden="1"/>
    </xf>
    <xf numFmtId="0" fontId="0" fillId="0" borderId="4" xfId="0" applyBorder="1" applyAlignment="1" applyProtection="1">
      <alignment horizontal="left" vertical="center"/>
      <protection hidden="1"/>
    </xf>
    <xf numFmtId="0" fontId="21" fillId="3" borderId="60" xfId="0" applyFont="1" applyFill="1" applyBorder="1" applyAlignment="1" applyProtection="1">
      <alignment horizontal="center" vertical="center"/>
      <protection hidden="1"/>
    </xf>
    <xf numFmtId="0" fontId="48" fillId="0" borderId="0" xfId="0" applyFont="1" applyAlignment="1" applyProtection="1">
      <alignment horizontal="center" vertical="center"/>
      <protection hidden="1"/>
    </xf>
    <xf numFmtId="0" fontId="21" fillId="0" borderId="9" xfId="0" applyFont="1" applyBorder="1" applyAlignment="1" applyProtection="1">
      <alignment horizontal="left" vertical="center" shrinkToFit="1"/>
      <protection hidden="1"/>
    </xf>
    <xf numFmtId="0" fontId="21" fillId="0" borderId="10" xfId="0" applyFont="1" applyBorder="1" applyAlignment="1" applyProtection="1">
      <alignment horizontal="left" vertical="center" shrinkToFit="1"/>
      <protection hidden="1"/>
    </xf>
    <xf numFmtId="0" fontId="21" fillId="0" borderId="11" xfId="0" applyFont="1" applyBorder="1" applyAlignment="1" applyProtection="1">
      <alignment horizontal="left" vertical="center" shrinkToFit="1"/>
      <protection hidden="1"/>
    </xf>
    <xf numFmtId="0" fontId="21" fillId="0" borderId="8" xfId="0" applyFont="1" applyBorder="1" applyAlignment="1" applyProtection="1">
      <alignment horizontal="left" vertical="center" shrinkToFit="1"/>
      <protection hidden="1"/>
    </xf>
    <xf numFmtId="0" fontId="21" fillId="0" borderId="0" xfId="0" applyFont="1" applyAlignment="1" applyProtection="1">
      <alignment horizontal="left" vertical="center" shrinkToFit="1"/>
      <protection hidden="1"/>
    </xf>
    <xf numFmtId="0" fontId="21" fillId="0" borderId="5" xfId="0" applyFont="1" applyBorder="1" applyAlignment="1" applyProtection="1">
      <alignment horizontal="left" vertical="center" shrinkToFit="1"/>
      <protection hidden="1"/>
    </xf>
    <xf numFmtId="0" fontId="21" fillId="0" borderId="12" xfId="0" applyFont="1" applyBorder="1" applyAlignment="1" applyProtection="1">
      <alignment horizontal="left" vertical="center" shrinkToFit="1"/>
      <protection hidden="1"/>
    </xf>
    <xf numFmtId="0" fontId="21" fillId="0" borderId="4" xfId="0" applyFont="1" applyBorder="1" applyAlignment="1" applyProtection="1">
      <alignment horizontal="left" vertical="center" shrinkToFit="1"/>
      <protection hidden="1"/>
    </xf>
    <xf numFmtId="0" fontId="21" fillId="0" borderId="6" xfId="0" applyFont="1" applyBorder="1" applyAlignment="1" applyProtection="1">
      <alignment horizontal="left" vertical="center" shrinkToFit="1"/>
      <protection hidden="1"/>
    </xf>
    <xf numFmtId="0" fontId="37" fillId="0" borderId="39" xfId="0" applyFont="1" applyBorder="1" applyAlignment="1" applyProtection="1">
      <alignment horizontal="left" vertical="center" shrinkToFit="1"/>
      <protection hidden="1"/>
    </xf>
    <xf numFmtId="0" fontId="37" fillId="0" borderId="20" xfId="0" applyFont="1" applyBorder="1" applyAlignment="1" applyProtection="1">
      <alignment horizontal="left" vertical="center" shrinkToFit="1"/>
      <protection hidden="1"/>
    </xf>
    <xf numFmtId="0" fontId="37" fillId="0" borderId="37" xfId="0" applyFont="1" applyBorder="1" applyAlignment="1" applyProtection="1">
      <alignment horizontal="left" vertical="center" shrinkToFit="1"/>
      <protection hidden="1"/>
    </xf>
    <xf numFmtId="0" fontId="37" fillId="0" borderId="40" xfId="0" applyFont="1" applyBorder="1" applyAlignment="1" applyProtection="1">
      <alignment horizontal="left" vertical="center" shrinkToFit="1"/>
      <protection hidden="1"/>
    </xf>
    <xf numFmtId="0" fontId="37" fillId="0" borderId="0" xfId="0" applyFont="1" applyAlignment="1" applyProtection="1">
      <alignment horizontal="left" vertical="center" shrinkToFit="1"/>
      <protection hidden="1"/>
    </xf>
    <xf numFmtId="0" fontId="37" fillId="0" borderId="5" xfId="0" applyFont="1" applyBorder="1" applyAlignment="1" applyProtection="1">
      <alignment horizontal="left" vertical="center" shrinkToFit="1"/>
      <protection hidden="1"/>
    </xf>
    <xf numFmtId="0" fontId="37" fillId="0" borderId="49" xfId="0" applyFont="1" applyBorder="1" applyAlignment="1" applyProtection="1">
      <alignment horizontal="left" vertical="center" shrinkToFit="1"/>
      <protection hidden="1"/>
    </xf>
    <xf numFmtId="0" fontId="37" fillId="0" borderId="4" xfId="0" applyFont="1" applyBorder="1" applyAlignment="1" applyProtection="1">
      <alignment horizontal="left" vertical="center" shrinkToFit="1"/>
      <protection hidden="1"/>
    </xf>
    <xf numFmtId="0" fontId="37" fillId="0" borderId="6" xfId="0" applyFont="1" applyBorder="1" applyAlignment="1" applyProtection="1">
      <alignment horizontal="left" vertical="center" shrinkToFit="1"/>
      <protection hidden="1"/>
    </xf>
    <xf numFmtId="0" fontId="13" fillId="0" borderId="4" xfId="0" applyFont="1" applyBorder="1" applyAlignment="1" applyProtection="1">
      <alignment horizontal="center" vertical="center"/>
      <protection hidden="1"/>
    </xf>
    <xf numFmtId="0" fontId="13" fillId="0" borderId="6" xfId="0" applyFont="1" applyBorder="1" applyAlignment="1" applyProtection="1">
      <alignment horizontal="center" vertical="center"/>
      <protection hidden="1"/>
    </xf>
    <xf numFmtId="0" fontId="21" fillId="0" borderId="10" xfId="0" applyFont="1" applyBorder="1" applyAlignment="1" applyProtection="1">
      <alignment horizontal="center" vertical="center"/>
      <protection hidden="1"/>
    </xf>
    <xf numFmtId="0" fontId="21" fillId="0" borderId="0" xfId="0" applyFont="1" applyAlignment="1" applyProtection="1">
      <alignment horizontal="center" vertical="center"/>
      <protection hidden="1"/>
    </xf>
    <xf numFmtId="0" fontId="21" fillId="0" borderId="4" xfId="0" applyFont="1" applyBorder="1" applyAlignment="1" applyProtection="1">
      <alignment horizontal="center" vertical="center"/>
      <protection hidden="1"/>
    </xf>
    <xf numFmtId="0" fontId="19" fillId="0" borderId="0" xfId="0" applyFont="1" applyAlignment="1" applyProtection="1">
      <alignment horizontal="center" textRotation="255"/>
      <protection hidden="1"/>
    </xf>
    <xf numFmtId="0" fontId="8" fillId="0" borderId="0" xfId="0" applyFont="1" applyAlignment="1" applyProtection="1">
      <alignment horizontal="center" vertical="top" textRotation="255" wrapText="1"/>
      <protection hidden="1"/>
    </xf>
    <xf numFmtId="0" fontId="8" fillId="0" borderId="92" xfId="0" applyFont="1" applyBorder="1" applyAlignment="1" applyProtection="1">
      <alignment horizontal="distributed" vertical="center" justifyLastLine="1"/>
      <protection hidden="1"/>
    </xf>
    <xf numFmtId="0" fontId="8" fillId="0" borderId="91" xfId="0" applyFont="1" applyBorder="1" applyAlignment="1" applyProtection="1">
      <alignment horizontal="distributed" vertical="center" justifyLastLine="1"/>
      <protection hidden="1"/>
    </xf>
    <xf numFmtId="0" fontId="8" fillId="0" borderId="93" xfId="0" applyFont="1" applyBorder="1" applyAlignment="1" applyProtection="1">
      <alignment horizontal="distributed" vertical="center" justifyLastLine="1"/>
      <protection hidden="1"/>
    </xf>
    <xf numFmtId="0" fontId="35" fillId="0" borderId="95" xfId="0" applyFont="1" applyBorder="1" applyAlignment="1" applyProtection="1">
      <alignment horizontal="left" vertical="center" indent="1" shrinkToFit="1"/>
      <protection hidden="1"/>
    </xf>
    <xf numFmtId="0" fontId="35" fillId="0" borderId="91" xfId="0" applyFont="1" applyBorder="1" applyAlignment="1" applyProtection="1">
      <alignment horizontal="left" vertical="center" indent="1" shrinkToFit="1"/>
      <protection hidden="1"/>
    </xf>
    <xf numFmtId="0" fontId="35" fillId="0" borderId="94" xfId="0" applyFont="1" applyBorder="1" applyAlignment="1" applyProtection="1">
      <alignment horizontal="left" vertical="center" indent="1" shrinkToFit="1"/>
      <protection hidden="1"/>
    </xf>
    <xf numFmtId="0" fontId="21" fillId="0" borderId="61" xfId="0" applyFont="1" applyBorder="1" applyAlignment="1" applyProtection="1">
      <alignment horizontal="center" vertical="center"/>
      <protection hidden="1"/>
    </xf>
    <xf numFmtId="0" fontId="21" fillId="0" borderId="63" xfId="0" applyFont="1" applyBorder="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8" fillId="0" borderId="8"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19" fillId="0" borderId="8" xfId="0" applyFont="1" applyBorder="1" applyAlignment="1" applyProtection="1">
      <alignment horizontal="center" vertical="center"/>
      <protection hidden="1"/>
    </xf>
    <xf numFmtId="0" fontId="19" fillId="0" borderId="5" xfId="0" applyFont="1" applyBorder="1" applyAlignment="1" applyProtection="1">
      <alignment horizontal="center" vertical="center"/>
      <protection hidden="1"/>
    </xf>
    <xf numFmtId="0" fontId="22" fillId="0" borderId="9" xfId="0" applyFont="1" applyBorder="1" applyAlignment="1" applyProtection="1">
      <alignment horizontal="center" vertical="center"/>
      <protection hidden="1"/>
    </xf>
    <xf numFmtId="0" fontId="22" fillId="0" borderId="21" xfId="0" applyFont="1" applyBorder="1" applyAlignment="1" applyProtection="1">
      <alignment horizontal="center" vertical="center"/>
      <protection hidden="1"/>
    </xf>
    <xf numFmtId="0" fontId="14" fillId="0" borderId="9" xfId="0" applyFont="1" applyBorder="1" applyAlignment="1" applyProtection="1">
      <alignment horizontal="distributed" vertical="center" indent="2"/>
      <protection hidden="1"/>
    </xf>
    <xf numFmtId="0" fontId="14" fillId="0" borderId="10" xfId="0" applyFont="1" applyBorder="1" applyAlignment="1" applyProtection="1">
      <alignment horizontal="distributed" vertical="center" indent="2"/>
      <protection hidden="1"/>
    </xf>
    <xf numFmtId="0" fontId="14" fillId="0" borderId="21" xfId="0" applyFont="1" applyBorder="1" applyAlignment="1" applyProtection="1">
      <alignment horizontal="distributed" vertical="center" indent="2"/>
      <protection hidden="1"/>
    </xf>
    <xf numFmtId="0" fontId="22" fillId="0" borderId="24" xfId="0" applyFont="1" applyBorder="1" applyAlignment="1" applyProtection="1">
      <alignment vertical="center" shrinkToFit="1"/>
      <protection hidden="1"/>
    </xf>
    <xf numFmtId="0" fontId="22" fillId="0" borderId="43" xfId="0" applyFont="1" applyBorder="1" applyAlignment="1" applyProtection="1">
      <alignment vertical="center" shrinkToFit="1"/>
      <protection hidden="1"/>
    </xf>
    <xf numFmtId="0" fontId="22" fillId="0" borderId="89" xfId="0" applyFont="1" applyBorder="1" applyAlignment="1" applyProtection="1">
      <alignment vertical="center" shrinkToFit="1"/>
      <protection hidden="1"/>
    </xf>
    <xf numFmtId="0" fontId="45" fillId="0" borderId="0" xfId="0" applyFont="1" applyAlignment="1" applyProtection="1">
      <alignment horizontal="center" vertical="center"/>
      <protection hidden="1"/>
    </xf>
    <xf numFmtId="0" fontId="29" fillId="6" borderId="39" xfId="0" applyFont="1" applyFill="1" applyBorder="1" applyAlignment="1" applyProtection="1">
      <alignment horizontal="center" vertical="center" textRotation="255"/>
      <protection hidden="1"/>
    </xf>
    <xf numFmtId="0" fontId="29" fillId="6" borderId="37" xfId="0" applyFont="1" applyFill="1" applyBorder="1" applyAlignment="1" applyProtection="1">
      <alignment horizontal="center" vertical="center" textRotation="255"/>
      <protection hidden="1"/>
    </xf>
    <xf numFmtId="0" fontId="29" fillId="6" borderId="40" xfId="0" applyFont="1" applyFill="1" applyBorder="1" applyAlignment="1" applyProtection="1">
      <alignment horizontal="center" vertical="center" textRotation="255"/>
      <protection hidden="1"/>
    </xf>
    <xf numFmtId="0" fontId="29" fillId="6" borderId="5" xfId="0" applyFont="1" applyFill="1" applyBorder="1" applyAlignment="1" applyProtection="1">
      <alignment horizontal="center" vertical="center" textRotation="255"/>
      <protection hidden="1"/>
    </xf>
    <xf numFmtId="0" fontId="29" fillId="6" borderId="0" xfId="0" applyFont="1" applyFill="1" applyAlignment="1" applyProtection="1">
      <alignment horizontal="center" vertical="center" textRotation="255"/>
      <protection hidden="1"/>
    </xf>
    <xf numFmtId="0" fontId="29" fillId="6" borderId="41" xfId="0" applyFont="1" applyFill="1" applyBorder="1" applyAlignment="1" applyProtection="1">
      <alignment horizontal="center" vertical="center" textRotation="255"/>
      <protection hidden="1"/>
    </xf>
    <xf numFmtId="0" fontId="29" fillId="6" borderId="13" xfId="0" applyFont="1" applyFill="1" applyBorder="1" applyAlignment="1" applyProtection="1">
      <alignment horizontal="center" vertical="center" textRotation="255"/>
      <protection hidden="1"/>
    </xf>
    <xf numFmtId="0" fontId="13" fillId="0" borderId="43" xfId="0" applyFont="1" applyBorder="1" applyAlignment="1" applyProtection="1">
      <alignment horizontal="center" vertical="center"/>
      <protection hidden="1"/>
    </xf>
    <xf numFmtId="0" fontId="13" fillId="0" borderId="25" xfId="0" applyFont="1" applyBorder="1" applyAlignment="1" applyProtection="1">
      <alignment horizontal="center" vertical="center"/>
      <protection hidden="1"/>
    </xf>
    <xf numFmtId="0" fontId="18" fillId="0" borderId="26" xfId="0" applyFont="1" applyBorder="1" applyAlignment="1" applyProtection="1">
      <alignment horizontal="center" vertical="center"/>
      <protection hidden="1"/>
    </xf>
    <xf numFmtId="0" fontId="18" fillId="0" borderId="20" xfId="0" applyFont="1" applyBorder="1" applyAlignment="1" applyProtection="1">
      <alignment horizontal="center" vertical="center"/>
      <protection hidden="1"/>
    </xf>
    <xf numFmtId="0" fontId="18" fillId="0" borderId="15" xfId="0" applyFont="1" applyBorder="1" applyAlignment="1" applyProtection="1">
      <alignment horizontal="center" vertical="center"/>
      <protection hidden="1"/>
    </xf>
    <xf numFmtId="0" fontId="18" fillId="0" borderId="12" xfId="0" applyFont="1" applyBorder="1" applyAlignment="1" applyProtection="1">
      <alignment horizontal="center" vertical="center"/>
      <protection hidden="1"/>
    </xf>
    <xf numFmtId="0" fontId="18" fillId="0" borderId="4" xfId="0" applyFont="1" applyBorder="1" applyAlignment="1" applyProtection="1">
      <alignment horizontal="center" vertical="center"/>
      <protection hidden="1"/>
    </xf>
    <xf numFmtId="0" fontId="18" fillId="0" borderId="22" xfId="0" applyFont="1" applyBorder="1" applyAlignment="1" applyProtection="1">
      <alignment horizontal="center" vertical="center"/>
      <protection hidden="1"/>
    </xf>
    <xf numFmtId="0" fontId="53" fillId="0" borderId="12" xfId="0" applyFont="1" applyBorder="1" applyAlignment="1" applyProtection="1">
      <alignment horizontal="distributed" vertical="top" wrapText="1"/>
      <protection hidden="1"/>
    </xf>
    <xf numFmtId="0" fontId="53" fillId="0" borderId="4" xfId="0" applyFont="1" applyBorder="1" applyAlignment="1" applyProtection="1">
      <alignment horizontal="distributed" vertical="top" wrapText="1"/>
      <protection hidden="1"/>
    </xf>
    <xf numFmtId="0" fontId="53" fillId="0" borderId="6" xfId="0" applyFont="1" applyBorder="1" applyAlignment="1" applyProtection="1">
      <alignment horizontal="distributed" vertical="top" wrapText="1"/>
      <protection hidden="1"/>
    </xf>
    <xf numFmtId="0" fontId="13" fillId="0" borderId="13" xfId="0" applyFont="1" applyBorder="1" applyAlignment="1" applyProtection="1">
      <alignment horizontal="center" vertical="center"/>
      <protection hidden="1"/>
    </xf>
    <xf numFmtId="0" fontId="13" fillId="0" borderId="34" xfId="0" applyFont="1" applyBorder="1" applyAlignment="1" applyProtection="1">
      <alignment horizontal="center" vertical="center"/>
      <protection hidden="1"/>
    </xf>
    <xf numFmtId="0" fontId="14" fillId="0" borderId="10" xfId="0" applyFont="1" applyBorder="1" applyAlignment="1" applyProtection="1">
      <alignment horizontal="center" vertical="center"/>
      <protection hidden="1"/>
    </xf>
    <xf numFmtId="0" fontId="14" fillId="0" borderId="11" xfId="0" applyFont="1" applyBorder="1" applyAlignment="1" applyProtection="1">
      <alignment horizontal="center" vertical="center"/>
      <protection hidden="1"/>
    </xf>
    <xf numFmtId="0" fontId="14" fillId="0" borderId="13" xfId="0" applyFont="1" applyBorder="1" applyAlignment="1" applyProtection="1">
      <alignment horizontal="center" vertical="center"/>
      <protection hidden="1"/>
    </xf>
    <xf numFmtId="0" fontId="14" fillId="0" borderId="34" xfId="0" applyFont="1" applyBorder="1" applyAlignment="1" applyProtection="1">
      <alignment horizontal="center" vertical="center"/>
      <protection hidden="1"/>
    </xf>
    <xf numFmtId="0" fontId="22" fillId="0" borderId="9" xfId="0" applyFont="1" applyBorder="1" applyAlignment="1" applyProtection="1">
      <alignment vertical="center" shrinkToFit="1"/>
      <protection hidden="1"/>
    </xf>
    <xf numFmtId="0" fontId="22" fillId="0" borderId="10" xfId="0" applyFont="1" applyBorder="1" applyAlignment="1" applyProtection="1">
      <alignment vertical="center" shrinkToFit="1"/>
      <protection hidden="1"/>
    </xf>
    <xf numFmtId="0" fontId="22" fillId="0" borderId="21" xfId="0" applyFont="1" applyBorder="1" applyAlignment="1" applyProtection="1">
      <alignment vertical="center" shrinkToFit="1"/>
      <protection hidden="1"/>
    </xf>
    <xf numFmtId="0" fontId="22" fillId="0" borderId="27" xfId="0" applyFont="1" applyBorder="1" applyAlignment="1" applyProtection="1">
      <alignment vertical="center" shrinkToFit="1"/>
      <protection hidden="1"/>
    </xf>
    <xf numFmtId="0" fontId="22" fillId="0" borderId="13" xfId="0" applyFont="1" applyBorder="1" applyAlignment="1" applyProtection="1">
      <alignment vertical="center" shrinkToFit="1"/>
      <protection hidden="1"/>
    </xf>
    <xf numFmtId="0" fontId="22" fillId="0" borderId="16" xfId="0" applyFont="1" applyBorder="1" applyAlignment="1" applyProtection="1">
      <alignment vertical="center" shrinkToFit="1"/>
      <protection hidden="1"/>
    </xf>
    <xf numFmtId="0" fontId="0" fillId="0" borderId="50" xfId="0" applyBorder="1" applyAlignment="1" applyProtection="1">
      <alignment horizontal="center" vertical="center" textRotation="255"/>
      <protection hidden="1"/>
    </xf>
    <xf numFmtId="0" fontId="0" fillId="0" borderId="10" xfId="0" applyBorder="1" applyAlignment="1" applyProtection="1">
      <alignment horizontal="center" vertical="center" textRotation="255"/>
      <protection hidden="1"/>
    </xf>
    <xf numFmtId="0" fontId="0" fillId="0" borderId="11" xfId="0" applyBorder="1" applyAlignment="1" applyProtection="1">
      <alignment horizontal="center" vertical="center" textRotation="255"/>
      <protection hidden="1"/>
    </xf>
    <xf numFmtId="0" fontId="0" fillId="0" borderId="40" xfId="0" applyBorder="1" applyAlignment="1" applyProtection="1">
      <alignment horizontal="center" vertical="center" textRotation="255"/>
      <protection hidden="1"/>
    </xf>
    <xf numFmtId="0" fontId="0" fillId="0" borderId="0" xfId="0" applyAlignment="1" applyProtection="1">
      <alignment horizontal="center" vertical="center" textRotation="255"/>
      <protection hidden="1"/>
    </xf>
    <xf numFmtId="0" fontId="0" fillId="0" borderId="5" xfId="0" applyBorder="1" applyAlignment="1" applyProtection="1">
      <alignment horizontal="center" vertical="center" textRotation="255"/>
      <protection hidden="1"/>
    </xf>
    <xf numFmtId="0" fontId="0" fillId="0" borderId="41" xfId="0" applyBorder="1" applyAlignment="1" applyProtection="1">
      <alignment horizontal="center" vertical="center" textRotation="255"/>
      <protection hidden="1"/>
    </xf>
    <xf numFmtId="0" fontId="0" fillId="0" borderId="13" xfId="0" applyBorder="1" applyAlignment="1" applyProtection="1">
      <alignment horizontal="center" vertical="center" textRotation="255"/>
      <protection hidden="1"/>
    </xf>
    <xf numFmtId="0" fontId="0" fillId="0" borderId="34" xfId="0" applyBorder="1" applyAlignment="1" applyProtection="1">
      <alignment horizontal="center" vertical="center" textRotation="255"/>
      <protection hidden="1"/>
    </xf>
    <xf numFmtId="0" fontId="22" fillId="0" borderId="8" xfId="0" applyFont="1" applyBorder="1" applyAlignment="1" applyProtection="1">
      <alignment horizontal="center" vertical="center"/>
      <protection hidden="1"/>
    </xf>
    <xf numFmtId="0" fontId="53" fillId="0" borderId="26" xfId="0" applyFont="1" applyBorder="1" applyAlignment="1" applyProtection="1">
      <alignment horizontal="distributed" wrapText="1"/>
      <protection hidden="1"/>
    </xf>
    <xf numFmtId="0" fontId="53" fillId="0" borderId="20" xfId="0" applyFont="1" applyBorder="1" applyAlignment="1" applyProtection="1">
      <alignment horizontal="distributed" wrapText="1"/>
      <protection hidden="1"/>
    </xf>
    <xf numFmtId="0" fontId="53" fillId="0" borderId="37" xfId="0" applyFont="1" applyBorder="1" applyAlignment="1" applyProtection="1">
      <alignment horizontal="distributed" wrapText="1"/>
      <protection hidden="1"/>
    </xf>
    <xf numFmtId="0" fontId="14" fillId="0" borderId="20" xfId="0" applyFont="1" applyBorder="1" applyAlignment="1" applyProtection="1">
      <alignment horizontal="right"/>
      <protection hidden="1"/>
    </xf>
    <xf numFmtId="176" fontId="24" fillId="0" borderId="61" xfId="0" applyNumberFormat="1" applyFont="1" applyBorder="1" applyAlignment="1" applyProtection="1">
      <alignment horizontal="center" vertical="center"/>
      <protection hidden="1"/>
    </xf>
    <xf numFmtId="176" fontId="21" fillId="0" borderId="63" xfId="0" applyNumberFormat="1" applyFont="1" applyBorder="1" applyAlignment="1" applyProtection="1">
      <alignment horizontal="center" vertical="center"/>
      <protection hidden="1"/>
    </xf>
    <xf numFmtId="176" fontId="24" fillId="0" borderId="61" xfId="0" quotePrefix="1" applyNumberFormat="1" applyFont="1" applyBorder="1" applyAlignment="1" applyProtection="1">
      <alignment horizontal="center" vertical="center"/>
      <protection hidden="1"/>
    </xf>
    <xf numFmtId="0" fontId="19" fillId="0" borderId="39" xfId="0" applyFont="1" applyBorder="1" applyAlignment="1" applyProtection="1">
      <alignment horizontal="center" vertical="center"/>
      <protection hidden="1"/>
    </xf>
    <xf numFmtId="0" fontId="19" fillId="0" borderId="37" xfId="0" applyFont="1" applyBorder="1" applyAlignment="1" applyProtection="1">
      <alignment horizontal="center" vertical="center"/>
      <protection hidden="1"/>
    </xf>
    <xf numFmtId="0" fontId="19" fillId="0" borderId="40"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xf numFmtId="0" fontId="19" fillId="0" borderId="11" xfId="0" applyFont="1" applyBorder="1" applyAlignment="1" applyProtection="1">
      <alignment horizontal="center" vertical="center"/>
      <protection hidden="1"/>
    </xf>
    <xf numFmtId="0" fontId="19" fillId="0" borderId="12" xfId="0" applyFont="1" applyBorder="1" applyAlignment="1" applyProtection="1">
      <alignment horizontal="center" vertical="center"/>
      <protection hidden="1"/>
    </xf>
    <xf numFmtId="0" fontId="19" fillId="0" borderId="6" xfId="0" applyFont="1" applyBorder="1" applyAlignment="1" applyProtection="1">
      <alignment horizontal="center" vertical="center"/>
      <protection hidden="1"/>
    </xf>
    <xf numFmtId="0" fontId="14" fillId="0" borderId="0" xfId="0" applyFont="1" applyAlignment="1" applyProtection="1">
      <alignment horizontal="distributed" vertical="center"/>
      <protection hidden="1"/>
    </xf>
    <xf numFmtId="0" fontId="0" fillId="0" borderId="26" xfId="0" applyBorder="1" applyAlignment="1" applyProtection="1">
      <alignment horizontal="left" vertical="center"/>
      <protection hidden="1"/>
    </xf>
    <xf numFmtId="0" fontId="0" fillId="0" borderId="20" xfId="0" applyBorder="1" applyAlignment="1" applyProtection="1">
      <alignment horizontal="left" vertical="center"/>
      <protection hidden="1"/>
    </xf>
    <xf numFmtId="0" fontId="0" fillId="0" borderId="37" xfId="0" applyBorder="1" applyAlignment="1" applyProtection="1">
      <alignment horizontal="left" vertical="center"/>
      <protection hidden="1"/>
    </xf>
    <xf numFmtId="0" fontId="0" fillId="0" borderId="6" xfId="0" applyBorder="1" applyAlignment="1" applyProtection="1">
      <alignment horizontal="left" vertical="center"/>
      <protection hidden="1"/>
    </xf>
    <xf numFmtId="0" fontId="0" fillId="0" borderId="21" xfId="0" applyBorder="1" applyAlignment="1" applyProtection="1">
      <alignment horizontal="left" vertical="center"/>
      <protection hidden="1"/>
    </xf>
    <xf numFmtId="0" fontId="0" fillId="0" borderId="19" xfId="0" applyBorder="1" applyAlignment="1" applyProtection="1">
      <alignment horizontal="left" vertical="center"/>
      <protection hidden="1"/>
    </xf>
    <xf numFmtId="0" fontId="0" fillId="0" borderId="16" xfId="0" applyBorder="1" applyAlignment="1" applyProtection="1">
      <alignment horizontal="left" vertical="center"/>
      <protection hidden="1"/>
    </xf>
    <xf numFmtId="0" fontId="14" fillId="0" borderId="0" xfId="0" applyFont="1" applyAlignment="1" applyProtection="1">
      <alignment horizontal="center" vertical="center"/>
      <protection hidden="1"/>
    </xf>
    <xf numFmtId="0" fontId="14" fillId="0" borderId="20" xfId="0" applyFont="1" applyBorder="1" applyAlignment="1" applyProtection="1">
      <alignment horizontal="left"/>
      <protection hidden="1"/>
    </xf>
    <xf numFmtId="0" fontId="13" fillId="0" borderId="30" xfId="0" applyFont="1" applyBorder="1" applyAlignment="1" applyProtection="1">
      <alignment horizontal="center" vertical="center"/>
      <protection hidden="1"/>
    </xf>
    <xf numFmtId="0" fontId="13" fillId="0" borderId="31" xfId="0" applyFont="1" applyBorder="1" applyAlignment="1" applyProtection="1">
      <alignment horizontal="center" vertical="center"/>
      <protection hidden="1"/>
    </xf>
    <xf numFmtId="0" fontId="13" fillId="0" borderId="32" xfId="0" applyFont="1" applyBorder="1" applyAlignment="1" applyProtection="1">
      <alignment horizontal="center" vertical="center"/>
      <protection hidden="1"/>
    </xf>
    <xf numFmtId="0" fontId="6" fillId="0" borderId="26" xfId="0" applyFont="1" applyBorder="1" applyAlignment="1" applyProtection="1">
      <alignment horizontal="center" vertical="center" wrapText="1"/>
      <protection hidden="1"/>
    </xf>
    <xf numFmtId="0" fontId="6" fillId="0" borderId="20" xfId="0" applyFont="1" applyBorder="1" applyAlignment="1" applyProtection="1">
      <alignment horizontal="center" vertical="center" wrapText="1"/>
      <protection hidden="1"/>
    </xf>
    <xf numFmtId="0" fontId="6" fillId="0" borderId="27" xfId="0" applyFont="1" applyBorder="1" applyAlignment="1" applyProtection="1">
      <alignment horizontal="center" vertical="center" wrapText="1"/>
      <protection hidden="1"/>
    </xf>
    <xf numFmtId="0" fontId="6" fillId="0" borderId="13" xfId="0" applyFont="1" applyBorder="1" applyAlignment="1" applyProtection="1">
      <alignment horizontal="center" vertical="center" wrapText="1"/>
      <protection hidden="1"/>
    </xf>
    <xf numFmtId="0" fontId="13" fillId="0" borderId="30" xfId="0" applyFont="1" applyBorder="1" applyAlignment="1" applyProtection="1">
      <alignment horizontal="left" vertical="center"/>
      <protection hidden="1"/>
    </xf>
    <xf numFmtId="0" fontId="13" fillId="0" borderId="31" xfId="0" applyFont="1" applyBorder="1" applyAlignment="1" applyProtection="1">
      <alignment horizontal="left" vertical="center"/>
      <protection hidden="1"/>
    </xf>
    <xf numFmtId="0" fontId="0" fillId="0" borderId="26" xfId="0" applyBorder="1" applyAlignment="1" applyProtection="1">
      <alignment horizontal="center" vertical="distributed" textRotation="255" wrapText="1" indent="1"/>
      <protection hidden="1"/>
    </xf>
    <xf numFmtId="0" fontId="0" fillId="0" borderId="20" xfId="0" applyBorder="1" applyAlignment="1" applyProtection="1">
      <alignment horizontal="center" vertical="distributed" textRotation="255" wrapText="1" indent="1"/>
      <protection hidden="1"/>
    </xf>
    <xf numFmtId="0" fontId="0" fillId="0" borderId="37" xfId="0" applyBorder="1" applyAlignment="1" applyProtection="1">
      <alignment horizontal="center" vertical="distributed" textRotation="255" wrapText="1" indent="1"/>
      <protection hidden="1"/>
    </xf>
    <xf numFmtId="0" fontId="0" fillId="0" borderId="8" xfId="0" applyBorder="1" applyAlignment="1" applyProtection="1">
      <alignment horizontal="center" vertical="distributed" textRotation="255" wrapText="1" indent="1"/>
      <protection hidden="1"/>
    </xf>
    <xf numFmtId="0" fontId="0" fillId="0" borderId="0" xfId="0" applyAlignment="1" applyProtection="1">
      <alignment horizontal="center" vertical="distributed" textRotation="255" wrapText="1" indent="1"/>
      <protection hidden="1"/>
    </xf>
    <xf numFmtId="0" fontId="0" fillId="0" borderId="5" xfId="0" applyBorder="1" applyAlignment="1" applyProtection="1">
      <alignment horizontal="center" vertical="distributed" textRotation="255" wrapText="1" indent="1"/>
      <protection hidden="1"/>
    </xf>
    <xf numFmtId="0" fontId="0" fillId="0" borderId="27" xfId="0" applyBorder="1" applyAlignment="1" applyProtection="1">
      <alignment horizontal="center" vertical="distributed" textRotation="255" wrapText="1" indent="1"/>
      <protection hidden="1"/>
    </xf>
    <xf numFmtId="0" fontId="0" fillId="0" borderId="13" xfId="0" applyBorder="1" applyAlignment="1" applyProtection="1">
      <alignment horizontal="center" vertical="distributed" textRotation="255" wrapText="1" indent="1"/>
      <protection hidden="1"/>
    </xf>
    <xf numFmtId="0" fontId="0" fillId="0" borderId="34" xfId="0" applyBorder="1" applyAlignment="1" applyProtection="1">
      <alignment horizontal="center" vertical="distributed" textRotation="255" wrapText="1" indent="1"/>
      <protection hidden="1"/>
    </xf>
    <xf numFmtId="0" fontId="31" fillId="0" borderId="0" xfId="0" applyFont="1" applyAlignment="1" applyProtection="1">
      <alignment horizontal="center" vertical="center"/>
      <protection hidden="1"/>
    </xf>
    <xf numFmtId="0" fontId="31" fillId="0" borderId="19" xfId="0" applyFont="1" applyBorder="1" applyAlignment="1" applyProtection="1">
      <alignment horizontal="center" vertical="center"/>
      <protection hidden="1"/>
    </xf>
    <xf numFmtId="0" fontId="0" fillId="0" borderId="39" xfId="0" applyBorder="1" applyAlignment="1" applyProtection="1">
      <alignment horizontal="left" vertical="center"/>
      <protection hidden="1"/>
    </xf>
    <xf numFmtId="0" fontId="0" fillId="0" borderId="40" xfId="0" applyBorder="1" applyAlignment="1" applyProtection="1">
      <alignment horizontal="left" vertical="center"/>
      <protection hidden="1"/>
    </xf>
    <xf numFmtId="0" fontId="0" fillId="0" borderId="49" xfId="0" applyBorder="1" applyAlignment="1" applyProtection="1">
      <alignment horizontal="left" vertical="center"/>
      <protection hidden="1"/>
    </xf>
    <xf numFmtId="0" fontId="6" fillId="0" borderId="50" xfId="0" applyFont="1" applyBorder="1" applyAlignment="1" applyProtection="1">
      <alignment horizontal="center" vertical="center" textRotation="255" wrapText="1"/>
      <protection hidden="1"/>
    </xf>
    <xf numFmtId="0" fontId="6" fillId="0" borderId="10" xfId="0" applyFont="1" applyBorder="1" applyAlignment="1" applyProtection="1">
      <alignment horizontal="center" vertical="center" textRotation="255" wrapText="1"/>
      <protection hidden="1"/>
    </xf>
    <xf numFmtId="0" fontId="6" fillId="0" borderId="11" xfId="0" applyFont="1" applyBorder="1" applyAlignment="1" applyProtection="1">
      <alignment horizontal="center" vertical="center" textRotation="255" wrapText="1"/>
      <protection hidden="1"/>
    </xf>
    <xf numFmtId="0" fontId="6" fillId="0" borderId="40" xfId="0" applyFont="1" applyBorder="1" applyAlignment="1" applyProtection="1">
      <alignment horizontal="center" vertical="center" textRotation="255" wrapText="1"/>
      <protection hidden="1"/>
    </xf>
    <xf numFmtId="0" fontId="6" fillId="0" borderId="0" xfId="0" applyFont="1" applyAlignment="1" applyProtection="1">
      <alignment horizontal="center" vertical="center" textRotation="255" wrapText="1"/>
      <protection hidden="1"/>
    </xf>
    <xf numFmtId="0" fontId="6" fillId="0" borderId="5" xfId="0" applyFont="1" applyBorder="1" applyAlignment="1" applyProtection="1">
      <alignment horizontal="center" vertical="center" textRotation="255" wrapText="1"/>
      <protection hidden="1"/>
    </xf>
    <xf numFmtId="0" fontId="6" fillId="0" borderId="49" xfId="0" applyFont="1" applyBorder="1" applyAlignment="1" applyProtection="1">
      <alignment horizontal="center" vertical="center" textRotation="255" wrapText="1"/>
      <protection hidden="1"/>
    </xf>
    <xf numFmtId="0" fontId="6" fillId="0" borderId="4" xfId="0" applyFont="1" applyBorder="1" applyAlignment="1" applyProtection="1">
      <alignment horizontal="center" vertical="center" textRotation="255" wrapText="1"/>
      <protection hidden="1"/>
    </xf>
    <xf numFmtId="0" fontId="6" fillId="0" borderId="6" xfId="0" applyFont="1" applyBorder="1" applyAlignment="1" applyProtection="1">
      <alignment horizontal="center" vertical="center" textRotation="255" wrapText="1"/>
      <protection hidden="1"/>
    </xf>
    <xf numFmtId="0" fontId="84" fillId="0" borderId="64" xfId="0" applyFont="1" applyBorder="1" applyAlignment="1" applyProtection="1">
      <alignment horizontal="center" vertical="center"/>
      <protection hidden="1"/>
    </xf>
    <xf numFmtId="0" fontId="84" fillId="0" borderId="65" xfId="0" applyFont="1" applyBorder="1" applyAlignment="1" applyProtection="1">
      <alignment horizontal="center" vertical="center"/>
      <protection hidden="1"/>
    </xf>
    <xf numFmtId="0" fontId="24" fillId="0" borderId="64" xfId="0" applyFont="1" applyBorder="1" applyAlignment="1" applyProtection="1">
      <alignment horizontal="center" vertical="center"/>
      <protection hidden="1"/>
    </xf>
    <xf numFmtId="0" fontId="24" fillId="0" borderId="65" xfId="0" applyFont="1" applyBorder="1" applyAlignment="1" applyProtection="1">
      <alignment horizontal="center" vertical="center"/>
      <protection hidden="1"/>
    </xf>
    <xf numFmtId="0" fontId="45" fillId="0" borderId="0" xfId="0" applyFont="1" applyAlignment="1" applyProtection="1">
      <alignment horizontal="center" vertical="center" textRotation="91" shrinkToFit="1"/>
      <protection hidden="1"/>
    </xf>
    <xf numFmtId="0" fontId="64" fillId="0" borderId="0" xfId="0" applyFont="1" applyAlignment="1" applyProtection="1">
      <alignment horizontal="distributed" vertical="center"/>
      <protection hidden="1"/>
    </xf>
    <xf numFmtId="0" fontId="14" fillId="0" borderId="0" xfId="0" applyFont="1" applyAlignment="1" applyProtection="1">
      <alignment horizontal="distributed" vertical="center" wrapText="1"/>
      <protection hidden="1"/>
    </xf>
    <xf numFmtId="0" fontId="19" fillId="0" borderId="27" xfId="0" applyFont="1" applyBorder="1" applyAlignment="1" applyProtection="1">
      <alignment horizontal="center" vertical="center"/>
      <protection hidden="1"/>
    </xf>
    <xf numFmtId="0" fontId="19" fillId="0" borderId="34" xfId="0" applyFont="1" applyBorder="1" applyAlignment="1" applyProtection="1">
      <alignment horizontal="center" vertical="center"/>
      <protection hidden="1"/>
    </xf>
    <xf numFmtId="0" fontId="19" fillId="0" borderId="41" xfId="0" applyFont="1" applyBorder="1" applyAlignment="1" applyProtection="1">
      <alignment horizontal="center" vertical="center"/>
      <protection hidden="1"/>
    </xf>
    <xf numFmtId="0" fontId="0" fillId="0" borderId="50" xfId="0" applyBorder="1" applyAlignment="1" applyProtection="1">
      <alignment horizontal="left" vertical="center"/>
      <protection hidden="1"/>
    </xf>
    <xf numFmtId="0" fontId="22" fillId="0" borderId="24" xfId="0" applyFont="1" applyBorder="1" applyAlignment="1" applyProtection="1">
      <alignment horizontal="center" vertical="center"/>
      <protection hidden="1"/>
    </xf>
    <xf numFmtId="0" fontId="22" fillId="0" borderId="43" xfId="0" applyFont="1" applyBorder="1" applyAlignment="1" applyProtection="1">
      <alignment horizontal="center" vertical="center"/>
      <protection hidden="1"/>
    </xf>
    <xf numFmtId="0" fontId="67" fillId="0" borderId="0" xfId="0" applyFont="1" applyAlignment="1" applyProtection="1">
      <alignment horizontal="right" vertical="center"/>
      <protection hidden="1"/>
    </xf>
    <xf numFmtId="0" fontId="13" fillId="0" borderId="9" xfId="0" applyFont="1" applyBorder="1" applyAlignment="1" applyProtection="1">
      <alignment horizontal="center" vertical="center" wrapText="1"/>
      <protection hidden="1"/>
    </xf>
    <xf numFmtId="0" fontId="13" fillId="0" borderId="10" xfId="0" applyFont="1" applyBorder="1" applyAlignment="1" applyProtection="1">
      <alignment horizontal="center" vertical="center" wrapText="1"/>
      <protection hidden="1"/>
    </xf>
    <xf numFmtId="0" fontId="13" fillId="0" borderId="11" xfId="0" applyFont="1" applyBorder="1" applyAlignment="1" applyProtection="1">
      <alignment horizontal="center" vertical="center" wrapText="1"/>
      <protection hidden="1"/>
    </xf>
    <xf numFmtId="0" fontId="13" fillId="0" borderId="8" xfId="0" applyFont="1" applyBorder="1" applyAlignment="1" applyProtection="1">
      <alignment horizontal="center" vertical="center" wrapText="1"/>
      <protection hidden="1"/>
    </xf>
    <xf numFmtId="0" fontId="13" fillId="0" borderId="0" xfId="0" applyFont="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wrapText="1"/>
      <protection hidden="1"/>
    </xf>
    <xf numFmtId="0" fontId="13" fillId="0" borderId="4"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22" fillId="0" borderId="19" xfId="0" applyFont="1" applyBorder="1" applyAlignment="1" applyProtection="1">
      <alignment horizontal="center" vertical="center"/>
      <protection hidden="1"/>
    </xf>
    <xf numFmtId="0" fontId="22" fillId="0" borderId="16" xfId="0" applyFont="1" applyBorder="1" applyAlignment="1" applyProtection="1">
      <alignment horizontal="center" vertical="center"/>
      <protection hidden="1"/>
    </xf>
    <xf numFmtId="0" fontId="105" fillId="0" borderId="9" xfId="0" applyFont="1" applyBorder="1" applyAlignment="1" applyProtection="1">
      <alignment horizontal="left" vertical="center"/>
      <protection hidden="1"/>
    </xf>
    <xf numFmtId="0" fontId="0" fillId="0" borderId="22" xfId="0" applyBorder="1" applyAlignment="1" applyProtection="1">
      <alignment horizontal="left" vertical="center"/>
      <protection hidden="1"/>
    </xf>
    <xf numFmtId="0" fontId="19" fillId="0" borderId="56" xfId="0" applyFont="1" applyBorder="1" applyAlignment="1" applyProtection="1">
      <alignment horizontal="center" vertical="center"/>
      <protection hidden="1"/>
    </xf>
    <xf numFmtId="0" fontId="19" fillId="0" borderId="23" xfId="0" applyFont="1" applyBorder="1" applyAlignment="1" applyProtection="1">
      <alignment horizontal="center" vertical="center"/>
      <protection hidden="1"/>
    </xf>
    <xf numFmtId="0" fontId="19" fillId="0" borderId="57" xfId="0" applyFont="1" applyBorder="1" applyAlignment="1" applyProtection="1">
      <alignment horizontal="center" vertical="center"/>
      <protection hidden="1"/>
    </xf>
    <xf numFmtId="0" fontId="79" fillId="0" borderId="10" xfId="0" applyFont="1" applyBorder="1" applyAlignment="1" applyProtection="1">
      <alignment horizontal="left" vertical="center" textRotation="91" shrinkToFit="1"/>
      <protection hidden="1"/>
    </xf>
    <xf numFmtId="0" fontId="7" fillId="0" borderId="40" xfId="0" applyFont="1" applyBorder="1" applyAlignment="1" applyProtection="1">
      <alignment horizontal="distributed" vertical="distributed" wrapText="1" justifyLastLine="1"/>
      <protection hidden="1"/>
    </xf>
    <xf numFmtId="0" fontId="7" fillId="0" borderId="0" xfId="0" applyFont="1" applyAlignment="1" applyProtection="1">
      <alignment horizontal="distributed" vertical="distributed" wrapText="1" justifyLastLine="1"/>
      <protection hidden="1"/>
    </xf>
    <xf numFmtId="0" fontId="7" fillId="0" borderId="5" xfId="0" applyFont="1" applyBorder="1" applyAlignment="1" applyProtection="1">
      <alignment horizontal="distributed" vertical="distributed" wrapText="1" justifyLastLine="1"/>
      <protection hidden="1"/>
    </xf>
    <xf numFmtId="49" fontId="22" fillId="0" borderId="10" xfId="0" applyNumberFormat="1" applyFont="1" applyBorder="1" applyAlignment="1" applyProtection="1">
      <alignment horizontal="center" vertical="center"/>
      <protection hidden="1"/>
    </xf>
    <xf numFmtId="49" fontId="22" fillId="0" borderId="13" xfId="0" applyNumberFormat="1" applyFont="1" applyBorder="1" applyAlignment="1" applyProtection="1">
      <alignment horizontal="center" vertical="center"/>
      <protection hidden="1"/>
    </xf>
    <xf numFmtId="0" fontId="87" fillId="0" borderId="9" xfId="0" applyFont="1" applyBorder="1" applyAlignment="1" applyProtection="1">
      <alignment horizontal="center" vertical="center" wrapText="1"/>
      <protection hidden="1"/>
    </xf>
    <xf numFmtId="0" fontId="87" fillId="0" borderId="10" xfId="0" applyFont="1" applyBorder="1" applyAlignment="1" applyProtection="1">
      <alignment horizontal="center" vertical="center" wrapText="1"/>
      <protection hidden="1"/>
    </xf>
    <xf numFmtId="0" fontId="87" fillId="0" borderId="27" xfId="0" applyFont="1" applyBorder="1" applyAlignment="1" applyProtection="1">
      <alignment horizontal="center" vertical="center" wrapText="1"/>
      <protection hidden="1"/>
    </xf>
    <xf numFmtId="0" fontId="87" fillId="0" borderId="13" xfId="0" applyFont="1" applyBorder="1" applyAlignment="1" applyProtection="1">
      <alignment horizontal="center" vertical="center" wrapText="1"/>
      <protection hidden="1"/>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B6B4B5"/>
      <rgbColor rgb="00807D7E"/>
      <rgbColor rgb="00000000"/>
      <rgbColor rgb="00838182"/>
      <rgbColor rgb="00FF0000"/>
      <rgbColor rgb="000000FF"/>
      <rgbColor rgb="00B5B4B4"/>
      <rgbColor rgb="00005A75"/>
      <rgbColor rgb="00817E7F"/>
      <rgbColor rgb="0000A500"/>
      <rgbColor rgb="00810000"/>
      <rgbColor rgb="00920000"/>
      <rgbColor rgb="00686475"/>
      <rgbColor rgb="00676474"/>
      <rgbColor rgb="008B8895"/>
      <rgbColor rgb="0073707F"/>
      <rgbColor rgb="008A8793"/>
      <rgbColor rgb="00339966"/>
      <rgbColor rgb="00003300"/>
      <rgbColor rgb="00333300"/>
      <rgbColor rgb="00993300"/>
      <rgbColor rgb="00993366"/>
      <rgbColor rgb="00333399"/>
      <rgbColor rgb="00333333"/>
    </indexedColors>
    <mruColors>
      <color rgb="FFCCFF99"/>
      <color rgb="FF0000FF"/>
      <color rgb="FFFF00FF"/>
      <color rgb="FFFF6600"/>
      <color rgb="FFFF9933"/>
      <color rgb="FFE8FFD1"/>
      <color rgb="FFCCFFFF"/>
      <color rgb="FFCCFFCC"/>
      <color rgb="FFFF33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fmlaLink="$BS$98" lockText="1" noThreeD="1"/>
</file>

<file path=xl/ctrlProps/ctrlProp10.xml><?xml version="1.0" encoding="utf-8"?>
<formControlPr xmlns="http://schemas.microsoft.com/office/spreadsheetml/2009/9/main" objectType="CheckBox" fmlaLink="$CG$93" noThreeD="1"/>
</file>

<file path=xl/ctrlProps/ctrlProp11.xml><?xml version="1.0" encoding="utf-8"?>
<formControlPr xmlns="http://schemas.microsoft.com/office/spreadsheetml/2009/9/main" objectType="CheckBox" fmlaLink="$CH$93" lockText="1" noThreeD="1"/>
</file>

<file path=xl/ctrlProps/ctrlProp2.xml><?xml version="1.0" encoding="utf-8"?>
<formControlPr xmlns="http://schemas.microsoft.com/office/spreadsheetml/2009/9/main" objectType="CheckBox" checked="Checked" fmlaLink="$BT$97" lockText="1" noThreeD="1"/>
</file>

<file path=xl/ctrlProps/ctrlProp3.xml><?xml version="1.0" encoding="utf-8"?>
<formControlPr xmlns="http://schemas.microsoft.com/office/spreadsheetml/2009/9/main" objectType="CheckBox" fmlaLink="$BU$97" lockText="1" noThreeD="1"/>
</file>

<file path=xl/ctrlProps/ctrlProp4.xml><?xml version="1.0" encoding="utf-8"?>
<formControlPr xmlns="http://schemas.microsoft.com/office/spreadsheetml/2009/9/main" objectType="CheckBox" fmlaLink="$BT$98" lockText="1" noThreeD="1"/>
</file>

<file path=xl/ctrlProps/ctrlProp5.xml><?xml version="1.0" encoding="utf-8"?>
<formControlPr xmlns="http://schemas.microsoft.com/office/spreadsheetml/2009/9/main" objectType="CheckBox" checked="Checked" fmlaLink="$BU$98" lockText="1" noThreeD="1"/>
</file>

<file path=xl/ctrlProps/ctrlProp6.xml><?xml version="1.0" encoding="utf-8"?>
<formControlPr xmlns="http://schemas.microsoft.com/office/spreadsheetml/2009/9/main" objectType="CheckBox" fmlaLink="$BT$99" lockText="1" noThreeD="1"/>
</file>

<file path=xl/ctrlProps/ctrlProp7.xml><?xml version="1.0" encoding="utf-8"?>
<formControlPr xmlns="http://schemas.microsoft.com/office/spreadsheetml/2009/9/main" objectType="CheckBox" fmlaLink="$BU$99" lockText="1" noThreeD="1"/>
</file>

<file path=xl/ctrlProps/ctrlProp8.xml><?xml version="1.0" encoding="utf-8"?>
<formControlPr xmlns="http://schemas.microsoft.com/office/spreadsheetml/2009/9/main" objectType="CheckBox" fmlaLink="$BS$97" lockText="1" noThreeD="1"/>
</file>

<file path=xl/ctrlProps/ctrlProp9.xml><?xml version="1.0" encoding="utf-8"?>
<formControlPr xmlns="http://schemas.microsoft.com/office/spreadsheetml/2009/9/main" objectType="CheckBox" fmlaLink="$BS$99" lockText="1" noThreeD="1"/>
</file>

<file path=xl/drawings/drawing1.xml><?xml version="1.0" encoding="utf-8"?>
<xdr:wsDr xmlns:xdr="http://schemas.openxmlformats.org/drawingml/2006/spreadsheetDrawing" xmlns:a="http://schemas.openxmlformats.org/drawingml/2006/main">
  <xdr:twoCellAnchor editAs="oneCell">
    <xdr:from>
      <xdr:col>0</xdr:col>
      <xdr:colOff>64559</xdr:colOff>
      <xdr:row>3</xdr:row>
      <xdr:rowOff>10583</xdr:rowOff>
    </xdr:from>
    <xdr:to>
      <xdr:col>1</xdr:col>
      <xdr:colOff>137584</xdr:colOff>
      <xdr:row>7</xdr:row>
      <xdr:rowOff>117476</xdr:rowOff>
    </xdr:to>
    <xdr:sp macro="" textlink="">
      <xdr:nvSpPr>
        <xdr:cNvPr id="2" name="Text Box 15">
          <a:extLst>
            <a:ext uri="{FF2B5EF4-FFF2-40B4-BE49-F238E27FC236}">
              <a16:creationId xmlns:a16="http://schemas.microsoft.com/office/drawing/2014/main" id="{00000000-0008-0000-0000-000002000000}"/>
            </a:ext>
          </a:extLst>
        </xdr:cNvPr>
        <xdr:cNvSpPr txBox="1">
          <a:spLocks noChangeArrowheads="1"/>
        </xdr:cNvSpPr>
      </xdr:nvSpPr>
      <xdr:spPr bwMode="auto">
        <a:xfrm>
          <a:off x="64559" y="455083"/>
          <a:ext cx="327025" cy="900643"/>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vert="wordArtVertRtl" wrap="square" lIns="0" tIns="0" rIns="36576" bIns="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4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rPr>
            <a:t>入力用</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8</xdr:row>
          <xdr:rowOff>47625</xdr:rowOff>
        </xdr:from>
        <xdr:to>
          <xdr:col>5</xdr:col>
          <xdr:colOff>200025</xdr:colOff>
          <xdr:row>8</xdr:row>
          <xdr:rowOff>304800</xdr:rowOff>
        </xdr:to>
        <xdr:sp macro="" textlink="">
          <xdr:nvSpPr>
            <xdr:cNvPr id="180226" name="Check Box 2" hidden="1">
              <a:extLst>
                <a:ext uri="{63B3BB69-23CF-44E3-9099-C40C66FF867C}">
                  <a14:compatExt spid="_x0000_s180226"/>
                </a:ext>
                <a:ext uri="{FF2B5EF4-FFF2-40B4-BE49-F238E27FC236}">
                  <a16:creationId xmlns:a16="http://schemas.microsoft.com/office/drawing/2014/main" id="{00000000-0008-0000-0000-000002C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6</xdr:col>
      <xdr:colOff>77931</xdr:colOff>
      <xdr:row>22</xdr:row>
      <xdr:rowOff>51954</xdr:rowOff>
    </xdr:from>
    <xdr:to>
      <xdr:col>8</xdr:col>
      <xdr:colOff>25977</xdr:colOff>
      <xdr:row>24</xdr:row>
      <xdr:rowOff>25016</xdr:rowOff>
    </xdr:to>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rot="10800000">
          <a:off x="1575954" y="4520045"/>
          <a:ext cx="329046" cy="311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Ｐ明朝" pitchFamily="18" charset="-128"/>
              <a:ea typeface="ＭＳ Ｐ明朝" pitchFamily="18" charset="-128"/>
            </a:rPr>
            <a:t>↴</a:t>
          </a:r>
        </a:p>
      </xdr:txBody>
    </xdr:sp>
    <xdr:clientData/>
  </xdr:twoCellAnchor>
  <xdr:twoCellAnchor editAs="oneCell">
    <xdr:from>
      <xdr:col>6</xdr:col>
      <xdr:colOff>77931</xdr:colOff>
      <xdr:row>38</xdr:row>
      <xdr:rowOff>51954</xdr:rowOff>
    </xdr:from>
    <xdr:to>
      <xdr:col>8</xdr:col>
      <xdr:colOff>25977</xdr:colOff>
      <xdr:row>40</xdr:row>
      <xdr:rowOff>25015</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rot="10800000">
          <a:off x="1575954" y="4520045"/>
          <a:ext cx="329046" cy="3117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ＭＳ Ｐ明朝" pitchFamily="18" charset="-128"/>
              <a:ea typeface="ＭＳ Ｐ明朝" pitchFamily="18" charset="-128"/>
            </a:rPr>
            <a:t>↴</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50</xdr:row>
          <xdr:rowOff>179917</xdr:rowOff>
        </xdr:from>
        <xdr:to>
          <xdr:col>6</xdr:col>
          <xdr:colOff>76200</xdr:colOff>
          <xdr:row>57</xdr:row>
          <xdr:rowOff>3742</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1247775" y="10171642"/>
              <a:ext cx="323850" cy="1224000"/>
              <a:chOff x="1246717" y="11165417"/>
              <a:chExt cx="321733" cy="1254085"/>
            </a:xfrm>
          </xdr:grpSpPr>
          <xdr:sp macro="" textlink="">
            <xdr:nvSpPr>
              <xdr:cNvPr id="180245" name="Check Box 21" hidden="1">
                <a:extLst>
                  <a:ext uri="{63B3BB69-23CF-44E3-9099-C40C66FF867C}">
                    <a14:compatExt spid="_x0000_s180245"/>
                  </a:ext>
                  <a:ext uri="{FF2B5EF4-FFF2-40B4-BE49-F238E27FC236}">
                    <a16:creationId xmlns:a16="http://schemas.microsoft.com/office/drawing/2014/main" id="{00000000-0008-0000-0000-000015C00200}"/>
                  </a:ext>
                </a:extLst>
              </xdr:cNvPr>
              <xdr:cNvSpPr/>
            </xdr:nvSpPr>
            <xdr:spPr bwMode="auto">
              <a:xfrm>
                <a:off x="1246717" y="11165417"/>
                <a:ext cx="321733" cy="24870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0247" name="Check Box 23" hidden="1">
                <a:extLst>
                  <a:ext uri="{63B3BB69-23CF-44E3-9099-C40C66FF867C}">
                    <a14:compatExt spid="_x0000_s180247"/>
                  </a:ext>
                  <a:ext uri="{FF2B5EF4-FFF2-40B4-BE49-F238E27FC236}">
                    <a16:creationId xmlns:a16="http://schemas.microsoft.com/office/drawing/2014/main" id="{00000000-0008-0000-0000-000017C00200}"/>
                  </a:ext>
                </a:extLst>
              </xdr:cNvPr>
              <xdr:cNvSpPr/>
            </xdr:nvSpPr>
            <xdr:spPr bwMode="auto">
              <a:xfrm>
                <a:off x="1246717" y="11366501"/>
                <a:ext cx="321733" cy="248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0249" name="Check Box 25" hidden="1">
                <a:extLst>
                  <a:ext uri="{63B3BB69-23CF-44E3-9099-C40C66FF867C}">
                    <a14:compatExt spid="_x0000_s180249"/>
                  </a:ext>
                  <a:ext uri="{FF2B5EF4-FFF2-40B4-BE49-F238E27FC236}">
                    <a16:creationId xmlns:a16="http://schemas.microsoft.com/office/drawing/2014/main" id="{00000000-0008-0000-0000-000019C00200}"/>
                  </a:ext>
                </a:extLst>
              </xdr:cNvPr>
              <xdr:cNvSpPr/>
            </xdr:nvSpPr>
            <xdr:spPr bwMode="auto">
              <a:xfrm>
                <a:off x="1246717" y="11567584"/>
                <a:ext cx="321733" cy="248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0250" name="Check Box 26" hidden="1">
                <a:extLst>
                  <a:ext uri="{63B3BB69-23CF-44E3-9099-C40C66FF867C}">
                    <a14:compatExt spid="_x0000_s180250"/>
                  </a:ext>
                  <a:ext uri="{FF2B5EF4-FFF2-40B4-BE49-F238E27FC236}">
                    <a16:creationId xmlns:a16="http://schemas.microsoft.com/office/drawing/2014/main" id="{00000000-0008-0000-0000-00001AC00200}"/>
                  </a:ext>
                </a:extLst>
              </xdr:cNvPr>
              <xdr:cNvSpPr/>
            </xdr:nvSpPr>
            <xdr:spPr bwMode="auto">
              <a:xfrm>
                <a:off x="1246717" y="11768666"/>
                <a:ext cx="321733" cy="2487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0252" name="Check Box 28" hidden="1">
                <a:extLst>
                  <a:ext uri="{63B3BB69-23CF-44E3-9099-C40C66FF867C}">
                    <a14:compatExt spid="_x0000_s180252"/>
                  </a:ext>
                  <a:ext uri="{FF2B5EF4-FFF2-40B4-BE49-F238E27FC236}">
                    <a16:creationId xmlns:a16="http://schemas.microsoft.com/office/drawing/2014/main" id="{00000000-0008-0000-0000-00001CC00200}"/>
                  </a:ext>
                </a:extLst>
              </xdr:cNvPr>
              <xdr:cNvSpPr/>
            </xdr:nvSpPr>
            <xdr:spPr bwMode="auto">
              <a:xfrm>
                <a:off x="1246717" y="11969753"/>
                <a:ext cx="321733" cy="24870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0254" name="Check Box 30" hidden="1">
                <a:extLst>
                  <a:ext uri="{63B3BB69-23CF-44E3-9099-C40C66FF867C}">
                    <a14:compatExt spid="_x0000_s180254"/>
                  </a:ext>
                  <a:ext uri="{FF2B5EF4-FFF2-40B4-BE49-F238E27FC236}">
                    <a16:creationId xmlns:a16="http://schemas.microsoft.com/office/drawing/2014/main" id="{00000000-0008-0000-0000-00001EC00200}"/>
                  </a:ext>
                </a:extLst>
              </xdr:cNvPr>
              <xdr:cNvSpPr/>
            </xdr:nvSpPr>
            <xdr:spPr bwMode="auto">
              <a:xfrm>
                <a:off x="1246717" y="12170792"/>
                <a:ext cx="321733" cy="24871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28575</xdr:colOff>
          <xdr:row>2</xdr:row>
          <xdr:rowOff>133350</xdr:rowOff>
        </xdr:from>
        <xdr:to>
          <xdr:col>41</xdr:col>
          <xdr:colOff>200025</xdr:colOff>
          <xdr:row>4</xdr:row>
          <xdr:rowOff>9525</xdr:rowOff>
        </xdr:to>
        <xdr:sp macro="" textlink="">
          <xdr:nvSpPr>
            <xdr:cNvPr id="180257" name="Check Box 33" hidden="1">
              <a:extLst>
                <a:ext uri="{63B3BB69-23CF-44E3-9099-C40C66FF867C}">
                  <a14:compatExt spid="_x0000_s180257"/>
                </a:ext>
                <a:ext uri="{FF2B5EF4-FFF2-40B4-BE49-F238E27FC236}">
                  <a16:creationId xmlns:a16="http://schemas.microsoft.com/office/drawing/2014/main" id="{00000000-0008-0000-0000-000021C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62</xdr:row>
          <xdr:rowOff>104775</xdr:rowOff>
        </xdr:from>
        <xdr:to>
          <xdr:col>5</xdr:col>
          <xdr:colOff>209550</xdr:colOff>
          <xdr:row>63</xdr:row>
          <xdr:rowOff>57150</xdr:rowOff>
        </xdr:to>
        <xdr:sp macro="" textlink="">
          <xdr:nvSpPr>
            <xdr:cNvPr id="180259" name="Check Box 35" hidden="1">
              <a:extLst>
                <a:ext uri="{63B3BB69-23CF-44E3-9099-C40C66FF867C}">
                  <a14:compatExt spid="_x0000_s180259"/>
                </a:ext>
                <a:ext uri="{FF2B5EF4-FFF2-40B4-BE49-F238E27FC236}">
                  <a16:creationId xmlns:a16="http://schemas.microsoft.com/office/drawing/2014/main" id="{00000000-0008-0000-0000-000023C0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27213</xdr:colOff>
      <xdr:row>7</xdr:row>
      <xdr:rowOff>17993</xdr:rowOff>
    </xdr:from>
    <xdr:to>
      <xdr:col>1</xdr:col>
      <xdr:colOff>353785</xdr:colOff>
      <xdr:row>9</xdr:row>
      <xdr:rowOff>210155</xdr:rowOff>
    </xdr:to>
    <xdr:sp macro="" textlink="">
      <xdr:nvSpPr>
        <xdr:cNvPr id="2" name="Text Box 15">
          <a:extLst>
            <a:ext uri="{FF2B5EF4-FFF2-40B4-BE49-F238E27FC236}">
              <a16:creationId xmlns:a16="http://schemas.microsoft.com/office/drawing/2014/main" id="{00000000-0008-0000-0100-000002000000}"/>
            </a:ext>
          </a:extLst>
        </xdr:cNvPr>
        <xdr:cNvSpPr txBox="1">
          <a:spLocks noChangeArrowheads="1"/>
        </xdr:cNvSpPr>
      </xdr:nvSpPr>
      <xdr:spPr bwMode="auto">
        <a:xfrm>
          <a:off x="190499" y="1092957"/>
          <a:ext cx="326572" cy="961722"/>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vert="wordArtVertRtl" wrap="square" lIns="0" tIns="0" rIns="36576" bIns="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4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rPr>
            <a:t>提出用</a:t>
          </a:r>
        </a:p>
      </xdr:txBody>
    </xdr:sp>
    <xdr:clientData/>
  </xdr:twoCellAnchor>
  <xdr:twoCellAnchor editAs="oneCell">
    <xdr:from>
      <xdr:col>26</xdr:col>
      <xdr:colOff>22032</xdr:colOff>
      <xdr:row>96</xdr:row>
      <xdr:rowOff>80962</xdr:rowOff>
    </xdr:from>
    <xdr:to>
      <xdr:col>45</xdr:col>
      <xdr:colOff>22304</xdr:colOff>
      <xdr:row>97</xdr:row>
      <xdr:rowOff>28620</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2826615" y="15585545"/>
          <a:ext cx="2328606" cy="328658"/>
          <a:chOff x="2816032" y="16844962"/>
          <a:chExt cx="2328606" cy="328658"/>
        </a:xfrm>
      </xdr:grpSpPr>
      <xdr:sp macro="" textlink="">
        <xdr:nvSpPr>
          <xdr:cNvPr id="6" name="正方形/長方形 4">
            <a:extLst>
              <a:ext uri="{FF2B5EF4-FFF2-40B4-BE49-F238E27FC236}">
                <a16:creationId xmlns:a16="http://schemas.microsoft.com/office/drawing/2014/main" id="{00000000-0008-0000-0100-000006000000}"/>
              </a:ext>
            </a:extLst>
          </xdr:cNvPr>
          <xdr:cNvSpPr>
            <a:spLocks noChangeArrowheads="1"/>
          </xdr:cNvSpPr>
        </xdr:nvSpPr>
        <xdr:spPr bwMode="auto">
          <a:xfrm>
            <a:off x="2816032" y="16844962"/>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7" name="正方形/長方形 7">
            <a:extLst>
              <a:ext uri="{FF2B5EF4-FFF2-40B4-BE49-F238E27FC236}">
                <a16:creationId xmlns:a16="http://schemas.microsoft.com/office/drawing/2014/main" id="{00000000-0008-0000-0100-000007000000}"/>
              </a:ext>
            </a:extLst>
          </xdr:cNvPr>
          <xdr:cNvSpPr>
            <a:spLocks noChangeArrowheads="1"/>
          </xdr:cNvSpPr>
        </xdr:nvSpPr>
        <xdr:spPr bwMode="auto">
          <a:xfrm>
            <a:off x="3107556" y="16844962"/>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 name="正方形/長方形 9">
            <a:extLst>
              <a:ext uri="{FF2B5EF4-FFF2-40B4-BE49-F238E27FC236}">
                <a16:creationId xmlns:a16="http://schemas.microsoft.com/office/drawing/2014/main" id="{00000000-0008-0000-0100-000008000000}"/>
              </a:ext>
            </a:extLst>
          </xdr:cNvPr>
          <xdr:cNvSpPr>
            <a:spLocks noChangeArrowheads="1"/>
          </xdr:cNvSpPr>
        </xdr:nvSpPr>
        <xdr:spPr bwMode="auto">
          <a:xfrm>
            <a:off x="3409134" y="16846020"/>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9" name="正方形/長方形 11">
            <a:extLst>
              <a:ext uri="{FF2B5EF4-FFF2-40B4-BE49-F238E27FC236}">
                <a16:creationId xmlns:a16="http://schemas.microsoft.com/office/drawing/2014/main" id="{00000000-0008-0000-0100-000009000000}"/>
              </a:ext>
            </a:extLst>
          </xdr:cNvPr>
          <xdr:cNvSpPr>
            <a:spLocks noChangeArrowheads="1"/>
          </xdr:cNvSpPr>
        </xdr:nvSpPr>
        <xdr:spPr bwMode="auto">
          <a:xfrm>
            <a:off x="3714270" y="16846020"/>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 name="正方形/長方形 13">
            <a:extLst>
              <a:ext uri="{FF2B5EF4-FFF2-40B4-BE49-F238E27FC236}">
                <a16:creationId xmlns:a16="http://schemas.microsoft.com/office/drawing/2014/main" id="{00000000-0008-0000-0100-00000A000000}"/>
              </a:ext>
            </a:extLst>
          </xdr:cNvPr>
          <xdr:cNvSpPr>
            <a:spLocks noChangeArrowheads="1"/>
          </xdr:cNvSpPr>
        </xdr:nvSpPr>
        <xdr:spPr bwMode="auto">
          <a:xfrm>
            <a:off x="4000500" y="16846020"/>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1" name="正方形/長方形 14">
            <a:extLst>
              <a:ext uri="{FF2B5EF4-FFF2-40B4-BE49-F238E27FC236}">
                <a16:creationId xmlns:a16="http://schemas.microsoft.com/office/drawing/2014/main" id="{00000000-0008-0000-0100-00000B000000}"/>
              </a:ext>
            </a:extLst>
          </xdr:cNvPr>
          <xdr:cNvSpPr>
            <a:spLocks noChangeArrowheads="1"/>
          </xdr:cNvSpPr>
        </xdr:nvSpPr>
        <xdr:spPr bwMode="auto">
          <a:xfrm>
            <a:off x="4298370" y="16846020"/>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 name="正方形/長方形 15">
            <a:extLst>
              <a:ext uri="{FF2B5EF4-FFF2-40B4-BE49-F238E27FC236}">
                <a16:creationId xmlns:a16="http://schemas.microsoft.com/office/drawing/2014/main" id="{00000000-0008-0000-0100-00000C000000}"/>
              </a:ext>
            </a:extLst>
          </xdr:cNvPr>
          <xdr:cNvSpPr>
            <a:spLocks noChangeArrowheads="1"/>
          </xdr:cNvSpPr>
        </xdr:nvSpPr>
        <xdr:spPr bwMode="auto">
          <a:xfrm>
            <a:off x="4597588" y="16846020"/>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3" name="正方形/長方形 17">
            <a:extLst>
              <a:ext uri="{FF2B5EF4-FFF2-40B4-BE49-F238E27FC236}">
                <a16:creationId xmlns:a16="http://schemas.microsoft.com/office/drawing/2014/main" id="{00000000-0008-0000-0100-00000D000000}"/>
              </a:ext>
            </a:extLst>
          </xdr:cNvPr>
          <xdr:cNvSpPr>
            <a:spLocks noChangeArrowheads="1"/>
          </xdr:cNvSpPr>
        </xdr:nvSpPr>
        <xdr:spPr bwMode="auto">
          <a:xfrm>
            <a:off x="4899838" y="16846020"/>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49</xdr:col>
      <xdr:colOff>9373</xdr:colOff>
      <xdr:row>96</xdr:row>
      <xdr:rowOff>80962</xdr:rowOff>
    </xdr:from>
    <xdr:to>
      <xdr:col>56</xdr:col>
      <xdr:colOff>242881</xdr:colOff>
      <xdr:row>97</xdr:row>
      <xdr:rowOff>27562</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5809040" y="15585545"/>
          <a:ext cx="1704591" cy="327600"/>
          <a:chOff x="5809040" y="16844962"/>
          <a:chExt cx="1704591" cy="327600"/>
        </a:xfrm>
      </xdr:grpSpPr>
      <xdr:sp macro="" textlink="">
        <xdr:nvSpPr>
          <xdr:cNvPr id="14" name="正方形/長方形 19">
            <a:extLst>
              <a:ext uri="{FF2B5EF4-FFF2-40B4-BE49-F238E27FC236}">
                <a16:creationId xmlns:a16="http://schemas.microsoft.com/office/drawing/2014/main" id="{00000000-0008-0000-0100-00000E000000}"/>
              </a:ext>
            </a:extLst>
          </xdr:cNvPr>
          <xdr:cNvSpPr>
            <a:spLocks noChangeArrowheads="1"/>
          </xdr:cNvSpPr>
        </xdr:nvSpPr>
        <xdr:spPr bwMode="auto">
          <a:xfrm>
            <a:off x="5809040" y="16844962"/>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5" name="正方形/長方形 21">
            <a:extLst>
              <a:ext uri="{FF2B5EF4-FFF2-40B4-BE49-F238E27FC236}">
                <a16:creationId xmlns:a16="http://schemas.microsoft.com/office/drawing/2014/main" id="{00000000-0008-0000-0100-00000F000000}"/>
              </a:ext>
            </a:extLst>
          </xdr:cNvPr>
          <xdr:cNvSpPr>
            <a:spLocks noChangeArrowheads="1"/>
          </xdr:cNvSpPr>
        </xdr:nvSpPr>
        <xdr:spPr bwMode="auto">
          <a:xfrm>
            <a:off x="6102583" y="16844962"/>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 name="正方形/長方形 23">
            <a:extLst>
              <a:ext uri="{FF2B5EF4-FFF2-40B4-BE49-F238E27FC236}">
                <a16:creationId xmlns:a16="http://schemas.microsoft.com/office/drawing/2014/main" id="{00000000-0008-0000-0100-000010000000}"/>
              </a:ext>
            </a:extLst>
          </xdr:cNvPr>
          <xdr:cNvSpPr>
            <a:spLocks noChangeArrowheads="1"/>
          </xdr:cNvSpPr>
        </xdr:nvSpPr>
        <xdr:spPr bwMode="auto">
          <a:xfrm>
            <a:off x="6392760" y="16844962"/>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 name="正方形/長方形 25">
            <a:extLst>
              <a:ext uri="{FF2B5EF4-FFF2-40B4-BE49-F238E27FC236}">
                <a16:creationId xmlns:a16="http://schemas.microsoft.com/office/drawing/2014/main" id="{00000000-0008-0000-0100-000011000000}"/>
              </a:ext>
            </a:extLst>
          </xdr:cNvPr>
          <xdr:cNvSpPr>
            <a:spLocks noChangeArrowheads="1"/>
          </xdr:cNvSpPr>
        </xdr:nvSpPr>
        <xdr:spPr bwMode="auto">
          <a:xfrm>
            <a:off x="6677453" y="16844962"/>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 name="正方形/長方形 26">
            <a:extLst>
              <a:ext uri="{FF2B5EF4-FFF2-40B4-BE49-F238E27FC236}">
                <a16:creationId xmlns:a16="http://schemas.microsoft.com/office/drawing/2014/main" id="{00000000-0008-0000-0100-000012000000}"/>
              </a:ext>
            </a:extLst>
          </xdr:cNvPr>
          <xdr:cNvSpPr>
            <a:spLocks noChangeArrowheads="1"/>
          </xdr:cNvSpPr>
        </xdr:nvSpPr>
        <xdr:spPr bwMode="auto">
          <a:xfrm>
            <a:off x="6973594" y="16844962"/>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9" name="正方形/長方形 28">
            <a:extLst>
              <a:ext uri="{FF2B5EF4-FFF2-40B4-BE49-F238E27FC236}">
                <a16:creationId xmlns:a16="http://schemas.microsoft.com/office/drawing/2014/main" id="{00000000-0008-0000-0100-000013000000}"/>
              </a:ext>
            </a:extLst>
          </xdr:cNvPr>
          <xdr:cNvSpPr>
            <a:spLocks noChangeArrowheads="1"/>
          </xdr:cNvSpPr>
        </xdr:nvSpPr>
        <xdr:spPr bwMode="auto">
          <a:xfrm>
            <a:off x="7268831" y="16844962"/>
            <a:ext cx="244800" cy="3276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35</xdr:col>
      <xdr:colOff>29537</xdr:colOff>
      <xdr:row>96</xdr:row>
      <xdr:rowOff>71437</xdr:rowOff>
    </xdr:from>
    <xdr:to>
      <xdr:col>36</xdr:col>
      <xdr:colOff>37604</xdr:colOff>
      <xdr:row>97</xdr:row>
      <xdr:rowOff>32437</xdr:rowOff>
    </xdr:to>
    <xdr:sp macro="" textlink="">
      <xdr:nvSpPr>
        <xdr:cNvPr id="20" name="正方形/長方形 29">
          <a:extLst>
            <a:ext uri="{FF2B5EF4-FFF2-40B4-BE49-F238E27FC236}">
              <a16:creationId xmlns:a16="http://schemas.microsoft.com/office/drawing/2014/main" id="{00000000-0008-0000-0100-000014000000}"/>
            </a:ext>
          </a:extLst>
        </xdr:cNvPr>
        <xdr:cNvSpPr>
          <a:spLocks noChangeArrowheads="1"/>
        </xdr:cNvSpPr>
      </xdr:nvSpPr>
      <xdr:spPr bwMode="auto">
        <a:xfrm>
          <a:off x="3966537" y="16846020"/>
          <a:ext cx="50400" cy="342000"/>
        </a:xfrm>
        <a:prstGeom prst="rect">
          <a:avLst/>
        </a:prstGeom>
        <a:solidFill>
          <a:srgbClr val="FF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51</xdr:col>
      <xdr:colOff>217385</xdr:colOff>
      <xdr:row>96</xdr:row>
      <xdr:rowOff>69056</xdr:rowOff>
    </xdr:from>
    <xdr:to>
      <xdr:col>52</xdr:col>
      <xdr:colOff>427</xdr:colOff>
      <xdr:row>97</xdr:row>
      <xdr:rowOff>30056</xdr:rowOff>
    </xdr:to>
    <xdr:sp macro="" textlink="">
      <xdr:nvSpPr>
        <xdr:cNvPr id="21" name="正方形/長方形 30">
          <a:extLst>
            <a:ext uri="{FF2B5EF4-FFF2-40B4-BE49-F238E27FC236}">
              <a16:creationId xmlns:a16="http://schemas.microsoft.com/office/drawing/2014/main" id="{00000000-0008-0000-0100-000015000000}"/>
            </a:ext>
          </a:extLst>
        </xdr:cNvPr>
        <xdr:cNvSpPr>
          <a:spLocks noChangeArrowheads="1"/>
        </xdr:cNvSpPr>
      </xdr:nvSpPr>
      <xdr:spPr bwMode="auto">
        <a:xfrm>
          <a:off x="6345135" y="16843639"/>
          <a:ext cx="47625" cy="342000"/>
        </a:xfrm>
        <a:prstGeom prst="rect">
          <a:avLst/>
        </a:prstGeom>
        <a:solidFill>
          <a:srgbClr val="FF66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89</xdr:col>
      <xdr:colOff>233145</xdr:colOff>
      <xdr:row>28</xdr:row>
      <xdr:rowOff>8778</xdr:rowOff>
    </xdr:from>
    <xdr:to>
      <xdr:col>89</xdr:col>
      <xdr:colOff>375111</xdr:colOff>
      <xdr:row>29</xdr:row>
      <xdr:rowOff>95304</xdr:rowOff>
    </xdr:to>
    <xdr:sp macro="" textlink="">
      <xdr:nvSpPr>
        <xdr:cNvPr id="23" name="円/楕円 22">
          <a:extLst>
            <a:ext uri="{FF2B5EF4-FFF2-40B4-BE49-F238E27FC236}">
              <a16:creationId xmlns:a16="http://schemas.microsoft.com/office/drawing/2014/main" id="{00000000-0008-0000-0100-000017000000}"/>
            </a:ext>
          </a:extLst>
        </xdr:cNvPr>
        <xdr:cNvSpPr/>
      </xdr:nvSpPr>
      <xdr:spPr bwMode="auto">
        <a:xfrm>
          <a:off x="12361645" y="5607361"/>
          <a:ext cx="141966" cy="138236"/>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89</xdr:col>
      <xdr:colOff>0</xdr:colOff>
      <xdr:row>38</xdr:row>
      <xdr:rowOff>0</xdr:rowOff>
    </xdr:from>
    <xdr:to>
      <xdr:col>89</xdr:col>
      <xdr:colOff>140400</xdr:colOff>
      <xdr:row>38</xdr:row>
      <xdr:rowOff>140400</xdr:rowOff>
    </xdr:to>
    <xdr:sp macro="" textlink="">
      <xdr:nvSpPr>
        <xdr:cNvPr id="27" name="円/楕円 26">
          <a:extLst>
            <a:ext uri="{FF2B5EF4-FFF2-40B4-BE49-F238E27FC236}">
              <a16:creationId xmlns:a16="http://schemas.microsoft.com/office/drawing/2014/main" id="{00000000-0008-0000-0100-00001B000000}"/>
            </a:ext>
          </a:extLst>
        </xdr:cNvPr>
        <xdr:cNvSpPr/>
      </xdr:nvSpPr>
      <xdr:spPr bwMode="auto">
        <a:xfrm>
          <a:off x="11751469" y="7477125"/>
          <a:ext cx="140400" cy="140400"/>
        </a:xfrm>
        <a:prstGeom prst="ellipse">
          <a:avLst/>
        </a:prstGeom>
        <a:no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clientData/>
  </xdr:twoCellAnchor>
  <xdr:twoCellAnchor editAs="oneCell">
    <xdr:from>
      <xdr:col>3</xdr:col>
      <xdr:colOff>7327</xdr:colOff>
      <xdr:row>10</xdr:row>
      <xdr:rowOff>307731</xdr:rowOff>
    </xdr:from>
    <xdr:to>
      <xdr:col>9</xdr:col>
      <xdr:colOff>2617</xdr:colOff>
      <xdr:row>12</xdr:row>
      <xdr:rowOff>208980</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915865" y="2286000"/>
          <a:ext cx="542193" cy="2491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Ｐ明朝" pitchFamily="18" charset="-128"/>
              <a:ea typeface="ＭＳ Ｐ明朝" pitchFamily="18" charset="-128"/>
            </a:rPr>
            <a:t>住  所</a:t>
          </a:r>
        </a:p>
      </xdr:txBody>
    </xdr:sp>
    <xdr:clientData/>
  </xdr:twoCellAnchor>
  <xdr:twoCellAnchor editAs="oneCell">
    <xdr:from>
      <xdr:col>3</xdr:col>
      <xdr:colOff>0</xdr:colOff>
      <xdr:row>28</xdr:row>
      <xdr:rowOff>0</xdr:rowOff>
    </xdr:from>
    <xdr:to>
      <xdr:col>8</xdr:col>
      <xdr:colOff>49718</xdr:colOff>
      <xdr:row>29</xdr:row>
      <xdr:rowOff>197405</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952500" y="5597769"/>
          <a:ext cx="542193" cy="24911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住  所</a:t>
          </a:r>
        </a:p>
      </xdr:txBody>
    </xdr:sp>
    <xdr:clientData/>
  </xdr:twoCellAnchor>
  <xdr:twoCellAnchor>
    <xdr:from>
      <xdr:col>4</xdr:col>
      <xdr:colOff>47621</xdr:colOff>
      <xdr:row>24</xdr:row>
      <xdr:rowOff>156</xdr:rowOff>
    </xdr:from>
    <xdr:to>
      <xdr:col>31</xdr:col>
      <xdr:colOff>100299</xdr:colOff>
      <xdr:row>24</xdr:row>
      <xdr:rowOff>265448</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1148288" y="4011239"/>
          <a:ext cx="2370428" cy="265292"/>
          <a:chOff x="1148288" y="4752073"/>
          <a:chExt cx="2370428" cy="265292"/>
        </a:xfrm>
      </xdr:grpSpPr>
      <xdr:sp macro="" textlink="">
        <xdr:nvSpPr>
          <xdr:cNvPr id="65" name="テキスト ボックス 64">
            <a:extLst>
              <a:ext uri="{FF2B5EF4-FFF2-40B4-BE49-F238E27FC236}">
                <a16:creationId xmlns:a16="http://schemas.microsoft.com/office/drawing/2014/main" id="{00000000-0008-0000-0100-000041000000}"/>
              </a:ext>
            </a:extLst>
          </xdr:cNvPr>
          <xdr:cNvSpPr txBox="1"/>
        </xdr:nvSpPr>
        <xdr:spPr>
          <a:xfrm rot="10800000">
            <a:off x="1148288" y="4752073"/>
            <a:ext cx="378987" cy="240239"/>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a:t>
            </a:r>
          </a:p>
        </xdr:txBody>
      </xdr:sp>
      <xdr:sp macro="" textlink="">
        <xdr:nvSpPr>
          <xdr:cNvPr id="66" name="正方形/長方形 65">
            <a:extLst>
              <a:ext uri="{FF2B5EF4-FFF2-40B4-BE49-F238E27FC236}">
                <a16:creationId xmlns:a16="http://schemas.microsoft.com/office/drawing/2014/main" id="{00000000-0008-0000-0100-000042000000}"/>
              </a:ext>
            </a:extLst>
          </xdr:cNvPr>
          <xdr:cNvSpPr/>
        </xdr:nvSpPr>
        <xdr:spPr bwMode="auto">
          <a:xfrm>
            <a:off x="1771338" y="4826782"/>
            <a:ext cx="180000" cy="1800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1</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67" name="正方形/長方形 66">
            <a:extLst>
              <a:ext uri="{FF2B5EF4-FFF2-40B4-BE49-F238E27FC236}">
                <a16:creationId xmlns:a16="http://schemas.microsoft.com/office/drawing/2014/main" id="{00000000-0008-0000-0100-000043000000}"/>
              </a:ext>
            </a:extLst>
          </xdr:cNvPr>
          <xdr:cNvSpPr/>
        </xdr:nvSpPr>
        <xdr:spPr bwMode="auto">
          <a:xfrm>
            <a:off x="2297478" y="4837365"/>
            <a:ext cx="180000" cy="1800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2</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68" name="正方形/長方形 67">
            <a:extLst>
              <a:ext uri="{FF2B5EF4-FFF2-40B4-BE49-F238E27FC236}">
                <a16:creationId xmlns:a16="http://schemas.microsoft.com/office/drawing/2014/main" id="{00000000-0008-0000-0100-000044000000}"/>
              </a:ext>
            </a:extLst>
          </xdr:cNvPr>
          <xdr:cNvSpPr/>
        </xdr:nvSpPr>
        <xdr:spPr bwMode="auto">
          <a:xfrm>
            <a:off x="2809154" y="4834984"/>
            <a:ext cx="180000" cy="1800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3</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69" name="正方形/長方形 68">
            <a:extLst>
              <a:ext uri="{FF2B5EF4-FFF2-40B4-BE49-F238E27FC236}">
                <a16:creationId xmlns:a16="http://schemas.microsoft.com/office/drawing/2014/main" id="{00000000-0008-0000-0100-000045000000}"/>
              </a:ext>
            </a:extLst>
          </xdr:cNvPr>
          <xdr:cNvSpPr/>
        </xdr:nvSpPr>
        <xdr:spPr bwMode="auto">
          <a:xfrm>
            <a:off x="3338716" y="4826782"/>
            <a:ext cx="180000" cy="1800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4</a:t>
            </a:r>
            <a:endParaRPr kumimoji="1" lang="ja-JP" altLang="en-US" sz="1100" b="0" i="0" u="none" strike="noStrike" kern="0" cap="none" spc="0" normalizeH="0" baseline="0" noProof="0">
              <a:ln>
                <a:noFill/>
              </a:ln>
              <a:solidFill>
                <a:srgbClr val="FF00FF"/>
              </a:solidFill>
              <a:effectLst/>
              <a:uLnTx/>
              <a:uFillTx/>
            </a:endParaRPr>
          </a:p>
        </xdr:txBody>
      </xdr:sp>
    </xdr:grpSp>
    <xdr:clientData/>
  </xdr:twoCellAnchor>
  <xdr:twoCellAnchor editAs="absolute">
    <xdr:from>
      <xdr:col>31</xdr:col>
      <xdr:colOff>228296</xdr:colOff>
      <xdr:row>21</xdr:row>
      <xdr:rowOff>10893</xdr:rowOff>
    </xdr:from>
    <xdr:to>
      <xdr:col>34</xdr:col>
      <xdr:colOff>34312</xdr:colOff>
      <xdr:row>21</xdr:row>
      <xdr:rowOff>195822</xdr:rowOff>
    </xdr:to>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3646713" y="3588060"/>
          <a:ext cx="208182" cy="184929"/>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a:t>
          </a:r>
          <a:endPar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xdr:txBody>
    </xdr:sp>
    <xdr:clientData/>
  </xdr:twoCellAnchor>
  <xdr:twoCellAnchor editAs="oneCell">
    <xdr:from>
      <xdr:col>3</xdr:col>
      <xdr:colOff>0</xdr:colOff>
      <xdr:row>17</xdr:row>
      <xdr:rowOff>0</xdr:rowOff>
    </xdr:from>
    <xdr:to>
      <xdr:col>8</xdr:col>
      <xdr:colOff>50853</xdr:colOff>
      <xdr:row>18</xdr:row>
      <xdr:rowOff>204460</xdr:rowOff>
    </xdr:to>
    <xdr:sp macro="" textlink="">
      <xdr:nvSpPr>
        <xdr:cNvPr id="88" name="テキスト ボックス 87">
          <a:extLst>
            <a:ext uri="{FF2B5EF4-FFF2-40B4-BE49-F238E27FC236}">
              <a16:creationId xmlns:a16="http://schemas.microsoft.com/office/drawing/2014/main" id="{00000000-0008-0000-0100-000058000000}"/>
            </a:ext>
          </a:extLst>
        </xdr:cNvPr>
        <xdr:cNvSpPr txBox="1"/>
      </xdr:nvSpPr>
      <xdr:spPr>
        <a:xfrm>
          <a:off x="952500" y="3448050"/>
          <a:ext cx="536628" cy="253144"/>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氏　名</a:t>
          </a:r>
        </a:p>
      </xdr:txBody>
    </xdr:sp>
    <xdr:clientData/>
  </xdr:twoCellAnchor>
  <xdr:twoCellAnchor editAs="oneCell">
    <xdr:from>
      <xdr:col>3</xdr:col>
      <xdr:colOff>0</xdr:colOff>
      <xdr:row>33</xdr:row>
      <xdr:rowOff>31763</xdr:rowOff>
    </xdr:from>
    <xdr:to>
      <xdr:col>8</xdr:col>
      <xdr:colOff>50853</xdr:colOff>
      <xdr:row>35</xdr:row>
      <xdr:rowOff>178321</xdr:rowOff>
    </xdr:to>
    <xdr:sp macro="" textlink="">
      <xdr:nvSpPr>
        <xdr:cNvPr id="90" name="テキスト ボックス 89">
          <a:extLst>
            <a:ext uri="{FF2B5EF4-FFF2-40B4-BE49-F238E27FC236}">
              <a16:creationId xmlns:a16="http://schemas.microsoft.com/office/drawing/2014/main" id="{00000000-0008-0000-0100-00005A000000}"/>
            </a:ext>
          </a:extLst>
        </xdr:cNvPr>
        <xdr:cNvSpPr txBox="1"/>
      </xdr:nvSpPr>
      <xdr:spPr>
        <a:xfrm>
          <a:off x="952500" y="6974430"/>
          <a:ext cx="527103" cy="258436"/>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氏　名</a:t>
          </a:r>
        </a:p>
      </xdr:txBody>
    </xdr:sp>
    <xdr:clientData/>
  </xdr:twoCellAnchor>
  <xdr:twoCellAnchor>
    <xdr:from>
      <xdr:col>68</xdr:col>
      <xdr:colOff>126998</xdr:colOff>
      <xdr:row>1</xdr:row>
      <xdr:rowOff>52916</xdr:rowOff>
    </xdr:from>
    <xdr:to>
      <xdr:col>81</xdr:col>
      <xdr:colOff>21431</xdr:colOff>
      <xdr:row>4</xdr:row>
      <xdr:rowOff>31749</xdr:rowOff>
    </xdr:to>
    <xdr:sp macro="" textlink="">
      <xdr:nvSpPr>
        <xdr:cNvPr id="58" name="Text Box 17">
          <a:extLst>
            <a:ext uri="{FF2B5EF4-FFF2-40B4-BE49-F238E27FC236}">
              <a16:creationId xmlns:a16="http://schemas.microsoft.com/office/drawing/2014/main" id="{00000000-0008-0000-0100-00003A000000}"/>
            </a:ext>
          </a:extLst>
        </xdr:cNvPr>
        <xdr:cNvSpPr txBox="1">
          <a:spLocks noChangeArrowheads="1"/>
        </xdr:cNvSpPr>
      </xdr:nvSpPr>
      <xdr:spPr bwMode="auto">
        <a:xfrm>
          <a:off x="9503831" y="179916"/>
          <a:ext cx="1810017" cy="359833"/>
        </a:xfrm>
        <a:prstGeom prst="rect">
          <a:avLst/>
        </a:prstGeom>
        <a:noFill/>
        <a:ln w="12700">
          <a:solidFill>
            <a:srgbClr xmlns:mc="http://schemas.openxmlformats.org/markup-compatibility/2006" xmlns:a14="http://schemas.microsoft.com/office/drawing/2010/main" val="000000" mc:Ignorable="a14" a14:legacySpreadsheetColorIndex="64"/>
          </a:solidFill>
        </a:ln>
      </xdr:spPr>
      <xdr:txBody>
        <a:bodyPr vertOverflow="clip" wrap="square" lIns="36576" tIns="18288" rIns="0" bIns="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rPr>
            <a:t>F  D  4  7  7  1</a:t>
          </a:r>
          <a:endParaRPr kumimoji="0" lang="ja-JP" altLang="en-US" sz="16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83</xdr:col>
      <xdr:colOff>221176</xdr:colOff>
      <xdr:row>2</xdr:row>
      <xdr:rowOff>19050</xdr:rowOff>
    </xdr:from>
    <xdr:to>
      <xdr:col>86</xdr:col>
      <xdr:colOff>35660</xdr:colOff>
      <xdr:row>3</xdr:row>
      <xdr:rowOff>108700</xdr:rowOff>
    </xdr:to>
    <xdr:sp macro="" textlink="">
      <xdr:nvSpPr>
        <xdr:cNvPr id="71" name="正方形/長方形 116">
          <a:extLst>
            <a:ext uri="{FF2B5EF4-FFF2-40B4-BE49-F238E27FC236}">
              <a16:creationId xmlns:a16="http://schemas.microsoft.com/office/drawing/2014/main" id="{00000000-0008-0000-0100-000047000000}"/>
            </a:ext>
          </a:extLst>
        </xdr:cNvPr>
        <xdr:cNvSpPr>
          <a:spLocks noChangeArrowheads="1"/>
        </xdr:cNvSpPr>
      </xdr:nvSpPr>
      <xdr:spPr bwMode="auto">
        <a:xfrm>
          <a:off x="11704093" y="198967"/>
          <a:ext cx="248400" cy="248400"/>
        </a:xfrm>
        <a:prstGeom prst="rect">
          <a:avLst/>
        </a:prstGeom>
        <a:solidFill>
          <a:srgbClr val="000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absolute">
    <xdr:from>
      <xdr:col>1</xdr:col>
      <xdr:colOff>76200</xdr:colOff>
      <xdr:row>2</xdr:row>
      <xdr:rowOff>9525</xdr:rowOff>
    </xdr:from>
    <xdr:to>
      <xdr:col>1</xdr:col>
      <xdr:colOff>324600</xdr:colOff>
      <xdr:row>3</xdr:row>
      <xdr:rowOff>99175</xdr:rowOff>
    </xdr:to>
    <xdr:sp macro="" textlink="">
      <xdr:nvSpPr>
        <xdr:cNvPr id="73" name="正方形/長方形 116">
          <a:extLst>
            <a:ext uri="{FF2B5EF4-FFF2-40B4-BE49-F238E27FC236}">
              <a16:creationId xmlns:a16="http://schemas.microsoft.com/office/drawing/2014/main" id="{00000000-0008-0000-0100-000049000000}"/>
            </a:ext>
          </a:extLst>
        </xdr:cNvPr>
        <xdr:cNvSpPr>
          <a:spLocks noChangeArrowheads="1"/>
        </xdr:cNvSpPr>
      </xdr:nvSpPr>
      <xdr:spPr bwMode="auto">
        <a:xfrm>
          <a:off x="234950" y="189442"/>
          <a:ext cx="248400" cy="248400"/>
        </a:xfrm>
        <a:prstGeom prst="rect">
          <a:avLst/>
        </a:prstGeom>
        <a:solidFill>
          <a:srgbClr val="000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editAs="oneCell">
    <xdr:from>
      <xdr:col>1</xdr:col>
      <xdr:colOff>47625</xdr:colOff>
      <xdr:row>102</xdr:row>
      <xdr:rowOff>82507</xdr:rowOff>
    </xdr:from>
    <xdr:to>
      <xdr:col>1</xdr:col>
      <xdr:colOff>296025</xdr:colOff>
      <xdr:row>103</xdr:row>
      <xdr:rowOff>161574</xdr:rowOff>
    </xdr:to>
    <xdr:sp macro="" textlink="">
      <xdr:nvSpPr>
        <xdr:cNvPr id="75" name="正方形/長方形 116">
          <a:extLst>
            <a:ext uri="{FF2B5EF4-FFF2-40B4-BE49-F238E27FC236}">
              <a16:creationId xmlns:a16="http://schemas.microsoft.com/office/drawing/2014/main" id="{00000000-0008-0000-0100-00004B000000}"/>
            </a:ext>
          </a:extLst>
        </xdr:cNvPr>
        <xdr:cNvSpPr>
          <a:spLocks noChangeArrowheads="1"/>
        </xdr:cNvSpPr>
      </xdr:nvSpPr>
      <xdr:spPr bwMode="auto">
        <a:xfrm>
          <a:off x="206375" y="16910007"/>
          <a:ext cx="248400" cy="248400"/>
        </a:xfrm>
        <a:prstGeom prst="rect">
          <a:avLst/>
        </a:prstGeom>
        <a:solidFill>
          <a:srgbClr val="000000"/>
        </a:solidFill>
        <a:ln>
          <a:noFill/>
        </a:ln>
        <a:extLst>
          <a:ext uri="{91240B29-F687-4F45-9708-019B960494DF}">
            <a14:hiddenLine xmlns:a14="http://schemas.microsoft.com/office/drawing/2010/main" w="9525" algn="ctr">
              <a:solidFill>
                <a:srgbClr val="000000"/>
              </a:solidFill>
              <a:round/>
              <a:headEnd/>
              <a:tailEnd/>
            </a14:hiddenLine>
          </a:ext>
        </a:extLst>
      </xdr:spPr>
    </xdr:sp>
    <xdr:clientData/>
  </xdr:twoCellAnchor>
  <xdr:twoCellAnchor>
    <xdr:from>
      <xdr:col>5</xdr:col>
      <xdr:colOff>6801</xdr:colOff>
      <xdr:row>40</xdr:row>
      <xdr:rowOff>47933</xdr:rowOff>
    </xdr:from>
    <xdr:to>
      <xdr:col>31</xdr:col>
      <xdr:colOff>100299</xdr:colOff>
      <xdr:row>41</xdr:row>
      <xdr:rowOff>254865</xdr:rowOff>
    </xdr:to>
    <xdr:grpSp>
      <xdr:nvGrpSpPr>
        <xdr:cNvPr id="26" name="グループ化 25">
          <a:extLst>
            <a:ext uri="{FF2B5EF4-FFF2-40B4-BE49-F238E27FC236}">
              <a16:creationId xmlns:a16="http://schemas.microsoft.com/office/drawing/2014/main" id="{00000000-0008-0000-0100-00001A000000}"/>
            </a:ext>
          </a:extLst>
        </xdr:cNvPr>
        <xdr:cNvGrpSpPr/>
      </xdr:nvGrpSpPr>
      <xdr:grpSpPr>
        <a:xfrm>
          <a:off x="1160384" y="6620183"/>
          <a:ext cx="2358332" cy="259849"/>
          <a:chOff x="1160384" y="8144182"/>
          <a:chExt cx="2358332" cy="259849"/>
        </a:xfrm>
      </xdr:grpSpPr>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rot="10800000">
            <a:off x="1160384" y="8144182"/>
            <a:ext cx="380499" cy="221188"/>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a:t>
            </a:r>
          </a:p>
        </xdr:txBody>
      </xdr:sp>
      <xdr:sp macro="" textlink="">
        <xdr:nvSpPr>
          <xdr:cNvPr id="76" name="正方形/長方形 75">
            <a:extLst>
              <a:ext uri="{FF2B5EF4-FFF2-40B4-BE49-F238E27FC236}">
                <a16:creationId xmlns:a16="http://schemas.microsoft.com/office/drawing/2014/main" id="{00000000-0008-0000-0100-00004C000000}"/>
              </a:ext>
            </a:extLst>
          </xdr:cNvPr>
          <xdr:cNvSpPr/>
        </xdr:nvSpPr>
        <xdr:spPr bwMode="auto">
          <a:xfrm>
            <a:off x="1781921" y="8224031"/>
            <a:ext cx="180000" cy="1800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1</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77" name="正方形/長方形 76">
            <a:extLst>
              <a:ext uri="{FF2B5EF4-FFF2-40B4-BE49-F238E27FC236}">
                <a16:creationId xmlns:a16="http://schemas.microsoft.com/office/drawing/2014/main" id="{00000000-0008-0000-0100-00004D000000}"/>
              </a:ext>
            </a:extLst>
          </xdr:cNvPr>
          <xdr:cNvSpPr/>
        </xdr:nvSpPr>
        <xdr:spPr bwMode="auto">
          <a:xfrm>
            <a:off x="2297478" y="8224031"/>
            <a:ext cx="180000" cy="1800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2</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78" name="正方形/長方形 77">
            <a:extLst>
              <a:ext uri="{FF2B5EF4-FFF2-40B4-BE49-F238E27FC236}">
                <a16:creationId xmlns:a16="http://schemas.microsoft.com/office/drawing/2014/main" id="{00000000-0008-0000-0100-00004E000000}"/>
              </a:ext>
            </a:extLst>
          </xdr:cNvPr>
          <xdr:cNvSpPr/>
        </xdr:nvSpPr>
        <xdr:spPr bwMode="auto">
          <a:xfrm>
            <a:off x="2809154" y="8221650"/>
            <a:ext cx="180000" cy="1800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3</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79" name="正方形/長方形 78">
            <a:extLst>
              <a:ext uri="{FF2B5EF4-FFF2-40B4-BE49-F238E27FC236}">
                <a16:creationId xmlns:a16="http://schemas.microsoft.com/office/drawing/2014/main" id="{00000000-0008-0000-0100-00004F000000}"/>
              </a:ext>
            </a:extLst>
          </xdr:cNvPr>
          <xdr:cNvSpPr/>
        </xdr:nvSpPr>
        <xdr:spPr bwMode="auto">
          <a:xfrm>
            <a:off x="3338716" y="8224031"/>
            <a:ext cx="180000" cy="1800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4</a:t>
            </a:r>
            <a:endParaRPr kumimoji="1" lang="ja-JP" altLang="en-US" sz="1100" b="0" i="0" u="none" strike="noStrike" kern="0" cap="none" spc="0" normalizeH="0" baseline="0" noProof="0">
              <a:ln>
                <a:noFill/>
              </a:ln>
              <a:solidFill>
                <a:srgbClr val="FF00FF"/>
              </a:solidFill>
              <a:effectLst/>
              <a:uLnTx/>
              <a:uFillTx/>
            </a:endParaRPr>
          </a:p>
        </xdr:txBody>
      </xdr:sp>
    </xdr:grpSp>
    <xdr:clientData/>
  </xdr:twoCellAnchor>
  <xdr:twoCellAnchor editAs="oneCell">
    <xdr:from>
      <xdr:col>39</xdr:col>
      <xdr:colOff>116448</xdr:colOff>
      <xdr:row>35</xdr:row>
      <xdr:rowOff>163552</xdr:rowOff>
    </xdr:from>
    <xdr:to>
      <xdr:col>45</xdr:col>
      <xdr:colOff>216528</xdr:colOff>
      <xdr:row>38</xdr:row>
      <xdr:rowOff>266710</xdr:rowOff>
    </xdr:to>
    <xdr:grpSp>
      <xdr:nvGrpSpPr>
        <xdr:cNvPr id="30" name="グループ化 29">
          <a:extLst>
            <a:ext uri="{FF2B5EF4-FFF2-40B4-BE49-F238E27FC236}">
              <a16:creationId xmlns:a16="http://schemas.microsoft.com/office/drawing/2014/main" id="{00000000-0008-0000-0100-00001E000000}"/>
            </a:ext>
          </a:extLst>
        </xdr:cNvPr>
        <xdr:cNvGrpSpPr/>
      </xdr:nvGrpSpPr>
      <xdr:grpSpPr>
        <a:xfrm>
          <a:off x="4392115" y="5920885"/>
          <a:ext cx="957330" cy="537075"/>
          <a:chOff x="4392115" y="6661719"/>
          <a:chExt cx="957330" cy="537075"/>
        </a:xfrm>
      </xdr:grpSpPr>
      <xdr:grpSp>
        <xdr:nvGrpSpPr>
          <xdr:cNvPr id="87" name="グループ化 86">
            <a:extLst>
              <a:ext uri="{FF2B5EF4-FFF2-40B4-BE49-F238E27FC236}">
                <a16:creationId xmlns:a16="http://schemas.microsoft.com/office/drawing/2014/main" id="{00000000-0008-0000-0100-000057000000}"/>
              </a:ext>
            </a:extLst>
          </xdr:cNvPr>
          <xdr:cNvGrpSpPr/>
        </xdr:nvGrpSpPr>
        <xdr:grpSpPr>
          <a:xfrm>
            <a:off x="4653364" y="6661719"/>
            <a:ext cx="696081" cy="450058"/>
            <a:chOff x="5049632" y="3574430"/>
            <a:chExt cx="675862" cy="423241"/>
          </a:xfrm>
        </xdr:grpSpPr>
        <xdr:sp macro="" textlink="">
          <xdr:nvSpPr>
            <xdr:cNvPr id="89" name="正方形/長方形 88">
              <a:extLst>
                <a:ext uri="{FF2B5EF4-FFF2-40B4-BE49-F238E27FC236}">
                  <a16:creationId xmlns:a16="http://schemas.microsoft.com/office/drawing/2014/main" id="{00000000-0008-0000-0100-000059000000}"/>
                </a:ext>
              </a:extLst>
            </xdr:cNvPr>
            <xdr:cNvSpPr/>
          </xdr:nvSpPr>
          <xdr:spPr bwMode="auto">
            <a:xfrm>
              <a:off x="5049632" y="3583702"/>
              <a:ext cx="139816"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1</a:t>
              </a:r>
              <a:endParaRPr kumimoji="1" lang="ja-JP" altLang="en-US" sz="800" b="0" i="0" u="none" strike="noStrike" kern="0" cap="none" spc="0" normalizeH="0" baseline="0" noProof="0">
                <a:ln>
                  <a:noFill/>
                </a:ln>
                <a:solidFill>
                  <a:srgbClr val="FF00FF"/>
                </a:solidFill>
                <a:effectLst/>
                <a:uLnTx/>
                <a:uFillTx/>
              </a:endParaRPr>
            </a:p>
          </xdr:txBody>
        </xdr:sp>
        <xdr:sp macro="" textlink="">
          <xdr:nvSpPr>
            <xdr:cNvPr id="91" name="正方形/長方形 90">
              <a:extLst>
                <a:ext uri="{FF2B5EF4-FFF2-40B4-BE49-F238E27FC236}">
                  <a16:creationId xmlns:a16="http://schemas.microsoft.com/office/drawing/2014/main" id="{00000000-0008-0000-0100-00005B000000}"/>
                </a:ext>
              </a:extLst>
            </xdr:cNvPr>
            <xdr:cNvSpPr/>
          </xdr:nvSpPr>
          <xdr:spPr bwMode="auto">
            <a:xfrm>
              <a:off x="5585678" y="3574430"/>
              <a:ext cx="139816"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2</a:t>
              </a:r>
              <a:endParaRPr kumimoji="1" lang="ja-JP" altLang="en-US" sz="800" b="0" i="0" u="none" strike="noStrike" kern="0" cap="none" spc="0" normalizeH="0" baseline="0" noProof="0">
                <a:ln>
                  <a:noFill/>
                </a:ln>
                <a:solidFill>
                  <a:srgbClr val="FF00FF"/>
                </a:solidFill>
                <a:effectLst/>
                <a:uLnTx/>
                <a:uFillTx/>
              </a:endParaRPr>
            </a:p>
          </xdr:txBody>
        </xdr:sp>
        <xdr:sp macro="" textlink="">
          <xdr:nvSpPr>
            <xdr:cNvPr id="92" name="正方形/長方形 91">
              <a:extLst>
                <a:ext uri="{FF2B5EF4-FFF2-40B4-BE49-F238E27FC236}">
                  <a16:creationId xmlns:a16="http://schemas.microsoft.com/office/drawing/2014/main" id="{00000000-0008-0000-0100-00005C000000}"/>
                </a:ext>
              </a:extLst>
            </xdr:cNvPr>
            <xdr:cNvSpPr/>
          </xdr:nvSpPr>
          <xdr:spPr bwMode="auto">
            <a:xfrm>
              <a:off x="5052379" y="3734303"/>
              <a:ext cx="139816"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3</a:t>
              </a:r>
              <a:endParaRPr kumimoji="1" lang="ja-JP" altLang="en-US" sz="800" b="0" i="0" u="none" strike="noStrike" kern="0" cap="none" spc="0" normalizeH="0" baseline="0" noProof="0">
                <a:ln>
                  <a:noFill/>
                </a:ln>
                <a:solidFill>
                  <a:srgbClr val="FF00FF"/>
                </a:solidFill>
                <a:effectLst/>
                <a:uLnTx/>
                <a:uFillTx/>
              </a:endParaRPr>
            </a:p>
          </xdr:txBody>
        </xdr:sp>
        <xdr:sp macro="" textlink="">
          <xdr:nvSpPr>
            <xdr:cNvPr id="93" name="正方形/長方形 92">
              <a:extLst>
                <a:ext uri="{FF2B5EF4-FFF2-40B4-BE49-F238E27FC236}">
                  <a16:creationId xmlns:a16="http://schemas.microsoft.com/office/drawing/2014/main" id="{00000000-0008-0000-0100-00005D000000}"/>
                </a:ext>
              </a:extLst>
            </xdr:cNvPr>
            <xdr:cNvSpPr/>
          </xdr:nvSpPr>
          <xdr:spPr bwMode="auto">
            <a:xfrm>
              <a:off x="5578964" y="3726691"/>
              <a:ext cx="139816"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4</a:t>
              </a:r>
              <a:endParaRPr kumimoji="1" lang="ja-JP" altLang="en-US" sz="800" b="0" i="0" u="none" strike="noStrike" kern="0" cap="none" spc="0" normalizeH="0" baseline="0" noProof="0">
                <a:ln>
                  <a:noFill/>
                </a:ln>
                <a:solidFill>
                  <a:srgbClr val="FF00FF"/>
                </a:solidFill>
                <a:effectLst/>
                <a:uLnTx/>
                <a:uFillTx/>
              </a:endParaRPr>
            </a:p>
          </xdr:txBody>
        </xdr:sp>
        <xdr:sp macro="" textlink="">
          <xdr:nvSpPr>
            <xdr:cNvPr id="94" name="正方形/長方形 93">
              <a:extLst>
                <a:ext uri="{FF2B5EF4-FFF2-40B4-BE49-F238E27FC236}">
                  <a16:creationId xmlns:a16="http://schemas.microsoft.com/office/drawing/2014/main" id="{00000000-0008-0000-0100-00005E000000}"/>
                </a:ext>
              </a:extLst>
            </xdr:cNvPr>
            <xdr:cNvSpPr/>
          </xdr:nvSpPr>
          <xdr:spPr bwMode="auto">
            <a:xfrm>
              <a:off x="5253122" y="3862251"/>
              <a:ext cx="139817"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5</a:t>
              </a:r>
              <a:endParaRPr kumimoji="1" lang="ja-JP" altLang="en-US" sz="800" b="0" i="0" u="none" strike="noStrike" kern="0" cap="none" spc="0" normalizeH="0" baseline="0" noProof="0">
                <a:ln>
                  <a:noFill/>
                </a:ln>
                <a:solidFill>
                  <a:srgbClr val="FF00FF"/>
                </a:solidFill>
                <a:effectLst/>
                <a:uLnTx/>
                <a:uFillTx/>
              </a:endParaRPr>
            </a:p>
          </xdr:txBody>
        </xdr:sp>
      </xdr:grpSp>
      <xdr:sp macro="" textlink="">
        <xdr:nvSpPr>
          <xdr:cNvPr id="72" name="正方形/長方形 71">
            <a:extLst>
              <a:ext uri="{FF2B5EF4-FFF2-40B4-BE49-F238E27FC236}">
                <a16:creationId xmlns:a16="http://schemas.microsoft.com/office/drawing/2014/main" id="{00000000-0008-0000-0100-000048000000}"/>
              </a:ext>
            </a:extLst>
          </xdr:cNvPr>
          <xdr:cNvSpPr/>
        </xdr:nvSpPr>
        <xdr:spPr bwMode="auto">
          <a:xfrm>
            <a:off x="4392115" y="7090794"/>
            <a:ext cx="108000" cy="108000"/>
          </a:xfrm>
          <a:prstGeom prst="rect">
            <a:avLst/>
          </a:prstGeom>
          <a:noFill/>
          <a:ln w="127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grpSp>
    <xdr:clientData/>
  </xdr:twoCellAnchor>
  <xdr:twoCellAnchor editAs="oneCell">
    <xdr:from>
      <xdr:col>39</xdr:col>
      <xdr:colOff>137579</xdr:colOff>
      <xdr:row>18</xdr:row>
      <xdr:rowOff>148161</xdr:rowOff>
    </xdr:from>
    <xdr:to>
      <xdr:col>45</xdr:col>
      <xdr:colOff>209593</xdr:colOff>
      <xdr:row>21</xdr:row>
      <xdr:rowOff>272485</xdr:rowOff>
    </xdr:to>
    <xdr:grpSp>
      <xdr:nvGrpSpPr>
        <xdr:cNvPr id="100" name="グループ化 99">
          <a:extLst>
            <a:ext uri="{FF2B5EF4-FFF2-40B4-BE49-F238E27FC236}">
              <a16:creationId xmlns:a16="http://schemas.microsoft.com/office/drawing/2014/main" id="{00000000-0008-0000-0100-000064000000}"/>
            </a:ext>
          </a:extLst>
        </xdr:cNvPr>
        <xdr:cNvGrpSpPr/>
      </xdr:nvGrpSpPr>
      <xdr:grpSpPr>
        <a:xfrm>
          <a:off x="4413246" y="3291411"/>
          <a:ext cx="929264" cy="558241"/>
          <a:chOff x="4423864" y="6661719"/>
          <a:chExt cx="929264" cy="558241"/>
        </a:xfrm>
      </xdr:grpSpPr>
      <xdr:grpSp>
        <xdr:nvGrpSpPr>
          <xdr:cNvPr id="101" name="グループ化 100">
            <a:extLst>
              <a:ext uri="{FF2B5EF4-FFF2-40B4-BE49-F238E27FC236}">
                <a16:creationId xmlns:a16="http://schemas.microsoft.com/office/drawing/2014/main" id="{00000000-0008-0000-0100-000065000000}"/>
              </a:ext>
            </a:extLst>
          </xdr:cNvPr>
          <xdr:cNvGrpSpPr/>
        </xdr:nvGrpSpPr>
        <xdr:grpSpPr>
          <a:xfrm>
            <a:off x="4663961" y="6661719"/>
            <a:ext cx="689167" cy="450058"/>
            <a:chOff x="5059908" y="3574430"/>
            <a:chExt cx="669147" cy="423241"/>
          </a:xfrm>
        </xdr:grpSpPr>
        <xdr:sp macro="" textlink="">
          <xdr:nvSpPr>
            <xdr:cNvPr id="103" name="正方形/長方形 102">
              <a:extLst>
                <a:ext uri="{FF2B5EF4-FFF2-40B4-BE49-F238E27FC236}">
                  <a16:creationId xmlns:a16="http://schemas.microsoft.com/office/drawing/2014/main" id="{00000000-0008-0000-0100-000067000000}"/>
                </a:ext>
              </a:extLst>
            </xdr:cNvPr>
            <xdr:cNvSpPr/>
          </xdr:nvSpPr>
          <xdr:spPr bwMode="auto">
            <a:xfrm>
              <a:off x="5059908" y="3583701"/>
              <a:ext cx="139816"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1</a:t>
              </a:r>
              <a:endParaRPr kumimoji="1" lang="ja-JP" altLang="en-US" sz="800" b="0" i="0" u="none" strike="noStrike" kern="0" cap="none" spc="0" normalizeH="0" baseline="0" noProof="0">
                <a:ln>
                  <a:noFill/>
                </a:ln>
                <a:solidFill>
                  <a:srgbClr val="FF00FF"/>
                </a:solidFill>
                <a:effectLst/>
                <a:uLnTx/>
                <a:uFillTx/>
              </a:endParaRPr>
            </a:p>
          </xdr:txBody>
        </xdr:sp>
        <xdr:sp macro="" textlink="">
          <xdr:nvSpPr>
            <xdr:cNvPr id="104" name="正方形/長方形 103">
              <a:extLst>
                <a:ext uri="{FF2B5EF4-FFF2-40B4-BE49-F238E27FC236}">
                  <a16:creationId xmlns:a16="http://schemas.microsoft.com/office/drawing/2014/main" id="{00000000-0008-0000-0100-000068000000}"/>
                </a:ext>
              </a:extLst>
            </xdr:cNvPr>
            <xdr:cNvSpPr/>
          </xdr:nvSpPr>
          <xdr:spPr bwMode="auto">
            <a:xfrm>
              <a:off x="5585678" y="3574430"/>
              <a:ext cx="139816"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2</a:t>
              </a:r>
              <a:endParaRPr kumimoji="1" lang="ja-JP" altLang="en-US" sz="800" b="0" i="0" u="none" strike="noStrike" kern="0" cap="none" spc="0" normalizeH="0" baseline="0" noProof="0">
                <a:ln>
                  <a:noFill/>
                </a:ln>
                <a:solidFill>
                  <a:srgbClr val="FF00FF"/>
                </a:solidFill>
                <a:effectLst/>
                <a:uLnTx/>
                <a:uFillTx/>
              </a:endParaRPr>
            </a:p>
          </xdr:txBody>
        </xdr:sp>
        <xdr:sp macro="" textlink="">
          <xdr:nvSpPr>
            <xdr:cNvPr id="105" name="正方形/長方形 104">
              <a:extLst>
                <a:ext uri="{FF2B5EF4-FFF2-40B4-BE49-F238E27FC236}">
                  <a16:creationId xmlns:a16="http://schemas.microsoft.com/office/drawing/2014/main" id="{00000000-0008-0000-0100-000069000000}"/>
                </a:ext>
              </a:extLst>
            </xdr:cNvPr>
            <xdr:cNvSpPr/>
          </xdr:nvSpPr>
          <xdr:spPr bwMode="auto">
            <a:xfrm>
              <a:off x="5062655" y="3744256"/>
              <a:ext cx="139816"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3</a:t>
              </a:r>
              <a:endParaRPr kumimoji="1" lang="ja-JP" altLang="en-US" sz="800" b="0" i="0" u="none" strike="noStrike" kern="0" cap="none" spc="0" normalizeH="0" baseline="0" noProof="0">
                <a:ln>
                  <a:noFill/>
                </a:ln>
                <a:solidFill>
                  <a:srgbClr val="FF00FF"/>
                </a:solidFill>
                <a:effectLst/>
                <a:uLnTx/>
                <a:uFillTx/>
              </a:endParaRPr>
            </a:p>
          </xdr:txBody>
        </xdr:sp>
        <xdr:sp macro="" textlink="">
          <xdr:nvSpPr>
            <xdr:cNvPr id="106" name="正方形/長方形 105">
              <a:extLst>
                <a:ext uri="{FF2B5EF4-FFF2-40B4-BE49-F238E27FC236}">
                  <a16:creationId xmlns:a16="http://schemas.microsoft.com/office/drawing/2014/main" id="{00000000-0008-0000-0100-00006A000000}"/>
                </a:ext>
              </a:extLst>
            </xdr:cNvPr>
            <xdr:cNvSpPr/>
          </xdr:nvSpPr>
          <xdr:spPr bwMode="auto">
            <a:xfrm>
              <a:off x="5589239" y="3736643"/>
              <a:ext cx="139816"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4</a:t>
              </a:r>
              <a:endParaRPr kumimoji="1" lang="ja-JP" altLang="en-US" sz="800" b="0" i="0" u="none" strike="noStrike" kern="0" cap="none" spc="0" normalizeH="0" baseline="0" noProof="0">
                <a:ln>
                  <a:noFill/>
                </a:ln>
                <a:solidFill>
                  <a:srgbClr val="FF00FF"/>
                </a:solidFill>
                <a:effectLst/>
                <a:uLnTx/>
                <a:uFillTx/>
              </a:endParaRPr>
            </a:p>
          </xdr:txBody>
        </xdr:sp>
        <xdr:sp macro="" textlink="">
          <xdr:nvSpPr>
            <xdr:cNvPr id="107" name="正方形/長方形 106">
              <a:extLst>
                <a:ext uri="{FF2B5EF4-FFF2-40B4-BE49-F238E27FC236}">
                  <a16:creationId xmlns:a16="http://schemas.microsoft.com/office/drawing/2014/main" id="{00000000-0008-0000-0100-00006B000000}"/>
                </a:ext>
              </a:extLst>
            </xdr:cNvPr>
            <xdr:cNvSpPr/>
          </xdr:nvSpPr>
          <xdr:spPr bwMode="auto">
            <a:xfrm>
              <a:off x="5253122" y="3862251"/>
              <a:ext cx="139817" cy="13542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800" b="0" i="0" u="none" strike="noStrike" kern="0" cap="none" spc="0" normalizeH="0" baseline="0" noProof="0">
                  <a:ln>
                    <a:noFill/>
                  </a:ln>
                  <a:solidFill>
                    <a:srgbClr val="FF00FF"/>
                  </a:solidFill>
                  <a:effectLst/>
                  <a:uLnTx/>
                  <a:uFillTx/>
                </a:rPr>
                <a:t>5</a:t>
              </a:r>
              <a:endParaRPr kumimoji="1" lang="ja-JP" altLang="en-US" sz="800" b="0" i="0" u="none" strike="noStrike" kern="0" cap="none" spc="0" normalizeH="0" baseline="0" noProof="0">
                <a:ln>
                  <a:noFill/>
                </a:ln>
                <a:solidFill>
                  <a:srgbClr val="FF00FF"/>
                </a:solidFill>
                <a:effectLst/>
                <a:uLnTx/>
                <a:uFillTx/>
              </a:endParaRPr>
            </a:p>
          </xdr:txBody>
        </xdr:sp>
      </xdr:grpSp>
      <xdr:sp macro="" textlink="">
        <xdr:nvSpPr>
          <xdr:cNvPr id="102" name="正方形/長方形 101">
            <a:extLst>
              <a:ext uri="{FF2B5EF4-FFF2-40B4-BE49-F238E27FC236}">
                <a16:creationId xmlns:a16="http://schemas.microsoft.com/office/drawing/2014/main" id="{00000000-0008-0000-0100-000066000000}"/>
              </a:ext>
            </a:extLst>
          </xdr:cNvPr>
          <xdr:cNvSpPr/>
        </xdr:nvSpPr>
        <xdr:spPr bwMode="auto">
          <a:xfrm>
            <a:off x="4423864" y="7111960"/>
            <a:ext cx="108000" cy="108000"/>
          </a:xfrm>
          <a:prstGeom prst="rect">
            <a:avLst/>
          </a:prstGeom>
          <a:noFill/>
          <a:ln w="127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grpSp>
    <xdr:clientData/>
  </xdr:twoCellAnchor>
  <xdr:twoCellAnchor>
    <xdr:from>
      <xdr:col>45</xdr:col>
      <xdr:colOff>95247</xdr:colOff>
      <xdr:row>96</xdr:row>
      <xdr:rowOff>9524</xdr:rowOff>
    </xdr:from>
    <xdr:to>
      <xdr:col>48</xdr:col>
      <xdr:colOff>194446</xdr:colOff>
      <xdr:row>97</xdr:row>
      <xdr:rowOff>67733</xdr:rowOff>
    </xdr:to>
    <xdr:grpSp>
      <xdr:nvGrpSpPr>
        <xdr:cNvPr id="29" name="グループ化 28">
          <a:extLst>
            <a:ext uri="{FF2B5EF4-FFF2-40B4-BE49-F238E27FC236}">
              <a16:creationId xmlns:a16="http://schemas.microsoft.com/office/drawing/2014/main" id="{00000000-0008-0000-0100-00001D000000}"/>
            </a:ext>
          </a:extLst>
        </xdr:cNvPr>
        <xdr:cNvGrpSpPr/>
      </xdr:nvGrpSpPr>
      <xdr:grpSpPr>
        <a:xfrm>
          <a:off x="5228164" y="15514107"/>
          <a:ext cx="480199" cy="439209"/>
          <a:chOff x="5228164" y="16868774"/>
          <a:chExt cx="480199" cy="439209"/>
        </a:xfrm>
      </xdr:grpSpPr>
      <xdr:cxnSp macro="">
        <xdr:nvCxnSpPr>
          <xdr:cNvPr id="22" name="直線コネクタ 32">
            <a:extLst>
              <a:ext uri="{FF2B5EF4-FFF2-40B4-BE49-F238E27FC236}">
                <a16:creationId xmlns:a16="http://schemas.microsoft.com/office/drawing/2014/main" id="{00000000-0008-0000-0100-000016000000}"/>
              </a:ext>
            </a:extLst>
          </xdr:cNvPr>
          <xdr:cNvCxnSpPr>
            <a:cxnSpLocks noChangeShapeType="1"/>
          </xdr:cNvCxnSpPr>
        </xdr:nvCxnSpPr>
        <xdr:spPr bwMode="auto">
          <a:xfrm>
            <a:off x="5708363" y="16868774"/>
            <a:ext cx="0" cy="438149"/>
          </a:xfrm>
          <a:prstGeom prst="line">
            <a:avLst/>
          </a:prstGeom>
          <a:no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99" name="直線コネクタ 32">
            <a:extLst>
              <a:ext uri="{FF2B5EF4-FFF2-40B4-BE49-F238E27FC236}">
                <a16:creationId xmlns:a16="http://schemas.microsoft.com/office/drawing/2014/main" id="{00000000-0008-0000-0100-000063000000}"/>
              </a:ext>
            </a:extLst>
          </xdr:cNvPr>
          <xdr:cNvCxnSpPr>
            <a:cxnSpLocks noChangeShapeType="1"/>
          </xdr:cNvCxnSpPr>
        </xdr:nvCxnSpPr>
        <xdr:spPr bwMode="auto">
          <a:xfrm>
            <a:off x="5228164" y="16869833"/>
            <a:ext cx="0" cy="438150"/>
          </a:xfrm>
          <a:prstGeom prst="line">
            <a:avLst/>
          </a:prstGeom>
          <a:noFill/>
          <a:ln w="12700"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59</xdr:col>
      <xdr:colOff>74090</xdr:colOff>
      <xdr:row>74</xdr:row>
      <xdr:rowOff>74081</xdr:rowOff>
    </xdr:from>
    <xdr:to>
      <xdr:col>84</xdr:col>
      <xdr:colOff>50923</xdr:colOff>
      <xdr:row>75</xdr:row>
      <xdr:rowOff>165255</xdr:rowOff>
    </xdr:to>
    <xdr:grpSp>
      <xdr:nvGrpSpPr>
        <xdr:cNvPr id="33" name="グループ化 32">
          <a:extLst>
            <a:ext uri="{FF2B5EF4-FFF2-40B4-BE49-F238E27FC236}">
              <a16:creationId xmlns:a16="http://schemas.microsoft.com/office/drawing/2014/main" id="{00000000-0008-0000-0100-000021000000}"/>
            </a:ext>
          </a:extLst>
        </xdr:cNvPr>
        <xdr:cNvGrpSpPr/>
      </xdr:nvGrpSpPr>
      <xdr:grpSpPr>
        <a:xfrm>
          <a:off x="7958673" y="10964331"/>
          <a:ext cx="3818583" cy="324007"/>
          <a:chOff x="7948090" y="12361331"/>
          <a:chExt cx="3818583" cy="324007"/>
        </a:xfrm>
      </xdr:grpSpPr>
      <xdr:grpSp>
        <xdr:nvGrpSpPr>
          <xdr:cNvPr id="31" name="グループ化 30">
            <a:extLst>
              <a:ext uri="{FF2B5EF4-FFF2-40B4-BE49-F238E27FC236}">
                <a16:creationId xmlns:a16="http://schemas.microsoft.com/office/drawing/2014/main" id="{00000000-0008-0000-0100-00001F000000}"/>
              </a:ext>
            </a:extLst>
          </xdr:cNvPr>
          <xdr:cNvGrpSpPr/>
        </xdr:nvGrpSpPr>
        <xdr:grpSpPr>
          <a:xfrm>
            <a:off x="7948090" y="12361331"/>
            <a:ext cx="3522252" cy="324007"/>
            <a:chOff x="8106835" y="12361331"/>
            <a:chExt cx="3522252" cy="324007"/>
          </a:xfrm>
        </xdr:grpSpPr>
        <xdr:sp macro="" textlink="第1表の2入力用!BW97">
          <xdr:nvSpPr>
            <xdr:cNvPr id="80" name="正方形/長方形 79">
              <a:extLst>
                <a:ext uri="{FF2B5EF4-FFF2-40B4-BE49-F238E27FC236}">
                  <a16:creationId xmlns:a16="http://schemas.microsoft.com/office/drawing/2014/main" id="{00000000-0008-0000-0100-000050000000}"/>
                </a:ext>
              </a:extLst>
            </xdr:cNvPr>
            <xdr:cNvSpPr/>
          </xdr:nvSpPr>
          <xdr:spPr bwMode="auto">
            <a:xfrm>
              <a:off x="8106835" y="12361332"/>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FBFD8BC-2CE8-476C-93FD-8AE6D02689D5}"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X97">
          <xdr:nvSpPr>
            <xdr:cNvPr id="84" name="正方形/長方形 83">
              <a:extLst>
                <a:ext uri="{FF2B5EF4-FFF2-40B4-BE49-F238E27FC236}">
                  <a16:creationId xmlns:a16="http://schemas.microsoft.com/office/drawing/2014/main" id="{00000000-0008-0000-0100-000054000000}"/>
                </a:ext>
              </a:extLst>
            </xdr:cNvPr>
            <xdr:cNvSpPr/>
          </xdr:nvSpPr>
          <xdr:spPr bwMode="auto">
            <a:xfrm>
              <a:off x="8403165" y="12361338"/>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1A114B5-5FAC-4EE9-8DC6-78C2BFC1B8B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Y97">
          <xdr:nvSpPr>
            <xdr:cNvPr id="86" name="正方形/長方形 85">
              <a:extLst>
                <a:ext uri="{FF2B5EF4-FFF2-40B4-BE49-F238E27FC236}">
                  <a16:creationId xmlns:a16="http://schemas.microsoft.com/office/drawing/2014/main" id="{00000000-0008-0000-0100-000056000000}"/>
                </a:ext>
              </a:extLst>
            </xdr:cNvPr>
            <xdr:cNvSpPr/>
          </xdr:nvSpPr>
          <xdr:spPr bwMode="auto">
            <a:xfrm>
              <a:off x="8710085"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56DEECF-C929-4B90-A02B-4CAB236A62B4}"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Z97">
          <xdr:nvSpPr>
            <xdr:cNvPr id="95" name="正方形/長方形 94">
              <a:extLst>
                <a:ext uri="{FF2B5EF4-FFF2-40B4-BE49-F238E27FC236}">
                  <a16:creationId xmlns:a16="http://schemas.microsoft.com/office/drawing/2014/main" id="{00000000-0008-0000-0100-00005F000000}"/>
                </a:ext>
              </a:extLst>
            </xdr:cNvPr>
            <xdr:cNvSpPr/>
          </xdr:nvSpPr>
          <xdr:spPr bwMode="auto">
            <a:xfrm>
              <a:off x="9006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4D28099-674A-49A2-971B-750F7EE82D7B}"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A97">
          <xdr:nvSpPr>
            <xdr:cNvPr id="96" name="正方形/長方形 95">
              <a:extLst>
                <a:ext uri="{FF2B5EF4-FFF2-40B4-BE49-F238E27FC236}">
                  <a16:creationId xmlns:a16="http://schemas.microsoft.com/office/drawing/2014/main" id="{00000000-0008-0000-0100-000060000000}"/>
                </a:ext>
              </a:extLst>
            </xdr:cNvPr>
            <xdr:cNvSpPr/>
          </xdr:nvSpPr>
          <xdr:spPr bwMode="auto">
            <a:xfrm>
              <a:off x="9302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8A6999F-E6F5-4297-9280-B9702D582EC8}"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B97">
          <xdr:nvSpPr>
            <xdr:cNvPr id="98" name="正方形/長方形 97">
              <a:extLst>
                <a:ext uri="{FF2B5EF4-FFF2-40B4-BE49-F238E27FC236}">
                  <a16:creationId xmlns:a16="http://schemas.microsoft.com/office/drawing/2014/main" id="{00000000-0008-0000-0100-000062000000}"/>
                </a:ext>
              </a:extLst>
            </xdr:cNvPr>
            <xdr:cNvSpPr/>
          </xdr:nvSpPr>
          <xdr:spPr bwMode="auto">
            <a:xfrm>
              <a:off x="9599086"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F6B3EFF-BC6A-47CE-9F46-450D4721DA5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C97">
          <xdr:nvSpPr>
            <xdr:cNvPr id="108" name="正方形/長方形 107">
              <a:extLst>
                <a:ext uri="{FF2B5EF4-FFF2-40B4-BE49-F238E27FC236}">
                  <a16:creationId xmlns:a16="http://schemas.microsoft.com/office/drawing/2014/main" id="{00000000-0008-0000-0100-00006C000000}"/>
                </a:ext>
              </a:extLst>
            </xdr:cNvPr>
            <xdr:cNvSpPr/>
          </xdr:nvSpPr>
          <xdr:spPr bwMode="auto">
            <a:xfrm>
              <a:off x="9895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1F902E6-9B8F-4BFF-BD2A-C0D9C314CD0C}"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D97">
          <xdr:nvSpPr>
            <xdr:cNvPr id="109" name="正方形/長方形 108">
              <a:extLst>
                <a:ext uri="{FF2B5EF4-FFF2-40B4-BE49-F238E27FC236}">
                  <a16:creationId xmlns:a16="http://schemas.microsoft.com/office/drawing/2014/main" id="{00000000-0008-0000-0100-00006D000000}"/>
                </a:ext>
              </a:extLst>
            </xdr:cNvPr>
            <xdr:cNvSpPr/>
          </xdr:nvSpPr>
          <xdr:spPr bwMode="auto">
            <a:xfrm>
              <a:off x="10191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18A2DF7-E7EE-4F18-80B5-91ABD439C0A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8</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E97">
          <xdr:nvSpPr>
            <xdr:cNvPr id="111" name="正方形/長方形 110">
              <a:extLst>
                <a:ext uri="{FF2B5EF4-FFF2-40B4-BE49-F238E27FC236}">
                  <a16:creationId xmlns:a16="http://schemas.microsoft.com/office/drawing/2014/main" id="{00000000-0008-0000-0100-00006F000000}"/>
                </a:ext>
              </a:extLst>
            </xdr:cNvPr>
            <xdr:cNvSpPr/>
          </xdr:nvSpPr>
          <xdr:spPr bwMode="auto">
            <a:xfrm>
              <a:off x="10488086"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9B025218-3879-42BA-993D-1564AAF7235A}"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9</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F97">
          <xdr:nvSpPr>
            <xdr:cNvPr id="113" name="正方形/長方形 112">
              <a:extLst>
                <a:ext uri="{FF2B5EF4-FFF2-40B4-BE49-F238E27FC236}">
                  <a16:creationId xmlns:a16="http://schemas.microsoft.com/office/drawing/2014/main" id="{00000000-0008-0000-0100-000071000000}"/>
                </a:ext>
              </a:extLst>
            </xdr:cNvPr>
            <xdr:cNvSpPr/>
          </xdr:nvSpPr>
          <xdr:spPr bwMode="auto">
            <a:xfrm>
              <a:off x="10784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5935D10-1054-4B3A-930D-8AE58E1822C5}"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G97">
          <xdr:nvSpPr>
            <xdr:cNvPr id="115" name="正方形/長方形 114">
              <a:extLst>
                <a:ext uri="{FF2B5EF4-FFF2-40B4-BE49-F238E27FC236}">
                  <a16:creationId xmlns:a16="http://schemas.microsoft.com/office/drawing/2014/main" id="{00000000-0008-0000-0100-000073000000}"/>
                </a:ext>
              </a:extLst>
            </xdr:cNvPr>
            <xdr:cNvSpPr/>
          </xdr:nvSpPr>
          <xdr:spPr bwMode="auto">
            <a:xfrm>
              <a:off x="11080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0C4507B-B6C9-4A59-B124-186C91ABCE3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H97">
          <xdr:nvSpPr>
            <xdr:cNvPr id="117" name="正方形/長方形 116">
              <a:extLst>
                <a:ext uri="{FF2B5EF4-FFF2-40B4-BE49-F238E27FC236}">
                  <a16:creationId xmlns:a16="http://schemas.microsoft.com/office/drawing/2014/main" id="{00000000-0008-0000-0100-000075000000}"/>
                </a:ext>
              </a:extLst>
            </xdr:cNvPr>
            <xdr:cNvSpPr/>
          </xdr:nvSpPr>
          <xdr:spPr bwMode="auto">
            <a:xfrm>
              <a:off x="11377087"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A709DD7-13F8-4E5B-9461-E52C20615365}"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sp macro="" textlink="第1表の2入力用!CI97">
        <xdr:nvSpPr>
          <xdr:cNvPr id="159" name="正方形/長方形 158">
            <a:extLst>
              <a:ext uri="{FF2B5EF4-FFF2-40B4-BE49-F238E27FC236}">
                <a16:creationId xmlns:a16="http://schemas.microsoft.com/office/drawing/2014/main" id="{00000000-0008-0000-0100-00009F000000}"/>
              </a:ext>
            </a:extLst>
          </xdr:cNvPr>
          <xdr:cNvSpPr/>
        </xdr:nvSpPr>
        <xdr:spPr bwMode="auto">
          <a:xfrm>
            <a:off x="11514673"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E6D13B7-05A8-4DA1-A2F9-699A6F2CC41B}"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clientData/>
  </xdr:twoCellAnchor>
  <xdr:twoCellAnchor editAs="oneCell">
    <xdr:from>
      <xdr:col>59</xdr:col>
      <xdr:colOff>84664</xdr:colOff>
      <xdr:row>76</xdr:row>
      <xdr:rowOff>74081</xdr:rowOff>
    </xdr:from>
    <xdr:to>
      <xdr:col>84</xdr:col>
      <xdr:colOff>61497</xdr:colOff>
      <xdr:row>77</xdr:row>
      <xdr:rowOff>165255</xdr:rowOff>
    </xdr:to>
    <xdr:grpSp>
      <xdr:nvGrpSpPr>
        <xdr:cNvPr id="128" name="グループ化 127">
          <a:extLst>
            <a:ext uri="{FF2B5EF4-FFF2-40B4-BE49-F238E27FC236}">
              <a16:creationId xmlns:a16="http://schemas.microsoft.com/office/drawing/2014/main" id="{00000000-0008-0000-0100-000080000000}"/>
            </a:ext>
          </a:extLst>
        </xdr:cNvPr>
        <xdr:cNvGrpSpPr/>
      </xdr:nvGrpSpPr>
      <xdr:grpSpPr>
        <a:xfrm>
          <a:off x="7969247" y="11429998"/>
          <a:ext cx="3818583" cy="324007"/>
          <a:chOff x="7948090" y="12361331"/>
          <a:chExt cx="3818583" cy="324007"/>
        </a:xfrm>
      </xdr:grpSpPr>
      <xdr:grpSp>
        <xdr:nvGrpSpPr>
          <xdr:cNvPr id="129" name="グループ化 128">
            <a:extLst>
              <a:ext uri="{FF2B5EF4-FFF2-40B4-BE49-F238E27FC236}">
                <a16:creationId xmlns:a16="http://schemas.microsoft.com/office/drawing/2014/main" id="{00000000-0008-0000-0100-000081000000}"/>
              </a:ext>
            </a:extLst>
          </xdr:cNvPr>
          <xdr:cNvGrpSpPr/>
        </xdr:nvGrpSpPr>
        <xdr:grpSpPr>
          <a:xfrm>
            <a:off x="7948090" y="12361331"/>
            <a:ext cx="3522252" cy="324007"/>
            <a:chOff x="8106835" y="12361331"/>
            <a:chExt cx="3522252" cy="324007"/>
          </a:xfrm>
        </xdr:grpSpPr>
        <xdr:sp macro="" textlink="第1表の2入力用!BW98">
          <xdr:nvSpPr>
            <xdr:cNvPr id="131" name="正方形/長方形 130">
              <a:extLst>
                <a:ext uri="{FF2B5EF4-FFF2-40B4-BE49-F238E27FC236}">
                  <a16:creationId xmlns:a16="http://schemas.microsoft.com/office/drawing/2014/main" id="{00000000-0008-0000-0100-000083000000}"/>
                </a:ext>
              </a:extLst>
            </xdr:cNvPr>
            <xdr:cNvSpPr/>
          </xdr:nvSpPr>
          <xdr:spPr bwMode="auto">
            <a:xfrm>
              <a:off x="8106835" y="12361332"/>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6857667-7FEF-424E-A68D-92BF57D4CB98}"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X98">
          <xdr:nvSpPr>
            <xdr:cNvPr id="132" name="正方形/長方形 131">
              <a:extLst>
                <a:ext uri="{FF2B5EF4-FFF2-40B4-BE49-F238E27FC236}">
                  <a16:creationId xmlns:a16="http://schemas.microsoft.com/office/drawing/2014/main" id="{00000000-0008-0000-0100-000084000000}"/>
                </a:ext>
              </a:extLst>
            </xdr:cNvPr>
            <xdr:cNvSpPr/>
          </xdr:nvSpPr>
          <xdr:spPr bwMode="auto">
            <a:xfrm>
              <a:off x="8403165" y="12361338"/>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0E0CB763-2450-4CE7-BE42-01DDA3821025}"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Y98">
          <xdr:nvSpPr>
            <xdr:cNvPr id="133" name="正方形/長方形 132">
              <a:extLst>
                <a:ext uri="{FF2B5EF4-FFF2-40B4-BE49-F238E27FC236}">
                  <a16:creationId xmlns:a16="http://schemas.microsoft.com/office/drawing/2014/main" id="{00000000-0008-0000-0100-000085000000}"/>
                </a:ext>
              </a:extLst>
            </xdr:cNvPr>
            <xdr:cNvSpPr/>
          </xdr:nvSpPr>
          <xdr:spPr bwMode="auto">
            <a:xfrm>
              <a:off x="8710085"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29EC16A-2B9A-4D4F-8684-F278E104DE4E}"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Z98">
          <xdr:nvSpPr>
            <xdr:cNvPr id="134" name="正方形/長方形 133">
              <a:extLst>
                <a:ext uri="{FF2B5EF4-FFF2-40B4-BE49-F238E27FC236}">
                  <a16:creationId xmlns:a16="http://schemas.microsoft.com/office/drawing/2014/main" id="{00000000-0008-0000-0100-000086000000}"/>
                </a:ext>
              </a:extLst>
            </xdr:cNvPr>
            <xdr:cNvSpPr/>
          </xdr:nvSpPr>
          <xdr:spPr bwMode="auto">
            <a:xfrm>
              <a:off x="9006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03A293F-A17F-4319-A2B4-015D606F167E}"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5</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A98">
          <xdr:nvSpPr>
            <xdr:cNvPr id="135" name="正方形/長方形 134">
              <a:extLst>
                <a:ext uri="{FF2B5EF4-FFF2-40B4-BE49-F238E27FC236}">
                  <a16:creationId xmlns:a16="http://schemas.microsoft.com/office/drawing/2014/main" id="{00000000-0008-0000-0100-000087000000}"/>
                </a:ext>
              </a:extLst>
            </xdr:cNvPr>
            <xdr:cNvSpPr/>
          </xdr:nvSpPr>
          <xdr:spPr bwMode="auto">
            <a:xfrm>
              <a:off x="9302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24858E9C-8643-450A-9CDB-791A72F697BA}"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6</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B98">
          <xdr:nvSpPr>
            <xdr:cNvPr id="136" name="正方形/長方形 135">
              <a:extLst>
                <a:ext uri="{FF2B5EF4-FFF2-40B4-BE49-F238E27FC236}">
                  <a16:creationId xmlns:a16="http://schemas.microsoft.com/office/drawing/2014/main" id="{00000000-0008-0000-0100-000088000000}"/>
                </a:ext>
              </a:extLst>
            </xdr:cNvPr>
            <xdr:cNvSpPr/>
          </xdr:nvSpPr>
          <xdr:spPr bwMode="auto">
            <a:xfrm>
              <a:off x="9599086"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FD1766EE-05D6-4C5F-93E0-04DC4ACDB819}"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7</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C98">
          <xdr:nvSpPr>
            <xdr:cNvPr id="137" name="正方形/長方形 136">
              <a:extLst>
                <a:ext uri="{FF2B5EF4-FFF2-40B4-BE49-F238E27FC236}">
                  <a16:creationId xmlns:a16="http://schemas.microsoft.com/office/drawing/2014/main" id="{00000000-0008-0000-0100-000089000000}"/>
                </a:ext>
              </a:extLst>
            </xdr:cNvPr>
            <xdr:cNvSpPr/>
          </xdr:nvSpPr>
          <xdr:spPr bwMode="auto">
            <a:xfrm>
              <a:off x="9895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4402E88-9063-4E84-9CCF-ADC3382CC1E4}"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8</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D98">
          <xdr:nvSpPr>
            <xdr:cNvPr id="138" name="正方形/長方形 137">
              <a:extLst>
                <a:ext uri="{FF2B5EF4-FFF2-40B4-BE49-F238E27FC236}">
                  <a16:creationId xmlns:a16="http://schemas.microsoft.com/office/drawing/2014/main" id="{00000000-0008-0000-0100-00008A000000}"/>
                </a:ext>
              </a:extLst>
            </xdr:cNvPr>
            <xdr:cNvSpPr/>
          </xdr:nvSpPr>
          <xdr:spPr bwMode="auto">
            <a:xfrm>
              <a:off x="10191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830A0824-EB0A-4510-B242-CF18CB781E3B}"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9</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E98">
          <xdr:nvSpPr>
            <xdr:cNvPr id="139" name="正方形/長方形 138">
              <a:extLst>
                <a:ext uri="{FF2B5EF4-FFF2-40B4-BE49-F238E27FC236}">
                  <a16:creationId xmlns:a16="http://schemas.microsoft.com/office/drawing/2014/main" id="{00000000-0008-0000-0100-00008B000000}"/>
                </a:ext>
              </a:extLst>
            </xdr:cNvPr>
            <xdr:cNvSpPr/>
          </xdr:nvSpPr>
          <xdr:spPr bwMode="auto">
            <a:xfrm>
              <a:off x="10488086"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30997CE-97DA-48E5-B54D-F57092D6EA25}"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0</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F98">
          <xdr:nvSpPr>
            <xdr:cNvPr id="140" name="正方形/長方形 139">
              <a:extLst>
                <a:ext uri="{FF2B5EF4-FFF2-40B4-BE49-F238E27FC236}">
                  <a16:creationId xmlns:a16="http://schemas.microsoft.com/office/drawing/2014/main" id="{00000000-0008-0000-0100-00008C000000}"/>
                </a:ext>
              </a:extLst>
            </xdr:cNvPr>
            <xdr:cNvSpPr/>
          </xdr:nvSpPr>
          <xdr:spPr bwMode="auto">
            <a:xfrm>
              <a:off x="10784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BDC79ED-900A-4661-8452-86C5208C5D5E}"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1</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G98">
          <xdr:nvSpPr>
            <xdr:cNvPr id="141" name="正方形/長方形 140">
              <a:extLst>
                <a:ext uri="{FF2B5EF4-FFF2-40B4-BE49-F238E27FC236}">
                  <a16:creationId xmlns:a16="http://schemas.microsoft.com/office/drawing/2014/main" id="{00000000-0008-0000-0100-00008D000000}"/>
                </a:ext>
              </a:extLst>
            </xdr:cNvPr>
            <xdr:cNvSpPr/>
          </xdr:nvSpPr>
          <xdr:spPr bwMode="auto">
            <a:xfrm>
              <a:off x="11080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8305479-3154-4443-ACE5-20F2AB0E7973}"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2</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H98">
          <xdr:nvSpPr>
            <xdr:cNvPr id="142" name="正方形/長方形 141">
              <a:extLst>
                <a:ext uri="{FF2B5EF4-FFF2-40B4-BE49-F238E27FC236}">
                  <a16:creationId xmlns:a16="http://schemas.microsoft.com/office/drawing/2014/main" id="{00000000-0008-0000-0100-00008E000000}"/>
                </a:ext>
              </a:extLst>
            </xdr:cNvPr>
            <xdr:cNvSpPr/>
          </xdr:nvSpPr>
          <xdr:spPr bwMode="auto">
            <a:xfrm>
              <a:off x="11377087"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58FD224-1CD9-442C-98E2-CEA0E0DE4DF8}"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3</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sp macro="" textlink="第1表の2入力用!CI98">
        <xdr:nvSpPr>
          <xdr:cNvPr id="130" name="正方形/長方形 129">
            <a:extLst>
              <a:ext uri="{FF2B5EF4-FFF2-40B4-BE49-F238E27FC236}">
                <a16:creationId xmlns:a16="http://schemas.microsoft.com/office/drawing/2014/main" id="{00000000-0008-0000-0100-000082000000}"/>
              </a:ext>
            </a:extLst>
          </xdr:cNvPr>
          <xdr:cNvSpPr/>
        </xdr:nvSpPr>
        <xdr:spPr bwMode="auto">
          <a:xfrm>
            <a:off x="11514673"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6C9F267A-95B3-42B0-BA1D-58A5798F7A7D}"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4</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clientData/>
  </xdr:twoCellAnchor>
  <xdr:twoCellAnchor editAs="oneCell">
    <xdr:from>
      <xdr:col>59</xdr:col>
      <xdr:colOff>84664</xdr:colOff>
      <xdr:row>78</xdr:row>
      <xdr:rowOff>63498</xdr:rowOff>
    </xdr:from>
    <xdr:to>
      <xdr:col>84</xdr:col>
      <xdr:colOff>61497</xdr:colOff>
      <xdr:row>79</xdr:row>
      <xdr:rowOff>154671</xdr:rowOff>
    </xdr:to>
    <xdr:grpSp>
      <xdr:nvGrpSpPr>
        <xdr:cNvPr id="158" name="グループ化 157">
          <a:extLst>
            <a:ext uri="{FF2B5EF4-FFF2-40B4-BE49-F238E27FC236}">
              <a16:creationId xmlns:a16="http://schemas.microsoft.com/office/drawing/2014/main" id="{00000000-0008-0000-0100-00009E000000}"/>
            </a:ext>
          </a:extLst>
        </xdr:cNvPr>
        <xdr:cNvGrpSpPr/>
      </xdr:nvGrpSpPr>
      <xdr:grpSpPr>
        <a:xfrm>
          <a:off x="7969247" y="11885081"/>
          <a:ext cx="3818583" cy="324007"/>
          <a:chOff x="7948090" y="12361331"/>
          <a:chExt cx="3818583" cy="324007"/>
        </a:xfrm>
      </xdr:grpSpPr>
      <xdr:grpSp>
        <xdr:nvGrpSpPr>
          <xdr:cNvPr id="160" name="グループ化 159">
            <a:extLst>
              <a:ext uri="{FF2B5EF4-FFF2-40B4-BE49-F238E27FC236}">
                <a16:creationId xmlns:a16="http://schemas.microsoft.com/office/drawing/2014/main" id="{00000000-0008-0000-0100-0000A0000000}"/>
              </a:ext>
            </a:extLst>
          </xdr:cNvPr>
          <xdr:cNvGrpSpPr/>
        </xdr:nvGrpSpPr>
        <xdr:grpSpPr>
          <a:xfrm>
            <a:off x="7948090" y="12361331"/>
            <a:ext cx="3522252" cy="324007"/>
            <a:chOff x="8106835" y="12361331"/>
            <a:chExt cx="3522252" cy="324007"/>
          </a:xfrm>
        </xdr:grpSpPr>
        <xdr:sp macro="" textlink="第1表の2入力用!BW99">
          <xdr:nvSpPr>
            <xdr:cNvPr id="162" name="正方形/長方形 161">
              <a:extLst>
                <a:ext uri="{FF2B5EF4-FFF2-40B4-BE49-F238E27FC236}">
                  <a16:creationId xmlns:a16="http://schemas.microsoft.com/office/drawing/2014/main" id="{00000000-0008-0000-0100-0000A2000000}"/>
                </a:ext>
              </a:extLst>
            </xdr:cNvPr>
            <xdr:cNvSpPr/>
          </xdr:nvSpPr>
          <xdr:spPr bwMode="auto">
            <a:xfrm>
              <a:off x="8106835" y="12361332"/>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ABE8A1EB-05BA-4666-8E89-6578E922B315}"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X99">
          <xdr:nvSpPr>
            <xdr:cNvPr id="163" name="正方形/長方形 162">
              <a:extLst>
                <a:ext uri="{FF2B5EF4-FFF2-40B4-BE49-F238E27FC236}">
                  <a16:creationId xmlns:a16="http://schemas.microsoft.com/office/drawing/2014/main" id="{00000000-0008-0000-0100-0000A3000000}"/>
                </a:ext>
              </a:extLst>
            </xdr:cNvPr>
            <xdr:cNvSpPr/>
          </xdr:nvSpPr>
          <xdr:spPr bwMode="auto">
            <a:xfrm>
              <a:off x="8403165" y="12361338"/>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C13D2A28-89AD-45AD-AEDA-8E437BDFA3D0}"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Y99">
          <xdr:nvSpPr>
            <xdr:cNvPr id="164" name="正方形/長方形 163">
              <a:extLst>
                <a:ext uri="{FF2B5EF4-FFF2-40B4-BE49-F238E27FC236}">
                  <a16:creationId xmlns:a16="http://schemas.microsoft.com/office/drawing/2014/main" id="{00000000-0008-0000-0100-0000A4000000}"/>
                </a:ext>
              </a:extLst>
            </xdr:cNvPr>
            <xdr:cNvSpPr/>
          </xdr:nvSpPr>
          <xdr:spPr bwMode="auto">
            <a:xfrm>
              <a:off x="8710085"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0533A37-586D-445E-9F5B-924120CAB0AF}"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BZ99">
          <xdr:nvSpPr>
            <xdr:cNvPr id="165" name="正方形/長方形 164">
              <a:extLst>
                <a:ext uri="{FF2B5EF4-FFF2-40B4-BE49-F238E27FC236}">
                  <a16:creationId xmlns:a16="http://schemas.microsoft.com/office/drawing/2014/main" id="{00000000-0008-0000-0100-0000A5000000}"/>
                </a:ext>
              </a:extLst>
            </xdr:cNvPr>
            <xdr:cNvSpPr/>
          </xdr:nvSpPr>
          <xdr:spPr bwMode="auto">
            <a:xfrm>
              <a:off x="9006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712B05D-5B2C-475A-AB99-FA042F131D22}"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A99">
          <xdr:nvSpPr>
            <xdr:cNvPr id="166" name="正方形/長方形 165">
              <a:extLst>
                <a:ext uri="{FF2B5EF4-FFF2-40B4-BE49-F238E27FC236}">
                  <a16:creationId xmlns:a16="http://schemas.microsoft.com/office/drawing/2014/main" id="{00000000-0008-0000-0100-0000A6000000}"/>
                </a:ext>
              </a:extLst>
            </xdr:cNvPr>
            <xdr:cNvSpPr/>
          </xdr:nvSpPr>
          <xdr:spPr bwMode="auto">
            <a:xfrm>
              <a:off x="9302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A26482F4-685E-47FF-A347-B65E930D24AD}"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B99">
          <xdr:nvSpPr>
            <xdr:cNvPr id="167" name="正方形/長方形 166">
              <a:extLst>
                <a:ext uri="{FF2B5EF4-FFF2-40B4-BE49-F238E27FC236}">
                  <a16:creationId xmlns:a16="http://schemas.microsoft.com/office/drawing/2014/main" id="{00000000-0008-0000-0100-0000A7000000}"/>
                </a:ext>
              </a:extLst>
            </xdr:cNvPr>
            <xdr:cNvSpPr/>
          </xdr:nvSpPr>
          <xdr:spPr bwMode="auto">
            <a:xfrm>
              <a:off x="9599086"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B6F5D012-E9E5-4A2B-A704-36B99D6B9DC7}"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C99">
          <xdr:nvSpPr>
            <xdr:cNvPr id="168" name="正方形/長方形 167">
              <a:extLst>
                <a:ext uri="{FF2B5EF4-FFF2-40B4-BE49-F238E27FC236}">
                  <a16:creationId xmlns:a16="http://schemas.microsoft.com/office/drawing/2014/main" id="{00000000-0008-0000-0100-0000A8000000}"/>
                </a:ext>
              </a:extLst>
            </xdr:cNvPr>
            <xdr:cNvSpPr/>
          </xdr:nvSpPr>
          <xdr:spPr bwMode="auto">
            <a:xfrm>
              <a:off x="9895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1BB420A6-3DBC-4780-9C7E-6F0CCB040181}"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D99">
          <xdr:nvSpPr>
            <xdr:cNvPr id="169" name="正方形/長方形 168">
              <a:extLst>
                <a:ext uri="{FF2B5EF4-FFF2-40B4-BE49-F238E27FC236}">
                  <a16:creationId xmlns:a16="http://schemas.microsoft.com/office/drawing/2014/main" id="{00000000-0008-0000-0100-0000A9000000}"/>
                </a:ext>
              </a:extLst>
            </xdr:cNvPr>
            <xdr:cNvSpPr/>
          </xdr:nvSpPr>
          <xdr:spPr bwMode="auto">
            <a:xfrm>
              <a:off x="10191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4B77F659-7F30-4923-9F8C-A3D4C77A0004}"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E99">
          <xdr:nvSpPr>
            <xdr:cNvPr id="170" name="正方形/長方形 169">
              <a:extLst>
                <a:ext uri="{FF2B5EF4-FFF2-40B4-BE49-F238E27FC236}">
                  <a16:creationId xmlns:a16="http://schemas.microsoft.com/office/drawing/2014/main" id="{00000000-0008-0000-0100-0000AA000000}"/>
                </a:ext>
              </a:extLst>
            </xdr:cNvPr>
            <xdr:cNvSpPr/>
          </xdr:nvSpPr>
          <xdr:spPr bwMode="auto">
            <a:xfrm>
              <a:off x="10488086"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399F5939-F159-4BB0-825A-B2821088613B}"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F99">
          <xdr:nvSpPr>
            <xdr:cNvPr id="171" name="正方形/長方形 170">
              <a:extLst>
                <a:ext uri="{FF2B5EF4-FFF2-40B4-BE49-F238E27FC236}">
                  <a16:creationId xmlns:a16="http://schemas.microsoft.com/office/drawing/2014/main" id="{00000000-0008-0000-0100-0000AB000000}"/>
                </a:ext>
              </a:extLst>
            </xdr:cNvPr>
            <xdr:cNvSpPr/>
          </xdr:nvSpPr>
          <xdr:spPr bwMode="auto">
            <a:xfrm>
              <a:off x="10784419"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5C3A61E-6576-45B7-A457-F1F35EAF853C}"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G99">
          <xdr:nvSpPr>
            <xdr:cNvPr id="172" name="正方形/長方形 171">
              <a:extLst>
                <a:ext uri="{FF2B5EF4-FFF2-40B4-BE49-F238E27FC236}">
                  <a16:creationId xmlns:a16="http://schemas.microsoft.com/office/drawing/2014/main" id="{00000000-0008-0000-0100-0000AC000000}"/>
                </a:ext>
              </a:extLst>
            </xdr:cNvPr>
            <xdr:cNvSpPr/>
          </xdr:nvSpPr>
          <xdr:spPr bwMode="auto">
            <a:xfrm>
              <a:off x="11080752"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D37490CF-A7D8-49FE-B820-A71057753B01}"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sp macro="" textlink="第1表の2入力用!CH99">
          <xdr:nvSpPr>
            <xdr:cNvPr id="173" name="正方形/長方形 172">
              <a:extLst>
                <a:ext uri="{FF2B5EF4-FFF2-40B4-BE49-F238E27FC236}">
                  <a16:creationId xmlns:a16="http://schemas.microsoft.com/office/drawing/2014/main" id="{00000000-0008-0000-0100-0000AD000000}"/>
                </a:ext>
              </a:extLst>
            </xdr:cNvPr>
            <xdr:cNvSpPr/>
          </xdr:nvSpPr>
          <xdr:spPr bwMode="auto">
            <a:xfrm>
              <a:off x="11377087"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7655181B-4D86-4600-9F48-785F9C4CBDF3}"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sp macro="" textlink="第1表の2入力用!CI99">
        <xdr:nvSpPr>
          <xdr:cNvPr id="161" name="正方形/長方形 160">
            <a:extLst>
              <a:ext uri="{FF2B5EF4-FFF2-40B4-BE49-F238E27FC236}">
                <a16:creationId xmlns:a16="http://schemas.microsoft.com/office/drawing/2014/main" id="{00000000-0008-0000-0100-0000A1000000}"/>
              </a:ext>
            </a:extLst>
          </xdr:cNvPr>
          <xdr:cNvSpPr/>
        </xdr:nvSpPr>
        <xdr:spPr bwMode="auto">
          <a:xfrm>
            <a:off x="11514673" y="12361331"/>
            <a:ext cx="252000" cy="324000"/>
          </a:xfrm>
          <a:prstGeom prst="rect">
            <a:avLst/>
          </a:prstGeom>
          <a:noFill/>
          <a:ln w="63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fld id="{EA00FAAA-2970-428E-BCDE-5FAC3F09CC60}" type="TxLink">
              <a:rPr kumimoji="1" lang="en-US" altLang="en-US" sz="1600" b="0" i="0" u="none" strike="noStrike" kern="0" cap="none" spc="0" normalizeH="0" baseline="0" noProof="0">
                <a:ln>
                  <a:noFill/>
                </a:ln>
                <a:solidFill>
                  <a:srgbClr val="000000"/>
                </a:solidFill>
                <a:effectLst/>
                <a:uLnTx/>
                <a:uFillTx/>
                <a:latin typeface="ＭＳ Ｐ明朝" panose="02020600040205080304" pitchFamily="18" charset="-128"/>
                <a:ea typeface="ＭＳ Ｐ明朝" panose="02020600040205080304" pitchFamily="18" charset="-128"/>
              </a:rPr>
              <a:pPr marL="0" marR="0" lvl="0" indent="0" algn="ctr" defTabSz="914400" eaLnBrk="1" fontAlgn="auto" latinLnBrk="0" hangingPunct="1">
                <a:lnSpc>
                  <a:spcPct val="100000"/>
                </a:lnSpc>
                <a:spcBef>
                  <a:spcPts val="0"/>
                </a:spcBef>
                <a:spcAft>
                  <a:spcPts val="0"/>
                </a:spcAft>
                <a:buClrTx/>
                <a:buSzTx/>
                <a:buFontTx/>
                <a:buNone/>
                <a:tabLst/>
                <a:defRPr/>
              </a:pPr>
              <a:t> </a:t>
            </a:fld>
            <a:endParaRPr kumimoji="1" lang="ja-JP" altLang="en-US" sz="1600" b="0" i="0" u="none" strike="noStrike" kern="0" cap="none" spc="0" normalizeH="0" baseline="0" noProof="0">
              <a:ln>
                <a:noFill/>
              </a:ln>
              <a:solidFill>
                <a:srgbClr val="FF0000"/>
              </a:solidFill>
              <a:effectLst/>
              <a:uLnTx/>
              <a:uFillTx/>
              <a:latin typeface="ＭＳ Ｐ明朝" panose="02020600040205080304" pitchFamily="18" charset="-128"/>
              <a:ea typeface="ＭＳ Ｐ明朝" panose="02020600040205080304" pitchFamily="18" charset="-128"/>
            </a:endParaRPr>
          </a:p>
        </xdr:txBody>
      </xdr:sp>
    </xdr:grpSp>
    <xdr:clientData/>
  </xdr:twoCellAnchor>
  <xdr:twoCellAnchor editAs="absolute">
    <xdr:from>
      <xdr:col>32</xdr:col>
      <xdr:colOff>0</xdr:colOff>
      <xdr:row>38</xdr:row>
      <xdr:rowOff>0</xdr:rowOff>
    </xdr:from>
    <xdr:to>
      <xdr:col>34</xdr:col>
      <xdr:colOff>49432</xdr:colOff>
      <xdr:row>38</xdr:row>
      <xdr:rowOff>184929</xdr:rowOff>
    </xdr:to>
    <xdr:sp macro="" textlink="">
      <xdr:nvSpPr>
        <xdr:cNvPr id="120" name="テキスト ボックス 119">
          <a:extLst>
            <a:ext uri="{FF2B5EF4-FFF2-40B4-BE49-F238E27FC236}">
              <a16:creationId xmlns:a16="http://schemas.microsoft.com/office/drawing/2014/main" id="{00000000-0008-0000-0100-000078000000}"/>
            </a:ext>
          </a:extLst>
        </xdr:cNvPr>
        <xdr:cNvSpPr txBox="1"/>
      </xdr:nvSpPr>
      <xdr:spPr>
        <a:xfrm>
          <a:off x="3661833" y="6191250"/>
          <a:ext cx="208182" cy="184929"/>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a:t>
          </a:r>
          <a:endPar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xdr:txBody>
    </xdr:sp>
    <xdr:clientData/>
  </xdr:twoCellAnchor>
  <xdr:twoCellAnchor>
    <xdr:from>
      <xdr:col>63</xdr:col>
      <xdr:colOff>84667</xdr:colOff>
      <xdr:row>0</xdr:row>
      <xdr:rowOff>126999</xdr:rowOff>
    </xdr:from>
    <xdr:to>
      <xdr:col>68</xdr:col>
      <xdr:colOff>10584</xdr:colOff>
      <xdr:row>5</xdr:row>
      <xdr:rowOff>11640</xdr:rowOff>
    </xdr:to>
    <xdr:grpSp>
      <xdr:nvGrpSpPr>
        <xdr:cNvPr id="36" name="グループ化 35">
          <a:extLst>
            <a:ext uri="{FF2B5EF4-FFF2-40B4-BE49-F238E27FC236}">
              <a16:creationId xmlns:a16="http://schemas.microsoft.com/office/drawing/2014/main" id="{00000000-0008-0000-0100-000024000000}"/>
            </a:ext>
          </a:extLst>
        </xdr:cNvPr>
        <xdr:cNvGrpSpPr/>
      </xdr:nvGrpSpPr>
      <xdr:grpSpPr>
        <a:xfrm>
          <a:off x="8720667" y="126999"/>
          <a:ext cx="666750" cy="445558"/>
          <a:chOff x="8720667" y="126999"/>
          <a:chExt cx="666750" cy="445558"/>
        </a:xfrm>
      </xdr:grpSpPr>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8720667" y="126999"/>
            <a:ext cx="666750" cy="445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FF6600"/>
                </a:solidFill>
                <a:latin typeface="ＭＳ Ｐゴシック" panose="020B0600070205080204" pitchFamily="50" charset="-128"/>
                <a:ea typeface="ＭＳ Ｐゴシック" panose="020B0600070205080204" pitchFamily="50" charset="-128"/>
              </a:rPr>
              <a:t>修 正</a:t>
            </a:r>
          </a:p>
        </xdr:txBody>
      </xdr:sp>
      <xdr:sp macro="" textlink="">
        <xdr:nvSpPr>
          <xdr:cNvPr id="34" name="円/楕円 33">
            <a:extLst>
              <a:ext uri="{FF2B5EF4-FFF2-40B4-BE49-F238E27FC236}">
                <a16:creationId xmlns:a16="http://schemas.microsoft.com/office/drawing/2014/main" id="{00000000-0008-0000-0100-000022000000}"/>
              </a:ext>
            </a:extLst>
          </xdr:cNvPr>
          <xdr:cNvSpPr/>
        </xdr:nvSpPr>
        <xdr:spPr bwMode="auto">
          <a:xfrm>
            <a:off x="8953500" y="253998"/>
            <a:ext cx="216000" cy="216000"/>
          </a:xfrm>
          <a:prstGeom prst="ellipse">
            <a:avLst/>
          </a:prstGeom>
          <a:noFill/>
          <a:ln w="6350" cap="flat" cmpd="sng" algn="ctr">
            <a:solidFill>
              <a:srgbClr val="FF6600"/>
            </a:solidFill>
            <a:prstDash val="sysDot"/>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77</xdr:col>
      <xdr:colOff>30956</xdr:colOff>
      <xdr:row>5</xdr:row>
      <xdr:rowOff>0</xdr:rowOff>
    </xdr:from>
    <xdr:to>
      <xdr:col>79</xdr:col>
      <xdr:colOff>21431</xdr:colOff>
      <xdr:row>8</xdr:row>
      <xdr:rowOff>180975</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10889456" y="1009650"/>
          <a:ext cx="381000" cy="1200150"/>
        </a:xfrm>
        <a:prstGeom prst="rect">
          <a:avLst/>
        </a:prstGeom>
        <a:noFill/>
        <a:ln w="9525" cmpd="sng">
          <a:noFill/>
        </a:ln>
        <a:effectLst/>
      </xdr:spPr>
      <xdr:txBody>
        <a:bodyPr vertOverflow="clip" horzOverflow="clip" vert="wordArtVertRtl"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Calibri"/>
              <a:ea typeface="ＭＳ Ｐゴシック"/>
              <a:cs typeface="+mn-cs"/>
            </a:rPr>
            <a:t>第二表</a:t>
          </a:r>
        </a:p>
      </xdr:txBody>
    </xdr:sp>
    <xdr:clientData/>
  </xdr:twoCellAnchor>
  <xdr:twoCellAnchor>
    <xdr:from>
      <xdr:col>3</xdr:col>
      <xdr:colOff>0</xdr:colOff>
      <xdr:row>25</xdr:row>
      <xdr:rowOff>0</xdr:rowOff>
    </xdr:from>
    <xdr:to>
      <xdr:col>5</xdr:col>
      <xdr:colOff>97924</xdr:colOff>
      <xdr:row>25</xdr:row>
      <xdr:rowOff>253997</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rot="10800000">
          <a:off x="942975" y="7038975"/>
          <a:ext cx="440824" cy="253997"/>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a:t>
          </a:r>
        </a:p>
      </xdr:txBody>
    </xdr:sp>
    <xdr:clientData/>
  </xdr:twoCellAnchor>
  <xdr:twoCellAnchor>
    <xdr:from>
      <xdr:col>7</xdr:col>
      <xdr:colOff>176211</xdr:colOff>
      <xdr:row>25</xdr:row>
      <xdr:rowOff>85725</xdr:rowOff>
    </xdr:from>
    <xdr:to>
      <xdr:col>10</xdr:col>
      <xdr:colOff>58555</xdr:colOff>
      <xdr:row>25</xdr:row>
      <xdr:rowOff>266603</xdr:rowOff>
    </xdr:to>
    <xdr:sp macro="" textlink="">
      <xdr:nvSpPr>
        <xdr:cNvPr id="8" name="正方形/長方形 7">
          <a:extLst>
            <a:ext uri="{FF2B5EF4-FFF2-40B4-BE49-F238E27FC236}">
              <a16:creationId xmlns:a16="http://schemas.microsoft.com/office/drawing/2014/main" id="{00000000-0008-0000-0200-000008000000}"/>
            </a:ext>
          </a:extLst>
        </xdr:cNvPr>
        <xdr:cNvSpPr/>
      </xdr:nvSpPr>
      <xdr:spPr bwMode="auto">
        <a:xfrm>
          <a:off x="1643061" y="7124700"/>
          <a:ext cx="177619" cy="18087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1</a:t>
          </a:r>
          <a:endParaRPr kumimoji="1" lang="ja-JP" altLang="en-US" sz="1100" b="0" i="0" u="none" strike="noStrike" kern="0" cap="none" spc="0" normalizeH="0" baseline="0" noProof="0">
            <a:ln>
              <a:noFill/>
            </a:ln>
            <a:solidFill>
              <a:srgbClr val="FF00FF"/>
            </a:solidFill>
            <a:effectLst/>
            <a:uLnTx/>
            <a:uFillTx/>
          </a:endParaRPr>
        </a:p>
      </xdr:txBody>
    </xdr:sp>
    <xdr:clientData/>
  </xdr:twoCellAnchor>
  <xdr:twoCellAnchor>
    <xdr:from>
      <xdr:col>13</xdr:col>
      <xdr:colOff>73819</xdr:colOff>
      <xdr:row>25</xdr:row>
      <xdr:rowOff>85725</xdr:rowOff>
    </xdr:from>
    <xdr:to>
      <xdr:col>15</xdr:col>
      <xdr:colOff>27600</xdr:colOff>
      <xdr:row>25</xdr:row>
      <xdr:rowOff>266603</xdr:rowOff>
    </xdr:to>
    <xdr:sp macro="" textlink="">
      <xdr:nvSpPr>
        <xdr:cNvPr id="9" name="正方形/長方形 8">
          <a:extLst>
            <a:ext uri="{FF2B5EF4-FFF2-40B4-BE49-F238E27FC236}">
              <a16:creationId xmlns:a16="http://schemas.microsoft.com/office/drawing/2014/main" id="{00000000-0008-0000-0200-000009000000}"/>
            </a:ext>
          </a:extLst>
        </xdr:cNvPr>
        <xdr:cNvSpPr/>
      </xdr:nvSpPr>
      <xdr:spPr bwMode="auto">
        <a:xfrm>
          <a:off x="2216944" y="7124700"/>
          <a:ext cx="182381" cy="18087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2</a:t>
          </a:r>
          <a:endParaRPr kumimoji="1" lang="ja-JP" altLang="en-US" sz="1100" b="0" i="0" u="none" strike="noStrike" kern="0" cap="none" spc="0" normalizeH="0" baseline="0" noProof="0">
            <a:ln>
              <a:noFill/>
            </a:ln>
            <a:solidFill>
              <a:srgbClr val="FF00FF"/>
            </a:solidFill>
            <a:effectLst/>
            <a:uLnTx/>
            <a:uFillTx/>
          </a:endParaRPr>
        </a:p>
      </xdr:txBody>
    </xdr:sp>
    <xdr:clientData/>
  </xdr:twoCellAnchor>
  <xdr:twoCellAnchor>
    <xdr:from>
      <xdr:col>21</xdr:col>
      <xdr:colOff>69056</xdr:colOff>
      <xdr:row>25</xdr:row>
      <xdr:rowOff>83344</xdr:rowOff>
    </xdr:from>
    <xdr:to>
      <xdr:col>24</xdr:col>
      <xdr:colOff>34743</xdr:colOff>
      <xdr:row>25</xdr:row>
      <xdr:rowOff>264222</xdr:rowOff>
    </xdr:to>
    <xdr:sp macro="" textlink="">
      <xdr:nvSpPr>
        <xdr:cNvPr id="10" name="正方形/長方形 9">
          <a:extLst>
            <a:ext uri="{FF2B5EF4-FFF2-40B4-BE49-F238E27FC236}">
              <a16:creationId xmlns:a16="http://schemas.microsoft.com/office/drawing/2014/main" id="{00000000-0008-0000-0200-00000A000000}"/>
            </a:ext>
          </a:extLst>
        </xdr:cNvPr>
        <xdr:cNvSpPr/>
      </xdr:nvSpPr>
      <xdr:spPr bwMode="auto">
        <a:xfrm>
          <a:off x="2869406" y="7122319"/>
          <a:ext cx="184762" cy="18087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3</a:t>
          </a:r>
          <a:endParaRPr kumimoji="1" lang="ja-JP" altLang="en-US" sz="1100" b="0" i="0" u="none" strike="noStrike" kern="0" cap="none" spc="0" normalizeH="0" baseline="0" noProof="0">
            <a:ln>
              <a:noFill/>
            </a:ln>
            <a:solidFill>
              <a:srgbClr val="FF00FF"/>
            </a:solidFill>
            <a:effectLst/>
            <a:uLnTx/>
            <a:uFillTx/>
          </a:endParaRPr>
        </a:p>
      </xdr:txBody>
    </xdr:sp>
    <xdr:clientData/>
  </xdr:twoCellAnchor>
  <xdr:twoCellAnchor>
    <xdr:from>
      <xdr:col>26</xdr:col>
      <xdr:colOff>152400</xdr:colOff>
      <xdr:row>25</xdr:row>
      <xdr:rowOff>85725</xdr:rowOff>
    </xdr:from>
    <xdr:to>
      <xdr:col>28</xdr:col>
      <xdr:colOff>34744</xdr:colOff>
      <xdr:row>25</xdr:row>
      <xdr:rowOff>266603</xdr:rowOff>
    </xdr:to>
    <xdr:sp macro="" textlink="">
      <xdr:nvSpPr>
        <xdr:cNvPr id="11" name="正方形/長方形 10">
          <a:extLst>
            <a:ext uri="{FF2B5EF4-FFF2-40B4-BE49-F238E27FC236}">
              <a16:creationId xmlns:a16="http://schemas.microsoft.com/office/drawing/2014/main" id="{00000000-0008-0000-0200-00000B000000}"/>
            </a:ext>
          </a:extLst>
        </xdr:cNvPr>
        <xdr:cNvSpPr/>
      </xdr:nvSpPr>
      <xdr:spPr bwMode="auto">
        <a:xfrm>
          <a:off x="3448050" y="7124700"/>
          <a:ext cx="177619" cy="18087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4</a:t>
          </a:r>
          <a:endParaRPr kumimoji="1" lang="ja-JP" altLang="en-US" sz="1100" b="0" i="0" u="none" strike="noStrike" kern="0" cap="none" spc="0" normalizeH="0" baseline="0" noProof="0">
            <a:ln>
              <a:noFill/>
            </a:ln>
            <a:solidFill>
              <a:srgbClr val="FF00FF"/>
            </a:solidFill>
            <a:effectLst/>
            <a:uLnTx/>
            <a:uFillTx/>
          </a:endParaRPr>
        </a:p>
      </xdr:txBody>
    </xdr:sp>
    <xdr:clientData/>
  </xdr:twoCellAnchor>
  <xdr:twoCellAnchor>
    <xdr:from>
      <xdr:col>3</xdr:col>
      <xdr:colOff>0</xdr:colOff>
      <xdr:row>59</xdr:row>
      <xdr:rowOff>0</xdr:rowOff>
    </xdr:from>
    <xdr:to>
      <xdr:col>5</xdr:col>
      <xdr:colOff>97924</xdr:colOff>
      <xdr:row>59</xdr:row>
      <xdr:rowOff>253997</xdr:rowOff>
    </xdr:to>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rot="10800000">
          <a:off x="942975" y="13011150"/>
          <a:ext cx="440824" cy="253997"/>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a:t>
          </a:r>
        </a:p>
      </xdr:txBody>
    </xdr:sp>
    <xdr:clientData/>
  </xdr:twoCellAnchor>
  <xdr:twoCellAnchor editAs="oneCell">
    <xdr:from>
      <xdr:col>0</xdr:col>
      <xdr:colOff>95248</xdr:colOff>
      <xdr:row>5</xdr:row>
      <xdr:rowOff>321462</xdr:rowOff>
    </xdr:from>
    <xdr:to>
      <xdr:col>1</xdr:col>
      <xdr:colOff>214312</xdr:colOff>
      <xdr:row>9</xdr:row>
      <xdr:rowOff>95249</xdr:rowOff>
    </xdr:to>
    <xdr:sp macro="" textlink="">
      <xdr:nvSpPr>
        <xdr:cNvPr id="13" name="Text Box 15">
          <a:extLst>
            <a:ext uri="{FF2B5EF4-FFF2-40B4-BE49-F238E27FC236}">
              <a16:creationId xmlns:a16="http://schemas.microsoft.com/office/drawing/2014/main" id="{00000000-0008-0000-0200-00000D000000}"/>
            </a:ext>
          </a:extLst>
        </xdr:cNvPr>
        <xdr:cNvSpPr txBox="1">
          <a:spLocks noChangeArrowheads="1"/>
        </xdr:cNvSpPr>
      </xdr:nvSpPr>
      <xdr:spPr bwMode="auto">
        <a:xfrm>
          <a:off x="95248" y="1331112"/>
          <a:ext cx="376239" cy="1078712"/>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vert="wordArtVertRtl" wrap="square" lIns="0" tIns="0" rIns="36576" bIns="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4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rPr>
            <a:t>入力用</a:t>
          </a:r>
        </a:p>
      </xdr:txBody>
    </xdr:sp>
    <xdr:clientData/>
  </xdr:twoCellAnchor>
  <xdr:twoCellAnchor editAs="oneCell">
    <xdr:from>
      <xdr:col>64</xdr:col>
      <xdr:colOff>13233</xdr:colOff>
      <xdr:row>23</xdr:row>
      <xdr:rowOff>10583</xdr:rowOff>
    </xdr:from>
    <xdr:to>
      <xdr:col>77</xdr:col>
      <xdr:colOff>2650</xdr:colOff>
      <xdr:row>23</xdr:row>
      <xdr:rowOff>232834</xdr:rowOff>
    </xdr:to>
    <xdr:grpSp>
      <xdr:nvGrpSpPr>
        <xdr:cNvPr id="5" name="グループ化 4">
          <a:extLst>
            <a:ext uri="{FF2B5EF4-FFF2-40B4-BE49-F238E27FC236}">
              <a16:creationId xmlns:a16="http://schemas.microsoft.com/office/drawing/2014/main" id="{00000000-0008-0000-0200-000005000000}"/>
            </a:ext>
          </a:extLst>
        </xdr:cNvPr>
        <xdr:cNvGrpSpPr/>
      </xdr:nvGrpSpPr>
      <xdr:grpSpPr>
        <a:xfrm>
          <a:off x="9128658" y="6030383"/>
          <a:ext cx="1732492" cy="222251"/>
          <a:chOff x="9178400" y="6709833"/>
          <a:chExt cx="1778000" cy="222251"/>
        </a:xfrm>
      </xdr:grpSpPr>
      <xdr:sp macro="" textlink="">
        <xdr:nvSpPr>
          <xdr:cNvPr id="50" name="テキスト ボックス 49">
            <a:extLst>
              <a:ext uri="{FF2B5EF4-FFF2-40B4-BE49-F238E27FC236}">
                <a16:creationId xmlns:a16="http://schemas.microsoft.com/office/drawing/2014/main" id="{00000000-0008-0000-0200-000032000000}"/>
              </a:ext>
            </a:extLst>
          </xdr:cNvPr>
          <xdr:cNvSpPr txBox="1"/>
        </xdr:nvSpPr>
        <xdr:spPr>
          <a:xfrm>
            <a:off x="9178400" y="6709834"/>
            <a:ext cx="222250"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円</a:t>
            </a:r>
          </a:p>
        </xdr:txBody>
      </xdr:sp>
      <xdr:sp macro="" textlink="">
        <xdr:nvSpPr>
          <xdr:cNvPr id="51" name="テキスト ボックス 50">
            <a:extLst>
              <a:ext uri="{FF2B5EF4-FFF2-40B4-BE49-F238E27FC236}">
                <a16:creationId xmlns:a16="http://schemas.microsoft.com/office/drawing/2014/main" id="{00000000-0008-0000-0200-000033000000}"/>
              </a:ext>
            </a:extLst>
          </xdr:cNvPr>
          <xdr:cNvSpPr txBox="1"/>
        </xdr:nvSpPr>
        <xdr:spPr>
          <a:xfrm>
            <a:off x="10025066" y="6709834"/>
            <a:ext cx="227541"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円</a:t>
            </a:r>
          </a:p>
        </xdr:txBody>
      </xdr:sp>
      <xdr:sp macro="" textlink="">
        <xdr:nvSpPr>
          <xdr:cNvPr id="56" name="テキスト ボックス 55">
            <a:extLst>
              <a:ext uri="{FF2B5EF4-FFF2-40B4-BE49-F238E27FC236}">
                <a16:creationId xmlns:a16="http://schemas.microsoft.com/office/drawing/2014/main" id="{00000000-0008-0000-0200-000038000000}"/>
              </a:ext>
            </a:extLst>
          </xdr:cNvPr>
          <xdr:cNvSpPr txBox="1"/>
        </xdr:nvSpPr>
        <xdr:spPr>
          <a:xfrm>
            <a:off x="10734150" y="6709833"/>
            <a:ext cx="222250"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倍</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7</xdr:row>
          <xdr:rowOff>9525</xdr:rowOff>
        </xdr:from>
        <xdr:to>
          <xdr:col>5</xdr:col>
          <xdr:colOff>66675</xdr:colOff>
          <xdr:row>7</xdr:row>
          <xdr:rowOff>323850</xdr:rowOff>
        </xdr:to>
        <xdr:sp macro="" textlink="">
          <xdr:nvSpPr>
            <xdr:cNvPr id="190465" name="Check Box 1" hidden="1">
              <a:extLst>
                <a:ext uri="{63B3BB69-23CF-44E3-9099-C40C66FF867C}">
                  <a14:compatExt spid="_x0000_s190465"/>
                </a:ext>
                <a:ext uri="{FF2B5EF4-FFF2-40B4-BE49-F238E27FC236}">
                  <a16:creationId xmlns:a16="http://schemas.microsoft.com/office/drawing/2014/main" id="{00000000-0008-0000-0200-000001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6350">
                  <a:solidFill>
                    <a:srgbClr val="000000" mc:Ignorable="a14" a14:legacySpreadsheetColorIndex="64"/>
                  </a:solidFill>
                  <a:miter lim="800000"/>
                  <a:headEnd/>
                  <a:tailEnd/>
                </a14:hiddenLine>
              </a:ext>
            </a:extLst>
          </xdr:spPr>
        </xdr:sp>
        <xdr:clientData fLocksWithSheet="0"/>
      </xdr:twoCellAnchor>
    </mc:Choice>
    <mc:Fallback/>
  </mc:AlternateContent>
  <xdr:twoCellAnchor editAs="absolute">
    <xdr:from>
      <xdr:col>25</xdr:col>
      <xdr:colOff>0</xdr:colOff>
      <xdr:row>21</xdr:row>
      <xdr:rowOff>152400</xdr:rowOff>
    </xdr:from>
    <xdr:to>
      <xdr:col>26</xdr:col>
      <xdr:colOff>141091</xdr:colOff>
      <xdr:row>23</xdr:row>
      <xdr:rowOff>97768</xdr:rowOff>
    </xdr:to>
    <xdr:sp macro="" textlink="">
      <xdr:nvSpPr>
        <xdr:cNvPr id="59" name="テキスト ボックス 58">
          <a:extLst>
            <a:ext uri="{FF2B5EF4-FFF2-40B4-BE49-F238E27FC236}">
              <a16:creationId xmlns:a16="http://schemas.microsoft.com/office/drawing/2014/main" id="{00000000-0008-0000-0200-00003B000000}"/>
            </a:ext>
          </a:extLst>
        </xdr:cNvPr>
        <xdr:cNvSpPr txBox="1"/>
      </xdr:nvSpPr>
      <xdr:spPr>
        <a:xfrm>
          <a:off x="3250406" y="5869781"/>
          <a:ext cx="200623" cy="203601"/>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a:t>
          </a:r>
          <a:endParaRPr kumimoji="1" lang="ja-JP" altLang="en-US" sz="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endParaRPr>
        </a:p>
      </xdr:txBody>
    </xdr:sp>
    <xdr:clientData/>
  </xdr:twoCellAnchor>
  <xdr:twoCellAnchor editAs="oneCell">
    <xdr:from>
      <xdr:col>64</xdr:col>
      <xdr:colOff>1053</xdr:colOff>
      <xdr:row>14</xdr:row>
      <xdr:rowOff>0</xdr:rowOff>
    </xdr:from>
    <xdr:to>
      <xdr:col>77</xdr:col>
      <xdr:colOff>4228</xdr:colOff>
      <xdr:row>14</xdr:row>
      <xdr:rowOff>222251</xdr:rowOff>
    </xdr:to>
    <xdr:grpSp>
      <xdr:nvGrpSpPr>
        <xdr:cNvPr id="32" name="グループ化 31">
          <a:extLst>
            <a:ext uri="{FF2B5EF4-FFF2-40B4-BE49-F238E27FC236}">
              <a16:creationId xmlns:a16="http://schemas.microsoft.com/office/drawing/2014/main" id="{00000000-0008-0000-0200-000020000000}"/>
            </a:ext>
          </a:extLst>
        </xdr:cNvPr>
        <xdr:cNvGrpSpPr/>
      </xdr:nvGrpSpPr>
      <xdr:grpSpPr>
        <a:xfrm>
          <a:off x="9116478" y="3333750"/>
          <a:ext cx="1746250" cy="222251"/>
          <a:chOff x="9178400" y="6709833"/>
          <a:chExt cx="1778000" cy="222251"/>
        </a:xfrm>
      </xdr:grpSpPr>
      <xdr:sp macro="" textlink="">
        <xdr:nvSpPr>
          <xdr:cNvPr id="33" name="テキスト ボックス 32">
            <a:extLst>
              <a:ext uri="{FF2B5EF4-FFF2-40B4-BE49-F238E27FC236}">
                <a16:creationId xmlns:a16="http://schemas.microsoft.com/office/drawing/2014/main" id="{00000000-0008-0000-0200-000021000000}"/>
              </a:ext>
            </a:extLst>
          </xdr:cNvPr>
          <xdr:cNvSpPr txBox="1"/>
        </xdr:nvSpPr>
        <xdr:spPr>
          <a:xfrm>
            <a:off x="9178400" y="6709834"/>
            <a:ext cx="222250"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円</a:t>
            </a:r>
          </a:p>
        </xdr:txBody>
      </xdr:sp>
      <xdr:sp macro="" textlink="">
        <xdr:nvSpPr>
          <xdr:cNvPr id="34" name="テキスト ボックス 33">
            <a:extLst>
              <a:ext uri="{FF2B5EF4-FFF2-40B4-BE49-F238E27FC236}">
                <a16:creationId xmlns:a16="http://schemas.microsoft.com/office/drawing/2014/main" id="{00000000-0008-0000-0200-000022000000}"/>
              </a:ext>
            </a:extLst>
          </xdr:cNvPr>
          <xdr:cNvSpPr txBox="1"/>
        </xdr:nvSpPr>
        <xdr:spPr>
          <a:xfrm>
            <a:off x="10025066" y="6709834"/>
            <a:ext cx="227541"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円</a:t>
            </a:r>
          </a:p>
        </xdr:txBody>
      </xdr:sp>
      <xdr:sp macro="" textlink="">
        <xdr:nvSpPr>
          <xdr:cNvPr id="35" name="テキスト ボックス 34">
            <a:extLst>
              <a:ext uri="{FF2B5EF4-FFF2-40B4-BE49-F238E27FC236}">
                <a16:creationId xmlns:a16="http://schemas.microsoft.com/office/drawing/2014/main" id="{00000000-0008-0000-0200-000023000000}"/>
              </a:ext>
            </a:extLst>
          </xdr:cNvPr>
          <xdr:cNvSpPr txBox="1"/>
        </xdr:nvSpPr>
        <xdr:spPr>
          <a:xfrm>
            <a:off x="10734150" y="6709833"/>
            <a:ext cx="222250"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倍</a:t>
            </a:r>
          </a:p>
        </xdr:txBody>
      </xdr:sp>
    </xdr:grpSp>
    <xdr:clientData/>
  </xdr:twoCellAnchor>
  <xdr:twoCellAnchor editAs="oneCell">
    <xdr:from>
      <xdr:col>64</xdr:col>
      <xdr:colOff>1055</xdr:colOff>
      <xdr:row>17</xdr:row>
      <xdr:rowOff>0</xdr:rowOff>
    </xdr:from>
    <xdr:to>
      <xdr:col>77</xdr:col>
      <xdr:colOff>4230</xdr:colOff>
      <xdr:row>17</xdr:row>
      <xdr:rowOff>222251</xdr:rowOff>
    </xdr:to>
    <xdr:grpSp>
      <xdr:nvGrpSpPr>
        <xdr:cNvPr id="40" name="グループ化 39">
          <a:extLst>
            <a:ext uri="{FF2B5EF4-FFF2-40B4-BE49-F238E27FC236}">
              <a16:creationId xmlns:a16="http://schemas.microsoft.com/office/drawing/2014/main" id="{00000000-0008-0000-0200-000028000000}"/>
            </a:ext>
          </a:extLst>
        </xdr:cNvPr>
        <xdr:cNvGrpSpPr/>
      </xdr:nvGrpSpPr>
      <xdr:grpSpPr>
        <a:xfrm>
          <a:off x="9116480" y="4695825"/>
          <a:ext cx="1746250" cy="222251"/>
          <a:chOff x="9178400" y="6709833"/>
          <a:chExt cx="1778000" cy="222251"/>
        </a:xfrm>
      </xdr:grpSpPr>
      <xdr:sp macro="" textlink="">
        <xdr:nvSpPr>
          <xdr:cNvPr id="41" name="テキスト ボックス 40">
            <a:extLst>
              <a:ext uri="{FF2B5EF4-FFF2-40B4-BE49-F238E27FC236}">
                <a16:creationId xmlns:a16="http://schemas.microsoft.com/office/drawing/2014/main" id="{00000000-0008-0000-0200-000029000000}"/>
              </a:ext>
            </a:extLst>
          </xdr:cNvPr>
          <xdr:cNvSpPr txBox="1"/>
        </xdr:nvSpPr>
        <xdr:spPr>
          <a:xfrm>
            <a:off x="9178400" y="6709834"/>
            <a:ext cx="222250"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円</a:t>
            </a:r>
          </a:p>
        </xdr:txBody>
      </xdr:sp>
      <xdr:sp macro="" textlink="">
        <xdr:nvSpPr>
          <xdr:cNvPr id="42" name="テキスト ボックス 41">
            <a:extLst>
              <a:ext uri="{FF2B5EF4-FFF2-40B4-BE49-F238E27FC236}">
                <a16:creationId xmlns:a16="http://schemas.microsoft.com/office/drawing/2014/main" id="{00000000-0008-0000-0200-00002A000000}"/>
              </a:ext>
            </a:extLst>
          </xdr:cNvPr>
          <xdr:cNvSpPr txBox="1"/>
        </xdr:nvSpPr>
        <xdr:spPr>
          <a:xfrm>
            <a:off x="10025066" y="6709834"/>
            <a:ext cx="227541"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円</a:t>
            </a:r>
          </a:p>
        </xdr:txBody>
      </xdr:sp>
      <xdr:sp macro="" textlink="">
        <xdr:nvSpPr>
          <xdr:cNvPr id="43" name="テキスト ボックス 42">
            <a:extLst>
              <a:ext uri="{FF2B5EF4-FFF2-40B4-BE49-F238E27FC236}">
                <a16:creationId xmlns:a16="http://schemas.microsoft.com/office/drawing/2014/main" id="{00000000-0008-0000-0200-00002B000000}"/>
              </a:ext>
            </a:extLst>
          </xdr:cNvPr>
          <xdr:cNvSpPr txBox="1"/>
        </xdr:nvSpPr>
        <xdr:spPr>
          <a:xfrm>
            <a:off x="10734150" y="6709833"/>
            <a:ext cx="222250" cy="22225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倍</a:t>
            </a:r>
          </a:p>
        </xdr:txBody>
      </xdr:sp>
    </xdr:grpSp>
    <xdr:clientData/>
  </xdr:twoCellAnchor>
  <mc:AlternateContent xmlns:mc="http://schemas.openxmlformats.org/markup-compatibility/2006">
    <mc:Choice xmlns:a14="http://schemas.microsoft.com/office/drawing/2010/main" Requires="a14">
      <xdr:twoCellAnchor editAs="oneCell">
        <xdr:from>
          <xdr:col>53</xdr:col>
          <xdr:colOff>38100</xdr:colOff>
          <xdr:row>2</xdr:row>
          <xdr:rowOff>152400</xdr:rowOff>
        </xdr:from>
        <xdr:to>
          <xdr:col>54</xdr:col>
          <xdr:colOff>95250</xdr:colOff>
          <xdr:row>3</xdr:row>
          <xdr:rowOff>171450</xdr:rowOff>
        </xdr:to>
        <xdr:sp macro="" textlink="">
          <xdr:nvSpPr>
            <xdr:cNvPr id="190476" name="Check Box 12" hidden="1">
              <a:extLst>
                <a:ext uri="{63B3BB69-23CF-44E3-9099-C40C66FF867C}">
                  <a14:compatExt spid="_x0000_s190476"/>
                </a:ext>
                <a:ext uri="{FF2B5EF4-FFF2-40B4-BE49-F238E27FC236}">
                  <a16:creationId xmlns:a16="http://schemas.microsoft.com/office/drawing/2014/main" id="{00000000-0008-0000-0200-00000CE8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57151</xdr:colOff>
      <xdr:row>7</xdr:row>
      <xdr:rowOff>12701</xdr:rowOff>
    </xdr:from>
    <xdr:to>
      <xdr:col>1</xdr:col>
      <xdr:colOff>229924</xdr:colOff>
      <xdr:row>11</xdr:row>
      <xdr:rowOff>38100</xdr:rowOff>
    </xdr:to>
    <xdr:sp macro="" textlink="">
      <xdr:nvSpPr>
        <xdr:cNvPr id="45" name="Text Box 15">
          <a:extLst>
            <a:ext uri="{FF2B5EF4-FFF2-40B4-BE49-F238E27FC236}">
              <a16:creationId xmlns:a16="http://schemas.microsoft.com/office/drawing/2014/main" id="{00000000-0008-0000-0300-00002D000000}"/>
            </a:ext>
          </a:extLst>
        </xdr:cNvPr>
        <xdr:cNvSpPr txBox="1">
          <a:spLocks noChangeArrowheads="1"/>
        </xdr:cNvSpPr>
      </xdr:nvSpPr>
      <xdr:spPr bwMode="auto">
        <a:xfrm>
          <a:off x="57151" y="1012826"/>
          <a:ext cx="296598" cy="920749"/>
        </a:xfrm>
        <a:prstGeom prst="rect">
          <a:avLst/>
        </a:prstGeom>
        <a:noFill/>
        <a:ln w="635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vert="wordArtVertRtl" wrap="square" lIns="0" tIns="0" rIns="36576"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2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rPr>
            <a:t>提出用</a:t>
          </a:r>
        </a:p>
      </xdr:txBody>
    </xdr:sp>
    <xdr:clientData/>
  </xdr:twoCellAnchor>
  <xdr:twoCellAnchor>
    <xdr:from>
      <xdr:col>98</xdr:col>
      <xdr:colOff>9525</xdr:colOff>
      <xdr:row>1</xdr:row>
      <xdr:rowOff>35719</xdr:rowOff>
    </xdr:from>
    <xdr:to>
      <xdr:col>111</xdr:col>
      <xdr:colOff>161925</xdr:colOff>
      <xdr:row>3</xdr:row>
      <xdr:rowOff>152135</xdr:rowOff>
    </xdr:to>
    <xdr:sp macro="" textlink="">
      <xdr:nvSpPr>
        <xdr:cNvPr id="46" name="Text Box 17">
          <a:extLst>
            <a:ext uri="{FF2B5EF4-FFF2-40B4-BE49-F238E27FC236}">
              <a16:creationId xmlns:a16="http://schemas.microsoft.com/office/drawing/2014/main" id="{00000000-0008-0000-0300-00002E000000}"/>
            </a:ext>
          </a:extLst>
        </xdr:cNvPr>
        <xdr:cNvSpPr txBox="1">
          <a:spLocks noChangeArrowheads="1"/>
        </xdr:cNvSpPr>
      </xdr:nvSpPr>
      <xdr:spPr bwMode="auto">
        <a:xfrm>
          <a:off x="8610600" y="159544"/>
          <a:ext cx="1704975" cy="316441"/>
        </a:xfrm>
        <a:prstGeom prst="rect">
          <a:avLst/>
        </a:prstGeom>
        <a:noFill/>
        <a:ln w="12700">
          <a:solidFill>
            <a:srgbClr xmlns:mc="http://schemas.openxmlformats.org/markup-compatibility/2006" xmlns:a14="http://schemas.microsoft.com/office/drawing/2010/main" val="000000" mc:Ignorable="a14" a14:legacySpreadsheetColorIndex="64"/>
          </a:solidFill>
        </a:ln>
      </xdr:spPr>
      <xdr:txBody>
        <a:bodyPr vertOverflow="clip" wrap="square" lIns="36576" tIns="18288" rIns="0" bIns="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13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rPr>
            <a:t>F   D   4   7   3   8</a:t>
          </a:r>
          <a:endParaRPr kumimoji="0" lang="ja-JP" altLang="en-US" sz="1300" b="0" i="0" u="none" strike="noStrike" kern="0" cap="none" spc="0" normalizeH="0" baseline="0" noProof="0">
            <a:ln>
              <a:noFill/>
            </a:ln>
            <a:solidFill>
              <a:srgbClr val="000000"/>
            </a:solidFill>
            <a:effectLst/>
            <a:uLnTx/>
            <a:uFillTx/>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100</xdr:col>
      <xdr:colOff>2596</xdr:colOff>
      <xdr:row>36</xdr:row>
      <xdr:rowOff>11257</xdr:rowOff>
    </xdr:from>
    <xdr:to>
      <xdr:col>113</xdr:col>
      <xdr:colOff>4615</xdr:colOff>
      <xdr:row>38</xdr:row>
      <xdr:rowOff>114913</xdr:rowOff>
    </xdr:to>
    <xdr:grpSp>
      <xdr:nvGrpSpPr>
        <xdr:cNvPr id="11" name="グループ化 10">
          <a:extLst>
            <a:ext uri="{FF2B5EF4-FFF2-40B4-BE49-F238E27FC236}">
              <a16:creationId xmlns:a16="http://schemas.microsoft.com/office/drawing/2014/main" id="{00000000-0008-0000-0300-00000B000000}"/>
            </a:ext>
          </a:extLst>
        </xdr:cNvPr>
        <xdr:cNvGrpSpPr/>
      </xdr:nvGrpSpPr>
      <xdr:grpSpPr>
        <a:xfrm>
          <a:off x="8756071" y="5192857"/>
          <a:ext cx="1602219" cy="217956"/>
          <a:chOff x="8765596" y="6278707"/>
          <a:chExt cx="1595869" cy="217956"/>
        </a:xfrm>
      </xdr:grpSpPr>
      <xdr:sp macro="" textlink="">
        <xdr:nvSpPr>
          <xdr:cNvPr id="91" name="テキスト ボックス 90">
            <a:extLst>
              <a:ext uri="{FF2B5EF4-FFF2-40B4-BE49-F238E27FC236}">
                <a16:creationId xmlns:a16="http://schemas.microsoft.com/office/drawing/2014/main" id="{00000000-0008-0000-0300-00005B000000}"/>
              </a:ext>
            </a:extLst>
          </xdr:cNvPr>
          <xdr:cNvSpPr txBox="1"/>
        </xdr:nvSpPr>
        <xdr:spPr>
          <a:xfrm>
            <a:off x="8765596" y="6278707"/>
            <a:ext cx="224269" cy="2106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sp macro="" textlink="">
        <xdr:nvSpPr>
          <xdr:cNvPr id="92" name="テキスト ボックス 91">
            <a:extLst>
              <a:ext uri="{FF2B5EF4-FFF2-40B4-BE49-F238E27FC236}">
                <a16:creationId xmlns:a16="http://schemas.microsoft.com/office/drawing/2014/main" id="{00000000-0008-0000-0300-00005C000000}"/>
              </a:ext>
            </a:extLst>
          </xdr:cNvPr>
          <xdr:cNvSpPr txBox="1"/>
        </xdr:nvSpPr>
        <xdr:spPr>
          <a:xfrm>
            <a:off x="9525865" y="6284768"/>
            <a:ext cx="226869" cy="2118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円</a:t>
            </a:r>
          </a:p>
        </xdr:txBody>
      </xdr:sp>
      <xdr:sp macro="" textlink="">
        <xdr:nvSpPr>
          <xdr:cNvPr id="93" name="テキスト ボックス 92">
            <a:extLst>
              <a:ext uri="{FF2B5EF4-FFF2-40B4-BE49-F238E27FC236}">
                <a16:creationId xmlns:a16="http://schemas.microsoft.com/office/drawing/2014/main" id="{00000000-0008-0000-0300-00005D000000}"/>
              </a:ext>
            </a:extLst>
          </xdr:cNvPr>
          <xdr:cNvSpPr txBox="1"/>
        </xdr:nvSpPr>
        <xdr:spPr>
          <a:xfrm>
            <a:off x="10137196" y="6284768"/>
            <a:ext cx="224269" cy="2118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明朝" pitchFamily="17" charset="-128"/>
                <a:ea typeface="ＭＳ 明朝" pitchFamily="17" charset="-128"/>
              </a:rPr>
              <a:t>倍</a:t>
            </a:r>
          </a:p>
        </xdr:txBody>
      </xdr:sp>
    </xdr:grpSp>
    <xdr:clientData/>
  </xdr:twoCellAnchor>
  <xdr:twoCellAnchor editAs="absolute">
    <xdr:from>
      <xdr:col>1</xdr:col>
      <xdr:colOff>12655</xdr:colOff>
      <xdr:row>94</xdr:row>
      <xdr:rowOff>172192</xdr:rowOff>
    </xdr:from>
    <xdr:to>
      <xdr:col>1</xdr:col>
      <xdr:colOff>228655</xdr:colOff>
      <xdr:row>95</xdr:row>
      <xdr:rowOff>140542</xdr:rowOff>
    </xdr:to>
    <xdr:sp macro="" textlink="">
      <xdr:nvSpPr>
        <xdr:cNvPr id="98" name="正方形/長方形 2">
          <a:extLst>
            <a:ext uri="{FF2B5EF4-FFF2-40B4-BE49-F238E27FC236}">
              <a16:creationId xmlns:a16="http://schemas.microsoft.com/office/drawing/2014/main" id="{00000000-0008-0000-0300-000062000000}"/>
            </a:ext>
          </a:extLst>
        </xdr:cNvPr>
        <xdr:cNvSpPr>
          <a:spLocks noChangeArrowheads="1"/>
        </xdr:cNvSpPr>
      </xdr:nvSpPr>
      <xdr:spPr bwMode="auto">
        <a:xfrm>
          <a:off x="136480" y="14916892"/>
          <a:ext cx="216000" cy="216000"/>
        </a:xfrm>
        <a:prstGeom prst="rect">
          <a:avLst/>
        </a:prstGeom>
        <a:solidFill>
          <a:schemeClr val="tx1"/>
        </a:solidFill>
        <a:ln>
          <a:noFill/>
        </a:ln>
      </xdr:spPr>
    </xdr:sp>
    <xdr:clientData/>
  </xdr:twoCellAnchor>
  <xdr:twoCellAnchor editAs="absolute">
    <xdr:from>
      <xdr:col>1</xdr:col>
      <xdr:colOff>20061</xdr:colOff>
      <xdr:row>2</xdr:row>
      <xdr:rowOff>19050</xdr:rowOff>
    </xdr:from>
    <xdr:to>
      <xdr:col>1</xdr:col>
      <xdr:colOff>236061</xdr:colOff>
      <xdr:row>3</xdr:row>
      <xdr:rowOff>73125</xdr:rowOff>
    </xdr:to>
    <xdr:sp macro="" textlink="">
      <xdr:nvSpPr>
        <xdr:cNvPr id="99" name="正方形/長方形 111">
          <a:extLst>
            <a:ext uri="{FF2B5EF4-FFF2-40B4-BE49-F238E27FC236}">
              <a16:creationId xmlns:a16="http://schemas.microsoft.com/office/drawing/2014/main" id="{00000000-0008-0000-0300-000063000000}"/>
            </a:ext>
          </a:extLst>
        </xdr:cNvPr>
        <xdr:cNvSpPr>
          <a:spLocks noChangeArrowheads="1"/>
        </xdr:cNvSpPr>
      </xdr:nvSpPr>
      <xdr:spPr bwMode="auto">
        <a:xfrm>
          <a:off x="143886" y="180975"/>
          <a:ext cx="216000" cy="216000"/>
        </a:xfrm>
        <a:prstGeom prst="rect">
          <a:avLst/>
        </a:prstGeom>
        <a:solidFill>
          <a:schemeClr val="tx1"/>
        </a:solidFill>
        <a:ln>
          <a:noFill/>
        </a:ln>
      </xdr:spPr>
    </xdr:sp>
    <xdr:clientData/>
  </xdr:twoCellAnchor>
  <xdr:twoCellAnchor editAs="oneCell">
    <xdr:from>
      <xdr:col>114</xdr:col>
      <xdr:colOff>6736</xdr:colOff>
      <xdr:row>1</xdr:row>
      <xdr:rowOff>28575</xdr:rowOff>
    </xdr:from>
    <xdr:to>
      <xdr:col>114</xdr:col>
      <xdr:colOff>222736</xdr:colOff>
      <xdr:row>3</xdr:row>
      <xdr:rowOff>44550</xdr:rowOff>
    </xdr:to>
    <xdr:sp macro="" textlink="">
      <xdr:nvSpPr>
        <xdr:cNvPr id="100" name="正方形/長方形 116">
          <a:extLst>
            <a:ext uri="{FF2B5EF4-FFF2-40B4-BE49-F238E27FC236}">
              <a16:creationId xmlns:a16="http://schemas.microsoft.com/office/drawing/2014/main" id="{00000000-0008-0000-0300-000064000000}"/>
            </a:ext>
          </a:extLst>
        </xdr:cNvPr>
        <xdr:cNvSpPr>
          <a:spLocks noChangeArrowheads="1"/>
        </xdr:cNvSpPr>
      </xdr:nvSpPr>
      <xdr:spPr bwMode="auto">
        <a:xfrm>
          <a:off x="10417561" y="152400"/>
          <a:ext cx="216000" cy="216000"/>
        </a:xfrm>
        <a:prstGeom prst="rect">
          <a:avLst/>
        </a:prstGeom>
        <a:solidFill>
          <a:schemeClr val="tx1"/>
        </a:solidFill>
        <a:ln>
          <a:noFill/>
        </a:ln>
      </xdr:spPr>
    </xdr:sp>
    <xdr:clientData/>
  </xdr:twoCellAnchor>
  <xdr:twoCellAnchor editAs="oneCell">
    <xdr:from>
      <xdr:col>7</xdr:col>
      <xdr:colOff>1954</xdr:colOff>
      <xdr:row>18</xdr:row>
      <xdr:rowOff>41248</xdr:rowOff>
    </xdr:from>
    <xdr:to>
      <xdr:col>62</xdr:col>
      <xdr:colOff>400</xdr:colOff>
      <xdr:row>20</xdr:row>
      <xdr:rowOff>19561</xdr:rowOff>
    </xdr:to>
    <xdr:grpSp>
      <xdr:nvGrpSpPr>
        <xdr:cNvPr id="10" name="グループ化 9">
          <a:extLst>
            <a:ext uri="{FF2B5EF4-FFF2-40B4-BE49-F238E27FC236}">
              <a16:creationId xmlns:a16="http://schemas.microsoft.com/office/drawing/2014/main" id="{00000000-0008-0000-0300-00000A000000}"/>
            </a:ext>
          </a:extLst>
        </xdr:cNvPr>
        <xdr:cNvGrpSpPr/>
      </xdr:nvGrpSpPr>
      <xdr:grpSpPr>
        <a:xfrm>
          <a:off x="973504" y="3003523"/>
          <a:ext cx="3417921" cy="321213"/>
          <a:chOff x="983029" y="3803623"/>
          <a:chExt cx="3417921" cy="321213"/>
        </a:xfrm>
      </xdr:grpSpPr>
      <xdr:sp macro="" textlink="">
        <xdr:nvSpPr>
          <xdr:cNvPr id="171" name="正方形/長方形 66">
            <a:extLst>
              <a:ext uri="{FF2B5EF4-FFF2-40B4-BE49-F238E27FC236}">
                <a16:creationId xmlns:a16="http://schemas.microsoft.com/office/drawing/2014/main" id="{00000000-0008-0000-0300-0000AB000000}"/>
              </a:ext>
            </a:extLst>
          </xdr:cNvPr>
          <xdr:cNvSpPr>
            <a:spLocks noChangeArrowheads="1"/>
          </xdr:cNvSpPr>
        </xdr:nvSpPr>
        <xdr:spPr bwMode="auto">
          <a:xfrm>
            <a:off x="983029" y="3803623"/>
            <a:ext cx="201929"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2" name="正方形/長方形 66">
            <a:extLst>
              <a:ext uri="{FF2B5EF4-FFF2-40B4-BE49-F238E27FC236}">
                <a16:creationId xmlns:a16="http://schemas.microsoft.com/office/drawing/2014/main" id="{00000000-0008-0000-0300-0000AC000000}"/>
              </a:ext>
            </a:extLst>
          </xdr:cNvPr>
          <xdr:cNvSpPr>
            <a:spLocks noChangeArrowheads="1"/>
          </xdr:cNvSpPr>
        </xdr:nvSpPr>
        <xdr:spPr bwMode="auto">
          <a:xfrm>
            <a:off x="1214992" y="3803623"/>
            <a:ext cx="200641"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3" name="正方形/長方形 66">
            <a:extLst>
              <a:ext uri="{FF2B5EF4-FFF2-40B4-BE49-F238E27FC236}">
                <a16:creationId xmlns:a16="http://schemas.microsoft.com/office/drawing/2014/main" id="{00000000-0008-0000-0300-0000AD000000}"/>
              </a:ext>
            </a:extLst>
          </xdr:cNvPr>
          <xdr:cNvSpPr>
            <a:spLocks noChangeArrowheads="1"/>
          </xdr:cNvSpPr>
        </xdr:nvSpPr>
        <xdr:spPr bwMode="auto">
          <a:xfrm>
            <a:off x="1441916" y="3803623"/>
            <a:ext cx="203964"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4" name="正方形/長方形 66">
            <a:extLst>
              <a:ext uri="{FF2B5EF4-FFF2-40B4-BE49-F238E27FC236}">
                <a16:creationId xmlns:a16="http://schemas.microsoft.com/office/drawing/2014/main" id="{00000000-0008-0000-0300-0000AE000000}"/>
              </a:ext>
            </a:extLst>
          </xdr:cNvPr>
          <xdr:cNvSpPr>
            <a:spLocks noChangeArrowheads="1"/>
          </xdr:cNvSpPr>
        </xdr:nvSpPr>
        <xdr:spPr bwMode="auto">
          <a:xfrm>
            <a:off x="1669627" y="3803623"/>
            <a:ext cx="207874"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5" name="正方形/長方形 66">
            <a:extLst>
              <a:ext uri="{FF2B5EF4-FFF2-40B4-BE49-F238E27FC236}">
                <a16:creationId xmlns:a16="http://schemas.microsoft.com/office/drawing/2014/main" id="{00000000-0008-0000-0300-0000AF000000}"/>
              </a:ext>
            </a:extLst>
          </xdr:cNvPr>
          <xdr:cNvSpPr>
            <a:spLocks noChangeArrowheads="1"/>
          </xdr:cNvSpPr>
        </xdr:nvSpPr>
        <xdr:spPr bwMode="auto">
          <a:xfrm>
            <a:off x="1910804" y="3803623"/>
            <a:ext cx="201065"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6" name="正方形/長方形 66">
            <a:extLst>
              <a:ext uri="{FF2B5EF4-FFF2-40B4-BE49-F238E27FC236}">
                <a16:creationId xmlns:a16="http://schemas.microsoft.com/office/drawing/2014/main" id="{00000000-0008-0000-0300-0000B0000000}"/>
              </a:ext>
            </a:extLst>
          </xdr:cNvPr>
          <xdr:cNvSpPr>
            <a:spLocks noChangeArrowheads="1"/>
          </xdr:cNvSpPr>
        </xdr:nvSpPr>
        <xdr:spPr bwMode="auto">
          <a:xfrm>
            <a:off x="2144073" y="3803623"/>
            <a:ext cx="200402"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7" name="正方形/長方形 66">
            <a:extLst>
              <a:ext uri="{FF2B5EF4-FFF2-40B4-BE49-F238E27FC236}">
                <a16:creationId xmlns:a16="http://schemas.microsoft.com/office/drawing/2014/main" id="{00000000-0008-0000-0300-0000B1000000}"/>
              </a:ext>
            </a:extLst>
          </xdr:cNvPr>
          <xdr:cNvSpPr>
            <a:spLocks noChangeArrowheads="1"/>
          </xdr:cNvSpPr>
        </xdr:nvSpPr>
        <xdr:spPr bwMode="auto">
          <a:xfrm>
            <a:off x="2374400" y="3803623"/>
            <a:ext cx="194441"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8" name="正方形/長方形 66">
            <a:extLst>
              <a:ext uri="{FF2B5EF4-FFF2-40B4-BE49-F238E27FC236}">
                <a16:creationId xmlns:a16="http://schemas.microsoft.com/office/drawing/2014/main" id="{00000000-0008-0000-0300-0000B2000000}"/>
              </a:ext>
            </a:extLst>
          </xdr:cNvPr>
          <xdr:cNvSpPr>
            <a:spLocks noChangeArrowheads="1"/>
          </xdr:cNvSpPr>
        </xdr:nvSpPr>
        <xdr:spPr bwMode="auto">
          <a:xfrm>
            <a:off x="2596285" y="3803623"/>
            <a:ext cx="202084"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9" name="正方形/長方形 66">
            <a:extLst>
              <a:ext uri="{FF2B5EF4-FFF2-40B4-BE49-F238E27FC236}">
                <a16:creationId xmlns:a16="http://schemas.microsoft.com/office/drawing/2014/main" id="{00000000-0008-0000-0300-0000B3000000}"/>
              </a:ext>
            </a:extLst>
          </xdr:cNvPr>
          <xdr:cNvSpPr>
            <a:spLocks noChangeArrowheads="1"/>
          </xdr:cNvSpPr>
        </xdr:nvSpPr>
        <xdr:spPr bwMode="auto">
          <a:xfrm>
            <a:off x="2822834" y="3803623"/>
            <a:ext cx="203766"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0" name="正方形/長方形 66">
            <a:extLst>
              <a:ext uri="{FF2B5EF4-FFF2-40B4-BE49-F238E27FC236}">
                <a16:creationId xmlns:a16="http://schemas.microsoft.com/office/drawing/2014/main" id="{00000000-0008-0000-0300-0000B4000000}"/>
              </a:ext>
            </a:extLst>
          </xdr:cNvPr>
          <xdr:cNvSpPr>
            <a:spLocks noChangeArrowheads="1"/>
          </xdr:cNvSpPr>
        </xdr:nvSpPr>
        <xdr:spPr bwMode="auto">
          <a:xfrm>
            <a:off x="3054624" y="3803623"/>
            <a:ext cx="202253"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1" name="正方形/長方形 66">
            <a:extLst>
              <a:ext uri="{FF2B5EF4-FFF2-40B4-BE49-F238E27FC236}">
                <a16:creationId xmlns:a16="http://schemas.microsoft.com/office/drawing/2014/main" id="{00000000-0008-0000-0300-0000B5000000}"/>
              </a:ext>
            </a:extLst>
          </xdr:cNvPr>
          <xdr:cNvSpPr>
            <a:spLocks noChangeArrowheads="1"/>
          </xdr:cNvSpPr>
        </xdr:nvSpPr>
        <xdr:spPr bwMode="auto">
          <a:xfrm>
            <a:off x="3284848" y="3803623"/>
            <a:ext cx="206487"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2" name="正方形/長方形 66">
            <a:extLst>
              <a:ext uri="{FF2B5EF4-FFF2-40B4-BE49-F238E27FC236}">
                <a16:creationId xmlns:a16="http://schemas.microsoft.com/office/drawing/2014/main" id="{00000000-0008-0000-0300-0000B6000000}"/>
              </a:ext>
            </a:extLst>
          </xdr:cNvPr>
          <xdr:cNvSpPr>
            <a:spLocks noChangeArrowheads="1"/>
          </xdr:cNvSpPr>
        </xdr:nvSpPr>
        <xdr:spPr bwMode="auto">
          <a:xfrm>
            <a:off x="3525735" y="3803623"/>
            <a:ext cx="187982"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3" name="正方形/長方形 66">
            <a:extLst>
              <a:ext uri="{FF2B5EF4-FFF2-40B4-BE49-F238E27FC236}">
                <a16:creationId xmlns:a16="http://schemas.microsoft.com/office/drawing/2014/main" id="{00000000-0008-0000-0300-0000B7000000}"/>
              </a:ext>
            </a:extLst>
          </xdr:cNvPr>
          <xdr:cNvSpPr>
            <a:spLocks noChangeArrowheads="1"/>
          </xdr:cNvSpPr>
        </xdr:nvSpPr>
        <xdr:spPr bwMode="auto">
          <a:xfrm>
            <a:off x="3748049" y="3803623"/>
            <a:ext cx="192543"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4" name="正方形/長方形 66">
            <a:extLst>
              <a:ext uri="{FF2B5EF4-FFF2-40B4-BE49-F238E27FC236}">
                <a16:creationId xmlns:a16="http://schemas.microsoft.com/office/drawing/2014/main" id="{00000000-0008-0000-0300-0000B8000000}"/>
              </a:ext>
            </a:extLst>
          </xdr:cNvPr>
          <xdr:cNvSpPr>
            <a:spLocks noChangeArrowheads="1"/>
          </xdr:cNvSpPr>
        </xdr:nvSpPr>
        <xdr:spPr bwMode="auto">
          <a:xfrm>
            <a:off x="3982001" y="3803623"/>
            <a:ext cx="188783"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5" name="正方形/長方形 66">
            <a:extLst>
              <a:ext uri="{FF2B5EF4-FFF2-40B4-BE49-F238E27FC236}">
                <a16:creationId xmlns:a16="http://schemas.microsoft.com/office/drawing/2014/main" id="{00000000-0008-0000-0300-0000B9000000}"/>
              </a:ext>
            </a:extLst>
          </xdr:cNvPr>
          <xdr:cNvSpPr>
            <a:spLocks noChangeArrowheads="1"/>
          </xdr:cNvSpPr>
        </xdr:nvSpPr>
        <xdr:spPr bwMode="auto">
          <a:xfrm>
            <a:off x="4206300" y="3803623"/>
            <a:ext cx="194650" cy="321213"/>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editAs="oneCell">
    <xdr:from>
      <xdr:col>2</xdr:col>
      <xdr:colOff>131186</xdr:colOff>
      <xdr:row>6</xdr:row>
      <xdr:rowOff>85725</xdr:rowOff>
    </xdr:from>
    <xdr:to>
      <xdr:col>2</xdr:col>
      <xdr:colOff>112136</xdr:colOff>
      <xdr:row>6</xdr:row>
      <xdr:rowOff>85725</xdr:rowOff>
    </xdr:to>
    <xdr:sp macro="" textlink="">
      <xdr:nvSpPr>
        <xdr:cNvPr id="255" name="Freeform 44">
          <a:extLst>
            <a:ext uri="{FF2B5EF4-FFF2-40B4-BE49-F238E27FC236}">
              <a16:creationId xmlns:a16="http://schemas.microsoft.com/office/drawing/2014/main" id="{00000000-0008-0000-0300-0000FF000000}"/>
            </a:ext>
          </a:extLst>
        </xdr:cNvPr>
        <xdr:cNvSpPr>
          <a:spLocks/>
        </xdr:cNvSpPr>
      </xdr:nvSpPr>
      <xdr:spPr bwMode="auto">
        <a:xfrm>
          <a:off x="533400" y="752475"/>
          <a:ext cx="0" cy="0"/>
        </a:xfrm>
        <a:custGeom>
          <a:avLst/>
          <a:gdLst/>
          <a:ahLst/>
          <a:cxnLst>
            <a:cxn ang="0">
              <a:pos x="0" y="0"/>
            </a:cxn>
          </a:cxnLst>
          <a:rect l="0" t="0" r="r" b="b"/>
          <a:pathLst>
            <a:path>
              <a:moveTo>
                <a:pt x="0" y="0"/>
              </a:moveTo>
            </a:path>
          </a:pathLst>
        </a:custGeom>
        <a:noFill/>
        <a:ln w="9525">
          <a:solidFill>
            <a:srgbClr val="83514C"/>
          </a:solidFill>
          <a:round/>
          <a:headEnd/>
          <a:tailEnd/>
        </a:ln>
        <a:extLst>
          <a:ext uri="{909E8E84-426E-40DD-AFC4-6F175D3DCCD1}">
            <a14:hiddenFill xmlns:a14="http://schemas.microsoft.com/office/drawing/2010/main">
              <a:solidFill>
                <a:srgbClr val="83514C"/>
              </a:solidFill>
            </a14:hiddenFill>
          </a:ext>
        </a:extLst>
      </xdr:spPr>
    </xdr:sp>
    <xdr:clientData/>
  </xdr:twoCellAnchor>
  <xdr:twoCellAnchor editAs="oneCell">
    <xdr:from>
      <xdr:col>2</xdr:col>
      <xdr:colOff>16886</xdr:colOff>
      <xdr:row>6</xdr:row>
      <xdr:rowOff>311823</xdr:rowOff>
    </xdr:from>
    <xdr:to>
      <xdr:col>2</xdr:col>
      <xdr:colOff>16886</xdr:colOff>
      <xdr:row>6</xdr:row>
      <xdr:rowOff>311823</xdr:rowOff>
    </xdr:to>
    <xdr:sp macro="" textlink="">
      <xdr:nvSpPr>
        <xdr:cNvPr id="256" name="Freeform 63">
          <a:extLst>
            <a:ext uri="{FF2B5EF4-FFF2-40B4-BE49-F238E27FC236}">
              <a16:creationId xmlns:a16="http://schemas.microsoft.com/office/drawing/2014/main" id="{00000000-0008-0000-0300-000000010000}"/>
            </a:ext>
          </a:extLst>
        </xdr:cNvPr>
        <xdr:cNvSpPr>
          <a:spLocks/>
        </xdr:cNvSpPr>
      </xdr:nvSpPr>
      <xdr:spPr bwMode="auto">
        <a:xfrm>
          <a:off x="419100" y="981075"/>
          <a:ext cx="0" cy="0"/>
        </a:xfrm>
        <a:custGeom>
          <a:avLst/>
          <a:gdLst>
            <a:gd name="T0" fmla="*/ 0 w 1"/>
            <a:gd name="T1" fmla="*/ 2705 w 1"/>
            <a:gd name="T2" fmla="*/ 0 60000 65536"/>
            <a:gd name="T3" fmla="*/ 0 60000 65536"/>
          </a:gdLst>
          <a:ahLst/>
          <a:cxnLst>
            <a:cxn ang="T2">
              <a:pos x="T0" y="0"/>
            </a:cxn>
            <a:cxn ang="T3">
              <a:pos x="T1" y="0"/>
            </a:cxn>
          </a:cxnLst>
          <a:rect l="0" t="0" r="r" b="b"/>
          <a:pathLst>
            <a:path w="1">
              <a:moveTo>
                <a:pt x="0" y="0"/>
              </a:moveTo>
              <a:lnTo>
                <a:pt x="1" y="0"/>
              </a:lnTo>
            </a:path>
          </a:pathLst>
        </a:custGeom>
        <a:noFill/>
        <a:ln w="9525">
          <a:solidFill>
            <a:srgbClr val="81524D"/>
          </a:solidFill>
          <a:round/>
          <a:headEnd/>
          <a:tailEnd/>
        </a:ln>
        <a:extLst>
          <a:ext uri="{909E8E84-426E-40DD-AFC4-6F175D3DCCD1}">
            <a14:hiddenFill xmlns:a14="http://schemas.microsoft.com/office/drawing/2010/main">
              <a:solidFill>
                <a:srgbClr val="81524D"/>
              </a:solidFill>
            </a14:hiddenFill>
          </a:ext>
        </a:extLst>
      </xdr:spPr>
    </xdr:sp>
    <xdr:clientData/>
  </xdr:twoCellAnchor>
  <xdr:twoCellAnchor editAs="oneCell">
    <xdr:from>
      <xdr:col>1</xdr:col>
      <xdr:colOff>264536</xdr:colOff>
      <xdr:row>7</xdr:row>
      <xdr:rowOff>59843</xdr:rowOff>
    </xdr:from>
    <xdr:to>
      <xdr:col>1</xdr:col>
      <xdr:colOff>264536</xdr:colOff>
      <xdr:row>7</xdr:row>
      <xdr:rowOff>69368</xdr:rowOff>
    </xdr:to>
    <xdr:sp macro="" textlink="">
      <xdr:nvSpPr>
        <xdr:cNvPr id="257" name="Freeform 70">
          <a:extLst>
            <a:ext uri="{FF2B5EF4-FFF2-40B4-BE49-F238E27FC236}">
              <a16:creationId xmlns:a16="http://schemas.microsoft.com/office/drawing/2014/main" id="{00000000-0008-0000-0300-000001010000}"/>
            </a:ext>
          </a:extLst>
        </xdr:cNvPr>
        <xdr:cNvSpPr>
          <a:spLocks/>
        </xdr:cNvSpPr>
      </xdr:nvSpPr>
      <xdr:spPr bwMode="auto">
        <a:xfrm>
          <a:off x="381000" y="1066800"/>
          <a:ext cx="0" cy="9525"/>
        </a:xfrm>
        <a:custGeom>
          <a:avLst/>
          <a:gdLst>
            <a:gd name="T0" fmla="*/ 0 w 1"/>
            <a:gd name="T1" fmla="*/ 0 h 1"/>
            <a:gd name="T2" fmla="*/ 2705 w 1"/>
            <a:gd name="T3" fmla="*/ 2147483647 h 1"/>
            <a:gd name="T4" fmla="*/ 0 60000 65536"/>
            <a:gd name="T5" fmla="*/ 0 60000 65536"/>
          </a:gdLst>
          <a:ahLst/>
          <a:cxnLst>
            <a:cxn ang="T4">
              <a:pos x="T0" y="T1"/>
            </a:cxn>
            <a:cxn ang="T5">
              <a:pos x="T2" y="T3"/>
            </a:cxn>
          </a:cxnLst>
          <a:rect l="0" t="0" r="r" b="b"/>
          <a:pathLst>
            <a:path w="1" h="1">
              <a:moveTo>
                <a:pt x="0" y="0"/>
              </a:moveTo>
              <a:lnTo>
                <a:pt x="1" y="1"/>
              </a:lnTo>
            </a:path>
          </a:pathLst>
        </a:custGeom>
        <a:noFill/>
        <a:ln w="9525">
          <a:solidFill>
            <a:srgbClr val="98726D"/>
          </a:solidFill>
          <a:round/>
          <a:headEnd/>
          <a:tailEnd/>
        </a:ln>
        <a:extLst>
          <a:ext uri="{909E8E84-426E-40DD-AFC4-6F175D3DCCD1}">
            <a14:hiddenFill xmlns:a14="http://schemas.microsoft.com/office/drawing/2010/main">
              <a:solidFill>
                <a:srgbClr val="98726D"/>
              </a:solidFill>
            </a14:hiddenFill>
          </a:ext>
        </a:extLst>
      </xdr:spPr>
    </xdr:sp>
    <xdr:clientData/>
  </xdr:twoCellAnchor>
  <xdr:twoCellAnchor editAs="oneCell">
    <xdr:from>
      <xdr:col>1</xdr:col>
      <xdr:colOff>235961</xdr:colOff>
      <xdr:row>7</xdr:row>
      <xdr:rowOff>116993</xdr:rowOff>
    </xdr:from>
    <xdr:to>
      <xdr:col>1</xdr:col>
      <xdr:colOff>235961</xdr:colOff>
      <xdr:row>7</xdr:row>
      <xdr:rowOff>116993</xdr:rowOff>
    </xdr:to>
    <xdr:sp macro="" textlink="">
      <xdr:nvSpPr>
        <xdr:cNvPr id="258" name="Freeform 75">
          <a:extLst>
            <a:ext uri="{FF2B5EF4-FFF2-40B4-BE49-F238E27FC236}">
              <a16:creationId xmlns:a16="http://schemas.microsoft.com/office/drawing/2014/main" id="{00000000-0008-0000-0300-000002010000}"/>
            </a:ext>
          </a:extLst>
        </xdr:cNvPr>
        <xdr:cNvSpPr>
          <a:spLocks/>
        </xdr:cNvSpPr>
      </xdr:nvSpPr>
      <xdr:spPr bwMode="auto">
        <a:xfrm>
          <a:off x="352425" y="1123950"/>
          <a:ext cx="0" cy="0"/>
        </a:xfrm>
        <a:custGeom>
          <a:avLst/>
          <a:gdLst/>
          <a:ahLst/>
          <a:cxnLst>
            <a:cxn ang="0">
              <a:pos x="0" y="0"/>
            </a:cxn>
          </a:cxnLst>
          <a:rect l="0" t="0" r="r" b="b"/>
          <a:pathLst>
            <a:path>
              <a:moveTo>
                <a:pt x="0" y="0"/>
              </a:moveTo>
            </a:path>
          </a:pathLst>
        </a:custGeom>
        <a:noFill/>
        <a:ln w="9525">
          <a:solidFill>
            <a:srgbClr val="AF8F89"/>
          </a:solidFill>
          <a:round/>
          <a:headEnd/>
          <a:tailEnd/>
        </a:ln>
        <a:extLst>
          <a:ext uri="{909E8E84-426E-40DD-AFC4-6F175D3DCCD1}">
            <a14:hiddenFill xmlns:a14="http://schemas.microsoft.com/office/drawing/2010/main">
              <a:solidFill>
                <a:srgbClr val="AF8F89"/>
              </a:solidFill>
            </a14:hiddenFill>
          </a:ext>
        </a:extLst>
      </xdr:spPr>
    </xdr:sp>
    <xdr:clientData/>
  </xdr:twoCellAnchor>
  <xdr:twoCellAnchor editAs="oneCell">
    <xdr:from>
      <xdr:col>3</xdr:col>
      <xdr:colOff>152398</xdr:colOff>
      <xdr:row>82</xdr:row>
      <xdr:rowOff>114298</xdr:rowOff>
    </xdr:from>
    <xdr:to>
      <xdr:col>8</xdr:col>
      <xdr:colOff>9524</xdr:colOff>
      <xdr:row>83</xdr:row>
      <xdr:rowOff>244470</xdr:rowOff>
    </xdr:to>
    <xdr:sp macro="" textlink="">
      <xdr:nvSpPr>
        <xdr:cNvPr id="111" name="テキスト ボックス 110">
          <a:extLst>
            <a:ext uri="{FF2B5EF4-FFF2-40B4-BE49-F238E27FC236}">
              <a16:creationId xmlns:a16="http://schemas.microsoft.com/office/drawing/2014/main" id="{00000000-0008-0000-0300-00006F000000}"/>
            </a:ext>
          </a:extLst>
        </xdr:cNvPr>
        <xdr:cNvSpPr txBox="1"/>
      </xdr:nvSpPr>
      <xdr:spPr>
        <a:xfrm rot="10800000">
          <a:off x="733423" y="11839573"/>
          <a:ext cx="381001" cy="330197"/>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a:t>
          </a:r>
        </a:p>
      </xdr:txBody>
    </xdr:sp>
    <xdr:clientData/>
  </xdr:twoCellAnchor>
  <xdr:twoCellAnchor editAs="oneCell">
    <xdr:from>
      <xdr:col>4</xdr:col>
      <xdr:colOff>21167</xdr:colOff>
      <xdr:row>12</xdr:row>
      <xdr:rowOff>2</xdr:rowOff>
    </xdr:from>
    <xdr:to>
      <xdr:col>12</xdr:col>
      <xdr:colOff>0</xdr:colOff>
      <xdr:row>13</xdr:row>
      <xdr:rowOff>175683</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754592" y="2095502"/>
          <a:ext cx="550333" cy="2328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latin typeface="ＭＳ Ｐ明朝" pitchFamily="18" charset="-128"/>
              <a:ea typeface="ＭＳ Ｐ明朝" pitchFamily="18" charset="-128"/>
            </a:rPr>
            <a:t>住　所</a:t>
          </a:r>
        </a:p>
      </xdr:txBody>
    </xdr:sp>
    <xdr:clientData/>
  </xdr:twoCellAnchor>
  <xdr:twoCellAnchor editAs="oneCell">
    <xdr:from>
      <xdr:col>4</xdr:col>
      <xdr:colOff>0</xdr:colOff>
      <xdr:row>20</xdr:row>
      <xdr:rowOff>56091</xdr:rowOff>
    </xdr:from>
    <xdr:to>
      <xdr:col>11</xdr:col>
      <xdr:colOff>74083</xdr:colOff>
      <xdr:row>21</xdr:row>
      <xdr:rowOff>242356</xdr:rowOff>
    </xdr:to>
    <xdr:sp macro="" textlink="">
      <xdr:nvSpPr>
        <xdr:cNvPr id="105" name="テキスト ボックス 104">
          <a:extLst>
            <a:ext uri="{FF2B5EF4-FFF2-40B4-BE49-F238E27FC236}">
              <a16:creationId xmlns:a16="http://schemas.microsoft.com/office/drawing/2014/main" id="{00000000-0008-0000-0300-000069000000}"/>
            </a:ext>
          </a:extLst>
        </xdr:cNvPr>
        <xdr:cNvSpPr txBox="1"/>
      </xdr:nvSpPr>
      <xdr:spPr>
        <a:xfrm>
          <a:off x="733425" y="3427941"/>
          <a:ext cx="550333" cy="24341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900" b="0" i="0" u="none" strike="noStrike" kern="0" cap="none" spc="0" normalizeH="0" baseline="0" noProof="0">
              <a:ln>
                <a:noFill/>
              </a:ln>
              <a:solidFill>
                <a:sysClr val="windowText" lastClr="000000"/>
              </a:solidFill>
              <a:effectLst/>
              <a:uLnTx/>
              <a:uFillTx/>
              <a:latin typeface="ＭＳ Ｐ明朝" pitchFamily="18" charset="-128"/>
              <a:ea typeface="ＭＳ Ｐ明朝" pitchFamily="18" charset="-128"/>
              <a:cs typeface="+mn-cs"/>
            </a:rPr>
            <a:t>氏　名</a:t>
          </a:r>
        </a:p>
      </xdr:txBody>
    </xdr:sp>
    <xdr:clientData/>
  </xdr:twoCellAnchor>
  <xdr:twoCellAnchor editAs="oneCell">
    <xdr:from>
      <xdr:col>13</xdr:col>
      <xdr:colOff>0</xdr:colOff>
      <xdr:row>1</xdr:row>
      <xdr:rowOff>9525</xdr:rowOff>
    </xdr:from>
    <xdr:to>
      <xdr:col>21</xdr:col>
      <xdr:colOff>8700</xdr:colOff>
      <xdr:row>4</xdr:row>
      <xdr:rowOff>38100</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409700" y="133350"/>
          <a:ext cx="504000" cy="400050"/>
        </a:xfrm>
        <a:prstGeom prst="rect">
          <a:avLst/>
        </a:prstGeom>
        <a:noFill/>
        <a:ln w="9525"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35</xdr:col>
      <xdr:colOff>28575</xdr:colOff>
      <xdr:row>77</xdr:row>
      <xdr:rowOff>123825</xdr:rowOff>
    </xdr:from>
    <xdr:to>
      <xdr:col>47</xdr:col>
      <xdr:colOff>36300</xdr:colOff>
      <xdr:row>83</xdr:row>
      <xdr:rowOff>99750</xdr:rowOff>
    </xdr:to>
    <xdr:grpSp>
      <xdr:nvGrpSpPr>
        <xdr:cNvPr id="8" name="グループ化 7">
          <a:extLst>
            <a:ext uri="{FF2B5EF4-FFF2-40B4-BE49-F238E27FC236}">
              <a16:creationId xmlns:a16="http://schemas.microsoft.com/office/drawing/2014/main" id="{00000000-0008-0000-0300-000008000000}"/>
            </a:ext>
          </a:extLst>
        </xdr:cNvPr>
        <xdr:cNvGrpSpPr/>
      </xdr:nvGrpSpPr>
      <xdr:grpSpPr>
        <a:xfrm>
          <a:off x="2609850" y="10429875"/>
          <a:ext cx="684000" cy="1776150"/>
          <a:chOff x="2619375" y="11039475"/>
          <a:chExt cx="684000" cy="1776150"/>
        </a:xfrm>
      </xdr:grpSpPr>
      <xdr:sp macro="" textlink="">
        <xdr:nvSpPr>
          <xdr:cNvPr id="114" name="テキスト ボックス 113">
            <a:extLst>
              <a:ext uri="{FF2B5EF4-FFF2-40B4-BE49-F238E27FC236}">
                <a16:creationId xmlns:a16="http://schemas.microsoft.com/office/drawing/2014/main" id="{00000000-0008-0000-0300-000072000000}"/>
              </a:ext>
            </a:extLst>
          </xdr:cNvPr>
          <xdr:cNvSpPr txBox="1"/>
        </xdr:nvSpPr>
        <xdr:spPr>
          <a:xfrm>
            <a:off x="2619375" y="11039475"/>
            <a:ext cx="684000" cy="576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平成</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令和</a:t>
            </a:r>
          </a:p>
        </xdr:txBody>
      </xdr:sp>
      <xdr:sp macro="" textlink="">
        <xdr:nvSpPr>
          <xdr:cNvPr id="116" name="テキスト ボックス 115">
            <a:extLst>
              <a:ext uri="{FF2B5EF4-FFF2-40B4-BE49-F238E27FC236}">
                <a16:creationId xmlns:a16="http://schemas.microsoft.com/office/drawing/2014/main" id="{00000000-0008-0000-0300-000074000000}"/>
              </a:ext>
            </a:extLst>
          </xdr:cNvPr>
          <xdr:cNvSpPr txBox="1"/>
        </xdr:nvSpPr>
        <xdr:spPr>
          <a:xfrm>
            <a:off x="2619375" y="11449050"/>
            <a:ext cx="684000" cy="576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平成</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令和</a:t>
            </a:r>
          </a:p>
        </xdr:txBody>
      </xdr:sp>
      <xdr:sp macro="" textlink="">
        <xdr:nvSpPr>
          <xdr:cNvPr id="118" name="テキスト ボックス 117">
            <a:extLst>
              <a:ext uri="{FF2B5EF4-FFF2-40B4-BE49-F238E27FC236}">
                <a16:creationId xmlns:a16="http://schemas.microsoft.com/office/drawing/2014/main" id="{00000000-0008-0000-0300-000076000000}"/>
              </a:ext>
            </a:extLst>
          </xdr:cNvPr>
          <xdr:cNvSpPr txBox="1"/>
        </xdr:nvSpPr>
        <xdr:spPr>
          <a:xfrm>
            <a:off x="2619375" y="11839575"/>
            <a:ext cx="684000" cy="576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平成</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令和</a:t>
            </a:r>
          </a:p>
        </xdr:txBody>
      </xdr:sp>
      <xdr:sp macro="" textlink="">
        <xdr:nvSpPr>
          <xdr:cNvPr id="113" name="テキスト ボックス 112">
            <a:extLst>
              <a:ext uri="{FF2B5EF4-FFF2-40B4-BE49-F238E27FC236}">
                <a16:creationId xmlns:a16="http://schemas.microsoft.com/office/drawing/2014/main" id="{00000000-0008-0000-0300-000071000000}"/>
              </a:ext>
            </a:extLst>
          </xdr:cNvPr>
          <xdr:cNvSpPr txBox="1"/>
        </xdr:nvSpPr>
        <xdr:spPr>
          <a:xfrm>
            <a:off x="2619375" y="12239625"/>
            <a:ext cx="684000" cy="57600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平成</a:t>
            </a: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ＭＳ Ｐ明朝" panose="02020600040205080304" pitchFamily="18" charset="-128"/>
                <a:ea typeface="ＭＳ Ｐ明朝" panose="02020600040205080304" pitchFamily="18" charset="-128"/>
                <a:cs typeface="+mn-cs"/>
              </a:rPr>
              <a:t>令和</a:t>
            </a:r>
          </a:p>
        </xdr:txBody>
      </xdr:sp>
    </xdr:grpSp>
    <xdr:clientData/>
  </xdr:twoCellAnchor>
  <xdr:twoCellAnchor editAs="oneCell">
    <xdr:from>
      <xdr:col>30</xdr:col>
      <xdr:colOff>17315</xdr:colOff>
      <xdr:row>92</xdr:row>
      <xdr:rowOff>66675</xdr:rowOff>
    </xdr:from>
    <xdr:to>
      <xdr:col>112</xdr:col>
      <xdr:colOff>38904</xdr:colOff>
      <xdr:row>94</xdr:row>
      <xdr:rowOff>0</xdr:rowOff>
    </xdr:to>
    <xdr:grpSp>
      <xdr:nvGrpSpPr>
        <xdr:cNvPr id="7" name="グループ化 6">
          <a:extLst>
            <a:ext uri="{FF2B5EF4-FFF2-40B4-BE49-F238E27FC236}">
              <a16:creationId xmlns:a16="http://schemas.microsoft.com/office/drawing/2014/main" id="{00000000-0008-0000-0300-000007000000}"/>
            </a:ext>
          </a:extLst>
        </xdr:cNvPr>
        <xdr:cNvGrpSpPr/>
      </xdr:nvGrpSpPr>
      <xdr:grpSpPr>
        <a:xfrm>
          <a:off x="2379515" y="14020800"/>
          <a:ext cx="7927339" cy="723900"/>
          <a:chOff x="2389040" y="14325600"/>
          <a:chExt cx="7927339" cy="723900"/>
        </a:xfrm>
      </xdr:grpSpPr>
      <xdr:sp macro="" textlink="">
        <xdr:nvSpPr>
          <xdr:cNvPr id="260" name="正方形/長方形 2">
            <a:extLst>
              <a:ext uri="{FF2B5EF4-FFF2-40B4-BE49-F238E27FC236}">
                <a16:creationId xmlns:a16="http://schemas.microsoft.com/office/drawing/2014/main" id="{00000000-0008-0000-0300-000004010000}"/>
              </a:ext>
            </a:extLst>
          </xdr:cNvPr>
          <xdr:cNvSpPr>
            <a:spLocks noChangeArrowheads="1"/>
          </xdr:cNvSpPr>
        </xdr:nvSpPr>
        <xdr:spPr bwMode="auto">
          <a:xfrm>
            <a:off x="2389040" y="14332382"/>
            <a:ext cx="22002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61" name="正方形/長方形 20">
            <a:extLst>
              <a:ext uri="{FF2B5EF4-FFF2-40B4-BE49-F238E27FC236}">
                <a16:creationId xmlns:a16="http://schemas.microsoft.com/office/drawing/2014/main" id="{00000000-0008-0000-0300-000005010000}"/>
              </a:ext>
            </a:extLst>
          </xdr:cNvPr>
          <xdr:cNvSpPr>
            <a:spLocks noChangeArrowheads="1"/>
          </xdr:cNvSpPr>
        </xdr:nvSpPr>
        <xdr:spPr bwMode="auto">
          <a:xfrm>
            <a:off x="2660073" y="14332382"/>
            <a:ext cx="21367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62" name="正方形/長方形 22">
            <a:extLst>
              <a:ext uri="{FF2B5EF4-FFF2-40B4-BE49-F238E27FC236}">
                <a16:creationId xmlns:a16="http://schemas.microsoft.com/office/drawing/2014/main" id="{00000000-0008-0000-0300-000006010000}"/>
              </a:ext>
            </a:extLst>
          </xdr:cNvPr>
          <xdr:cNvSpPr>
            <a:spLocks noChangeArrowheads="1"/>
          </xdr:cNvSpPr>
        </xdr:nvSpPr>
        <xdr:spPr bwMode="auto">
          <a:xfrm>
            <a:off x="2925039" y="14332381"/>
            <a:ext cx="215262"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63" name="正方形/長方形 24">
            <a:extLst>
              <a:ext uri="{FF2B5EF4-FFF2-40B4-BE49-F238E27FC236}">
                <a16:creationId xmlns:a16="http://schemas.microsoft.com/office/drawing/2014/main" id="{00000000-0008-0000-0300-000007010000}"/>
              </a:ext>
            </a:extLst>
          </xdr:cNvPr>
          <xdr:cNvSpPr>
            <a:spLocks noChangeArrowheads="1"/>
          </xdr:cNvSpPr>
        </xdr:nvSpPr>
        <xdr:spPr bwMode="auto">
          <a:xfrm>
            <a:off x="3182213" y="14332381"/>
            <a:ext cx="22002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64" name="正方形/長方形 26">
            <a:extLst>
              <a:ext uri="{FF2B5EF4-FFF2-40B4-BE49-F238E27FC236}">
                <a16:creationId xmlns:a16="http://schemas.microsoft.com/office/drawing/2014/main" id="{00000000-0008-0000-0300-000008010000}"/>
              </a:ext>
            </a:extLst>
          </xdr:cNvPr>
          <xdr:cNvSpPr>
            <a:spLocks noChangeArrowheads="1"/>
          </xdr:cNvSpPr>
        </xdr:nvSpPr>
        <xdr:spPr bwMode="auto">
          <a:xfrm>
            <a:off x="3462768" y="14332382"/>
            <a:ext cx="223200"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65" name="正方形/長方形 28">
            <a:extLst>
              <a:ext uri="{FF2B5EF4-FFF2-40B4-BE49-F238E27FC236}">
                <a16:creationId xmlns:a16="http://schemas.microsoft.com/office/drawing/2014/main" id="{00000000-0008-0000-0300-000009010000}"/>
              </a:ext>
            </a:extLst>
          </xdr:cNvPr>
          <xdr:cNvSpPr>
            <a:spLocks noChangeArrowheads="1"/>
          </xdr:cNvSpPr>
        </xdr:nvSpPr>
        <xdr:spPr bwMode="auto">
          <a:xfrm>
            <a:off x="3733941" y="14332381"/>
            <a:ext cx="221612"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66" name="正方形/長方形 29">
            <a:extLst>
              <a:ext uri="{FF2B5EF4-FFF2-40B4-BE49-F238E27FC236}">
                <a16:creationId xmlns:a16="http://schemas.microsoft.com/office/drawing/2014/main" id="{00000000-0008-0000-0300-00000A010000}"/>
              </a:ext>
            </a:extLst>
          </xdr:cNvPr>
          <xdr:cNvSpPr>
            <a:spLocks noChangeArrowheads="1"/>
          </xdr:cNvSpPr>
        </xdr:nvSpPr>
        <xdr:spPr bwMode="auto">
          <a:xfrm>
            <a:off x="4001363" y="14332381"/>
            <a:ext cx="218438"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79" name="正方形/長方形 45">
            <a:extLst>
              <a:ext uri="{FF2B5EF4-FFF2-40B4-BE49-F238E27FC236}">
                <a16:creationId xmlns:a16="http://schemas.microsoft.com/office/drawing/2014/main" id="{00000000-0008-0000-0300-000017010000}"/>
              </a:ext>
            </a:extLst>
          </xdr:cNvPr>
          <xdr:cNvSpPr>
            <a:spLocks noChangeArrowheads="1"/>
          </xdr:cNvSpPr>
        </xdr:nvSpPr>
        <xdr:spPr bwMode="auto">
          <a:xfrm>
            <a:off x="4276722" y="14332381"/>
            <a:ext cx="223200"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92" name="正方形/長方形 4">
            <a:extLst>
              <a:ext uri="{FF2B5EF4-FFF2-40B4-BE49-F238E27FC236}">
                <a16:creationId xmlns:a16="http://schemas.microsoft.com/office/drawing/2014/main" id="{00000000-0008-0000-0300-000024010000}"/>
              </a:ext>
            </a:extLst>
          </xdr:cNvPr>
          <xdr:cNvSpPr>
            <a:spLocks noChangeArrowheads="1"/>
          </xdr:cNvSpPr>
        </xdr:nvSpPr>
        <xdr:spPr bwMode="auto">
          <a:xfrm>
            <a:off x="3411680" y="14334115"/>
            <a:ext cx="50400" cy="270000"/>
          </a:xfrm>
          <a:prstGeom prst="rect">
            <a:avLst/>
          </a:prstGeom>
          <a:solidFill>
            <a:srgbClr val="FF66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125" name="正方形/長方形 24">
            <a:extLst>
              <a:ext uri="{FF2B5EF4-FFF2-40B4-BE49-F238E27FC236}">
                <a16:creationId xmlns:a16="http://schemas.microsoft.com/office/drawing/2014/main" id="{00000000-0008-0000-0300-00007D000000}"/>
              </a:ext>
            </a:extLst>
          </xdr:cNvPr>
          <xdr:cNvSpPr>
            <a:spLocks noChangeArrowheads="1"/>
          </xdr:cNvSpPr>
        </xdr:nvSpPr>
        <xdr:spPr bwMode="auto">
          <a:xfrm>
            <a:off x="9029554" y="14328918"/>
            <a:ext cx="22002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6" name="正方形/長方形 26">
            <a:extLst>
              <a:ext uri="{FF2B5EF4-FFF2-40B4-BE49-F238E27FC236}">
                <a16:creationId xmlns:a16="http://schemas.microsoft.com/office/drawing/2014/main" id="{00000000-0008-0000-0300-00007E000000}"/>
              </a:ext>
            </a:extLst>
          </xdr:cNvPr>
          <xdr:cNvSpPr>
            <a:spLocks noChangeArrowheads="1"/>
          </xdr:cNvSpPr>
        </xdr:nvSpPr>
        <xdr:spPr bwMode="auto">
          <a:xfrm>
            <a:off x="9296975" y="14328919"/>
            <a:ext cx="22002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7" name="正方形/長方形 28">
            <a:extLst>
              <a:ext uri="{FF2B5EF4-FFF2-40B4-BE49-F238E27FC236}">
                <a16:creationId xmlns:a16="http://schemas.microsoft.com/office/drawing/2014/main" id="{00000000-0008-0000-0300-00007F000000}"/>
              </a:ext>
            </a:extLst>
          </xdr:cNvPr>
          <xdr:cNvSpPr>
            <a:spLocks noChangeArrowheads="1"/>
          </xdr:cNvSpPr>
        </xdr:nvSpPr>
        <xdr:spPr bwMode="auto">
          <a:xfrm>
            <a:off x="9569015" y="14328918"/>
            <a:ext cx="22002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8" name="正方形/長方形 29">
            <a:extLst>
              <a:ext uri="{FF2B5EF4-FFF2-40B4-BE49-F238E27FC236}">
                <a16:creationId xmlns:a16="http://schemas.microsoft.com/office/drawing/2014/main" id="{00000000-0008-0000-0300-000080000000}"/>
              </a:ext>
            </a:extLst>
          </xdr:cNvPr>
          <xdr:cNvSpPr>
            <a:spLocks noChangeArrowheads="1"/>
          </xdr:cNvSpPr>
        </xdr:nvSpPr>
        <xdr:spPr bwMode="auto">
          <a:xfrm>
            <a:off x="9827776" y="14328918"/>
            <a:ext cx="221612"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29" name="正方形/長方形 45">
            <a:extLst>
              <a:ext uri="{FF2B5EF4-FFF2-40B4-BE49-F238E27FC236}">
                <a16:creationId xmlns:a16="http://schemas.microsoft.com/office/drawing/2014/main" id="{00000000-0008-0000-0300-000081000000}"/>
              </a:ext>
            </a:extLst>
          </xdr:cNvPr>
          <xdr:cNvSpPr>
            <a:spLocks noChangeArrowheads="1"/>
          </xdr:cNvSpPr>
        </xdr:nvSpPr>
        <xdr:spPr bwMode="auto">
          <a:xfrm>
            <a:off x="10096354" y="14328918"/>
            <a:ext cx="22002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0" name="正方形/長方形 24">
            <a:extLst>
              <a:ext uri="{FF2B5EF4-FFF2-40B4-BE49-F238E27FC236}">
                <a16:creationId xmlns:a16="http://schemas.microsoft.com/office/drawing/2014/main" id="{00000000-0008-0000-0300-00008C000000}"/>
              </a:ext>
            </a:extLst>
          </xdr:cNvPr>
          <xdr:cNvSpPr>
            <a:spLocks noChangeArrowheads="1"/>
          </xdr:cNvSpPr>
        </xdr:nvSpPr>
        <xdr:spPr bwMode="auto">
          <a:xfrm>
            <a:off x="7355035" y="14328918"/>
            <a:ext cx="221612"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1" name="正方形/長方形 26">
            <a:extLst>
              <a:ext uri="{FF2B5EF4-FFF2-40B4-BE49-F238E27FC236}">
                <a16:creationId xmlns:a16="http://schemas.microsoft.com/office/drawing/2014/main" id="{00000000-0008-0000-0300-00008D000000}"/>
              </a:ext>
            </a:extLst>
          </xdr:cNvPr>
          <xdr:cNvSpPr>
            <a:spLocks noChangeArrowheads="1"/>
          </xdr:cNvSpPr>
        </xdr:nvSpPr>
        <xdr:spPr bwMode="auto">
          <a:xfrm>
            <a:off x="7630392" y="14328919"/>
            <a:ext cx="223200"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2" name="正方形/長方形 28">
            <a:extLst>
              <a:ext uri="{FF2B5EF4-FFF2-40B4-BE49-F238E27FC236}">
                <a16:creationId xmlns:a16="http://schemas.microsoft.com/office/drawing/2014/main" id="{00000000-0008-0000-0300-00008E000000}"/>
              </a:ext>
            </a:extLst>
          </xdr:cNvPr>
          <xdr:cNvSpPr>
            <a:spLocks noChangeArrowheads="1"/>
          </xdr:cNvSpPr>
        </xdr:nvSpPr>
        <xdr:spPr bwMode="auto">
          <a:xfrm>
            <a:off x="7905752" y="14328918"/>
            <a:ext cx="22002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4" name="正方形/長方形 29">
            <a:extLst>
              <a:ext uri="{FF2B5EF4-FFF2-40B4-BE49-F238E27FC236}">
                <a16:creationId xmlns:a16="http://schemas.microsoft.com/office/drawing/2014/main" id="{00000000-0008-0000-0300-000090000000}"/>
              </a:ext>
            </a:extLst>
          </xdr:cNvPr>
          <xdr:cNvSpPr>
            <a:spLocks noChangeArrowheads="1"/>
          </xdr:cNvSpPr>
        </xdr:nvSpPr>
        <xdr:spPr bwMode="auto">
          <a:xfrm>
            <a:off x="8173316" y="14328918"/>
            <a:ext cx="218438"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5" name="正方形/長方形 45">
            <a:extLst>
              <a:ext uri="{FF2B5EF4-FFF2-40B4-BE49-F238E27FC236}">
                <a16:creationId xmlns:a16="http://schemas.microsoft.com/office/drawing/2014/main" id="{00000000-0008-0000-0300-000091000000}"/>
              </a:ext>
            </a:extLst>
          </xdr:cNvPr>
          <xdr:cNvSpPr>
            <a:spLocks noChangeArrowheads="1"/>
          </xdr:cNvSpPr>
        </xdr:nvSpPr>
        <xdr:spPr bwMode="auto">
          <a:xfrm>
            <a:off x="8441748" y="14328918"/>
            <a:ext cx="218437"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7" name="正方形/長方形 22">
            <a:extLst>
              <a:ext uri="{FF2B5EF4-FFF2-40B4-BE49-F238E27FC236}">
                <a16:creationId xmlns:a16="http://schemas.microsoft.com/office/drawing/2014/main" id="{00000000-0008-0000-0300-0000A7000000}"/>
              </a:ext>
            </a:extLst>
          </xdr:cNvPr>
          <xdr:cNvSpPr>
            <a:spLocks noChangeArrowheads="1"/>
          </xdr:cNvSpPr>
        </xdr:nvSpPr>
        <xdr:spPr bwMode="auto">
          <a:xfrm>
            <a:off x="4927163" y="14329639"/>
            <a:ext cx="22637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8" name="正方形/長方形 24">
            <a:extLst>
              <a:ext uri="{FF2B5EF4-FFF2-40B4-BE49-F238E27FC236}">
                <a16:creationId xmlns:a16="http://schemas.microsoft.com/office/drawing/2014/main" id="{00000000-0008-0000-0300-0000A8000000}"/>
              </a:ext>
            </a:extLst>
          </xdr:cNvPr>
          <xdr:cNvSpPr>
            <a:spLocks noChangeArrowheads="1"/>
          </xdr:cNvSpPr>
        </xdr:nvSpPr>
        <xdr:spPr bwMode="auto">
          <a:xfrm>
            <a:off x="5203531" y="14329639"/>
            <a:ext cx="223200"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9" name="正方形/長方形 26">
            <a:extLst>
              <a:ext uri="{FF2B5EF4-FFF2-40B4-BE49-F238E27FC236}">
                <a16:creationId xmlns:a16="http://schemas.microsoft.com/office/drawing/2014/main" id="{00000000-0008-0000-0300-0000A9000000}"/>
              </a:ext>
            </a:extLst>
          </xdr:cNvPr>
          <xdr:cNvSpPr>
            <a:spLocks noChangeArrowheads="1"/>
          </xdr:cNvSpPr>
        </xdr:nvSpPr>
        <xdr:spPr bwMode="auto">
          <a:xfrm>
            <a:off x="5470375" y="14329640"/>
            <a:ext cx="22637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70" name="正方形/長方形 28">
            <a:extLst>
              <a:ext uri="{FF2B5EF4-FFF2-40B4-BE49-F238E27FC236}">
                <a16:creationId xmlns:a16="http://schemas.microsoft.com/office/drawing/2014/main" id="{00000000-0008-0000-0300-0000AA000000}"/>
              </a:ext>
            </a:extLst>
          </xdr:cNvPr>
          <xdr:cNvSpPr>
            <a:spLocks noChangeArrowheads="1"/>
          </xdr:cNvSpPr>
        </xdr:nvSpPr>
        <xdr:spPr bwMode="auto">
          <a:xfrm>
            <a:off x="5751363" y="14329639"/>
            <a:ext cx="223200"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6" name="正方形/長方形 29">
            <a:extLst>
              <a:ext uri="{FF2B5EF4-FFF2-40B4-BE49-F238E27FC236}">
                <a16:creationId xmlns:a16="http://schemas.microsoft.com/office/drawing/2014/main" id="{00000000-0008-0000-0300-0000BA000000}"/>
              </a:ext>
            </a:extLst>
          </xdr:cNvPr>
          <xdr:cNvSpPr>
            <a:spLocks noChangeArrowheads="1"/>
          </xdr:cNvSpPr>
        </xdr:nvSpPr>
        <xdr:spPr bwMode="auto">
          <a:xfrm>
            <a:off x="6023551" y="14329639"/>
            <a:ext cx="223200"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7" name="正方形/長方形 45">
            <a:extLst>
              <a:ext uri="{FF2B5EF4-FFF2-40B4-BE49-F238E27FC236}">
                <a16:creationId xmlns:a16="http://schemas.microsoft.com/office/drawing/2014/main" id="{00000000-0008-0000-0300-0000BB000000}"/>
              </a:ext>
            </a:extLst>
          </xdr:cNvPr>
          <xdr:cNvSpPr>
            <a:spLocks noChangeArrowheads="1"/>
          </xdr:cNvSpPr>
        </xdr:nvSpPr>
        <xdr:spPr bwMode="auto">
          <a:xfrm>
            <a:off x="6289529" y="14329639"/>
            <a:ext cx="22637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37" name="正方形/長方形 45">
            <a:extLst>
              <a:ext uri="{FF2B5EF4-FFF2-40B4-BE49-F238E27FC236}">
                <a16:creationId xmlns:a16="http://schemas.microsoft.com/office/drawing/2014/main" id="{00000000-0008-0000-0300-000089000000}"/>
              </a:ext>
            </a:extLst>
          </xdr:cNvPr>
          <xdr:cNvSpPr>
            <a:spLocks noChangeArrowheads="1"/>
          </xdr:cNvSpPr>
        </xdr:nvSpPr>
        <xdr:spPr bwMode="auto">
          <a:xfrm>
            <a:off x="4462750" y="14720164"/>
            <a:ext cx="224787"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38" name="正方形/長方形 45">
            <a:extLst>
              <a:ext uri="{FF2B5EF4-FFF2-40B4-BE49-F238E27FC236}">
                <a16:creationId xmlns:a16="http://schemas.microsoft.com/office/drawing/2014/main" id="{00000000-0008-0000-0300-00008A000000}"/>
              </a:ext>
            </a:extLst>
          </xdr:cNvPr>
          <xdr:cNvSpPr>
            <a:spLocks noChangeArrowheads="1"/>
          </xdr:cNvSpPr>
        </xdr:nvSpPr>
        <xdr:spPr bwMode="auto">
          <a:xfrm>
            <a:off x="3442711" y="14720885"/>
            <a:ext cx="22637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48" name="正方形/長方形 2">
            <a:extLst>
              <a:ext uri="{FF2B5EF4-FFF2-40B4-BE49-F238E27FC236}">
                <a16:creationId xmlns:a16="http://schemas.microsoft.com/office/drawing/2014/main" id="{00000000-0008-0000-0300-000094000000}"/>
              </a:ext>
            </a:extLst>
          </xdr:cNvPr>
          <xdr:cNvSpPr>
            <a:spLocks noChangeArrowheads="1"/>
          </xdr:cNvSpPr>
        </xdr:nvSpPr>
        <xdr:spPr bwMode="auto">
          <a:xfrm>
            <a:off x="2854035" y="14720164"/>
            <a:ext cx="22002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3" name="正方形/長方形 20">
            <a:extLst>
              <a:ext uri="{FF2B5EF4-FFF2-40B4-BE49-F238E27FC236}">
                <a16:creationId xmlns:a16="http://schemas.microsoft.com/office/drawing/2014/main" id="{00000000-0008-0000-0300-0000A3000000}"/>
              </a:ext>
            </a:extLst>
          </xdr:cNvPr>
          <xdr:cNvSpPr>
            <a:spLocks noChangeArrowheads="1"/>
          </xdr:cNvSpPr>
        </xdr:nvSpPr>
        <xdr:spPr bwMode="auto">
          <a:xfrm>
            <a:off x="3115397" y="14720164"/>
            <a:ext cx="216850"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66" name="正方形/長方形 2">
            <a:extLst>
              <a:ext uri="{FF2B5EF4-FFF2-40B4-BE49-F238E27FC236}">
                <a16:creationId xmlns:a16="http://schemas.microsoft.com/office/drawing/2014/main" id="{00000000-0008-0000-0300-0000A6000000}"/>
              </a:ext>
            </a:extLst>
          </xdr:cNvPr>
          <xdr:cNvSpPr>
            <a:spLocks noChangeArrowheads="1"/>
          </xdr:cNvSpPr>
        </xdr:nvSpPr>
        <xdr:spPr bwMode="auto">
          <a:xfrm>
            <a:off x="3822121" y="14720164"/>
            <a:ext cx="221612"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88" name="正方形/長方形 20">
            <a:extLst>
              <a:ext uri="{FF2B5EF4-FFF2-40B4-BE49-F238E27FC236}">
                <a16:creationId xmlns:a16="http://schemas.microsoft.com/office/drawing/2014/main" id="{00000000-0008-0000-0300-0000BC000000}"/>
              </a:ext>
            </a:extLst>
          </xdr:cNvPr>
          <xdr:cNvSpPr>
            <a:spLocks noChangeArrowheads="1"/>
          </xdr:cNvSpPr>
        </xdr:nvSpPr>
        <xdr:spPr bwMode="auto">
          <a:xfrm>
            <a:off x="4092287" y="14720164"/>
            <a:ext cx="218438"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91" name="正方形/長方形 2">
            <a:extLst>
              <a:ext uri="{FF2B5EF4-FFF2-40B4-BE49-F238E27FC236}">
                <a16:creationId xmlns:a16="http://schemas.microsoft.com/office/drawing/2014/main" id="{00000000-0008-0000-0300-0000BF000000}"/>
              </a:ext>
            </a:extLst>
          </xdr:cNvPr>
          <xdr:cNvSpPr>
            <a:spLocks noChangeArrowheads="1"/>
          </xdr:cNvSpPr>
        </xdr:nvSpPr>
        <xdr:spPr bwMode="auto">
          <a:xfrm>
            <a:off x="4833503" y="14720885"/>
            <a:ext cx="224788"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92" name="正方形/長方形 20">
            <a:extLst>
              <a:ext uri="{FF2B5EF4-FFF2-40B4-BE49-F238E27FC236}">
                <a16:creationId xmlns:a16="http://schemas.microsoft.com/office/drawing/2014/main" id="{00000000-0008-0000-0300-0000C0000000}"/>
              </a:ext>
            </a:extLst>
          </xdr:cNvPr>
          <xdr:cNvSpPr>
            <a:spLocks noChangeArrowheads="1"/>
          </xdr:cNvSpPr>
        </xdr:nvSpPr>
        <xdr:spPr bwMode="auto">
          <a:xfrm>
            <a:off x="5111462" y="14720885"/>
            <a:ext cx="224787"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94" name="正方形/長方形 45">
            <a:extLst>
              <a:ext uri="{FF2B5EF4-FFF2-40B4-BE49-F238E27FC236}">
                <a16:creationId xmlns:a16="http://schemas.microsoft.com/office/drawing/2014/main" id="{00000000-0008-0000-0300-0000C2000000}"/>
              </a:ext>
            </a:extLst>
          </xdr:cNvPr>
          <xdr:cNvSpPr>
            <a:spLocks noChangeArrowheads="1"/>
          </xdr:cNvSpPr>
        </xdr:nvSpPr>
        <xdr:spPr bwMode="auto">
          <a:xfrm>
            <a:off x="5449742" y="14719443"/>
            <a:ext cx="226375" cy="270000"/>
          </a:xfrm>
          <a:prstGeom prst="rect">
            <a:avLst/>
          </a:prstGeom>
          <a:noFill/>
          <a:ln w="6350" algn="ctr">
            <a:solidFill>
              <a:srgbClr val="FF3300"/>
            </a:solidFill>
            <a:round/>
            <a:headEnd/>
            <a:tailEnd/>
          </a:ln>
          <a:extLst>
            <a:ext uri="{909E8E84-426E-40DD-AFC4-6F175D3DCCD1}">
              <a14:hiddenFill xmlns:a14="http://schemas.microsoft.com/office/drawing/2010/main">
                <a:solidFill>
                  <a:srgbClr val="FFFFFF"/>
                </a:solidFill>
              </a14:hiddenFill>
            </a:ext>
          </a:extLst>
        </xdr:spPr>
      </xdr:sp>
      <xdr:cxnSp macro="">
        <xdr:nvCxnSpPr>
          <xdr:cNvPr id="5" name="直線コネクタ 4">
            <a:extLst>
              <a:ext uri="{FF2B5EF4-FFF2-40B4-BE49-F238E27FC236}">
                <a16:creationId xmlns:a16="http://schemas.microsoft.com/office/drawing/2014/main" id="{00000000-0008-0000-0300-000005000000}"/>
              </a:ext>
            </a:extLst>
          </xdr:cNvPr>
          <xdr:cNvCxnSpPr/>
        </xdr:nvCxnSpPr>
        <xdr:spPr bwMode="auto">
          <a:xfrm flipH="1">
            <a:off x="5398077" y="14658109"/>
            <a:ext cx="10" cy="391391"/>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96" name="直線コネクタ 195">
            <a:extLst>
              <a:ext uri="{FF2B5EF4-FFF2-40B4-BE49-F238E27FC236}">
                <a16:creationId xmlns:a16="http://schemas.microsoft.com/office/drawing/2014/main" id="{00000000-0008-0000-0300-0000C4000000}"/>
              </a:ext>
            </a:extLst>
          </xdr:cNvPr>
          <xdr:cNvCxnSpPr/>
        </xdr:nvCxnSpPr>
        <xdr:spPr bwMode="auto">
          <a:xfrm>
            <a:off x="6075217" y="14666768"/>
            <a:ext cx="2" cy="372341"/>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ysClr val="windowText" lastClr="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15" name="正方形/長方形 4">
            <a:extLst>
              <a:ext uri="{FF2B5EF4-FFF2-40B4-BE49-F238E27FC236}">
                <a16:creationId xmlns:a16="http://schemas.microsoft.com/office/drawing/2014/main" id="{00000000-0008-0000-0300-000073000000}"/>
              </a:ext>
            </a:extLst>
          </xdr:cNvPr>
          <xdr:cNvSpPr>
            <a:spLocks noChangeArrowheads="1"/>
          </xdr:cNvSpPr>
        </xdr:nvSpPr>
        <xdr:spPr bwMode="auto">
          <a:xfrm>
            <a:off x="5429250" y="14325600"/>
            <a:ext cx="50400" cy="270000"/>
          </a:xfrm>
          <a:prstGeom prst="rect">
            <a:avLst/>
          </a:prstGeom>
          <a:solidFill>
            <a:srgbClr val="FF6600"/>
          </a:solidFill>
          <a:ln>
            <a:noFill/>
          </a:ln>
          <a:extLst>
            <a:ext uri="{91240B29-F687-4F45-9708-019B960494DF}">
              <a14:hiddenLine xmlns:a14="http://schemas.microsoft.com/office/drawing/2010/main" w="9525" algn="ctr">
                <a:solidFill>
                  <a:srgbClr val="000000"/>
                </a:solidFill>
                <a:round/>
                <a:headEnd/>
                <a:tailEnd/>
              </a14:hiddenLine>
            </a:ext>
          </a:extLst>
        </xdr:spPr>
      </xdr:sp>
    </xdr:grpSp>
    <xdr:clientData/>
  </xdr:twoCellAnchor>
  <xdr:twoCellAnchor editAs="oneCell">
    <xdr:from>
      <xdr:col>100</xdr:col>
      <xdr:colOff>19050</xdr:colOff>
      <xdr:row>27</xdr:row>
      <xdr:rowOff>9525</xdr:rowOff>
    </xdr:from>
    <xdr:to>
      <xdr:col>113</xdr:col>
      <xdr:colOff>14719</xdr:colOff>
      <xdr:row>27</xdr:row>
      <xdr:rowOff>227481</xdr:rowOff>
    </xdr:to>
    <xdr:grpSp>
      <xdr:nvGrpSpPr>
        <xdr:cNvPr id="135" name="グループ化 134">
          <a:extLst>
            <a:ext uri="{FF2B5EF4-FFF2-40B4-BE49-F238E27FC236}">
              <a16:creationId xmlns:a16="http://schemas.microsoft.com/office/drawing/2014/main" id="{00000000-0008-0000-0300-000087000000}"/>
            </a:ext>
          </a:extLst>
        </xdr:cNvPr>
        <xdr:cNvGrpSpPr/>
      </xdr:nvGrpSpPr>
      <xdr:grpSpPr>
        <a:xfrm>
          <a:off x="8772525" y="4114800"/>
          <a:ext cx="1595869" cy="217956"/>
          <a:chOff x="8765596" y="6278707"/>
          <a:chExt cx="1595869" cy="217956"/>
        </a:xfrm>
      </xdr:grpSpPr>
      <xdr:sp macro="" textlink="">
        <xdr:nvSpPr>
          <xdr:cNvPr id="136" name="テキスト ボックス 135">
            <a:extLst>
              <a:ext uri="{FF2B5EF4-FFF2-40B4-BE49-F238E27FC236}">
                <a16:creationId xmlns:a16="http://schemas.microsoft.com/office/drawing/2014/main" id="{00000000-0008-0000-0300-000088000000}"/>
              </a:ext>
            </a:extLst>
          </xdr:cNvPr>
          <xdr:cNvSpPr txBox="1"/>
        </xdr:nvSpPr>
        <xdr:spPr>
          <a:xfrm>
            <a:off x="8765596" y="6278707"/>
            <a:ext cx="224269" cy="21067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sp macro="" textlink="">
        <xdr:nvSpPr>
          <xdr:cNvPr id="139" name="テキスト ボックス 138">
            <a:extLst>
              <a:ext uri="{FF2B5EF4-FFF2-40B4-BE49-F238E27FC236}">
                <a16:creationId xmlns:a16="http://schemas.microsoft.com/office/drawing/2014/main" id="{00000000-0008-0000-0300-00008B000000}"/>
              </a:ext>
            </a:extLst>
          </xdr:cNvPr>
          <xdr:cNvSpPr txBox="1"/>
        </xdr:nvSpPr>
        <xdr:spPr>
          <a:xfrm>
            <a:off x="9525865" y="6284768"/>
            <a:ext cx="226869" cy="21189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sp macro="" textlink="">
        <xdr:nvSpPr>
          <xdr:cNvPr id="143" name="テキスト ボックス 142">
            <a:extLst>
              <a:ext uri="{FF2B5EF4-FFF2-40B4-BE49-F238E27FC236}">
                <a16:creationId xmlns:a16="http://schemas.microsoft.com/office/drawing/2014/main" id="{00000000-0008-0000-0300-00008F000000}"/>
              </a:ext>
            </a:extLst>
          </xdr:cNvPr>
          <xdr:cNvSpPr txBox="1"/>
        </xdr:nvSpPr>
        <xdr:spPr>
          <a:xfrm>
            <a:off x="10137196" y="6284768"/>
            <a:ext cx="224269" cy="21189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倍</a:t>
            </a:r>
          </a:p>
        </xdr:txBody>
      </xdr:sp>
    </xdr:grpSp>
    <xdr:clientData/>
  </xdr:twoCellAnchor>
  <xdr:twoCellAnchor editAs="oneCell">
    <xdr:from>
      <xdr:col>100</xdr:col>
      <xdr:colOff>19050</xdr:colOff>
      <xdr:row>18</xdr:row>
      <xdr:rowOff>38100</xdr:rowOff>
    </xdr:from>
    <xdr:to>
      <xdr:col>113</xdr:col>
      <xdr:colOff>21069</xdr:colOff>
      <xdr:row>19</xdr:row>
      <xdr:rowOff>198906</xdr:rowOff>
    </xdr:to>
    <xdr:grpSp>
      <xdr:nvGrpSpPr>
        <xdr:cNvPr id="152" name="グループ化 151">
          <a:extLst>
            <a:ext uri="{FF2B5EF4-FFF2-40B4-BE49-F238E27FC236}">
              <a16:creationId xmlns:a16="http://schemas.microsoft.com/office/drawing/2014/main" id="{00000000-0008-0000-0300-000098000000}"/>
            </a:ext>
          </a:extLst>
        </xdr:cNvPr>
        <xdr:cNvGrpSpPr/>
      </xdr:nvGrpSpPr>
      <xdr:grpSpPr>
        <a:xfrm>
          <a:off x="8772525" y="3000375"/>
          <a:ext cx="1602219" cy="217956"/>
          <a:chOff x="8765596" y="6278707"/>
          <a:chExt cx="1595869" cy="217956"/>
        </a:xfrm>
      </xdr:grpSpPr>
      <xdr:sp macro="" textlink="">
        <xdr:nvSpPr>
          <xdr:cNvPr id="153" name="テキスト ボックス 152">
            <a:extLst>
              <a:ext uri="{FF2B5EF4-FFF2-40B4-BE49-F238E27FC236}">
                <a16:creationId xmlns:a16="http://schemas.microsoft.com/office/drawing/2014/main" id="{00000000-0008-0000-0300-000099000000}"/>
              </a:ext>
            </a:extLst>
          </xdr:cNvPr>
          <xdr:cNvSpPr txBox="1"/>
        </xdr:nvSpPr>
        <xdr:spPr>
          <a:xfrm>
            <a:off x="8765596" y="6278707"/>
            <a:ext cx="224269" cy="210670"/>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sp macro="" textlink="">
        <xdr:nvSpPr>
          <xdr:cNvPr id="154" name="テキスト ボックス 153">
            <a:extLst>
              <a:ext uri="{FF2B5EF4-FFF2-40B4-BE49-F238E27FC236}">
                <a16:creationId xmlns:a16="http://schemas.microsoft.com/office/drawing/2014/main" id="{00000000-0008-0000-0300-00009A000000}"/>
              </a:ext>
            </a:extLst>
          </xdr:cNvPr>
          <xdr:cNvSpPr txBox="1"/>
        </xdr:nvSpPr>
        <xdr:spPr>
          <a:xfrm>
            <a:off x="9525865" y="6284768"/>
            <a:ext cx="226869" cy="21189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円</a:t>
            </a:r>
          </a:p>
        </xdr:txBody>
      </xdr:sp>
      <xdr:sp macro="" textlink="">
        <xdr:nvSpPr>
          <xdr:cNvPr id="155" name="テキスト ボックス 154">
            <a:extLst>
              <a:ext uri="{FF2B5EF4-FFF2-40B4-BE49-F238E27FC236}">
                <a16:creationId xmlns:a16="http://schemas.microsoft.com/office/drawing/2014/main" id="{00000000-0008-0000-0300-00009B000000}"/>
              </a:ext>
            </a:extLst>
          </xdr:cNvPr>
          <xdr:cNvSpPr txBox="1"/>
        </xdr:nvSpPr>
        <xdr:spPr>
          <a:xfrm>
            <a:off x="10137196" y="6284768"/>
            <a:ext cx="224269" cy="211895"/>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0" i="0" u="none" strike="noStrike" kern="0" cap="none" spc="0" normalizeH="0" baseline="0" noProof="0">
                <a:ln>
                  <a:noFill/>
                </a:ln>
                <a:solidFill>
                  <a:sysClr val="windowText" lastClr="000000"/>
                </a:solidFill>
                <a:effectLst/>
                <a:uLnTx/>
                <a:uFillTx/>
                <a:latin typeface="ＭＳ 明朝" pitchFamily="17" charset="-128"/>
                <a:ea typeface="ＭＳ 明朝" pitchFamily="17" charset="-128"/>
                <a:cs typeface="+mn-cs"/>
              </a:rPr>
              <a:t>倍</a:t>
            </a:r>
          </a:p>
        </xdr:txBody>
      </xdr:sp>
    </xdr:grpSp>
    <xdr:clientData/>
  </xdr:twoCellAnchor>
  <xdr:twoCellAnchor>
    <xdr:from>
      <xdr:col>90</xdr:col>
      <xdr:colOff>38100</xdr:colOff>
      <xdr:row>1</xdr:row>
      <xdr:rowOff>0</xdr:rowOff>
    </xdr:from>
    <xdr:to>
      <xdr:col>94</xdr:col>
      <xdr:colOff>123825</xdr:colOff>
      <xdr:row>5</xdr:row>
      <xdr:rowOff>26458</xdr:rowOff>
    </xdr:to>
    <xdr:grpSp>
      <xdr:nvGrpSpPr>
        <xdr:cNvPr id="121" name="グループ化 120">
          <a:extLst>
            <a:ext uri="{FF2B5EF4-FFF2-40B4-BE49-F238E27FC236}">
              <a16:creationId xmlns:a16="http://schemas.microsoft.com/office/drawing/2014/main" id="{00000000-0008-0000-0300-000079000000}"/>
            </a:ext>
          </a:extLst>
        </xdr:cNvPr>
        <xdr:cNvGrpSpPr/>
      </xdr:nvGrpSpPr>
      <xdr:grpSpPr>
        <a:xfrm>
          <a:off x="7439025" y="123825"/>
          <a:ext cx="666750" cy="445558"/>
          <a:chOff x="8720667" y="126999"/>
          <a:chExt cx="666750" cy="445558"/>
        </a:xfrm>
      </xdr:grpSpPr>
      <xdr:sp macro="" textlink="">
        <xdr:nvSpPr>
          <xdr:cNvPr id="122" name="テキスト ボックス 121">
            <a:extLst>
              <a:ext uri="{FF2B5EF4-FFF2-40B4-BE49-F238E27FC236}">
                <a16:creationId xmlns:a16="http://schemas.microsoft.com/office/drawing/2014/main" id="{00000000-0008-0000-0300-00007A000000}"/>
              </a:ext>
            </a:extLst>
          </xdr:cNvPr>
          <xdr:cNvSpPr txBox="1"/>
        </xdr:nvSpPr>
        <xdr:spPr>
          <a:xfrm>
            <a:off x="8720667" y="126999"/>
            <a:ext cx="666750" cy="445558"/>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rgbClr val="FF6600"/>
                </a:solidFill>
                <a:effectLst/>
                <a:uLnTx/>
                <a:uFillTx/>
                <a:latin typeface="ＭＳ Ｐゴシック" panose="020B0600070205080204" pitchFamily="50" charset="-128"/>
                <a:ea typeface="ＭＳ Ｐゴシック" panose="020B0600070205080204" pitchFamily="50" charset="-128"/>
                <a:cs typeface="+mn-cs"/>
              </a:rPr>
              <a:t>修 正</a:t>
            </a:r>
          </a:p>
        </xdr:txBody>
      </xdr:sp>
      <xdr:sp macro="" textlink="">
        <xdr:nvSpPr>
          <xdr:cNvPr id="123" name="円/楕円 122">
            <a:extLst>
              <a:ext uri="{FF2B5EF4-FFF2-40B4-BE49-F238E27FC236}">
                <a16:creationId xmlns:a16="http://schemas.microsoft.com/office/drawing/2014/main" id="{00000000-0008-0000-0300-00007B000000}"/>
              </a:ext>
            </a:extLst>
          </xdr:cNvPr>
          <xdr:cNvSpPr/>
        </xdr:nvSpPr>
        <xdr:spPr bwMode="auto">
          <a:xfrm>
            <a:off x="8953500" y="253998"/>
            <a:ext cx="180000" cy="180000"/>
          </a:xfrm>
          <a:prstGeom prst="ellipse">
            <a:avLst/>
          </a:prstGeom>
          <a:noFill/>
          <a:ln w="6350" cap="flat" cmpd="sng" algn="ctr">
            <a:solidFill>
              <a:srgbClr val="FF6600"/>
            </a:solidFill>
            <a:prstDash val="sysDot"/>
            <a:round/>
            <a:headEnd type="none" w="med" len="med"/>
            <a:tailEnd type="none" w="med" len="med"/>
          </a:ln>
          <a:effec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endParaRPr>
          </a:p>
        </xdr:txBody>
      </xdr:sp>
    </xdr:grpSp>
    <xdr:clientData/>
  </xdr:twoCellAnchor>
  <xdr:twoCellAnchor>
    <xdr:from>
      <xdr:col>14</xdr:col>
      <xdr:colOff>40199</xdr:colOff>
      <xdr:row>27</xdr:row>
      <xdr:rowOff>28575</xdr:rowOff>
    </xdr:from>
    <xdr:to>
      <xdr:col>65</xdr:col>
      <xdr:colOff>95250</xdr:colOff>
      <xdr:row>39</xdr:row>
      <xdr:rowOff>41421</xdr:rowOff>
    </xdr:to>
    <xdr:grpSp>
      <xdr:nvGrpSpPr>
        <xdr:cNvPr id="15" name="グループ化 14">
          <a:extLst>
            <a:ext uri="{FF2B5EF4-FFF2-40B4-BE49-F238E27FC236}">
              <a16:creationId xmlns:a16="http://schemas.microsoft.com/office/drawing/2014/main" id="{00000000-0008-0000-0300-00000F000000}"/>
            </a:ext>
          </a:extLst>
        </xdr:cNvPr>
        <xdr:cNvGrpSpPr/>
      </xdr:nvGrpSpPr>
      <xdr:grpSpPr>
        <a:xfrm>
          <a:off x="1468949" y="4133850"/>
          <a:ext cx="3226876" cy="1384446"/>
          <a:chOff x="1478474" y="4181475"/>
          <a:chExt cx="3226876" cy="1422546"/>
        </a:xfrm>
      </xdr:grpSpPr>
      <xdr:sp macro="" textlink="">
        <xdr:nvSpPr>
          <xdr:cNvPr id="12" name="テキスト ボックス 11">
            <a:extLst>
              <a:ext uri="{FF2B5EF4-FFF2-40B4-BE49-F238E27FC236}">
                <a16:creationId xmlns:a16="http://schemas.microsoft.com/office/drawing/2014/main" id="{00000000-0008-0000-0300-00000C000000}"/>
              </a:ext>
            </a:extLst>
          </xdr:cNvPr>
          <xdr:cNvSpPr txBox="1"/>
        </xdr:nvSpPr>
        <xdr:spPr>
          <a:xfrm rot="10800000">
            <a:off x="1762124" y="4338068"/>
            <a:ext cx="409576" cy="4012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rgbClr val="FF00FF"/>
                </a:solidFill>
              </a:rPr>
              <a:t>➝　　　　　　　　　　　　　　　　　　　　　　　　　　　　　　　</a:t>
            </a:r>
            <a:r>
              <a:rPr kumimoji="1" lang="ja-JP" altLang="en-US" sz="900">
                <a:solidFill>
                  <a:srgbClr val="FF00FF"/>
                </a:solidFill>
              </a:rPr>
              <a:t>　</a:t>
            </a:r>
            <a:r>
              <a:rPr kumimoji="1" lang="ja-JP" altLang="en-US" sz="800">
                <a:solidFill>
                  <a:srgbClr val="FF00FF"/>
                </a:solidFill>
              </a:rPr>
              <a:t>　　　　　　　　</a:t>
            </a:r>
          </a:p>
        </xdr:txBody>
      </xdr:sp>
      <xdr:grpSp>
        <xdr:nvGrpSpPr>
          <xdr:cNvPr id="14" name="グループ化 13">
            <a:extLst>
              <a:ext uri="{FF2B5EF4-FFF2-40B4-BE49-F238E27FC236}">
                <a16:creationId xmlns:a16="http://schemas.microsoft.com/office/drawing/2014/main" id="{00000000-0008-0000-0300-00000E000000}"/>
              </a:ext>
            </a:extLst>
          </xdr:cNvPr>
          <xdr:cNvGrpSpPr/>
        </xdr:nvGrpSpPr>
        <xdr:grpSpPr>
          <a:xfrm>
            <a:off x="1478474" y="4181475"/>
            <a:ext cx="3226876" cy="1422546"/>
            <a:chOff x="1478474" y="4181475"/>
            <a:chExt cx="3226876" cy="1422546"/>
          </a:xfrm>
        </xdr:grpSpPr>
        <xdr:grpSp>
          <xdr:nvGrpSpPr>
            <xdr:cNvPr id="9" name="グループ化 8">
              <a:extLst>
                <a:ext uri="{FF2B5EF4-FFF2-40B4-BE49-F238E27FC236}">
                  <a16:creationId xmlns:a16="http://schemas.microsoft.com/office/drawing/2014/main" id="{00000000-0008-0000-0300-000009000000}"/>
                </a:ext>
              </a:extLst>
            </xdr:cNvPr>
            <xdr:cNvGrpSpPr/>
          </xdr:nvGrpSpPr>
          <xdr:grpSpPr>
            <a:xfrm>
              <a:off x="1478474" y="4181475"/>
              <a:ext cx="2848013" cy="1422546"/>
              <a:chOff x="1497524" y="5550808"/>
              <a:chExt cx="2848013" cy="1422546"/>
            </a:xfrm>
          </xdr:grpSpPr>
          <xdr:sp macro="" textlink="">
            <xdr:nvSpPr>
              <xdr:cNvPr id="41" name="正方形/長方形 40">
                <a:extLst>
                  <a:ext uri="{FF2B5EF4-FFF2-40B4-BE49-F238E27FC236}">
                    <a16:creationId xmlns:a16="http://schemas.microsoft.com/office/drawing/2014/main" id="{00000000-0008-0000-0300-000029000000}"/>
                  </a:ext>
                </a:extLst>
              </xdr:cNvPr>
              <xdr:cNvSpPr/>
            </xdr:nvSpPr>
            <xdr:spPr bwMode="auto">
              <a:xfrm>
                <a:off x="2656579" y="5983100"/>
                <a:ext cx="136800" cy="17280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1</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44" name="正方形/長方形 43">
                <a:extLst>
                  <a:ext uri="{FF2B5EF4-FFF2-40B4-BE49-F238E27FC236}">
                    <a16:creationId xmlns:a16="http://schemas.microsoft.com/office/drawing/2014/main" id="{00000000-0008-0000-0300-00002C000000}"/>
                  </a:ext>
                </a:extLst>
              </xdr:cNvPr>
              <xdr:cNvSpPr/>
            </xdr:nvSpPr>
            <xdr:spPr bwMode="auto">
              <a:xfrm>
                <a:off x="2945663" y="5985968"/>
                <a:ext cx="135085" cy="171741"/>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4</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47" name="正方形/長方形 66">
                <a:extLst>
                  <a:ext uri="{FF2B5EF4-FFF2-40B4-BE49-F238E27FC236}">
                    <a16:creationId xmlns:a16="http://schemas.microsoft.com/office/drawing/2014/main" id="{00000000-0008-0000-0300-000093000000}"/>
                  </a:ext>
                </a:extLst>
              </xdr:cNvPr>
              <xdr:cNvSpPr>
                <a:spLocks noChangeArrowheads="1"/>
              </xdr:cNvSpPr>
            </xdr:nvSpPr>
            <xdr:spPr bwMode="auto">
              <a:xfrm>
                <a:off x="1572801" y="5747982"/>
                <a:ext cx="290196" cy="291914"/>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25" name="正方形/長方形 66">
                <a:extLst>
                  <a:ext uri="{FF2B5EF4-FFF2-40B4-BE49-F238E27FC236}">
                    <a16:creationId xmlns:a16="http://schemas.microsoft.com/office/drawing/2014/main" id="{00000000-0008-0000-0300-0000E1000000}"/>
                  </a:ext>
                </a:extLst>
              </xdr:cNvPr>
              <xdr:cNvSpPr>
                <a:spLocks noChangeArrowheads="1"/>
              </xdr:cNvSpPr>
            </xdr:nvSpPr>
            <xdr:spPr bwMode="auto">
              <a:xfrm>
                <a:off x="1571544" y="6324946"/>
                <a:ext cx="290196" cy="291231"/>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26" name="正方形/長方形 66">
                <a:extLst>
                  <a:ext uri="{FF2B5EF4-FFF2-40B4-BE49-F238E27FC236}">
                    <a16:creationId xmlns:a16="http://schemas.microsoft.com/office/drawing/2014/main" id="{00000000-0008-0000-0300-0000E2000000}"/>
                  </a:ext>
                </a:extLst>
              </xdr:cNvPr>
              <xdr:cNvSpPr>
                <a:spLocks noChangeArrowheads="1"/>
              </xdr:cNvSpPr>
            </xdr:nvSpPr>
            <xdr:spPr bwMode="auto">
              <a:xfrm>
                <a:off x="2079202" y="6324946"/>
                <a:ext cx="292921" cy="291231"/>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27" name="正方形/長方形 66">
                <a:extLst>
                  <a:ext uri="{FF2B5EF4-FFF2-40B4-BE49-F238E27FC236}">
                    <a16:creationId xmlns:a16="http://schemas.microsoft.com/office/drawing/2014/main" id="{00000000-0008-0000-0300-0000E3000000}"/>
                  </a:ext>
                </a:extLst>
              </xdr:cNvPr>
              <xdr:cNvSpPr>
                <a:spLocks noChangeArrowheads="1"/>
              </xdr:cNvSpPr>
            </xdr:nvSpPr>
            <xdr:spPr bwMode="auto">
              <a:xfrm>
                <a:off x="2429156" y="6324946"/>
                <a:ext cx="301134" cy="291231"/>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28" name="正方形/長方形 66">
                <a:extLst>
                  <a:ext uri="{FF2B5EF4-FFF2-40B4-BE49-F238E27FC236}">
                    <a16:creationId xmlns:a16="http://schemas.microsoft.com/office/drawing/2014/main" id="{00000000-0008-0000-0300-0000E4000000}"/>
                  </a:ext>
                </a:extLst>
              </xdr:cNvPr>
              <xdr:cNvSpPr>
                <a:spLocks noChangeArrowheads="1"/>
              </xdr:cNvSpPr>
            </xdr:nvSpPr>
            <xdr:spPr bwMode="auto">
              <a:xfrm>
                <a:off x="2866693" y="6324946"/>
                <a:ext cx="295684" cy="291231"/>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29" name="正方形/長方形 66">
                <a:extLst>
                  <a:ext uri="{FF2B5EF4-FFF2-40B4-BE49-F238E27FC236}">
                    <a16:creationId xmlns:a16="http://schemas.microsoft.com/office/drawing/2014/main" id="{00000000-0008-0000-0300-0000E5000000}"/>
                  </a:ext>
                </a:extLst>
              </xdr:cNvPr>
              <xdr:cNvSpPr>
                <a:spLocks noChangeArrowheads="1"/>
              </xdr:cNvSpPr>
            </xdr:nvSpPr>
            <xdr:spPr bwMode="auto">
              <a:xfrm>
                <a:off x="3241374" y="6324946"/>
                <a:ext cx="298639" cy="291231"/>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0" name="正方形/長方形 66">
                <a:extLst>
                  <a:ext uri="{FF2B5EF4-FFF2-40B4-BE49-F238E27FC236}">
                    <a16:creationId xmlns:a16="http://schemas.microsoft.com/office/drawing/2014/main" id="{00000000-0008-0000-0300-0000E6000000}"/>
                  </a:ext>
                </a:extLst>
              </xdr:cNvPr>
              <xdr:cNvSpPr>
                <a:spLocks noChangeArrowheads="1"/>
              </xdr:cNvSpPr>
            </xdr:nvSpPr>
            <xdr:spPr bwMode="auto">
              <a:xfrm>
                <a:off x="3677791" y="6324946"/>
                <a:ext cx="297364" cy="291231"/>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1" name="正方形/長方形 66">
                <a:extLst>
                  <a:ext uri="{FF2B5EF4-FFF2-40B4-BE49-F238E27FC236}">
                    <a16:creationId xmlns:a16="http://schemas.microsoft.com/office/drawing/2014/main" id="{00000000-0008-0000-0300-0000E7000000}"/>
                  </a:ext>
                </a:extLst>
              </xdr:cNvPr>
              <xdr:cNvSpPr>
                <a:spLocks noChangeArrowheads="1"/>
              </xdr:cNvSpPr>
            </xdr:nvSpPr>
            <xdr:spPr bwMode="auto">
              <a:xfrm>
                <a:off x="4052705" y="6324946"/>
                <a:ext cx="292832" cy="291231"/>
              </a:xfrm>
              <a:prstGeom prst="rect">
                <a:avLst/>
              </a:prstGeom>
              <a:noFill/>
              <a:ln w="9525" algn="ctr">
                <a:solidFill>
                  <a:srgbClr val="FF66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32" name="円/楕円 150">
                <a:extLst>
                  <a:ext uri="{FF2B5EF4-FFF2-40B4-BE49-F238E27FC236}">
                    <a16:creationId xmlns:a16="http://schemas.microsoft.com/office/drawing/2014/main" id="{00000000-0008-0000-0300-0000E8000000}"/>
                  </a:ext>
                </a:extLst>
              </xdr:cNvPr>
              <xdr:cNvSpPr>
                <a:spLocks noChangeArrowheads="1"/>
              </xdr:cNvSpPr>
            </xdr:nvSpPr>
            <xdr:spPr bwMode="auto">
              <a:xfrm>
                <a:off x="2773944" y="6569996"/>
                <a:ext cx="46734"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233" name="円/楕円 150">
                <a:extLst>
                  <a:ext uri="{FF2B5EF4-FFF2-40B4-BE49-F238E27FC236}">
                    <a16:creationId xmlns:a16="http://schemas.microsoft.com/office/drawing/2014/main" id="{00000000-0008-0000-0300-0000E9000000}"/>
                  </a:ext>
                </a:extLst>
              </xdr:cNvPr>
              <xdr:cNvSpPr>
                <a:spLocks noChangeArrowheads="1"/>
              </xdr:cNvSpPr>
            </xdr:nvSpPr>
            <xdr:spPr bwMode="auto">
              <a:xfrm>
                <a:off x="3595528" y="6579333"/>
                <a:ext cx="38677" cy="38100"/>
              </a:xfrm>
              <a:prstGeom prst="ellipse">
                <a:avLst/>
              </a:prstGeom>
              <a:solidFill>
                <a:srgbClr val="FF0000"/>
              </a:solidFill>
              <a:ln>
                <a:noFill/>
              </a:ln>
              <a:extLst>
                <a:ext uri="{91240B29-F687-4F45-9708-019B960494DF}">
                  <a14:hiddenLine xmlns:a14="http://schemas.microsoft.com/office/drawing/2010/main" w="9525" algn="ctr">
                    <a:solidFill>
                      <a:srgbClr val="000000"/>
                    </a:solidFill>
                    <a:round/>
                    <a:headEnd/>
                    <a:tailEnd/>
                  </a14:hiddenLine>
                </a:ext>
              </a:extLst>
            </xdr:spPr>
          </xdr:sp>
          <xdr:sp macro="" textlink="">
            <xdr:nvSpPr>
              <xdr:cNvPr id="80" name="テキスト ボックス 79">
                <a:extLst>
                  <a:ext uri="{FF2B5EF4-FFF2-40B4-BE49-F238E27FC236}">
                    <a16:creationId xmlns:a16="http://schemas.microsoft.com/office/drawing/2014/main" id="{00000000-0008-0000-0300-000050000000}"/>
                  </a:ext>
                </a:extLst>
              </xdr:cNvPr>
              <xdr:cNvSpPr txBox="1"/>
            </xdr:nvSpPr>
            <xdr:spPr>
              <a:xfrm rot="10800000">
                <a:off x="1497524" y="6719357"/>
                <a:ext cx="407222" cy="253997"/>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FF"/>
                    </a:solidFill>
                    <a:effectLst/>
                    <a:uLnTx/>
                    <a:uFillTx/>
                    <a:latin typeface="ＭＳ Ｐ明朝" pitchFamily="18" charset="-128"/>
                    <a:ea typeface="ＭＳ Ｐ明朝" pitchFamily="18" charset="-128"/>
                    <a:cs typeface="+mn-cs"/>
                  </a:rPr>
                  <a:t>↴</a:t>
                </a:r>
              </a:p>
            </xdr:txBody>
          </xdr:sp>
          <xdr:sp macro="" textlink="">
            <xdr:nvSpPr>
              <xdr:cNvPr id="81" name="正方形/長方形 80">
                <a:extLst>
                  <a:ext uri="{FF2B5EF4-FFF2-40B4-BE49-F238E27FC236}">
                    <a16:creationId xmlns:a16="http://schemas.microsoft.com/office/drawing/2014/main" id="{00000000-0008-0000-0300-000051000000}"/>
                  </a:ext>
                </a:extLst>
              </xdr:cNvPr>
              <xdr:cNvSpPr/>
            </xdr:nvSpPr>
            <xdr:spPr bwMode="auto">
              <a:xfrm>
                <a:off x="2117177" y="6732184"/>
                <a:ext cx="180722" cy="20714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1</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82" name="正方形/長方形 81">
                <a:extLst>
                  <a:ext uri="{FF2B5EF4-FFF2-40B4-BE49-F238E27FC236}">
                    <a16:creationId xmlns:a16="http://schemas.microsoft.com/office/drawing/2014/main" id="{00000000-0008-0000-0300-000052000000}"/>
                  </a:ext>
                </a:extLst>
              </xdr:cNvPr>
              <xdr:cNvSpPr/>
            </xdr:nvSpPr>
            <xdr:spPr bwMode="auto">
              <a:xfrm>
                <a:off x="2728293" y="6732184"/>
                <a:ext cx="178841" cy="20714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2</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83" name="正方形/長方形 82">
                <a:extLst>
                  <a:ext uri="{FF2B5EF4-FFF2-40B4-BE49-F238E27FC236}">
                    <a16:creationId xmlns:a16="http://schemas.microsoft.com/office/drawing/2014/main" id="{00000000-0008-0000-0300-000053000000}"/>
                  </a:ext>
                </a:extLst>
              </xdr:cNvPr>
              <xdr:cNvSpPr/>
            </xdr:nvSpPr>
            <xdr:spPr bwMode="auto">
              <a:xfrm>
                <a:off x="3307133" y="6729803"/>
                <a:ext cx="182242" cy="20714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3</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84" name="正方形/長方形 83">
                <a:extLst>
                  <a:ext uri="{FF2B5EF4-FFF2-40B4-BE49-F238E27FC236}">
                    <a16:creationId xmlns:a16="http://schemas.microsoft.com/office/drawing/2014/main" id="{00000000-0008-0000-0300-000054000000}"/>
                  </a:ext>
                </a:extLst>
              </xdr:cNvPr>
              <xdr:cNvSpPr/>
            </xdr:nvSpPr>
            <xdr:spPr bwMode="auto">
              <a:xfrm>
                <a:off x="3909948" y="6732184"/>
                <a:ext cx="178318" cy="207148"/>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4</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01" name="正方形/長方形 100">
                <a:extLst>
                  <a:ext uri="{FF2B5EF4-FFF2-40B4-BE49-F238E27FC236}">
                    <a16:creationId xmlns:a16="http://schemas.microsoft.com/office/drawing/2014/main" id="{00000000-0008-0000-0300-000065000000}"/>
                  </a:ext>
                </a:extLst>
              </xdr:cNvPr>
              <xdr:cNvSpPr/>
            </xdr:nvSpPr>
            <xdr:spPr bwMode="auto">
              <a:xfrm>
                <a:off x="2260866" y="5585049"/>
                <a:ext cx="173838" cy="219286"/>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1</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02" name="正方形/長方形 101">
                <a:extLst>
                  <a:ext uri="{FF2B5EF4-FFF2-40B4-BE49-F238E27FC236}">
                    <a16:creationId xmlns:a16="http://schemas.microsoft.com/office/drawing/2014/main" id="{00000000-0008-0000-0300-000066000000}"/>
                  </a:ext>
                </a:extLst>
              </xdr:cNvPr>
              <xdr:cNvSpPr/>
            </xdr:nvSpPr>
            <xdr:spPr bwMode="auto">
              <a:xfrm>
                <a:off x="2806177" y="5594574"/>
                <a:ext cx="179961" cy="219286"/>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2</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03" name="正方形/長方形 102">
                <a:extLst>
                  <a:ext uri="{FF2B5EF4-FFF2-40B4-BE49-F238E27FC236}">
                    <a16:creationId xmlns:a16="http://schemas.microsoft.com/office/drawing/2014/main" id="{00000000-0008-0000-0300-000067000000}"/>
                  </a:ext>
                </a:extLst>
              </xdr:cNvPr>
              <xdr:cNvSpPr/>
            </xdr:nvSpPr>
            <xdr:spPr bwMode="auto">
              <a:xfrm>
                <a:off x="3427776" y="5589952"/>
                <a:ext cx="182239" cy="223870"/>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3</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07" name="正方形/長方形 106">
                <a:extLst>
                  <a:ext uri="{FF2B5EF4-FFF2-40B4-BE49-F238E27FC236}">
                    <a16:creationId xmlns:a16="http://schemas.microsoft.com/office/drawing/2014/main" id="{00000000-0008-0000-0300-00006B000000}"/>
                  </a:ext>
                </a:extLst>
              </xdr:cNvPr>
              <xdr:cNvSpPr/>
            </xdr:nvSpPr>
            <xdr:spPr bwMode="auto">
              <a:xfrm>
                <a:off x="2377029" y="5924963"/>
                <a:ext cx="174436" cy="219286"/>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4</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109" name="正方形/長方形 108">
                <a:extLst>
                  <a:ext uri="{FF2B5EF4-FFF2-40B4-BE49-F238E27FC236}">
                    <a16:creationId xmlns:a16="http://schemas.microsoft.com/office/drawing/2014/main" id="{00000000-0008-0000-0300-00006D000000}"/>
                  </a:ext>
                </a:extLst>
              </xdr:cNvPr>
              <xdr:cNvSpPr/>
            </xdr:nvSpPr>
            <xdr:spPr bwMode="auto">
              <a:xfrm>
                <a:off x="3432751" y="5920716"/>
                <a:ext cx="182239" cy="219286"/>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rgbClr val="FF00FF"/>
                    </a:solidFill>
                    <a:effectLst/>
                    <a:uLnTx/>
                    <a:uFillTx/>
                  </a:rPr>
                  <a:t>5</a:t>
                </a:r>
                <a:endParaRPr kumimoji="1" lang="ja-JP" altLang="en-US" sz="1100" b="0" i="0" u="none" strike="noStrike" kern="0" cap="none" spc="0" normalizeH="0" baseline="0" noProof="0">
                  <a:ln>
                    <a:noFill/>
                  </a:ln>
                  <a:solidFill>
                    <a:srgbClr val="FF00FF"/>
                  </a:solidFill>
                  <a:effectLst/>
                  <a:uLnTx/>
                  <a:uFillTx/>
                </a:endParaRPr>
              </a:p>
            </xdr:txBody>
          </xdr:sp>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3743364" y="5550808"/>
                <a:ext cx="200623" cy="195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600">
                    <a:solidFill>
                      <a:srgbClr val="FF00FF"/>
                    </a:solidFill>
                    <a:latin typeface="ＭＳ Ｐ明朝" pitchFamily="18" charset="-128"/>
                    <a:ea typeface="ＭＳ Ｐ明朝" pitchFamily="18" charset="-128"/>
                  </a:rPr>
                  <a:t>※</a:t>
                </a:r>
                <a:endParaRPr kumimoji="1" lang="ja-JP" altLang="en-US" sz="600">
                  <a:solidFill>
                    <a:srgbClr val="FF00FF"/>
                  </a:solidFill>
                  <a:latin typeface="ＭＳ Ｐ明朝" pitchFamily="18" charset="-128"/>
                  <a:ea typeface="ＭＳ Ｐ明朝" pitchFamily="18" charset="-128"/>
                </a:endParaRPr>
              </a:p>
            </xdr:txBody>
          </xdr:sp>
          <xdr:sp macro="" textlink="">
            <xdr:nvSpPr>
              <xdr:cNvPr id="108" name="正方形/長方形 107">
                <a:extLst>
                  <a:ext uri="{FF2B5EF4-FFF2-40B4-BE49-F238E27FC236}">
                    <a16:creationId xmlns:a16="http://schemas.microsoft.com/office/drawing/2014/main" id="{00000000-0008-0000-0300-00006C000000}"/>
                  </a:ext>
                </a:extLst>
              </xdr:cNvPr>
              <xdr:cNvSpPr/>
            </xdr:nvSpPr>
            <xdr:spPr bwMode="auto">
              <a:xfrm>
                <a:off x="3909365" y="6072519"/>
                <a:ext cx="85610" cy="79524"/>
              </a:xfrm>
              <a:prstGeom prst="rect">
                <a:avLst/>
              </a:prstGeom>
              <a:noFill/>
              <a:ln w="63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500" b="0" i="0" u="none" strike="noStrike" kern="0" cap="none" spc="0" normalizeH="0" baseline="0" noProof="0">
                    <a:ln>
                      <a:noFill/>
                    </a:ln>
                    <a:solidFill>
                      <a:srgbClr val="FF00FF"/>
                    </a:solidFill>
                    <a:effectLst/>
                    <a:uLnTx/>
                    <a:uFillTx/>
                  </a:rPr>
                  <a:t>5</a:t>
                </a:r>
                <a:endParaRPr kumimoji="1" lang="ja-JP" altLang="en-US" sz="500" b="0" i="0" u="none" strike="noStrike" kern="0" cap="none" spc="0" normalizeH="0" baseline="0" noProof="0">
                  <a:ln>
                    <a:noFill/>
                  </a:ln>
                  <a:solidFill>
                    <a:srgbClr val="FF00FF"/>
                  </a:solidFill>
                  <a:effectLst/>
                  <a:uLnTx/>
                  <a:uFillTx/>
                </a:endParaRPr>
              </a:p>
            </xdr:txBody>
          </xdr:sp>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2705101" y="5918664"/>
                <a:ext cx="342899" cy="2999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solidFill>
                      <a:srgbClr val="FF00FF"/>
                    </a:solidFill>
                    <a:latin typeface="ＭＳ Ｐ明朝" pitchFamily="18" charset="-128"/>
                    <a:ea typeface="ＭＳ Ｐ明朝" pitchFamily="18" charset="-128"/>
                  </a:rPr>
                  <a:t>～</a:t>
                </a:r>
              </a:p>
            </xdr:txBody>
          </xdr:sp>
        </xdr:grpSp>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3714750" y="4648200"/>
              <a:ext cx="990600" cy="428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500">
                  <a:solidFill>
                    <a:srgbClr val="FF00FF"/>
                  </a:solidFill>
                </a:rPr>
                <a:t>※</a:t>
              </a:r>
              <a:r>
                <a:rPr kumimoji="1" lang="ja-JP" altLang="en-US" sz="500">
                  <a:solidFill>
                    <a:srgbClr val="FF00FF"/>
                  </a:solidFill>
                </a:rPr>
                <a:t>　　　の場合に</a:t>
              </a:r>
              <a:endParaRPr kumimoji="1" lang="ja-JP" altLang="en-US" sz="500">
                <a:solidFill>
                  <a:srgbClr val="FF00FF"/>
                </a:solidFill>
                <a:latin typeface="ＭＳ Ｐゴシック" panose="020B0600070205080204" pitchFamily="50" charset="-128"/>
                <a:ea typeface="ＭＳ Ｐゴシック" panose="020B0600070205080204" pitchFamily="50" charset="-128"/>
              </a:endParaRPr>
            </a:p>
            <a:p>
              <a:pPr algn="l"/>
              <a:r>
                <a:rPr kumimoji="1" lang="ja-JP" altLang="en-US" sz="500">
                  <a:solidFill>
                    <a:srgbClr val="FF00FF"/>
                  </a:solidFill>
                </a:rPr>
                <a:t>きにゅうします。</a:t>
              </a:r>
            </a:p>
          </xdr:txBody>
        </xdr:sp>
      </xdr:grp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9"/>
  <sheetViews>
    <sheetView showZeros="0" tabSelected="1" zoomScaleNormal="100" workbookViewId="0">
      <selection activeCell="BK122" sqref="BK122"/>
    </sheetView>
  </sheetViews>
  <sheetFormatPr defaultRowHeight="13.5" x14ac:dyDescent="0.15"/>
  <cols>
    <col min="1" max="1" width="3.375" customWidth="1"/>
    <col min="2" max="2" width="3.75" customWidth="1"/>
    <col min="3" max="3" width="5.25" customWidth="1"/>
    <col min="4" max="4" width="2" customWidth="1"/>
    <col min="5" max="5" width="1.75" customWidth="1"/>
    <col min="6" max="6" width="3.5" customWidth="1"/>
    <col min="7" max="7" width="1.75" customWidth="1"/>
    <col min="8" max="8" width="3.25" customWidth="1"/>
    <col min="9" max="9" width="1.75" customWidth="1"/>
    <col min="10" max="10" width="3.5" customWidth="1"/>
    <col min="11" max="11" width="2.125" customWidth="1"/>
    <col min="12" max="12" width="2.375" customWidth="1"/>
    <col min="13" max="13" width="2.5" customWidth="1"/>
    <col min="14" max="14" width="2.25" customWidth="1"/>
    <col min="15" max="15" width="2.375" customWidth="1"/>
    <col min="16" max="16" width="2.5" customWidth="1"/>
    <col min="17" max="17" width="2.625" customWidth="1"/>
    <col min="18" max="18" width="2.5" customWidth="1"/>
    <col min="19" max="19" width="2.75" customWidth="1"/>
    <col min="20" max="20" width="2" customWidth="1"/>
    <col min="21" max="21" width="3" customWidth="1"/>
    <col min="22" max="22" width="1.875" customWidth="1"/>
    <col min="23" max="23" width="1.625" customWidth="1"/>
    <col min="24" max="24" width="1.875" customWidth="1"/>
    <col min="25" max="25" width="1.375" customWidth="1"/>
    <col min="26" max="26" width="1.125" customWidth="1"/>
    <col min="27" max="27" width="2.375" customWidth="1"/>
    <col min="28" max="29" width="1.625" customWidth="1"/>
    <col min="30" max="30" width="3.25" customWidth="1"/>
    <col min="31" max="31" width="3.125" customWidth="1"/>
    <col min="32" max="32" width="3.625" customWidth="1"/>
    <col min="33" max="33" width="3.5" customWidth="1"/>
    <col min="34" max="34" width="3.375" customWidth="1"/>
    <col min="35" max="35" width="3.25" customWidth="1"/>
    <col min="36" max="36" width="5.625" customWidth="1"/>
    <col min="37" max="37" width="2.625" customWidth="1"/>
    <col min="38" max="38" width="2.25" customWidth="1"/>
    <col min="39" max="39" width="2.375" customWidth="1"/>
    <col min="40" max="40" width="1.375" customWidth="1"/>
    <col min="41" max="41" width="1.75" customWidth="1"/>
    <col min="42" max="42" width="2.875" customWidth="1"/>
    <col min="43" max="43" width="0.625" customWidth="1"/>
    <col min="44" max="44" width="3" customWidth="1"/>
    <col min="45" max="45" width="0.625" customWidth="1"/>
    <col min="46" max="46" width="3" customWidth="1"/>
    <col min="47" max="47" width="0.625" customWidth="1"/>
    <col min="48" max="48" width="3" customWidth="1"/>
    <col min="49" max="49" width="0.625" customWidth="1"/>
    <col min="50" max="50" width="3" customWidth="1"/>
    <col min="51" max="51" width="0.625" customWidth="1"/>
    <col min="52" max="52" width="3" customWidth="1"/>
    <col min="53" max="53" width="0.625" customWidth="1"/>
    <col min="54" max="54" width="3" customWidth="1"/>
    <col min="55" max="55" width="0.625" customWidth="1"/>
    <col min="56" max="56" width="3" customWidth="1"/>
    <col min="57" max="57" width="0.625" customWidth="1"/>
    <col min="58" max="59" width="1.75" customWidth="1"/>
    <col min="60" max="60" width="0.625" customWidth="1"/>
    <col min="61" max="61" width="3" customWidth="1"/>
    <col min="62" max="62" width="1.75" customWidth="1"/>
    <col min="63" max="63" width="1.5" customWidth="1"/>
    <col min="64" max="64" width="3.625" customWidth="1"/>
    <col min="65" max="65" width="2" customWidth="1"/>
    <col min="66" max="66" width="3.875" customWidth="1"/>
    <col min="68" max="68" width="9.5" bestFit="1" customWidth="1"/>
  </cols>
  <sheetData>
    <row r="1" spans="1:68" ht="18" customHeight="1" x14ac:dyDescent="0.15">
      <c r="A1" s="234"/>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c r="AQ1" s="234"/>
      <c r="AR1" s="234"/>
      <c r="AS1" s="234"/>
      <c r="AT1" s="234"/>
      <c r="AU1" s="234"/>
      <c r="AV1" s="234"/>
      <c r="AW1" s="234"/>
      <c r="AX1" s="234"/>
      <c r="AY1" s="234"/>
      <c r="AZ1" s="234"/>
      <c r="BA1" s="234"/>
      <c r="BB1" s="234"/>
      <c r="BC1" s="234"/>
      <c r="BD1" s="234"/>
      <c r="BE1" s="234"/>
      <c r="BF1" s="234"/>
      <c r="BG1" s="234"/>
      <c r="BH1" s="234"/>
      <c r="BI1" s="234"/>
      <c r="BJ1" s="234"/>
      <c r="BK1" s="234"/>
      <c r="BL1" s="234"/>
      <c r="BM1" s="234"/>
      <c r="BN1" s="234"/>
      <c r="BO1" s="2"/>
      <c r="BP1" s="2"/>
    </row>
    <row r="2" spans="1:68" ht="3.95" customHeight="1" x14ac:dyDescent="0.15">
      <c r="A2" s="234"/>
      <c r="B2" s="234"/>
      <c r="C2" s="513" t="s">
        <v>112</v>
      </c>
      <c r="D2" s="513"/>
      <c r="E2" s="513"/>
      <c r="F2" s="514">
        <v>6</v>
      </c>
      <c r="G2" s="514"/>
      <c r="H2" s="515" t="s">
        <v>227</v>
      </c>
      <c r="I2" s="515"/>
      <c r="J2" s="515"/>
      <c r="K2" s="515"/>
      <c r="L2" s="515"/>
      <c r="M2" s="515"/>
      <c r="N2" s="515"/>
      <c r="O2" s="515"/>
      <c r="P2" s="515"/>
      <c r="Q2" s="515"/>
      <c r="R2" s="515"/>
      <c r="S2" s="515"/>
      <c r="T2" s="515"/>
      <c r="U2" s="515"/>
      <c r="V2" s="515"/>
      <c r="W2" s="515"/>
      <c r="X2" s="515"/>
      <c r="Y2" s="515"/>
      <c r="Z2" s="515"/>
      <c r="AA2" s="515"/>
      <c r="AB2" s="515"/>
      <c r="AC2" s="515"/>
      <c r="AD2" s="515"/>
      <c r="AE2" s="515"/>
      <c r="AF2" s="515"/>
      <c r="AG2" s="515"/>
      <c r="AH2" s="515"/>
      <c r="AI2" s="515"/>
      <c r="AJ2" s="515"/>
      <c r="AK2" s="515"/>
      <c r="AL2" s="515"/>
      <c r="AM2" s="234"/>
      <c r="AN2" s="234"/>
      <c r="AO2" s="234"/>
      <c r="AP2" s="234"/>
      <c r="AQ2" s="234"/>
      <c r="AR2" s="234"/>
      <c r="AS2" s="234"/>
      <c r="AT2" s="234"/>
      <c r="AU2" s="234"/>
      <c r="AV2" s="234"/>
      <c r="AW2" s="234"/>
      <c r="AX2" s="234"/>
      <c r="AY2" s="234"/>
      <c r="AZ2" s="234"/>
      <c r="BA2" s="234"/>
      <c r="BB2" s="234"/>
      <c r="BC2" s="234"/>
      <c r="BD2" s="234"/>
      <c r="BE2" s="234"/>
      <c r="BF2" s="234"/>
      <c r="BG2" s="234"/>
      <c r="BH2" s="234"/>
      <c r="BI2" s="234"/>
      <c r="BJ2" s="234"/>
      <c r="BK2" s="234"/>
      <c r="BL2" s="234"/>
      <c r="BM2" s="234"/>
      <c r="BN2" s="234"/>
      <c r="BO2" s="2"/>
      <c r="BP2" s="2"/>
    </row>
    <row r="3" spans="1:68" ht="12.75" customHeight="1" x14ac:dyDescent="0.15">
      <c r="A3" s="234"/>
      <c r="B3" s="234"/>
      <c r="C3" s="513"/>
      <c r="D3" s="513"/>
      <c r="E3" s="513"/>
      <c r="F3" s="514"/>
      <c r="G3" s="514"/>
      <c r="H3" s="515"/>
      <c r="I3" s="515"/>
      <c r="J3" s="515"/>
      <c r="K3" s="515"/>
      <c r="L3" s="515"/>
      <c r="M3" s="515"/>
      <c r="N3" s="515"/>
      <c r="O3" s="515"/>
      <c r="P3" s="515"/>
      <c r="Q3" s="515"/>
      <c r="R3" s="515"/>
      <c r="S3" s="515"/>
      <c r="T3" s="515"/>
      <c r="U3" s="515"/>
      <c r="V3" s="515"/>
      <c r="W3" s="515"/>
      <c r="X3" s="515"/>
      <c r="Y3" s="515"/>
      <c r="Z3" s="515"/>
      <c r="AA3" s="515"/>
      <c r="AB3" s="515"/>
      <c r="AC3" s="515"/>
      <c r="AD3" s="515"/>
      <c r="AE3" s="515"/>
      <c r="AF3" s="515"/>
      <c r="AG3" s="515"/>
      <c r="AH3" s="515"/>
      <c r="AI3" s="515"/>
      <c r="AJ3" s="515"/>
      <c r="AK3" s="515"/>
      <c r="AL3" s="515"/>
      <c r="AM3" s="234"/>
      <c r="AN3" s="507" t="s">
        <v>229</v>
      </c>
      <c r="AO3" s="508"/>
      <c r="AP3" s="509"/>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
      <c r="BP3" s="2"/>
    </row>
    <row r="4" spans="1:68" ht="13.5" customHeight="1" x14ac:dyDescent="0.15">
      <c r="A4" s="234"/>
      <c r="B4" s="234"/>
      <c r="C4" s="513"/>
      <c r="D4" s="513"/>
      <c r="E4" s="513"/>
      <c r="F4" s="514"/>
      <c r="G4" s="514"/>
      <c r="H4" s="515"/>
      <c r="I4" s="515"/>
      <c r="J4" s="515"/>
      <c r="K4" s="515"/>
      <c r="L4" s="515"/>
      <c r="M4" s="515"/>
      <c r="N4" s="515"/>
      <c r="O4" s="515"/>
      <c r="P4" s="515"/>
      <c r="Q4" s="515"/>
      <c r="R4" s="515"/>
      <c r="S4" s="515"/>
      <c r="T4" s="515"/>
      <c r="U4" s="515"/>
      <c r="V4" s="515"/>
      <c r="W4" s="515"/>
      <c r="X4" s="515"/>
      <c r="Y4" s="515"/>
      <c r="Z4" s="515"/>
      <c r="AA4" s="515"/>
      <c r="AB4" s="515"/>
      <c r="AC4" s="515"/>
      <c r="AD4" s="515"/>
      <c r="AE4" s="515"/>
      <c r="AF4" s="515"/>
      <c r="AG4" s="515"/>
      <c r="AH4" s="515"/>
      <c r="AI4" s="515"/>
      <c r="AJ4" s="515"/>
      <c r="AK4" s="515"/>
      <c r="AL4" s="515"/>
      <c r="AM4" s="234"/>
      <c r="AN4" s="510"/>
      <c r="AO4" s="511"/>
      <c r="AP4" s="512"/>
      <c r="AQ4" s="234"/>
      <c r="AR4" s="234"/>
      <c r="AS4" s="234"/>
      <c r="AT4" s="234"/>
      <c r="AU4" s="234"/>
      <c r="AV4" s="234"/>
      <c r="AW4" s="234"/>
      <c r="AX4" s="234"/>
      <c r="AY4" s="234"/>
      <c r="AZ4" s="234"/>
      <c r="BA4" s="234"/>
      <c r="BB4" s="234"/>
      <c r="BC4" s="234"/>
      <c r="BD4" s="234"/>
      <c r="BE4" s="234"/>
      <c r="BF4" s="234"/>
      <c r="BG4" s="234"/>
      <c r="BH4" s="234"/>
      <c r="BI4" s="234"/>
      <c r="BJ4" s="234"/>
      <c r="BK4" s="234"/>
      <c r="BL4" s="234"/>
      <c r="BM4" s="234"/>
      <c r="BN4" s="234"/>
      <c r="BO4" s="2"/>
      <c r="BP4" s="2"/>
    </row>
    <row r="5" spans="1:68" ht="3.95" customHeight="1" x14ac:dyDescent="0.15">
      <c r="A5" s="234"/>
      <c r="B5" s="234"/>
      <c r="C5" s="235"/>
      <c r="D5" s="235"/>
      <c r="E5" s="235"/>
      <c r="F5" s="235"/>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4"/>
      <c r="AM5" s="234"/>
      <c r="AN5" s="234"/>
      <c r="AO5" s="234"/>
      <c r="AP5" s="234"/>
      <c r="AQ5" s="234"/>
      <c r="AR5" s="234"/>
      <c r="AS5" s="234"/>
      <c r="AT5" s="234"/>
      <c r="AU5" s="234"/>
      <c r="AV5" s="234"/>
      <c r="AW5" s="234"/>
      <c r="AX5" s="234"/>
      <c r="AY5" s="234"/>
      <c r="AZ5" s="234"/>
      <c r="BA5" s="234"/>
      <c r="BB5" s="234"/>
      <c r="BC5" s="234"/>
      <c r="BD5" s="234"/>
      <c r="BE5" s="234"/>
      <c r="BF5" s="234"/>
      <c r="BG5" s="234"/>
      <c r="BH5" s="234"/>
      <c r="BI5" s="234"/>
      <c r="BJ5" s="234"/>
      <c r="BK5" s="234"/>
      <c r="BL5" s="234"/>
      <c r="BM5" s="234"/>
      <c r="BN5" s="234"/>
      <c r="BO5" s="2"/>
      <c r="BP5" s="2"/>
    </row>
    <row r="6" spans="1:68" ht="13.5" customHeight="1" thickBot="1" x14ac:dyDescent="0.2">
      <c r="A6" s="234"/>
      <c r="B6" s="234"/>
      <c r="C6" s="235"/>
      <c r="D6" s="235"/>
      <c r="E6" s="235"/>
      <c r="F6" s="235"/>
      <c r="G6" s="235"/>
      <c r="H6" s="235"/>
      <c r="I6" s="235"/>
      <c r="J6" s="235"/>
      <c r="K6" s="235"/>
      <c r="L6" s="235"/>
      <c r="M6" s="237"/>
      <c r="N6" s="237"/>
      <c r="O6" s="237"/>
      <c r="P6" s="237"/>
      <c r="Q6" s="234"/>
      <c r="R6" s="234"/>
      <c r="S6" s="234"/>
      <c r="T6" s="234"/>
      <c r="U6" s="234"/>
      <c r="V6" s="234"/>
      <c r="W6" s="234"/>
      <c r="X6" s="234"/>
      <c r="Y6" s="234"/>
      <c r="Z6" s="238"/>
      <c r="AA6" s="238"/>
      <c r="AB6" s="238"/>
      <c r="AC6" s="238"/>
      <c r="AD6" s="238"/>
      <c r="AE6" s="234"/>
      <c r="AF6" s="234"/>
      <c r="AG6" s="234"/>
      <c r="AH6" s="234"/>
      <c r="AI6" s="234"/>
      <c r="AJ6" s="234"/>
      <c r="AK6" s="234"/>
      <c r="AL6" s="234"/>
      <c r="AM6" s="234"/>
      <c r="AN6" s="234"/>
      <c r="AO6" s="234"/>
      <c r="AP6" s="234"/>
      <c r="AQ6" s="234"/>
      <c r="AR6" s="234"/>
      <c r="AS6" s="234"/>
      <c r="AT6" s="234"/>
      <c r="AU6" s="234"/>
      <c r="AV6" s="234"/>
      <c r="AW6" s="234"/>
      <c r="AX6" s="234"/>
      <c r="AY6" s="234"/>
      <c r="AZ6" s="234"/>
      <c r="BA6" s="234"/>
      <c r="BB6" s="234"/>
      <c r="BC6" s="234"/>
      <c r="BD6" s="234"/>
      <c r="BE6" s="234"/>
      <c r="BF6" s="234"/>
      <c r="BG6" s="234"/>
      <c r="BH6" s="234"/>
      <c r="BI6" s="234"/>
      <c r="BJ6" s="234"/>
      <c r="BK6" s="234"/>
      <c r="BL6" s="234"/>
      <c r="BM6" s="234"/>
      <c r="BN6" s="234"/>
      <c r="BO6" s="2"/>
      <c r="BP6" s="2"/>
    </row>
    <row r="7" spans="1:68" ht="31.5" customHeight="1" thickBot="1" x14ac:dyDescent="0.2">
      <c r="A7" s="234"/>
      <c r="B7" s="234"/>
      <c r="C7" s="234"/>
      <c r="D7" s="234"/>
      <c r="E7" s="234"/>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606" t="s">
        <v>13</v>
      </c>
      <c r="AK7" s="607"/>
      <c r="AL7" s="607"/>
      <c r="AM7" s="607"/>
      <c r="AN7" s="607"/>
      <c r="AO7" s="607"/>
      <c r="AP7" s="607"/>
      <c r="AQ7" s="608"/>
      <c r="AR7" s="615" t="s">
        <v>14</v>
      </c>
      <c r="AS7" s="616"/>
      <c r="AT7" s="616"/>
      <c r="AU7" s="616"/>
      <c r="AV7" s="616"/>
      <c r="AW7" s="616"/>
      <c r="AX7" s="616"/>
      <c r="AY7" s="616"/>
      <c r="AZ7" s="616"/>
      <c r="BA7" s="616"/>
      <c r="BB7" s="616"/>
      <c r="BC7" s="616"/>
      <c r="BD7" s="616"/>
      <c r="BE7" s="616"/>
      <c r="BF7" s="616"/>
      <c r="BG7" s="616"/>
      <c r="BH7" s="616"/>
      <c r="BI7" s="616"/>
      <c r="BJ7" s="617"/>
      <c r="BK7" s="234"/>
      <c r="BL7" s="586" t="s">
        <v>15</v>
      </c>
      <c r="BM7" s="234"/>
      <c r="BN7" s="234"/>
      <c r="BO7" s="224" t="s">
        <v>211</v>
      </c>
      <c r="BP7" s="2"/>
    </row>
    <row r="8" spans="1:68" ht="28.5" customHeight="1" x14ac:dyDescent="0.15">
      <c r="A8" s="234"/>
      <c r="B8" s="234"/>
      <c r="C8" s="625" t="s">
        <v>16</v>
      </c>
      <c r="D8" s="239"/>
      <c r="E8" s="240" t="s">
        <v>17</v>
      </c>
      <c r="F8" s="241"/>
      <c r="G8" s="242"/>
      <c r="H8" s="242"/>
      <c r="I8" s="242"/>
      <c r="J8" s="242"/>
      <c r="K8" s="242"/>
      <c r="L8" s="242"/>
      <c r="M8" s="242"/>
      <c r="N8" s="242"/>
      <c r="O8" s="242"/>
      <c r="P8" s="242"/>
      <c r="Q8" s="242"/>
      <c r="R8" s="242"/>
      <c r="S8" s="242"/>
      <c r="T8" s="242"/>
      <c r="U8" s="242"/>
      <c r="V8" s="242"/>
      <c r="W8" s="242"/>
      <c r="X8" s="242"/>
      <c r="Y8" s="242"/>
      <c r="Z8" s="242"/>
      <c r="AA8" s="242"/>
      <c r="AB8" s="242"/>
      <c r="AC8" s="242"/>
      <c r="AD8" s="242"/>
      <c r="AE8" s="243"/>
      <c r="AF8" s="243"/>
      <c r="AG8" s="243"/>
      <c r="AH8" s="243"/>
      <c r="AI8" s="243"/>
      <c r="AJ8" s="243"/>
      <c r="AK8" s="243"/>
      <c r="AL8" s="243"/>
      <c r="AM8" s="243"/>
      <c r="AN8" s="242"/>
      <c r="AO8" s="242"/>
      <c r="AP8" s="242"/>
      <c r="AQ8" s="242"/>
      <c r="AR8" s="242"/>
      <c r="AS8" s="242"/>
      <c r="AT8" s="242"/>
      <c r="AU8" s="242"/>
      <c r="AV8" s="242"/>
      <c r="AW8" s="242"/>
      <c r="AX8" s="242"/>
      <c r="AY8" s="242"/>
      <c r="AZ8" s="242"/>
      <c r="BA8" s="242"/>
      <c r="BB8" s="242"/>
      <c r="BC8" s="242"/>
      <c r="BD8" s="242"/>
      <c r="BE8" s="242"/>
      <c r="BF8" s="242"/>
      <c r="BG8" s="242"/>
      <c r="BH8" s="242"/>
      <c r="BI8" s="242"/>
      <c r="BJ8" s="244"/>
      <c r="BK8" s="234"/>
      <c r="BL8" s="586"/>
      <c r="BM8" s="234"/>
      <c r="BN8" s="234"/>
      <c r="BO8" s="2"/>
      <c r="BP8" s="2"/>
    </row>
    <row r="9" spans="1:68" ht="28.5" customHeight="1" thickBot="1" x14ac:dyDescent="0.2">
      <c r="A9" s="234"/>
      <c r="B9" s="234"/>
      <c r="C9" s="626"/>
      <c r="D9" s="245"/>
      <c r="E9" s="246"/>
      <c r="F9" s="247"/>
      <c r="G9" s="248" t="s">
        <v>206</v>
      </c>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50"/>
      <c r="AM9" s="250"/>
      <c r="AN9" s="249"/>
      <c r="AO9" s="249"/>
      <c r="AP9" s="249"/>
      <c r="AQ9" s="249"/>
      <c r="AR9" s="249"/>
      <c r="AS9" s="249"/>
      <c r="AT9" s="249"/>
      <c r="AU9" s="249"/>
      <c r="AV9" s="249"/>
      <c r="AW9" s="249"/>
      <c r="AX9" s="249"/>
      <c r="AY9" s="249"/>
      <c r="AZ9" s="249"/>
      <c r="BA9" s="249"/>
      <c r="BB9" s="249"/>
      <c r="BC9" s="249"/>
      <c r="BD9" s="599" t="s">
        <v>18</v>
      </c>
      <c r="BE9" s="599"/>
      <c r="BF9" s="599"/>
      <c r="BG9" s="599"/>
      <c r="BH9" s="599"/>
      <c r="BI9" s="599"/>
      <c r="BJ9" s="251"/>
      <c r="BK9" s="234"/>
      <c r="BL9" s="586"/>
      <c r="BM9" s="234"/>
      <c r="BN9" s="234"/>
      <c r="BO9" s="2"/>
      <c r="BP9" s="2"/>
    </row>
    <row r="10" spans="1:68" ht="15.75" customHeight="1" x14ac:dyDescent="0.15">
      <c r="A10" s="234"/>
      <c r="B10" s="234"/>
      <c r="C10" s="626"/>
      <c r="D10" s="593" t="s">
        <v>19</v>
      </c>
      <c r="E10" s="594"/>
      <c r="F10" s="594"/>
      <c r="G10" s="594"/>
      <c r="H10" s="594"/>
      <c r="I10" s="594"/>
      <c r="J10" s="594"/>
      <c r="K10" s="594"/>
      <c r="L10" s="594"/>
      <c r="M10" s="594"/>
      <c r="N10" s="594"/>
      <c r="O10" s="594"/>
      <c r="P10" s="594"/>
      <c r="Q10" s="594"/>
      <c r="R10" s="594"/>
      <c r="S10" s="594"/>
      <c r="T10" s="594"/>
      <c r="U10" s="594"/>
      <c r="V10" s="594"/>
      <c r="W10" s="594"/>
      <c r="X10" s="594"/>
      <c r="Y10" s="594"/>
      <c r="Z10" s="594"/>
      <c r="AA10" s="594"/>
      <c r="AB10" s="594"/>
      <c r="AC10" s="595"/>
      <c r="AD10" s="609" t="s">
        <v>117</v>
      </c>
      <c r="AE10" s="610"/>
      <c r="AF10" s="610"/>
      <c r="AG10" s="610"/>
      <c r="AH10" s="610"/>
      <c r="AI10" s="610"/>
      <c r="AJ10" s="610"/>
      <c r="AK10" s="610"/>
      <c r="AL10" s="610"/>
      <c r="AM10" s="611"/>
      <c r="AN10" s="600" t="s">
        <v>146</v>
      </c>
      <c r="AO10" s="601"/>
      <c r="AP10" s="601"/>
      <c r="AQ10" s="601"/>
      <c r="AR10" s="601"/>
      <c r="AS10" s="601"/>
      <c r="AT10" s="601"/>
      <c r="AU10" s="601"/>
      <c r="AV10" s="601"/>
      <c r="AW10" s="601"/>
      <c r="AX10" s="601"/>
      <c r="AY10" s="601"/>
      <c r="AZ10" s="601"/>
      <c r="BA10" s="601"/>
      <c r="BB10" s="601"/>
      <c r="BC10" s="601"/>
      <c r="BD10" s="601"/>
      <c r="BE10" s="601"/>
      <c r="BF10" s="601"/>
      <c r="BG10" s="601"/>
      <c r="BH10" s="601"/>
      <c r="BI10" s="601"/>
      <c r="BJ10" s="602"/>
      <c r="BK10" s="234"/>
      <c r="BL10" s="586"/>
      <c r="BM10" s="234"/>
      <c r="BN10" s="234"/>
      <c r="BO10" s="2"/>
      <c r="BP10" s="2"/>
    </row>
    <row r="11" spans="1:68" ht="15.75" customHeight="1" x14ac:dyDescent="0.15">
      <c r="A11" s="234"/>
      <c r="B11" s="234"/>
      <c r="C11" s="626"/>
      <c r="D11" s="596" t="s">
        <v>116</v>
      </c>
      <c r="E11" s="597"/>
      <c r="F11" s="597"/>
      <c r="G11" s="597"/>
      <c r="H11" s="597"/>
      <c r="I11" s="597"/>
      <c r="J11" s="597"/>
      <c r="K11" s="597"/>
      <c r="L11" s="597"/>
      <c r="M11" s="597"/>
      <c r="N11" s="597"/>
      <c r="O11" s="597"/>
      <c r="P11" s="597"/>
      <c r="Q11" s="597"/>
      <c r="R11" s="597"/>
      <c r="S11" s="597"/>
      <c r="T11" s="597"/>
      <c r="U11" s="597"/>
      <c r="V11" s="597"/>
      <c r="W11" s="597"/>
      <c r="X11" s="597"/>
      <c r="Y11" s="597"/>
      <c r="Z11" s="597"/>
      <c r="AA11" s="597"/>
      <c r="AB11" s="597"/>
      <c r="AC11" s="598"/>
      <c r="AD11" s="612"/>
      <c r="AE11" s="613"/>
      <c r="AF11" s="613"/>
      <c r="AG11" s="613"/>
      <c r="AH11" s="613"/>
      <c r="AI11" s="613"/>
      <c r="AJ11" s="613"/>
      <c r="AK11" s="613"/>
      <c r="AL11" s="613"/>
      <c r="AM11" s="614"/>
      <c r="AN11" s="603" t="s">
        <v>150</v>
      </c>
      <c r="AO11" s="604"/>
      <c r="AP11" s="604"/>
      <c r="AQ11" s="604"/>
      <c r="AR11" s="604"/>
      <c r="AS11" s="604"/>
      <c r="AT11" s="604"/>
      <c r="AU11" s="604"/>
      <c r="AV11" s="604"/>
      <c r="AW11" s="604"/>
      <c r="AX11" s="604"/>
      <c r="AY11" s="604"/>
      <c r="AZ11" s="604"/>
      <c r="BA11" s="604"/>
      <c r="BB11" s="604"/>
      <c r="BC11" s="604"/>
      <c r="BD11" s="604"/>
      <c r="BE11" s="604"/>
      <c r="BF11" s="604"/>
      <c r="BG11" s="604"/>
      <c r="BH11" s="604"/>
      <c r="BI11" s="604"/>
      <c r="BJ11" s="605"/>
      <c r="BK11" s="234"/>
      <c r="BL11" s="586"/>
      <c r="BM11" s="234"/>
      <c r="BN11" s="234"/>
      <c r="BO11" s="2"/>
      <c r="BP11" s="2"/>
    </row>
    <row r="12" spans="1:68" ht="3.95" customHeight="1" x14ac:dyDescent="0.15">
      <c r="A12" s="234"/>
      <c r="B12" s="234"/>
      <c r="C12" s="626"/>
      <c r="D12" s="623" t="s">
        <v>3</v>
      </c>
      <c r="E12" s="624"/>
      <c r="F12" s="624"/>
      <c r="G12" s="566" t="s">
        <v>20</v>
      </c>
      <c r="H12" s="566"/>
      <c r="I12" s="566"/>
      <c r="J12" s="566"/>
      <c r="K12" s="566"/>
      <c r="L12" s="566"/>
      <c r="M12" s="566"/>
      <c r="N12" s="566"/>
      <c r="O12" s="566"/>
      <c r="P12" s="566"/>
      <c r="Q12" s="566"/>
      <c r="R12" s="566"/>
      <c r="S12" s="566"/>
      <c r="T12" s="566"/>
      <c r="U12" s="566"/>
      <c r="V12" s="566"/>
      <c r="W12" s="566"/>
      <c r="X12" s="566"/>
      <c r="Y12" s="566"/>
      <c r="Z12" s="566"/>
      <c r="AA12" s="566"/>
      <c r="AB12" s="566"/>
      <c r="AC12" s="567"/>
      <c r="AD12" s="543" t="s">
        <v>91</v>
      </c>
      <c r="AE12" s="544"/>
      <c r="AF12" s="544"/>
      <c r="AG12" s="544"/>
      <c r="AH12" s="544"/>
      <c r="AI12" s="544"/>
      <c r="AJ12" s="544"/>
      <c r="AK12" s="544"/>
      <c r="AL12" s="544"/>
      <c r="AM12" s="545"/>
      <c r="AN12" s="618" t="s">
        <v>155</v>
      </c>
      <c r="AO12" s="619"/>
      <c r="AP12" s="619"/>
      <c r="AQ12" s="619"/>
      <c r="AR12" s="252"/>
      <c r="AS12" s="252"/>
      <c r="AT12" s="252"/>
      <c r="AU12" s="252"/>
      <c r="AV12" s="252"/>
      <c r="AW12" s="252"/>
      <c r="AX12" s="252"/>
      <c r="AY12" s="252"/>
      <c r="AZ12" s="252"/>
      <c r="BA12" s="252"/>
      <c r="BB12" s="252"/>
      <c r="BC12" s="252"/>
      <c r="BD12" s="252"/>
      <c r="BE12" s="252"/>
      <c r="BF12" s="252"/>
      <c r="BG12" s="252"/>
      <c r="BH12" s="252"/>
      <c r="BI12" s="252"/>
      <c r="BJ12" s="253"/>
      <c r="BK12" s="234"/>
      <c r="BL12" s="234"/>
      <c r="BM12" s="234"/>
      <c r="BN12" s="234"/>
      <c r="BO12" s="2"/>
      <c r="BP12" s="2"/>
    </row>
    <row r="13" spans="1:68" ht="23.25" customHeight="1" x14ac:dyDescent="0.15">
      <c r="A13" s="234"/>
      <c r="B13" s="234"/>
      <c r="C13" s="626"/>
      <c r="D13" s="623"/>
      <c r="E13" s="624"/>
      <c r="F13" s="624"/>
      <c r="G13" s="566"/>
      <c r="H13" s="566"/>
      <c r="I13" s="566"/>
      <c r="J13" s="566"/>
      <c r="K13" s="566"/>
      <c r="L13" s="566"/>
      <c r="M13" s="566"/>
      <c r="N13" s="566"/>
      <c r="O13" s="566"/>
      <c r="P13" s="566"/>
      <c r="Q13" s="566"/>
      <c r="R13" s="566"/>
      <c r="S13" s="566"/>
      <c r="T13" s="566"/>
      <c r="U13" s="566"/>
      <c r="V13" s="566"/>
      <c r="W13" s="566"/>
      <c r="X13" s="566"/>
      <c r="Y13" s="566"/>
      <c r="Z13" s="566"/>
      <c r="AA13" s="566"/>
      <c r="AB13" s="566"/>
      <c r="AC13" s="567"/>
      <c r="AD13" s="543"/>
      <c r="AE13" s="544"/>
      <c r="AF13" s="544"/>
      <c r="AG13" s="544"/>
      <c r="AH13" s="544"/>
      <c r="AI13" s="544"/>
      <c r="AJ13" s="544"/>
      <c r="AK13" s="544"/>
      <c r="AL13" s="544"/>
      <c r="AM13" s="545"/>
      <c r="AN13" s="620"/>
      <c r="AO13" s="589"/>
      <c r="AP13" s="589"/>
      <c r="AQ13" s="589"/>
      <c r="AR13" s="587" t="s">
        <v>273</v>
      </c>
      <c r="AS13" s="587"/>
      <c r="AT13" s="587"/>
      <c r="AU13" s="588" t="s">
        <v>2</v>
      </c>
      <c r="AV13" s="588"/>
      <c r="AW13" s="588"/>
      <c r="AX13" s="587" t="s">
        <v>185</v>
      </c>
      <c r="AY13" s="587"/>
      <c r="AZ13" s="587"/>
      <c r="BA13" s="589" t="s">
        <v>8</v>
      </c>
      <c r="BB13" s="589"/>
      <c r="BC13" s="589"/>
      <c r="BD13" s="587" t="s">
        <v>184</v>
      </c>
      <c r="BE13" s="587"/>
      <c r="BF13" s="587"/>
      <c r="BG13" s="587"/>
      <c r="BH13" s="589" t="s">
        <v>21</v>
      </c>
      <c r="BI13" s="589"/>
      <c r="BJ13" s="590"/>
      <c r="BK13" s="234"/>
      <c r="BL13" s="234"/>
      <c r="BM13" s="234"/>
      <c r="BN13" s="234"/>
      <c r="BO13" s="2"/>
      <c r="BP13" s="2"/>
    </row>
    <row r="14" spans="1:68" ht="3.95" customHeight="1" x14ac:dyDescent="0.15">
      <c r="A14" s="234"/>
      <c r="B14" s="234"/>
      <c r="C14" s="626"/>
      <c r="D14" s="254"/>
      <c r="E14" s="255"/>
      <c r="F14" s="255"/>
      <c r="G14" s="566"/>
      <c r="H14" s="566"/>
      <c r="I14" s="566"/>
      <c r="J14" s="566"/>
      <c r="K14" s="566"/>
      <c r="L14" s="566"/>
      <c r="M14" s="566"/>
      <c r="N14" s="566"/>
      <c r="O14" s="566"/>
      <c r="P14" s="566"/>
      <c r="Q14" s="566"/>
      <c r="R14" s="566"/>
      <c r="S14" s="566"/>
      <c r="T14" s="566"/>
      <c r="U14" s="566"/>
      <c r="V14" s="566"/>
      <c r="W14" s="566"/>
      <c r="X14" s="566"/>
      <c r="Y14" s="566"/>
      <c r="Z14" s="566"/>
      <c r="AA14" s="566"/>
      <c r="AB14" s="566"/>
      <c r="AC14" s="567"/>
      <c r="AD14" s="543"/>
      <c r="AE14" s="544"/>
      <c r="AF14" s="544"/>
      <c r="AG14" s="544"/>
      <c r="AH14" s="544"/>
      <c r="AI14" s="544"/>
      <c r="AJ14" s="544"/>
      <c r="AK14" s="544"/>
      <c r="AL14" s="544"/>
      <c r="AM14" s="545"/>
      <c r="AN14" s="621"/>
      <c r="AO14" s="622"/>
      <c r="AP14" s="622"/>
      <c r="AQ14" s="622"/>
      <c r="AR14" s="256"/>
      <c r="AS14" s="256"/>
      <c r="AT14" s="256"/>
      <c r="AU14" s="256"/>
      <c r="AV14" s="256"/>
      <c r="AW14" s="256"/>
      <c r="AX14" s="256"/>
      <c r="AY14" s="256"/>
      <c r="AZ14" s="256"/>
      <c r="BA14" s="256"/>
      <c r="BB14" s="256"/>
      <c r="BC14" s="256"/>
      <c r="BD14" s="256"/>
      <c r="BE14" s="256"/>
      <c r="BF14" s="256"/>
      <c r="BG14" s="256"/>
      <c r="BH14" s="256"/>
      <c r="BI14" s="256"/>
      <c r="BJ14" s="257"/>
      <c r="BK14" s="234"/>
      <c r="BL14" s="234"/>
      <c r="BM14" s="234"/>
      <c r="BN14" s="234"/>
      <c r="BO14" s="2"/>
      <c r="BP14" s="2"/>
    </row>
    <row r="15" spans="1:68" ht="14.25" customHeight="1" x14ac:dyDescent="0.15">
      <c r="A15" s="234"/>
      <c r="B15" s="234"/>
      <c r="C15" s="626"/>
      <c r="D15" s="628" t="s">
        <v>22</v>
      </c>
      <c r="E15" s="530"/>
      <c r="F15" s="530"/>
      <c r="G15" s="550" t="str">
        <f>PHONETIC(G17)</f>
        <v>サッポロ　タロウ</v>
      </c>
      <c r="H15" s="550"/>
      <c r="I15" s="550"/>
      <c r="J15" s="550"/>
      <c r="K15" s="550"/>
      <c r="L15" s="550"/>
      <c r="M15" s="550"/>
      <c r="N15" s="550"/>
      <c r="O15" s="550"/>
      <c r="P15" s="550"/>
      <c r="Q15" s="550"/>
      <c r="R15" s="550"/>
      <c r="S15" s="550"/>
      <c r="T15" s="550"/>
      <c r="U15" s="550"/>
      <c r="V15" s="550"/>
      <c r="W15" s="550"/>
      <c r="X15" s="550"/>
      <c r="Y15" s="550"/>
      <c r="Z15" s="550"/>
      <c r="AA15" s="550"/>
      <c r="AB15" s="550"/>
      <c r="AC15" s="551"/>
      <c r="AD15" s="543"/>
      <c r="AE15" s="544"/>
      <c r="AF15" s="544"/>
      <c r="AG15" s="544"/>
      <c r="AH15" s="544"/>
      <c r="AI15" s="544"/>
      <c r="AJ15" s="544"/>
      <c r="AK15" s="544"/>
      <c r="AL15" s="544"/>
      <c r="AM15" s="545"/>
      <c r="AN15" s="258"/>
      <c r="AO15" s="591">
        <v>15000000</v>
      </c>
      <c r="AP15" s="591"/>
      <c r="AQ15" s="591"/>
      <c r="AR15" s="591"/>
      <c r="AS15" s="591"/>
      <c r="AT15" s="591"/>
      <c r="AU15" s="591"/>
      <c r="AV15" s="591"/>
      <c r="AW15" s="591"/>
      <c r="AX15" s="591"/>
      <c r="AY15" s="591"/>
      <c r="AZ15" s="591"/>
      <c r="BA15" s="591"/>
      <c r="BB15" s="591"/>
      <c r="BC15" s="591"/>
      <c r="BD15" s="591"/>
      <c r="BE15" s="591"/>
      <c r="BF15" s="591"/>
      <c r="BG15" s="591"/>
      <c r="BH15" s="591"/>
      <c r="BI15" s="591"/>
      <c r="BJ15" s="259"/>
      <c r="BK15" s="234"/>
      <c r="BL15" s="260"/>
      <c r="BM15" s="234"/>
      <c r="BN15" s="234"/>
      <c r="BO15" s="2"/>
      <c r="BP15" s="2"/>
    </row>
    <row r="16" spans="1:68" ht="14.25" customHeight="1" x14ac:dyDescent="0.15">
      <c r="A16" s="234"/>
      <c r="B16" s="234"/>
      <c r="C16" s="626"/>
      <c r="D16" s="629"/>
      <c r="E16" s="528"/>
      <c r="F16" s="528"/>
      <c r="G16" s="552"/>
      <c r="H16" s="552"/>
      <c r="I16" s="552"/>
      <c r="J16" s="552"/>
      <c r="K16" s="552"/>
      <c r="L16" s="552"/>
      <c r="M16" s="552"/>
      <c r="N16" s="552"/>
      <c r="O16" s="552"/>
      <c r="P16" s="552"/>
      <c r="Q16" s="552"/>
      <c r="R16" s="552"/>
      <c r="S16" s="552"/>
      <c r="T16" s="552"/>
      <c r="U16" s="552"/>
      <c r="V16" s="552"/>
      <c r="W16" s="553"/>
      <c r="X16" s="553"/>
      <c r="Y16" s="553"/>
      <c r="Z16" s="553"/>
      <c r="AA16" s="553"/>
      <c r="AB16" s="553"/>
      <c r="AC16" s="554"/>
      <c r="AD16" s="537"/>
      <c r="AE16" s="538"/>
      <c r="AF16" s="538"/>
      <c r="AG16" s="538"/>
      <c r="AH16" s="538"/>
      <c r="AI16" s="538"/>
      <c r="AJ16" s="538"/>
      <c r="AK16" s="538"/>
      <c r="AL16" s="538"/>
      <c r="AM16" s="539"/>
      <c r="AN16" s="261"/>
      <c r="AO16" s="592"/>
      <c r="AP16" s="592"/>
      <c r="AQ16" s="592"/>
      <c r="AR16" s="592"/>
      <c r="AS16" s="592"/>
      <c r="AT16" s="592"/>
      <c r="AU16" s="592"/>
      <c r="AV16" s="592"/>
      <c r="AW16" s="592"/>
      <c r="AX16" s="592"/>
      <c r="AY16" s="592"/>
      <c r="AZ16" s="592"/>
      <c r="BA16" s="592"/>
      <c r="BB16" s="592"/>
      <c r="BC16" s="592"/>
      <c r="BD16" s="592"/>
      <c r="BE16" s="592"/>
      <c r="BF16" s="592"/>
      <c r="BG16" s="592"/>
      <c r="BH16" s="592"/>
      <c r="BI16" s="592"/>
      <c r="BJ16" s="262"/>
      <c r="BK16" s="234"/>
      <c r="BL16" s="234"/>
      <c r="BM16" s="234"/>
      <c r="BN16" s="234"/>
      <c r="BO16" s="2"/>
      <c r="BP16" s="2"/>
    </row>
    <row r="17" spans="1:68" ht="3.95" customHeight="1" x14ac:dyDescent="0.15">
      <c r="A17" s="234"/>
      <c r="B17" s="234"/>
      <c r="C17" s="626"/>
      <c r="D17" s="623" t="s">
        <v>23</v>
      </c>
      <c r="E17" s="624"/>
      <c r="F17" s="624"/>
      <c r="G17" s="643" t="s">
        <v>265</v>
      </c>
      <c r="H17" s="643"/>
      <c r="I17" s="643"/>
      <c r="J17" s="643"/>
      <c r="K17" s="643"/>
      <c r="L17" s="643"/>
      <c r="M17" s="643"/>
      <c r="N17" s="643"/>
      <c r="O17" s="643"/>
      <c r="P17" s="643"/>
      <c r="Q17" s="643"/>
      <c r="R17" s="644"/>
      <c r="S17" s="680" t="s">
        <v>92</v>
      </c>
      <c r="T17" s="263"/>
      <c r="U17" s="263"/>
      <c r="V17" s="263"/>
      <c r="W17" s="647" t="s">
        <v>205</v>
      </c>
      <c r="X17" s="648"/>
      <c r="Y17" s="648"/>
      <c r="Z17" s="648"/>
      <c r="AA17" s="648"/>
      <c r="AB17" s="648"/>
      <c r="AC17" s="649"/>
      <c r="AD17" s="535"/>
      <c r="AE17" s="535"/>
      <c r="AF17" s="535"/>
      <c r="AG17" s="535"/>
      <c r="AH17" s="535"/>
      <c r="AI17" s="535"/>
      <c r="AJ17" s="535"/>
      <c r="AK17" s="535"/>
      <c r="AL17" s="535"/>
      <c r="AM17" s="536"/>
      <c r="AN17" s="620" t="s">
        <v>157</v>
      </c>
      <c r="AO17" s="589"/>
      <c r="AP17" s="589"/>
      <c r="AQ17" s="589"/>
      <c r="AR17" s="252"/>
      <c r="AS17" s="252"/>
      <c r="AT17" s="252"/>
      <c r="AU17" s="252"/>
      <c r="AV17" s="252"/>
      <c r="AW17" s="252"/>
      <c r="AX17" s="252"/>
      <c r="AY17" s="252"/>
      <c r="AZ17" s="252"/>
      <c r="BA17" s="252"/>
      <c r="BB17" s="252"/>
      <c r="BC17" s="252"/>
      <c r="BD17" s="252"/>
      <c r="BE17" s="252"/>
      <c r="BF17" s="252"/>
      <c r="BG17" s="252"/>
      <c r="BH17" s="252"/>
      <c r="BI17" s="252"/>
      <c r="BJ17" s="259"/>
      <c r="BK17" s="234"/>
      <c r="BL17" s="234"/>
      <c r="BM17" s="234"/>
      <c r="BN17" s="234"/>
      <c r="BO17" s="2"/>
      <c r="BP17" s="2"/>
    </row>
    <row r="18" spans="1:68" ht="25.5" customHeight="1" x14ac:dyDescent="0.15">
      <c r="A18" s="234"/>
      <c r="B18" s="234"/>
      <c r="C18" s="626"/>
      <c r="D18" s="623"/>
      <c r="E18" s="624"/>
      <c r="F18" s="624"/>
      <c r="G18" s="645"/>
      <c r="H18" s="645"/>
      <c r="I18" s="645"/>
      <c r="J18" s="645"/>
      <c r="K18" s="645"/>
      <c r="L18" s="645"/>
      <c r="M18" s="645"/>
      <c r="N18" s="645"/>
      <c r="O18" s="645"/>
      <c r="P18" s="645"/>
      <c r="Q18" s="645"/>
      <c r="R18" s="646"/>
      <c r="S18" s="680"/>
      <c r="T18" s="263"/>
      <c r="U18" s="6">
        <v>1</v>
      </c>
      <c r="V18" s="264" t="s">
        <v>97</v>
      </c>
      <c r="W18" s="650"/>
      <c r="X18" s="651"/>
      <c r="Y18" s="651"/>
      <c r="Z18" s="651"/>
      <c r="AA18" s="651"/>
      <c r="AB18" s="651"/>
      <c r="AC18" s="652"/>
      <c r="AD18" s="544"/>
      <c r="AE18" s="544"/>
      <c r="AF18" s="544"/>
      <c r="AG18" s="544"/>
      <c r="AH18" s="544"/>
      <c r="AI18" s="544"/>
      <c r="AJ18" s="544"/>
      <c r="AK18" s="544"/>
      <c r="AL18" s="544"/>
      <c r="AM18" s="545"/>
      <c r="AN18" s="620"/>
      <c r="AO18" s="589"/>
      <c r="AP18" s="589"/>
      <c r="AQ18" s="589"/>
      <c r="AR18" s="587"/>
      <c r="AS18" s="587"/>
      <c r="AT18" s="587"/>
      <c r="AU18" s="588" t="s">
        <v>2</v>
      </c>
      <c r="AV18" s="588"/>
      <c r="AW18" s="588"/>
      <c r="AX18" s="587"/>
      <c r="AY18" s="587"/>
      <c r="AZ18" s="587"/>
      <c r="BA18" s="589" t="s">
        <v>0</v>
      </c>
      <c r="BB18" s="589"/>
      <c r="BC18" s="589"/>
      <c r="BD18" s="587"/>
      <c r="BE18" s="587"/>
      <c r="BF18" s="587"/>
      <c r="BG18" s="587"/>
      <c r="BH18" s="589" t="s">
        <v>1</v>
      </c>
      <c r="BI18" s="589"/>
      <c r="BJ18" s="590"/>
      <c r="BK18" s="234"/>
      <c r="BL18" s="265"/>
      <c r="BM18" s="234"/>
      <c r="BN18" s="234"/>
      <c r="BO18" s="2"/>
      <c r="BP18" s="2"/>
    </row>
    <row r="19" spans="1:68" ht="3.95" customHeight="1" x14ac:dyDescent="0.15">
      <c r="A19" s="234"/>
      <c r="B19" s="234"/>
      <c r="C19" s="626"/>
      <c r="D19" s="254"/>
      <c r="E19" s="255"/>
      <c r="F19" s="255"/>
      <c r="G19" s="645"/>
      <c r="H19" s="645"/>
      <c r="I19" s="645"/>
      <c r="J19" s="645"/>
      <c r="K19" s="645"/>
      <c r="L19" s="645"/>
      <c r="M19" s="645"/>
      <c r="N19" s="645"/>
      <c r="O19" s="645"/>
      <c r="P19" s="645"/>
      <c r="Q19" s="645"/>
      <c r="R19" s="646"/>
      <c r="S19" s="680"/>
      <c r="T19" s="263"/>
      <c r="U19" s="263"/>
      <c r="V19" s="266"/>
      <c r="W19" s="650"/>
      <c r="X19" s="651"/>
      <c r="Y19" s="651"/>
      <c r="Z19" s="651"/>
      <c r="AA19" s="651"/>
      <c r="AB19" s="651"/>
      <c r="AC19" s="652"/>
      <c r="AD19" s="544"/>
      <c r="AE19" s="544"/>
      <c r="AF19" s="544"/>
      <c r="AG19" s="544"/>
      <c r="AH19" s="544"/>
      <c r="AI19" s="544"/>
      <c r="AJ19" s="544"/>
      <c r="AK19" s="544"/>
      <c r="AL19" s="544"/>
      <c r="AM19" s="545"/>
      <c r="AN19" s="621"/>
      <c r="AO19" s="622"/>
      <c r="AP19" s="622"/>
      <c r="AQ19" s="622"/>
      <c r="AR19" s="256"/>
      <c r="AS19" s="256"/>
      <c r="AT19" s="256"/>
      <c r="AU19" s="256"/>
      <c r="AV19" s="256"/>
      <c r="AW19" s="256"/>
      <c r="AX19" s="256"/>
      <c r="AY19" s="256"/>
      <c r="AZ19" s="256"/>
      <c r="BA19" s="256"/>
      <c r="BB19" s="256"/>
      <c r="BC19" s="256"/>
      <c r="BD19" s="256"/>
      <c r="BE19" s="256"/>
      <c r="BF19" s="256"/>
      <c r="BG19" s="256"/>
      <c r="BH19" s="256"/>
      <c r="BI19" s="256"/>
      <c r="BJ19" s="257"/>
      <c r="BK19" s="234"/>
      <c r="BL19" s="234"/>
      <c r="BM19" s="234"/>
      <c r="BN19" s="234"/>
      <c r="BO19" s="2"/>
      <c r="BP19" s="2"/>
    </row>
    <row r="20" spans="1:68" ht="9" customHeight="1" x14ac:dyDescent="0.15">
      <c r="A20" s="234"/>
      <c r="B20" s="234"/>
      <c r="C20" s="626"/>
      <c r="D20" s="671" t="s">
        <v>24</v>
      </c>
      <c r="E20" s="663"/>
      <c r="F20" s="664"/>
      <c r="G20" s="558">
        <v>3</v>
      </c>
      <c r="H20" s="555"/>
      <c r="I20" s="559"/>
      <c r="J20" s="555" t="s">
        <v>264</v>
      </c>
      <c r="K20" s="555"/>
      <c r="L20" s="630" t="s">
        <v>93</v>
      </c>
      <c r="M20" s="555" t="s">
        <v>133</v>
      </c>
      <c r="N20" s="555"/>
      <c r="O20" s="574" t="s">
        <v>94</v>
      </c>
      <c r="P20" s="656" t="s">
        <v>132</v>
      </c>
      <c r="Q20" s="656"/>
      <c r="R20" s="633" t="s">
        <v>95</v>
      </c>
      <c r="S20" s="681"/>
      <c r="T20" s="577"/>
      <c r="U20" s="578"/>
      <c r="V20" s="579"/>
      <c r="W20" s="650"/>
      <c r="X20" s="651"/>
      <c r="Y20" s="651"/>
      <c r="Z20" s="651"/>
      <c r="AA20" s="651"/>
      <c r="AB20" s="651"/>
      <c r="AC20" s="652"/>
      <c r="AD20" s="544"/>
      <c r="AE20" s="544"/>
      <c r="AF20" s="544"/>
      <c r="AG20" s="544"/>
      <c r="AH20" s="544"/>
      <c r="AI20" s="544"/>
      <c r="AJ20" s="544"/>
      <c r="AK20" s="544"/>
      <c r="AL20" s="544"/>
      <c r="AM20" s="545"/>
      <c r="AN20" s="258"/>
      <c r="AO20" s="591"/>
      <c r="AP20" s="591"/>
      <c r="AQ20" s="591"/>
      <c r="AR20" s="591"/>
      <c r="AS20" s="591"/>
      <c r="AT20" s="591"/>
      <c r="AU20" s="591"/>
      <c r="AV20" s="591"/>
      <c r="AW20" s="591"/>
      <c r="AX20" s="591"/>
      <c r="AY20" s="591"/>
      <c r="AZ20" s="591"/>
      <c r="BA20" s="591"/>
      <c r="BB20" s="591"/>
      <c r="BC20" s="591"/>
      <c r="BD20" s="591"/>
      <c r="BE20" s="591"/>
      <c r="BF20" s="591"/>
      <c r="BG20" s="591"/>
      <c r="BH20" s="591"/>
      <c r="BI20" s="591"/>
      <c r="BJ20" s="259"/>
      <c r="BK20" s="234"/>
      <c r="BL20" s="234"/>
      <c r="BM20" s="234"/>
      <c r="BN20" s="234"/>
      <c r="BO20" s="2"/>
      <c r="BP20" s="2"/>
    </row>
    <row r="21" spans="1:68" ht="12.75" customHeight="1" x14ac:dyDescent="0.15">
      <c r="A21" s="234"/>
      <c r="B21" s="234"/>
      <c r="C21" s="626"/>
      <c r="D21" s="672"/>
      <c r="E21" s="666"/>
      <c r="F21" s="667"/>
      <c r="G21" s="560"/>
      <c r="H21" s="556"/>
      <c r="I21" s="561"/>
      <c r="J21" s="556"/>
      <c r="K21" s="556"/>
      <c r="L21" s="631"/>
      <c r="M21" s="556"/>
      <c r="N21" s="556"/>
      <c r="O21" s="575"/>
      <c r="P21" s="657"/>
      <c r="Q21" s="657"/>
      <c r="R21" s="634"/>
      <c r="S21" s="681"/>
      <c r="T21" s="580"/>
      <c r="U21" s="581"/>
      <c r="V21" s="582"/>
      <c r="W21" s="650"/>
      <c r="X21" s="651"/>
      <c r="Y21" s="651"/>
      <c r="Z21" s="651"/>
      <c r="AA21" s="651"/>
      <c r="AB21" s="651"/>
      <c r="AC21" s="652"/>
      <c r="AD21" s="544"/>
      <c r="AE21" s="544"/>
      <c r="AF21" s="544"/>
      <c r="AG21" s="544"/>
      <c r="AH21" s="544"/>
      <c r="AI21" s="544"/>
      <c r="AJ21" s="544"/>
      <c r="AK21" s="544"/>
      <c r="AL21" s="544"/>
      <c r="AM21" s="545"/>
      <c r="AN21" s="267"/>
      <c r="AO21" s="688"/>
      <c r="AP21" s="688"/>
      <c r="AQ21" s="688"/>
      <c r="AR21" s="688"/>
      <c r="AS21" s="688"/>
      <c r="AT21" s="688"/>
      <c r="AU21" s="688"/>
      <c r="AV21" s="688"/>
      <c r="AW21" s="688"/>
      <c r="AX21" s="688"/>
      <c r="AY21" s="688"/>
      <c r="AZ21" s="688"/>
      <c r="BA21" s="688"/>
      <c r="BB21" s="688"/>
      <c r="BC21" s="688"/>
      <c r="BD21" s="688"/>
      <c r="BE21" s="688"/>
      <c r="BF21" s="688"/>
      <c r="BG21" s="688"/>
      <c r="BH21" s="688"/>
      <c r="BI21" s="688"/>
      <c r="BJ21" s="253"/>
      <c r="BK21" s="234"/>
      <c r="BL21" s="234"/>
      <c r="BM21" s="234"/>
      <c r="BN21" s="234"/>
      <c r="BO21" s="2"/>
      <c r="BP21" s="2"/>
    </row>
    <row r="22" spans="1:68" ht="8.1" customHeight="1" x14ac:dyDescent="0.15">
      <c r="A22" s="234"/>
      <c r="B22" s="234"/>
      <c r="C22" s="626"/>
      <c r="D22" s="673"/>
      <c r="E22" s="669"/>
      <c r="F22" s="670"/>
      <c r="G22" s="562"/>
      <c r="H22" s="557"/>
      <c r="I22" s="563"/>
      <c r="J22" s="557"/>
      <c r="K22" s="557"/>
      <c r="L22" s="632"/>
      <c r="M22" s="557"/>
      <c r="N22" s="557"/>
      <c r="O22" s="576"/>
      <c r="P22" s="658"/>
      <c r="Q22" s="658"/>
      <c r="R22" s="635"/>
      <c r="S22" s="682"/>
      <c r="T22" s="583"/>
      <c r="U22" s="584"/>
      <c r="V22" s="585"/>
      <c r="W22" s="653"/>
      <c r="X22" s="654"/>
      <c r="Y22" s="654"/>
      <c r="Z22" s="654"/>
      <c r="AA22" s="654"/>
      <c r="AB22" s="654"/>
      <c r="AC22" s="655"/>
      <c r="AD22" s="538"/>
      <c r="AE22" s="538"/>
      <c r="AF22" s="538"/>
      <c r="AG22" s="538"/>
      <c r="AH22" s="538"/>
      <c r="AI22" s="538"/>
      <c r="AJ22" s="538"/>
      <c r="AK22" s="538"/>
      <c r="AL22" s="538"/>
      <c r="AM22" s="539"/>
      <c r="AN22" s="268"/>
      <c r="AO22" s="592"/>
      <c r="AP22" s="592"/>
      <c r="AQ22" s="592"/>
      <c r="AR22" s="592"/>
      <c r="AS22" s="592"/>
      <c r="AT22" s="592"/>
      <c r="AU22" s="592"/>
      <c r="AV22" s="592"/>
      <c r="AW22" s="592"/>
      <c r="AX22" s="592"/>
      <c r="AY22" s="592"/>
      <c r="AZ22" s="592"/>
      <c r="BA22" s="592"/>
      <c r="BB22" s="592"/>
      <c r="BC22" s="592"/>
      <c r="BD22" s="592"/>
      <c r="BE22" s="592"/>
      <c r="BF22" s="592"/>
      <c r="BG22" s="592"/>
      <c r="BH22" s="592"/>
      <c r="BI22" s="592"/>
      <c r="BJ22" s="262"/>
      <c r="BK22" s="234"/>
      <c r="BL22" s="234"/>
      <c r="BM22" s="234"/>
      <c r="BN22" s="234"/>
      <c r="BO22" s="2"/>
      <c r="BP22" s="2"/>
    </row>
    <row r="23" spans="1:68" ht="4.5" customHeight="1" x14ac:dyDescent="0.15">
      <c r="A23" s="234"/>
      <c r="B23" s="234"/>
      <c r="C23" s="626"/>
      <c r="D23" s="269"/>
      <c r="E23" s="270"/>
      <c r="F23" s="270"/>
      <c r="G23" s="270"/>
      <c r="H23" s="270"/>
      <c r="I23" s="270"/>
      <c r="J23" s="270"/>
      <c r="K23" s="270"/>
      <c r="L23" s="270"/>
      <c r="M23" s="270"/>
      <c r="N23" s="270"/>
      <c r="O23" s="270"/>
      <c r="P23" s="270"/>
      <c r="Q23" s="270"/>
      <c r="R23" s="270"/>
      <c r="S23" s="270"/>
      <c r="T23" s="568" t="s">
        <v>31</v>
      </c>
      <c r="U23" s="569"/>
      <c r="V23" s="569"/>
      <c r="W23" s="569"/>
      <c r="X23" s="569"/>
      <c r="Y23" s="569"/>
      <c r="Z23" s="569"/>
      <c r="AA23" s="569"/>
      <c r="AB23" s="569"/>
      <c r="AC23" s="569"/>
      <c r="AD23" s="569"/>
      <c r="AE23" s="569"/>
      <c r="AF23" s="569"/>
      <c r="AG23" s="569"/>
      <c r="AH23" s="569"/>
      <c r="AI23" s="569"/>
      <c r="AJ23" s="569"/>
      <c r="AK23" s="570"/>
      <c r="AL23" s="546" t="s">
        <v>215</v>
      </c>
      <c r="AM23" s="547"/>
      <c r="AN23" s="271"/>
      <c r="AO23" s="683">
        <f>AO15+AO20</f>
        <v>15000000</v>
      </c>
      <c r="AP23" s="683"/>
      <c r="AQ23" s="683"/>
      <c r="AR23" s="683"/>
      <c r="AS23" s="683"/>
      <c r="AT23" s="683"/>
      <c r="AU23" s="683"/>
      <c r="AV23" s="683"/>
      <c r="AW23" s="683"/>
      <c r="AX23" s="683"/>
      <c r="AY23" s="683"/>
      <c r="AZ23" s="683"/>
      <c r="BA23" s="683"/>
      <c r="BB23" s="683"/>
      <c r="BC23" s="683"/>
      <c r="BD23" s="683"/>
      <c r="BE23" s="683"/>
      <c r="BF23" s="683"/>
      <c r="BG23" s="683"/>
      <c r="BH23" s="683"/>
      <c r="BI23" s="683"/>
      <c r="BJ23" s="253"/>
      <c r="BK23" s="234"/>
      <c r="BL23" s="234"/>
      <c r="BM23" s="234"/>
      <c r="BN23" s="234"/>
      <c r="BO23" s="2"/>
      <c r="BP23" s="2"/>
    </row>
    <row r="24" spans="1:68" ht="22.5" customHeight="1" x14ac:dyDescent="0.15">
      <c r="A24" s="234"/>
      <c r="B24" s="234"/>
      <c r="C24" s="626"/>
      <c r="D24" s="272"/>
      <c r="E24" s="234"/>
      <c r="F24" s="234"/>
      <c r="G24" s="234"/>
      <c r="H24" s="234"/>
      <c r="I24" s="564" t="s">
        <v>96</v>
      </c>
      <c r="J24" s="564"/>
      <c r="K24" s="564"/>
      <c r="L24" s="564"/>
      <c r="M24" s="564"/>
      <c r="N24" s="564"/>
      <c r="O24" s="564"/>
      <c r="P24" s="564"/>
      <c r="Q24" s="564"/>
      <c r="R24" s="564"/>
      <c r="S24" s="565"/>
      <c r="T24" s="571"/>
      <c r="U24" s="572"/>
      <c r="V24" s="572"/>
      <c r="W24" s="572"/>
      <c r="X24" s="572"/>
      <c r="Y24" s="572"/>
      <c r="Z24" s="572"/>
      <c r="AA24" s="572"/>
      <c r="AB24" s="572"/>
      <c r="AC24" s="572"/>
      <c r="AD24" s="572"/>
      <c r="AE24" s="572"/>
      <c r="AF24" s="572"/>
      <c r="AG24" s="572"/>
      <c r="AH24" s="572"/>
      <c r="AI24" s="572"/>
      <c r="AJ24" s="572"/>
      <c r="AK24" s="573"/>
      <c r="AL24" s="548"/>
      <c r="AM24" s="549"/>
      <c r="AN24" s="273"/>
      <c r="AO24" s="684"/>
      <c r="AP24" s="684"/>
      <c r="AQ24" s="684"/>
      <c r="AR24" s="684"/>
      <c r="AS24" s="684"/>
      <c r="AT24" s="684"/>
      <c r="AU24" s="684"/>
      <c r="AV24" s="684"/>
      <c r="AW24" s="684"/>
      <c r="AX24" s="684"/>
      <c r="AY24" s="684"/>
      <c r="AZ24" s="684"/>
      <c r="BA24" s="684"/>
      <c r="BB24" s="684"/>
      <c r="BC24" s="684"/>
      <c r="BD24" s="684"/>
      <c r="BE24" s="684"/>
      <c r="BF24" s="684"/>
      <c r="BG24" s="684"/>
      <c r="BH24" s="684"/>
      <c r="BI24" s="684"/>
      <c r="BJ24" s="253"/>
      <c r="BK24" s="234"/>
      <c r="BL24" s="234"/>
      <c r="BM24" s="234"/>
      <c r="BN24" s="234"/>
      <c r="BO24" s="2"/>
      <c r="BP24" s="2"/>
    </row>
    <row r="25" spans="1:68" ht="4.5" customHeight="1" thickBot="1" x14ac:dyDescent="0.2">
      <c r="A25" s="234"/>
      <c r="B25" s="234"/>
      <c r="C25" s="626"/>
      <c r="D25" s="254"/>
      <c r="E25" s="255"/>
      <c r="F25" s="255"/>
      <c r="G25" s="255"/>
      <c r="H25" s="255"/>
      <c r="I25" s="255"/>
      <c r="J25" s="255"/>
      <c r="K25" s="255"/>
      <c r="L25" s="255"/>
      <c r="M25" s="255"/>
      <c r="N25" s="255"/>
      <c r="O25" s="255"/>
      <c r="P25" s="255"/>
      <c r="Q25" s="255"/>
      <c r="R25" s="255"/>
      <c r="S25" s="255"/>
      <c r="T25" s="571"/>
      <c r="U25" s="572"/>
      <c r="V25" s="572"/>
      <c r="W25" s="572"/>
      <c r="X25" s="572"/>
      <c r="Y25" s="572"/>
      <c r="Z25" s="572"/>
      <c r="AA25" s="572"/>
      <c r="AB25" s="572"/>
      <c r="AC25" s="572"/>
      <c r="AD25" s="572"/>
      <c r="AE25" s="572"/>
      <c r="AF25" s="572"/>
      <c r="AG25" s="572"/>
      <c r="AH25" s="572"/>
      <c r="AI25" s="572"/>
      <c r="AJ25" s="572"/>
      <c r="AK25" s="573"/>
      <c r="AL25" s="548"/>
      <c r="AM25" s="549"/>
      <c r="AN25" s="274"/>
      <c r="AO25" s="685"/>
      <c r="AP25" s="685"/>
      <c r="AQ25" s="685"/>
      <c r="AR25" s="685"/>
      <c r="AS25" s="685"/>
      <c r="AT25" s="685"/>
      <c r="AU25" s="685"/>
      <c r="AV25" s="685"/>
      <c r="AW25" s="685"/>
      <c r="AX25" s="685"/>
      <c r="AY25" s="685"/>
      <c r="AZ25" s="685"/>
      <c r="BA25" s="685"/>
      <c r="BB25" s="685"/>
      <c r="BC25" s="685"/>
      <c r="BD25" s="685"/>
      <c r="BE25" s="685"/>
      <c r="BF25" s="685"/>
      <c r="BG25" s="685"/>
      <c r="BH25" s="685"/>
      <c r="BI25" s="685"/>
      <c r="BJ25" s="253"/>
      <c r="BK25" s="234"/>
      <c r="BL25" s="234"/>
      <c r="BM25" s="234"/>
      <c r="BN25" s="234"/>
      <c r="BO25" s="2"/>
      <c r="BP25" s="2"/>
    </row>
    <row r="26" spans="1:68" ht="15.75" customHeight="1" x14ac:dyDescent="0.15">
      <c r="A26" s="234"/>
      <c r="B26" s="234"/>
      <c r="C26" s="626"/>
      <c r="D26" s="593" t="s">
        <v>19</v>
      </c>
      <c r="E26" s="594"/>
      <c r="F26" s="594"/>
      <c r="G26" s="594"/>
      <c r="H26" s="594"/>
      <c r="I26" s="594"/>
      <c r="J26" s="594"/>
      <c r="K26" s="594"/>
      <c r="L26" s="594"/>
      <c r="M26" s="594"/>
      <c r="N26" s="594"/>
      <c r="O26" s="594"/>
      <c r="P26" s="594"/>
      <c r="Q26" s="594"/>
      <c r="R26" s="594"/>
      <c r="S26" s="594"/>
      <c r="T26" s="594"/>
      <c r="U26" s="594"/>
      <c r="V26" s="594"/>
      <c r="W26" s="594"/>
      <c r="X26" s="594"/>
      <c r="Y26" s="594"/>
      <c r="Z26" s="594"/>
      <c r="AA26" s="594"/>
      <c r="AB26" s="594"/>
      <c r="AC26" s="595"/>
      <c r="AD26" s="609" t="s">
        <v>119</v>
      </c>
      <c r="AE26" s="610"/>
      <c r="AF26" s="610"/>
      <c r="AG26" s="610"/>
      <c r="AH26" s="610"/>
      <c r="AI26" s="610"/>
      <c r="AJ26" s="610"/>
      <c r="AK26" s="610"/>
      <c r="AL26" s="610"/>
      <c r="AM26" s="611"/>
      <c r="AN26" s="600" t="s">
        <v>25</v>
      </c>
      <c r="AO26" s="601"/>
      <c r="AP26" s="601"/>
      <c r="AQ26" s="601"/>
      <c r="AR26" s="601"/>
      <c r="AS26" s="601"/>
      <c r="AT26" s="601"/>
      <c r="AU26" s="601"/>
      <c r="AV26" s="601"/>
      <c r="AW26" s="601"/>
      <c r="AX26" s="601"/>
      <c r="AY26" s="601"/>
      <c r="AZ26" s="601"/>
      <c r="BA26" s="601"/>
      <c r="BB26" s="601"/>
      <c r="BC26" s="601"/>
      <c r="BD26" s="601"/>
      <c r="BE26" s="601"/>
      <c r="BF26" s="601"/>
      <c r="BG26" s="601"/>
      <c r="BH26" s="601"/>
      <c r="BI26" s="601"/>
      <c r="BJ26" s="602"/>
      <c r="BK26" s="234"/>
      <c r="BL26" s="234"/>
      <c r="BM26" s="234"/>
      <c r="BN26" s="234"/>
      <c r="BO26" s="2"/>
      <c r="BP26" s="2"/>
    </row>
    <row r="27" spans="1:68" ht="15.75" customHeight="1" x14ac:dyDescent="0.15">
      <c r="A27" s="234"/>
      <c r="B27" s="234"/>
      <c r="C27" s="626"/>
      <c r="D27" s="636" t="s">
        <v>149</v>
      </c>
      <c r="E27" s="637"/>
      <c r="F27" s="637"/>
      <c r="G27" s="637"/>
      <c r="H27" s="637"/>
      <c r="I27" s="637"/>
      <c r="J27" s="637"/>
      <c r="K27" s="637"/>
      <c r="L27" s="637"/>
      <c r="M27" s="637"/>
      <c r="N27" s="637"/>
      <c r="O27" s="637"/>
      <c r="P27" s="637"/>
      <c r="Q27" s="637"/>
      <c r="R27" s="637"/>
      <c r="S27" s="637"/>
      <c r="T27" s="637"/>
      <c r="U27" s="637"/>
      <c r="V27" s="637"/>
      <c r="W27" s="637"/>
      <c r="X27" s="637"/>
      <c r="Y27" s="637"/>
      <c r="Z27" s="637"/>
      <c r="AA27" s="637"/>
      <c r="AB27" s="637"/>
      <c r="AC27" s="638"/>
      <c r="AD27" s="612"/>
      <c r="AE27" s="613"/>
      <c r="AF27" s="613"/>
      <c r="AG27" s="613"/>
      <c r="AH27" s="613"/>
      <c r="AI27" s="613"/>
      <c r="AJ27" s="613"/>
      <c r="AK27" s="613"/>
      <c r="AL27" s="613"/>
      <c r="AM27" s="614"/>
      <c r="AN27" s="603" t="s">
        <v>151</v>
      </c>
      <c r="AO27" s="604"/>
      <c r="AP27" s="604"/>
      <c r="AQ27" s="604"/>
      <c r="AR27" s="604"/>
      <c r="AS27" s="604"/>
      <c r="AT27" s="604"/>
      <c r="AU27" s="604"/>
      <c r="AV27" s="604"/>
      <c r="AW27" s="604"/>
      <c r="AX27" s="604"/>
      <c r="AY27" s="604"/>
      <c r="AZ27" s="604"/>
      <c r="BA27" s="604"/>
      <c r="BB27" s="604"/>
      <c r="BC27" s="604"/>
      <c r="BD27" s="604"/>
      <c r="BE27" s="604"/>
      <c r="BF27" s="604"/>
      <c r="BG27" s="604"/>
      <c r="BH27" s="604"/>
      <c r="BI27" s="604"/>
      <c r="BJ27" s="605"/>
      <c r="BK27" s="234"/>
      <c r="BL27" s="234"/>
      <c r="BM27" s="234"/>
      <c r="BN27" s="234"/>
      <c r="BO27" s="2"/>
      <c r="BP27" s="2"/>
    </row>
    <row r="28" spans="1:68" ht="3.95" customHeight="1" x14ac:dyDescent="0.15">
      <c r="A28" s="234"/>
      <c r="B28" s="234"/>
      <c r="C28" s="626"/>
      <c r="D28" s="661" t="s">
        <v>26</v>
      </c>
      <c r="E28" s="624"/>
      <c r="F28" s="624"/>
      <c r="G28" s="566"/>
      <c r="H28" s="566"/>
      <c r="I28" s="566"/>
      <c r="J28" s="566"/>
      <c r="K28" s="566"/>
      <c r="L28" s="566"/>
      <c r="M28" s="566"/>
      <c r="N28" s="566"/>
      <c r="O28" s="566"/>
      <c r="P28" s="566"/>
      <c r="Q28" s="566"/>
      <c r="R28" s="566"/>
      <c r="S28" s="566"/>
      <c r="T28" s="566"/>
      <c r="U28" s="566"/>
      <c r="V28" s="566"/>
      <c r="W28" s="566"/>
      <c r="X28" s="566"/>
      <c r="Y28" s="566"/>
      <c r="Z28" s="566"/>
      <c r="AA28" s="566"/>
      <c r="AB28" s="566"/>
      <c r="AC28" s="567"/>
      <c r="AD28" s="543"/>
      <c r="AE28" s="544"/>
      <c r="AF28" s="544"/>
      <c r="AG28" s="544"/>
      <c r="AH28" s="544"/>
      <c r="AI28" s="544"/>
      <c r="AJ28" s="544"/>
      <c r="AK28" s="544"/>
      <c r="AL28" s="544"/>
      <c r="AM28" s="545"/>
      <c r="AN28" s="618" t="s">
        <v>156</v>
      </c>
      <c r="AO28" s="619"/>
      <c r="AP28" s="619"/>
      <c r="AQ28" s="619"/>
      <c r="AR28" s="252"/>
      <c r="AS28" s="252"/>
      <c r="AT28" s="252"/>
      <c r="AU28" s="252"/>
      <c r="AV28" s="252"/>
      <c r="AW28" s="252"/>
      <c r="AX28" s="252"/>
      <c r="AY28" s="252"/>
      <c r="AZ28" s="252"/>
      <c r="BA28" s="252"/>
      <c r="BB28" s="252"/>
      <c r="BC28" s="252"/>
      <c r="BD28" s="252"/>
      <c r="BE28" s="252"/>
      <c r="BF28" s="252"/>
      <c r="BG28" s="252"/>
      <c r="BH28" s="252"/>
      <c r="BI28" s="252"/>
      <c r="BJ28" s="253"/>
      <c r="BK28" s="234"/>
      <c r="BL28" s="234"/>
      <c r="BM28" s="234"/>
      <c r="BN28" s="234"/>
      <c r="BO28" s="2"/>
      <c r="BP28" s="2"/>
    </row>
    <row r="29" spans="1:68" ht="23.25" customHeight="1" x14ac:dyDescent="0.15">
      <c r="A29" s="234"/>
      <c r="B29" s="234"/>
      <c r="C29" s="626"/>
      <c r="D29" s="661"/>
      <c r="E29" s="624"/>
      <c r="F29" s="624"/>
      <c r="G29" s="566"/>
      <c r="H29" s="566"/>
      <c r="I29" s="566"/>
      <c r="J29" s="566"/>
      <c r="K29" s="566"/>
      <c r="L29" s="566"/>
      <c r="M29" s="566"/>
      <c r="N29" s="566"/>
      <c r="O29" s="566"/>
      <c r="P29" s="566"/>
      <c r="Q29" s="566"/>
      <c r="R29" s="566"/>
      <c r="S29" s="566"/>
      <c r="T29" s="566"/>
      <c r="U29" s="566"/>
      <c r="V29" s="566"/>
      <c r="W29" s="566"/>
      <c r="X29" s="566"/>
      <c r="Y29" s="566"/>
      <c r="Z29" s="566"/>
      <c r="AA29" s="566"/>
      <c r="AB29" s="566"/>
      <c r="AC29" s="567"/>
      <c r="AD29" s="543"/>
      <c r="AE29" s="544"/>
      <c r="AF29" s="544"/>
      <c r="AG29" s="544"/>
      <c r="AH29" s="544"/>
      <c r="AI29" s="544"/>
      <c r="AJ29" s="544"/>
      <c r="AK29" s="544"/>
      <c r="AL29" s="544"/>
      <c r="AM29" s="545"/>
      <c r="AN29" s="620"/>
      <c r="AO29" s="589"/>
      <c r="AP29" s="589"/>
      <c r="AQ29" s="589"/>
      <c r="AR29" s="587"/>
      <c r="AS29" s="587"/>
      <c r="AT29" s="587"/>
      <c r="AU29" s="588" t="s">
        <v>27</v>
      </c>
      <c r="AV29" s="588"/>
      <c r="AW29" s="588"/>
      <c r="AX29" s="587"/>
      <c r="AY29" s="587"/>
      <c r="AZ29" s="587"/>
      <c r="BA29" s="589" t="s">
        <v>28</v>
      </c>
      <c r="BB29" s="589"/>
      <c r="BC29" s="589"/>
      <c r="BD29" s="587"/>
      <c r="BE29" s="587"/>
      <c r="BF29" s="587"/>
      <c r="BG29" s="587"/>
      <c r="BH29" s="589" t="s">
        <v>29</v>
      </c>
      <c r="BI29" s="589"/>
      <c r="BJ29" s="590"/>
      <c r="BK29" s="234"/>
      <c r="BL29" s="234"/>
      <c r="BM29" s="234"/>
      <c r="BN29" s="234"/>
      <c r="BO29" s="2"/>
      <c r="BP29" s="2"/>
    </row>
    <row r="30" spans="1:68" ht="3.95" customHeight="1" x14ac:dyDescent="0.15">
      <c r="A30" s="234"/>
      <c r="B30" s="234"/>
      <c r="C30" s="626"/>
      <c r="D30" s="275"/>
      <c r="E30" s="255"/>
      <c r="F30" s="255"/>
      <c r="G30" s="566"/>
      <c r="H30" s="566"/>
      <c r="I30" s="566"/>
      <c r="J30" s="566"/>
      <c r="K30" s="566"/>
      <c r="L30" s="566"/>
      <c r="M30" s="566"/>
      <c r="N30" s="566"/>
      <c r="O30" s="566"/>
      <c r="P30" s="566"/>
      <c r="Q30" s="566"/>
      <c r="R30" s="566"/>
      <c r="S30" s="566"/>
      <c r="T30" s="566"/>
      <c r="U30" s="566"/>
      <c r="V30" s="566"/>
      <c r="W30" s="566"/>
      <c r="X30" s="566"/>
      <c r="Y30" s="566"/>
      <c r="Z30" s="566"/>
      <c r="AA30" s="566"/>
      <c r="AB30" s="566"/>
      <c r="AC30" s="567"/>
      <c r="AD30" s="543"/>
      <c r="AE30" s="544"/>
      <c r="AF30" s="544"/>
      <c r="AG30" s="544"/>
      <c r="AH30" s="544"/>
      <c r="AI30" s="544"/>
      <c r="AJ30" s="544"/>
      <c r="AK30" s="544"/>
      <c r="AL30" s="544"/>
      <c r="AM30" s="545"/>
      <c r="AN30" s="621"/>
      <c r="AO30" s="622"/>
      <c r="AP30" s="622"/>
      <c r="AQ30" s="622"/>
      <c r="AR30" s="256"/>
      <c r="AS30" s="256"/>
      <c r="AT30" s="256"/>
      <c r="AU30" s="256"/>
      <c r="AV30" s="256"/>
      <c r="AW30" s="256"/>
      <c r="AX30" s="256"/>
      <c r="AY30" s="256"/>
      <c r="AZ30" s="256"/>
      <c r="BA30" s="256"/>
      <c r="BB30" s="256"/>
      <c r="BC30" s="256"/>
      <c r="BD30" s="256"/>
      <c r="BE30" s="256"/>
      <c r="BF30" s="256"/>
      <c r="BG30" s="256"/>
      <c r="BH30" s="256"/>
      <c r="BI30" s="256"/>
      <c r="BJ30" s="257"/>
      <c r="BK30" s="234"/>
      <c r="BL30" s="234"/>
      <c r="BM30" s="234"/>
      <c r="BN30" s="234"/>
      <c r="BO30" s="2"/>
      <c r="BP30" s="2"/>
    </row>
    <row r="31" spans="1:68" ht="14.25" customHeight="1" x14ac:dyDescent="0.15">
      <c r="A31" s="234"/>
      <c r="B31" s="234"/>
      <c r="C31" s="626"/>
      <c r="D31" s="734" t="s">
        <v>30</v>
      </c>
      <c r="E31" s="530"/>
      <c r="F31" s="530"/>
      <c r="G31" s="550" t="str">
        <f>PHONETIC(G33)</f>
        <v/>
      </c>
      <c r="H31" s="550"/>
      <c r="I31" s="550"/>
      <c r="J31" s="550"/>
      <c r="K31" s="550"/>
      <c r="L31" s="550"/>
      <c r="M31" s="550"/>
      <c r="N31" s="550"/>
      <c r="O31" s="550"/>
      <c r="P31" s="550"/>
      <c r="Q31" s="550"/>
      <c r="R31" s="550"/>
      <c r="S31" s="550"/>
      <c r="T31" s="550"/>
      <c r="U31" s="550"/>
      <c r="V31" s="550"/>
      <c r="W31" s="550"/>
      <c r="X31" s="550"/>
      <c r="Y31" s="550"/>
      <c r="Z31" s="550"/>
      <c r="AA31" s="550"/>
      <c r="AB31" s="550"/>
      <c r="AC31" s="551"/>
      <c r="AD31" s="543"/>
      <c r="AE31" s="544"/>
      <c r="AF31" s="544"/>
      <c r="AG31" s="544"/>
      <c r="AH31" s="544"/>
      <c r="AI31" s="544"/>
      <c r="AJ31" s="544"/>
      <c r="AK31" s="544"/>
      <c r="AL31" s="544"/>
      <c r="AM31" s="545"/>
      <c r="AN31" s="258"/>
      <c r="AO31" s="591"/>
      <c r="AP31" s="591"/>
      <c r="AQ31" s="591"/>
      <c r="AR31" s="591"/>
      <c r="AS31" s="591"/>
      <c r="AT31" s="591"/>
      <c r="AU31" s="591"/>
      <c r="AV31" s="591"/>
      <c r="AW31" s="591"/>
      <c r="AX31" s="591"/>
      <c r="AY31" s="591"/>
      <c r="AZ31" s="591"/>
      <c r="BA31" s="591"/>
      <c r="BB31" s="591"/>
      <c r="BC31" s="591"/>
      <c r="BD31" s="591"/>
      <c r="BE31" s="591"/>
      <c r="BF31" s="591"/>
      <c r="BG31" s="591"/>
      <c r="BH31" s="591"/>
      <c r="BI31" s="591"/>
      <c r="BJ31" s="259"/>
      <c r="BK31" s="234"/>
      <c r="BL31" s="234"/>
      <c r="BM31" s="234"/>
      <c r="BN31" s="234"/>
      <c r="BO31" s="2"/>
      <c r="BP31" s="2"/>
    </row>
    <row r="32" spans="1:68" ht="14.25" customHeight="1" thickBot="1" x14ac:dyDescent="0.2">
      <c r="A32" s="234"/>
      <c r="B32" s="234"/>
      <c r="C32" s="626"/>
      <c r="D32" s="735"/>
      <c r="E32" s="736"/>
      <c r="F32" s="736"/>
      <c r="G32" s="552"/>
      <c r="H32" s="552"/>
      <c r="I32" s="552"/>
      <c r="J32" s="552"/>
      <c r="K32" s="552"/>
      <c r="L32" s="552"/>
      <c r="M32" s="552"/>
      <c r="N32" s="552"/>
      <c r="O32" s="552"/>
      <c r="P32" s="552"/>
      <c r="Q32" s="552"/>
      <c r="R32" s="552"/>
      <c r="S32" s="552"/>
      <c r="T32" s="552"/>
      <c r="U32" s="552"/>
      <c r="V32" s="552"/>
      <c r="W32" s="553"/>
      <c r="X32" s="553"/>
      <c r="Y32" s="553"/>
      <c r="Z32" s="553"/>
      <c r="AA32" s="553"/>
      <c r="AB32" s="553"/>
      <c r="AC32" s="554"/>
      <c r="AD32" s="537"/>
      <c r="AE32" s="538"/>
      <c r="AF32" s="538"/>
      <c r="AG32" s="538"/>
      <c r="AH32" s="538"/>
      <c r="AI32" s="538"/>
      <c r="AJ32" s="538"/>
      <c r="AK32" s="538"/>
      <c r="AL32" s="538"/>
      <c r="AM32" s="539"/>
      <c r="AN32" s="274"/>
      <c r="AO32" s="739"/>
      <c r="AP32" s="739"/>
      <c r="AQ32" s="739"/>
      <c r="AR32" s="739"/>
      <c r="AS32" s="739"/>
      <c r="AT32" s="739"/>
      <c r="AU32" s="739"/>
      <c r="AV32" s="739"/>
      <c r="AW32" s="739"/>
      <c r="AX32" s="739"/>
      <c r="AY32" s="739"/>
      <c r="AZ32" s="739"/>
      <c r="BA32" s="739"/>
      <c r="BB32" s="739"/>
      <c r="BC32" s="739"/>
      <c r="BD32" s="739"/>
      <c r="BE32" s="739"/>
      <c r="BF32" s="739"/>
      <c r="BG32" s="739"/>
      <c r="BH32" s="739"/>
      <c r="BI32" s="739"/>
      <c r="BJ32" s="276"/>
      <c r="BK32" s="234"/>
      <c r="BL32" s="234"/>
      <c r="BM32" s="234"/>
      <c r="BN32" s="234"/>
      <c r="BO32" s="2"/>
      <c r="BP32" s="2"/>
    </row>
    <row r="33" spans="1:68" ht="3.95" customHeight="1" x14ac:dyDescent="0.15">
      <c r="A33" s="234"/>
      <c r="B33" s="234"/>
      <c r="C33" s="626"/>
      <c r="D33" s="659" t="s">
        <v>23</v>
      </c>
      <c r="E33" s="660"/>
      <c r="F33" s="660"/>
      <c r="G33" s="708"/>
      <c r="H33" s="708"/>
      <c r="I33" s="708"/>
      <c r="J33" s="708"/>
      <c r="K33" s="708"/>
      <c r="L33" s="708"/>
      <c r="M33" s="708"/>
      <c r="N33" s="708"/>
      <c r="O33" s="708"/>
      <c r="P33" s="708"/>
      <c r="Q33" s="708"/>
      <c r="R33" s="709"/>
      <c r="S33" s="680" t="s">
        <v>92</v>
      </c>
      <c r="T33" s="263"/>
      <c r="U33" s="263"/>
      <c r="V33" s="263"/>
      <c r="W33" s="647" t="s">
        <v>205</v>
      </c>
      <c r="X33" s="648"/>
      <c r="Y33" s="648"/>
      <c r="Z33" s="648"/>
      <c r="AA33" s="648"/>
      <c r="AB33" s="648"/>
      <c r="AC33" s="649"/>
      <c r="AD33" s="535"/>
      <c r="AE33" s="535"/>
      <c r="AF33" s="535"/>
      <c r="AG33" s="535"/>
      <c r="AH33" s="535"/>
      <c r="AI33" s="535"/>
      <c r="AJ33" s="535"/>
      <c r="AK33" s="535"/>
      <c r="AL33" s="535"/>
      <c r="AM33" s="536"/>
      <c r="AN33" s="686" t="s">
        <v>157</v>
      </c>
      <c r="AO33" s="687"/>
      <c r="AP33" s="687"/>
      <c r="AQ33" s="687"/>
      <c r="AR33" s="277"/>
      <c r="AS33" s="277"/>
      <c r="AT33" s="277"/>
      <c r="AU33" s="277"/>
      <c r="AV33" s="277"/>
      <c r="AW33" s="277"/>
      <c r="AX33" s="277"/>
      <c r="AY33" s="277"/>
      <c r="AZ33" s="277"/>
      <c r="BA33" s="277"/>
      <c r="BB33" s="277"/>
      <c r="BC33" s="277"/>
      <c r="BD33" s="277"/>
      <c r="BE33" s="277"/>
      <c r="BF33" s="277"/>
      <c r="BG33" s="277"/>
      <c r="BH33" s="277"/>
      <c r="BI33" s="277"/>
      <c r="BJ33" s="278"/>
      <c r="BK33" s="234"/>
      <c r="BL33" s="234"/>
      <c r="BM33" s="234"/>
      <c r="BN33" s="234"/>
      <c r="BO33" s="2"/>
      <c r="BP33" s="2"/>
    </row>
    <row r="34" spans="1:68" ht="26.1" customHeight="1" x14ac:dyDescent="0.15">
      <c r="A34" s="234"/>
      <c r="B34" s="234"/>
      <c r="C34" s="626"/>
      <c r="D34" s="661"/>
      <c r="E34" s="624"/>
      <c r="F34" s="624"/>
      <c r="G34" s="710"/>
      <c r="H34" s="710"/>
      <c r="I34" s="710"/>
      <c r="J34" s="710"/>
      <c r="K34" s="710"/>
      <c r="L34" s="710"/>
      <c r="M34" s="710"/>
      <c r="N34" s="710"/>
      <c r="O34" s="710"/>
      <c r="P34" s="710"/>
      <c r="Q34" s="710"/>
      <c r="R34" s="711"/>
      <c r="S34" s="680"/>
      <c r="T34" s="263"/>
      <c r="U34" s="6"/>
      <c r="V34" s="264" t="s">
        <v>97</v>
      </c>
      <c r="W34" s="650"/>
      <c r="X34" s="651"/>
      <c r="Y34" s="651"/>
      <c r="Z34" s="651"/>
      <c r="AA34" s="651"/>
      <c r="AB34" s="651"/>
      <c r="AC34" s="652"/>
      <c r="AD34" s="544"/>
      <c r="AE34" s="544"/>
      <c r="AF34" s="544"/>
      <c r="AG34" s="544"/>
      <c r="AH34" s="544"/>
      <c r="AI34" s="544"/>
      <c r="AJ34" s="544"/>
      <c r="AK34" s="544"/>
      <c r="AL34" s="544"/>
      <c r="AM34" s="545"/>
      <c r="AN34" s="620"/>
      <c r="AO34" s="589"/>
      <c r="AP34" s="589"/>
      <c r="AQ34" s="589"/>
      <c r="AR34" s="587"/>
      <c r="AS34" s="587"/>
      <c r="AT34" s="587"/>
      <c r="AU34" s="588" t="s">
        <v>27</v>
      </c>
      <c r="AV34" s="588"/>
      <c r="AW34" s="588"/>
      <c r="AX34" s="587"/>
      <c r="AY34" s="587"/>
      <c r="AZ34" s="587"/>
      <c r="BA34" s="589" t="s">
        <v>28</v>
      </c>
      <c r="BB34" s="589"/>
      <c r="BC34" s="589"/>
      <c r="BD34" s="587"/>
      <c r="BE34" s="587"/>
      <c r="BF34" s="587"/>
      <c r="BG34" s="587"/>
      <c r="BH34" s="589" t="s">
        <v>29</v>
      </c>
      <c r="BI34" s="589"/>
      <c r="BJ34" s="590"/>
      <c r="BK34" s="234"/>
      <c r="BL34" s="234"/>
      <c r="BM34" s="234"/>
      <c r="BN34" s="234"/>
      <c r="BO34" s="2"/>
      <c r="BP34" s="2"/>
    </row>
    <row r="35" spans="1:68" ht="3.95" customHeight="1" x14ac:dyDescent="0.15">
      <c r="A35" s="234"/>
      <c r="B35" s="234"/>
      <c r="C35" s="626"/>
      <c r="D35" s="275"/>
      <c r="E35" s="255"/>
      <c r="F35" s="255"/>
      <c r="G35" s="710"/>
      <c r="H35" s="710"/>
      <c r="I35" s="710"/>
      <c r="J35" s="710"/>
      <c r="K35" s="710"/>
      <c r="L35" s="710"/>
      <c r="M35" s="710"/>
      <c r="N35" s="710"/>
      <c r="O35" s="710"/>
      <c r="P35" s="710"/>
      <c r="Q35" s="710"/>
      <c r="R35" s="711"/>
      <c r="S35" s="680"/>
      <c r="T35" s="263"/>
      <c r="U35" s="263"/>
      <c r="V35" s="266"/>
      <c r="W35" s="650"/>
      <c r="X35" s="651"/>
      <c r="Y35" s="651"/>
      <c r="Z35" s="651"/>
      <c r="AA35" s="651"/>
      <c r="AB35" s="651"/>
      <c r="AC35" s="652"/>
      <c r="AD35" s="544"/>
      <c r="AE35" s="544"/>
      <c r="AF35" s="544"/>
      <c r="AG35" s="544"/>
      <c r="AH35" s="544"/>
      <c r="AI35" s="544"/>
      <c r="AJ35" s="544"/>
      <c r="AK35" s="544"/>
      <c r="AL35" s="544"/>
      <c r="AM35" s="545"/>
      <c r="AN35" s="621"/>
      <c r="AO35" s="622"/>
      <c r="AP35" s="622"/>
      <c r="AQ35" s="622"/>
      <c r="AR35" s="256"/>
      <c r="AS35" s="256"/>
      <c r="AT35" s="256"/>
      <c r="AU35" s="256"/>
      <c r="AV35" s="256"/>
      <c r="AW35" s="256"/>
      <c r="AX35" s="256"/>
      <c r="AY35" s="256"/>
      <c r="AZ35" s="256"/>
      <c r="BA35" s="256"/>
      <c r="BB35" s="256"/>
      <c r="BC35" s="256"/>
      <c r="BD35" s="256"/>
      <c r="BE35" s="256"/>
      <c r="BF35" s="256"/>
      <c r="BG35" s="256"/>
      <c r="BH35" s="256"/>
      <c r="BI35" s="256"/>
      <c r="BJ35" s="257"/>
      <c r="BK35" s="234"/>
      <c r="BL35" s="234"/>
      <c r="BM35" s="234"/>
      <c r="BN35" s="234"/>
      <c r="BO35" s="2"/>
      <c r="BP35" s="2"/>
    </row>
    <row r="36" spans="1:68" ht="9.75" customHeight="1" x14ac:dyDescent="0.15">
      <c r="A36" s="234"/>
      <c r="B36" s="234"/>
      <c r="C36" s="626"/>
      <c r="D36" s="662" t="s">
        <v>24</v>
      </c>
      <c r="E36" s="663"/>
      <c r="F36" s="664"/>
      <c r="G36" s="558"/>
      <c r="H36" s="555"/>
      <c r="I36" s="559"/>
      <c r="J36" s="555"/>
      <c r="K36" s="555"/>
      <c r="L36" s="630" t="s">
        <v>27</v>
      </c>
      <c r="M36" s="555"/>
      <c r="N36" s="555"/>
      <c r="O36" s="574" t="s">
        <v>28</v>
      </c>
      <c r="P36" s="656"/>
      <c r="Q36" s="656"/>
      <c r="R36" s="633" t="s">
        <v>29</v>
      </c>
      <c r="S36" s="681"/>
      <c r="T36" s="577"/>
      <c r="U36" s="578"/>
      <c r="V36" s="579"/>
      <c r="W36" s="650"/>
      <c r="X36" s="651"/>
      <c r="Y36" s="651"/>
      <c r="Z36" s="651"/>
      <c r="AA36" s="651"/>
      <c r="AB36" s="651"/>
      <c r="AC36" s="652"/>
      <c r="AD36" s="544"/>
      <c r="AE36" s="544"/>
      <c r="AF36" s="544"/>
      <c r="AG36" s="544"/>
      <c r="AH36" s="544"/>
      <c r="AI36" s="544"/>
      <c r="AJ36" s="544"/>
      <c r="AK36" s="544"/>
      <c r="AL36" s="544"/>
      <c r="AM36" s="545"/>
      <c r="AN36" s="258"/>
      <c r="AO36" s="591"/>
      <c r="AP36" s="591"/>
      <c r="AQ36" s="591"/>
      <c r="AR36" s="591"/>
      <c r="AS36" s="591"/>
      <c r="AT36" s="591"/>
      <c r="AU36" s="591"/>
      <c r="AV36" s="591"/>
      <c r="AW36" s="591"/>
      <c r="AX36" s="591"/>
      <c r="AY36" s="591"/>
      <c r="AZ36" s="591"/>
      <c r="BA36" s="591"/>
      <c r="BB36" s="591"/>
      <c r="BC36" s="591"/>
      <c r="BD36" s="591"/>
      <c r="BE36" s="591"/>
      <c r="BF36" s="591"/>
      <c r="BG36" s="591"/>
      <c r="BH36" s="591"/>
      <c r="BI36" s="591"/>
      <c r="BJ36" s="259"/>
      <c r="BK36" s="234"/>
      <c r="BL36" s="234"/>
      <c r="BM36" s="234"/>
      <c r="BN36" s="234"/>
      <c r="BO36" s="2"/>
      <c r="BP36" s="2"/>
    </row>
    <row r="37" spans="1:68" ht="12.75" customHeight="1" x14ac:dyDescent="0.15">
      <c r="A37" s="234"/>
      <c r="B37" s="234"/>
      <c r="C37" s="626"/>
      <c r="D37" s="665"/>
      <c r="E37" s="666"/>
      <c r="F37" s="667"/>
      <c r="G37" s="560"/>
      <c r="H37" s="556"/>
      <c r="I37" s="561"/>
      <c r="J37" s="556"/>
      <c r="K37" s="556"/>
      <c r="L37" s="631"/>
      <c r="M37" s="556"/>
      <c r="N37" s="556"/>
      <c r="O37" s="575"/>
      <c r="P37" s="657"/>
      <c r="Q37" s="657"/>
      <c r="R37" s="634"/>
      <c r="S37" s="681"/>
      <c r="T37" s="580"/>
      <c r="U37" s="581"/>
      <c r="V37" s="582"/>
      <c r="W37" s="650"/>
      <c r="X37" s="651"/>
      <c r="Y37" s="651"/>
      <c r="Z37" s="651"/>
      <c r="AA37" s="651"/>
      <c r="AB37" s="651"/>
      <c r="AC37" s="652"/>
      <c r="AD37" s="544"/>
      <c r="AE37" s="544"/>
      <c r="AF37" s="544"/>
      <c r="AG37" s="544"/>
      <c r="AH37" s="544"/>
      <c r="AI37" s="544"/>
      <c r="AJ37" s="544"/>
      <c r="AK37" s="544"/>
      <c r="AL37" s="544"/>
      <c r="AM37" s="545"/>
      <c r="AN37" s="267"/>
      <c r="AO37" s="688"/>
      <c r="AP37" s="688"/>
      <c r="AQ37" s="688"/>
      <c r="AR37" s="688"/>
      <c r="AS37" s="688"/>
      <c r="AT37" s="688"/>
      <c r="AU37" s="688"/>
      <c r="AV37" s="688"/>
      <c r="AW37" s="688"/>
      <c r="AX37" s="688"/>
      <c r="AY37" s="688"/>
      <c r="AZ37" s="688"/>
      <c r="BA37" s="688"/>
      <c r="BB37" s="688"/>
      <c r="BC37" s="688"/>
      <c r="BD37" s="688"/>
      <c r="BE37" s="688"/>
      <c r="BF37" s="688"/>
      <c r="BG37" s="688"/>
      <c r="BH37" s="688"/>
      <c r="BI37" s="688"/>
      <c r="BJ37" s="253"/>
      <c r="BK37" s="234"/>
      <c r="BL37" s="234"/>
      <c r="BM37" s="234"/>
      <c r="BN37" s="234"/>
      <c r="BO37" s="2"/>
      <c r="BP37" s="2"/>
    </row>
    <row r="38" spans="1:68" ht="8.1" customHeight="1" x14ac:dyDescent="0.15">
      <c r="A38" s="234"/>
      <c r="B38" s="234"/>
      <c r="C38" s="626"/>
      <c r="D38" s="668"/>
      <c r="E38" s="669"/>
      <c r="F38" s="670"/>
      <c r="G38" s="562"/>
      <c r="H38" s="557"/>
      <c r="I38" s="563"/>
      <c r="J38" s="557"/>
      <c r="K38" s="557"/>
      <c r="L38" s="632"/>
      <c r="M38" s="557"/>
      <c r="N38" s="557"/>
      <c r="O38" s="576"/>
      <c r="P38" s="658"/>
      <c r="Q38" s="658"/>
      <c r="R38" s="635"/>
      <c r="S38" s="682"/>
      <c r="T38" s="583"/>
      <c r="U38" s="584"/>
      <c r="V38" s="585"/>
      <c r="W38" s="653"/>
      <c r="X38" s="654"/>
      <c r="Y38" s="654"/>
      <c r="Z38" s="654"/>
      <c r="AA38" s="654"/>
      <c r="AB38" s="654"/>
      <c r="AC38" s="655"/>
      <c r="AD38" s="538"/>
      <c r="AE38" s="538"/>
      <c r="AF38" s="538"/>
      <c r="AG38" s="538"/>
      <c r="AH38" s="538"/>
      <c r="AI38" s="538"/>
      <c r="AJ38" s="538"/>
      <c r="AK38" s="538"/>
      <c r="AL38" s="538"/>
      <c r="AM38" s="539"/>
      <c r="AN38" s="268"/>
      <c r="AO38" s="592"/>
      <c r="AP38" s="592"/>
      <c r="AQ38" s="592"/>
      <c r="AR38" s="592"/>
      <c r="AS38" s="592"/>
      <c r="AT38" s="592"/>
      <c r="AU38" s="592"/>
      <c r="AV38" s="592"/>
      <c r="AW38" s="592"/>
      <c r="AX38" s="592"/>
      <c r="AY38" s="592"/>
      <c r="AZ38" s="592"/>
      <c r="BA38" s="592"/>
      <c r="BB38" s="592"/>
      <c r="BC38" s="592"/>
      <c r="BD38" s="592"/>
      <c r="BE38" s="592"/>
      <c r="BF38" s="592"/>
      <c r="BG38" s="592"/>
      <c r="BH38" s="592"/>
      <c r="BI38" s="592"/>
      <c r="BJ38" s="262"/>
      <c r="BK38" s="234"/>
      <c r="BL38" s="234"/>
      <c r="BM38" s="234"/>
      <c r="BN38" s="234"/>
      <c r="BO38" s="2"/>
      <c r="BP38" s="2"/>
    </row>
    <row r="39" spans="1:68" ht="4.5" customHeight="1" x14ac:dyDescent="0.15">
      <c r="A39" s="234"/>
      <c r="B39" s="234"/>
      <c r="C39" s="626"/>
      <c r="D39" s="279"/>
      <c r="E39" s="270"/>
      <c r="F39" s="270"/>
      <c r="G39" s="270"/>
      <c r="H39" s="270"/>
      <c r="I39" s="270"/>
      <c r="J39" s="270"/>
      <c r="K39" s="270"/>
      <c r="L39" s="270"/>
      <c r="M39" s="270"/>
      <c r="N39" s="270"/>
      <c r="O39" s="270"/>
      <c r="P39" s="270"/>
      <c r="Q39" s="270"/>
      <c r="R39" s="270"/>
      <c r="S39" s="270"/>
      <c r="T39" s="712" t="s">
        <v>89</v>
      </c>
      <c r="U39" s="713"/>
      <c r="V39" s="713"/>
      <c r="W39" s="713"/>
      <c r="X39" s="713"/>
      <c r="Y39" s="713"/>
      <c r="Z39" s="713"/>
      <c r="AA39" s="713"/>
      <c r="AB39" s="713"/>
      <c r="AC39" s="713"/>
      <c r="AD39" s="713"/>
      <c r="AE39" s="713"/>
      <c r="AF39" s="713"/>
      <c r="AG39" s="713"/>
      <c r="AH39" s="713"/>
      <c r="AI39" s="713"/>
      <c r="AJ39" s="713"/>
      <c r="AK39" s="714"/>
      <c r="AL39" s="546" t="s">
        <v>213</v>
      </c>
      <c r="AM39" s="547"/>
      <c r="AN39" s="252"/>
      <c r="AO39" s="683">
        <f>AO31+AO36</f>
        <v>0</v>
      </c>
      <c r="AP39" s="683"/>
      <c r="AQ39" s="683"/>
      <c r="AR39" s="683"/>
      <c r="AS39" s="683"/>
      <c r="AT39" s="683"/>
      <c r="AU39" s="683"/>
      <c r="AV39" s="683"/>
      <c r="AW39" s="683"/>
      <c r="AX39" s="683"/>
      <c r="AY39" s="683"/>
      <c r="AZ39" s="683"/>
      <c r="BA39" s="683"/>
      <c r="BB39" s="683"/>
      <c r="BC39" s="683"/>
      <c r="BD39" s="683"/>
      <c r="BE39" s="683"/>
      <c r="BF39" s="683"/>
      <c r="BG39" s="683"/>
      <c r="BH39" s="683"/>
      <c r="BI39" s="683"/>
      <c r="BJ39" s="253"/>
      <c r="BK39" s="234"/>
      <c r="BL39" s="234"/>
      <c r="BM39" s="234"/>
      <c r="BN39" s="234"/>
      <c r="BO39" s="2"/>
      <c r="BP39" s="2"/>
    </row>
    <row r="40" spans="1:68" ht="22.5" customHeight="1" x14ac:dyDescent="0.15">
      <c r="A40" s="234"/>
      <c r="B40" s="234"/>
      <c r="C40" s="626"/>
      <c r="D40" s="280"/>
      <c r="E40" s="234"/>
      <c r="F40" s="234"/>
      <c r="G40" s="234"/>
      <c r="H40" s="234"/>
      <c r="I40" s="564" t="s">
        <v>96</v>
      </c>
      <c r="J40" s="564"/>
      <c r="K40" s="564"/>
      <c r="L40" s="564"/>
      <c r="M40" s="564"/>
      <c r="N40" s="564"/>
      <c r="O40" s="564"/>
      <c r="P40" s="564"/>
      <c r="Q40" s="564"/>
      <c r="R40" s="564"/>
      <c r="S40" s="564"/>
      <c r="T40" s="715"/>
      <c r="U40" s="716"/>
      <c r="V40" s="716"/>
      <c r="W40" s="716"/>
      <c r="X40" s="716"/>
      <c r="Y40" s="716"/>
      <c r="Z40" s="716"/>
      <c r="AA40" s="716"/>
      <c r="AB40" s="716"/>
      <c r="AC40" s="716"/>
      <c r="AD40" s="716"/>
      <c r="AE40" s="716"/>
      <c r="AF40" s="716"/>
      <c r="AG40" s="716"/>
      <c r="AH40" s="716"/>
      <c r="AI40" s="716"/>
      <c r="AJ40" s="716"/>
      <c r="AK40" s="717"/>
      <c r="AL40" s="548"/>
      <c r="AM40" s="549"/>
      <c r="AN40" s="281"/>
      <c r="AO40" s="684"/>
      <c r="AP40" s="684"/>
      <c r="AQ40" s="684"/>
      <c r="AR40" s="684"/>
      <c r="AS40" s="684"/>
      <c r="AT40" s="684"/>
      <c r="AU40" s="684"/>
      <c r="AV40" s="684"/>
      <c r="AW40" s="684"/>
      <c r="AX40" s="684"/>
      <c r="AY40" s="684"/>
      <c r="AZ40" s="684"/>
      <c r="BA40" s="684"/>
      <c r="BB40" s="684"/>
      <c r="BC40" s="684"/>
      <c r="BD40" s="684"/>
      <c r="BE40" s="684"/>
      <c r="BF40" s="684"/>
      <c r="BG40" s="684"/>
      <c r="BH40" s="684"/>
      <c r="BI40" s="684"/>
      <c r="BJ40" s="253"/>
      <c r="BK40" s="234"/>
      <c r="BL40" s="234"/>
      <c r="BM40" s="234"/>
      <c r="BN40" s="234"/>
      <c r="BO40" s="2"/>
      <c r="BP40" s="2"/>
    </row>
    <row r="41" spans="1:68" ht="4.5" customHeight="1" thickBot="1" x14ac:dyDescent="0.2">
      <c r="A41" s="234"/>
      <c r="B41" s="234"/>
      <c r="C41" s="626"/>
      <c r="D41" s="282"/>
      <c r="E41" s="283"/>
      <c r="F41" s="283"/>
      <c r="G41" s="283"/>
      <c r="H41" s="283"/>
      <c r="I41" s="283"/>
      <c r="J41" s="283"/>
      <c r="K41" s="283"/>
      <c r="L41" s="283"/>
      <c r="M41" s="283"/>
      <c r="N41" s="283"/>
      <c r="O41" s="283"/>
      <c r="P41" s="283"/>
      <c r="Q41" s="283"/>
      <c r="R41" s="283"/>
      <c r="S41" s="283"/>
      <c r="T41" s="718"/>
      <c r="U41" s="719"/>
      <c r="V41" s="719"/>
      <c r="W41" s="719"/>
      <c r="X41" s="719"/>
      <c r="Y41" s="719"/>
      <c r="Z41" s="719"/>
      <c r="AA41" s="719"/>
      <c r="AB41" s="719"/>
      <c r="AC41" s="719"/>
      <c r="AD41" s="719"/>
      <c r="AE41" s="719"/>
      <c r="AF41" s="719"/>
      <c r="AG41" s="719"/>
      <c r="AH41" s="719"/>
      <c r="AI41" s="719"/>
      <c r="AJ41" s="719"/>
      <c r="AK41" s="720"/>
      <c r="AL41" s="694"/>
      <c r="AM41" s="695"/>
      <c r="AN41" s="250"/>
      <c r="AO41" s="685"/>
      <c r="AP41" s="685"/>
      <c r="AQ41" s="685"/>
      <c r="AR41" s="685"/>
      <c r="AS41" s="685"/>
      <c r="AT41" s="685"/>
      <c r="AU41" s="685"/>
      <c r="AV41" s="685"/>
      <c r="AW41" s="685"/>
      <c r="AX41" s="685"/>
      <c r="AY41" s="685"/>
      <c r="AZ41" s="685"/>
      <c r="BA41" s="685"/>
      <c r="BB41" s="685"/>
      <c r="BC41" s="685"/>
      <c r="BD41" s="685"/>
      <c r="BE41" s="685"/>
      <c r="BF41" s="685"/>
      <c r="BG41" s="685"/>
      <c r="BH41" s="685"/>
      <c r="BI41" s="685"/>
      <c r="BJ41" s="276"/>
      <c r="BK41" s="234"/>
      <c r="BL41" s="234"/>
      <c r="BM41" s="234"/>
      <c r="BN41" s="234"/>
      <c r="BO41" s="2"/>
      <c r="BP41" s="2"/>
    </row>
    <row r="42" spans="1:68" ht="30" customHeight="1" x14ac:dyDescent="0.15">
      <c r="A42" s="234"/>
      <c r="B42" s="234"/>
      <c r="C42" s="626"/>
      <c r="D42" s="427"/>
      <c r="E42" s="423" t="s">
        <v>279</v>
      </c>
      <c r="F42" s="423"/>
      <c r="G42" s="423"/>
      <c r="H42" s="423"/>
      <c r="I42" s="284"/>
      <c r="J42" s="284"/>
      <c r="K42" s="284"/>
      <c r="L42" s="284"/>
      <c r="M42" s="284"/>
      <c r="N42" s="284"/>
      <c r="O42" s="284"/>
      <c r="P42" s="284"/>
      <c r="Q42" s="284"/>
      <c r="R42" s="284"/>
      <c r="S42" s="284"/>
      <c r="T42" s="284"/>
      <c r="U42" s="284"/>
      <c r="V42" s="284"/>
      <c r="W42" s="284"/>
      <c r="X42" s="284"/>
      <c r="Y42" s="284"/>
      <c r="Z42" s="284"/>
      <c r="AA42" s="284"/>
      <c r="AB42" s="284"/>
      <c r="AC42" s="284"/>
      <c r="AD42" s="284"/>
      <c r="AE42" s="284"/>
      <c r="AF42" s="284"/>
      <c r="AG42" s="284"/>
      <c r="AH42" s="284"/>
      <c r="AI42" s="285"/>
      <c r="AJ42" s="285"/>
      <c r="AK42" s="286"/>
      <c r="AL42" s="722" t="s">
        <v>214</v>
      </c>
      <c r="AM42" s="723"/>
      <c r="AN42" s="287"/>
      <c r="AO42" s="724">
        <v>10000000</v>
      </c>
      <c r="AP42" s="724"/>
      <c r="AQ42" s="724"/>
      <c r="AR42" s="724"/>
      <c r="AS42" s="724"/>
      <c r="AT42" s="724"/>
      <c r="AU42" s="724"/>
      <c r="AV42" s="724"/>
      <c r="AW42" s="724"/>
      <c r="AX42" s="724"/>
      <c r="AY42" s="724"/>
      <c r="AZ42" s="724"/>
      <c r="BA42" s="724"/>
      <c r="BB42" s="724"/>
      <c r="BC42" s="724"/>
      <c r="BD42" s="724"/>
      <c r="BE42" s="724"/>
      <c r="BF42" s="724"/>
      <c r="BG42" s="724"/>
      <c r="BH42" s="724"/>
      <c r="BI42" s="724"/>
      <c r="BJ42" s="288"/>
      <c r="BK42" s="234"/>
      <c r="BL42" s="234"/>
      <c r="BM42" s="234"/>
      <c r="BN42" s="234"/>
      <c r="BO42" s="2"/>
      <c r="BP42" s="2"/>
    </row>
    <row r="43" spans="1:68" ht="30" customHeight="1" x14ac:dyDescent="0.15">
      <c r="A43" s="234"/>
      <c r="B43" s="234"/>
      <c r="C43" s="626"/>
      <c r="D43" s="740"/>
      <c r="E43" s="741"/>
      <c r="F43" s="741"/>
      <c r="G43" s="741"/>
      <c r="H43" s="741"/>
      <c r="I43" s="741"/>
      <c r="J43" s="741"/>
      <c r="K43" s="741"/>
      <c r="L43" s="741"/>
      <c r="M43" s="741"/>
      <c r="N43" s="741"/>
      <c r="O43" s="741"/>
      <c r="P43" s="741"/>
      <c r="Q43" s="741"/>
      <c r="R43" s="741"/>
      <c r="S43" s="741"/>
      <c r="T43" s="741"/>
      <c r="U43" s="741"/>
      <c r="V43" s="741"/>
      <c r="W43" s="741"/>
      <c r="X43" s="741"/>
      <c r="Y43" s="741"/>
      <c r="Z43" s="741"/>
      <c r="AA43" s="741"/>
      <c r="AB43" s="741"/>
      <c r="AC43" s="741"/>
      <c r="AD43" s="741"/>
      <c r="AE43" s="741"/>
      <c r="AF43" s="741"/>
      <c r="AG43" s="741"/>
      <c r="AH43" s="741"/>
      <c r="AI43" s="741"/>
      <c r="AJ43" s="741"/>
      <c r="AK43" s="741"/>
      <c r="AL43" s="741"/>
      <c r="AM43" s="742"/>
      <c r="AN43" s="277"/>
      <c r="AO43" s="428"/>
      <c r="AP43" s="428"/>
      <c r="AQ43" s="428"/>
      <c r="AR43" s="428"/>
      <c r="AS43" s="428"/>
      <c r="AT43" s="428"/>
      <c r="AU43" s="428"/>
      <c r="AV43" s="428"/>
      <c r="AW43" s="428"/>
      <c r="AX43" s="428"/>
      <c r="AY43" s="428"/>
      <c r="AZ43" s="428"/>
      <c r="BA43" s="428"/>
      <c r="BB43" s="428"/>
      <c r="BC43" s="428"/>
      <c r="BD43" s="428"/>
      <c r="BE43" s="428"/>
      <c r="BF43" s="428"/>
      <c r="BG43" s="428"/>
      <c r="BH43" s="428"/>
      <c r="BI43" s="428"/>
      <c r="BJ43" s="278"/>
      <c r="BK43" s="234"/>
      <c r="BL43" s="234"/>
      <c r="BM43" s="234"/>
      <c r="BN43" s="234"/>
      <c r="BO43" s="2"/>
      <c r="BP43" s="2"/>
    </row>
    <row r="44" spans="1:68" ht="30" customHeight="1" x14ac:dyDescent="0.15">
      <c r="A44" s="234"/>
      <c r="B44" s="234"/>
      <c r="C44" s="626"/>
      <c r="D44" s="743"/>
      <c r="E44" s="744"/>
      <c r="F44" s="744"/>
      <c r="G44" s="744"/>
      <c r="H44" s="744"/>
      <c r="I44" s="744"/>
      <c r="J44" s="744"/>
      <c r="K44" s="744"/>
      <c r="L44" s="744"/>
      <c r="M44" s="744"/>
      <c r="N44" s="744"/>
      <c r="O44" s="744"/>
      <c r="P44" s="744"/>
      <c r="Q44" s="744"/>
      <c r="R44" s="744"/>
      <c r="S44" s="744"/>
      <c r="T44" s="744"/>
      <c r="U44" s="744"/>
      <c r="V44" s="744"/>
      <c r="W44" s="744"/>
      <c r="X44" s="744"/>
      <c r="Y44" s="744"/>
      <c r="Z44" s="744"/>
      <c r="AA44" s="744"/>
      <c r="AB44" s="744"/>
      <c r="AC44" s="744"/>
      <c r="AD44" s="744"/>
      <c r="AE44" s="744"/>
      <c r="AF44" s="744"/>
      <c r="AG44" s="744"/>
      <c r="AH44" s="744"/>
      <c r="AI44" s="744"/>
      <c r="AJ44" s="744"/>
      <c r="AK44" s="744"/>
      <c r="AL44" s="744"/>
      <c r="AM44" s="745"/>
      <c r="AN44" s="277"/>
      <c r="AO44" s="428"/>
      <c r="AP44" s="428"/>
      <c r="AQ44" s="428"/>
      <c r="AR44" s="428"/>
      <c r="AS44" s="428"/>
      <c r="AT44" s="428"/>
      <c r="AU44" s="428"/>
      <c r="AV44" s="428"/>
      <c r="AW44" s="428"/>
      <c r="AX44" s="428"/>
      <c r="AY44" s="428"/>
      <c r="AZ44" s="428"/>
      <c r="BA44" s="428"/>
      <c r="BB44" s="428"/>
      <c r="BC44" s="428"/>
      <c r="BD44" s="428"/>
      <c r="BE44" s="428"/>
      <c r="BF44" s="428"/>
      <c r="BG44" s="428"/>
      <c r="BH44" s="428"/>
      <c r="BI44" s="428"/>
      <c r="BJ44" s="278"/>
      <c r="BK44" s="234"/>
      <c r="BL44" s="234"/>
      <c r="BM44" s="234"/>
      <c r="BN44" s="234"/>
      <c r="BO44" s="2"/>
      <c r="BP44" s="2"/>
    </row>
    <row r="45" spans="1:68" ht="31.5" customHeight="1" x14ac:dyDescent="0.15">
      <c r="A45" s="234"/>
      <c r="B45" s="234"/>
      <c r="C45" s="626"/>
      <c r="D45" s="725" t="s">
        <v>100</v>
      </c>
      <c r="E45" s="726"/>
      <c r="F45" s="727"/>
      <c r="G45" s="289"/>
      <c r="H45" s="424" t="s">
        <v>280</v>
      </c>
      <c r="I45" s="290"/>
      <c r="J45" s="290"/>
      <c r="K45" s="290"/>
      <c r="L45" s="290"/>
      <c r="M45" s="290"/>
      <c r="N45" s="290"/>
      <c r="O45" s="290"/>
      <c r="P45" s="290"/>
      <c r="Q45" s="290"/>
      <c r="R45" s="290"/>
      <c r="S45" s="290"/>
      <c r="T45" s="290"/>
      <c r="U45" s="290"/>
      <c r="V45" s="290"/>
      <c r="W45" s="290"/>
      <c r="X45" s="290"/>
      <c r="Y45" s="290"/>
      <c r="Z45" s="290"/>
      <c r="AA45" s="291"/>
      <c r="AB45" s="291"/>
      <c r="AC45" s="291"/>
      <c r="AD45" s="291"/>
      <c r="AE45" s="291"/>
      <c r="AF45" s="291"/>
      <c r="AG45" s="291"/>
      <c r="AH45" s="291"/>
      <c r="AI45" s="291"/>
      <c r="AJ45" s="291"/>
      <c r="AK45" s="292"/>
      <c r="AL45" s="722" t="s">
        <v>268</v>
      </c>
      <c r="AM45" s="723"/>
      <c r="AN45" s="277"/>
      <c r="AO45" s="738">
        <v>10000000</v>
      </c>
      <c r="AP45" s="738"/>
      <c r="AQ45" s="738"/>
      <c r="AR45" s="738"/>
      <c r="AS45" s="738"/>
      <c r="AT45" s="738"/>
      <c r="AU45" s="738"/>
      <c r="AV45" s="738"/>
      <c r="AW45" s="738"/>
      <c r="AX45" s="738"/>
      <c r="AY45" s="738"/>
      <c r="AZ45" s="738"/>
      <c r="BA45" s="738"/>
      <c r="BB45" s="738"/>
      <c r="BC45" s="738"/>
      <c r="BD45" s="738"/>
      <c r="BE45" s="738"/>
      <c r="BF45" s="738"/>
      <c r="BG45" s="738"/>
      <c r="BH45" s="738"/>
      <c r="BI45" s="738"/>
      <c r="BJ45" s="278"/>
      <c r="BK45" s="234"/>
      <c r="BL45" s="234"/>
      <c r="BM45" s="234"/>
      <c r="BN45" s="234"/>
      <c r="BO45" s="2"/>
      <c r="BP45" s="2"/>
    </row>
    <row r="46" spans="1:68" ht="31.5" customHeight="1" x14ac:dyDescent="0.15">
      <c r="A46" s="234"/>
      <c r="B46" s="234"/>
      <c r="C46" s="626"/>
      <c r="D46" s="728"/>
      <c r="E46" s="729"/>
      <c r="F46" s="730"/>
      <c r="G46" s="293"/>
      <c r="H46" s="425" t="s">
        <v>281</v>
      </c>
      <c r="I46" s="294"/>
      <c r="J46" s="294"/>
      <c r="K46" s="294"/>
      <c r="L46" s="294"/>
      <c r="M46" s="294"/>
      <c r="N46" s="294"/>
      <c r="O46" s="294"/>
      <c r="P46" s="294"/>
      <c r="Q46" s="294"/>
      <c r="R46" s="294"/>
      <c r="S46" s="294"/>
      <c r="T46" s="294"/>
      <c r="U46" s="294"/>
      <c r="V46" s="294"/>
      <c r="W46" s="294"/>
      <c r="X46" s="294"/>
      <c r="Y46" s="294"/>
      <c r="Z46" s="294"/>
      <c r="AA46" s="291"/>
      <c r="AB46" s="291"/>
      <c r="AC46" s="291"/>
      <c r="AD46" s="291"/>
      <c r="AE46" s="291"/>
      <c r="AF46" s="291"/>
      <c r="AG46" s="291"/>
      <c r="AH46" s="291"/>
      <c r="AI46" s="291"/>
      <c r="AJ46" s="291"/>
      <c r="AK46" s="292"/>
      <c r="AL46" s="722" t="s">
        <v>269</v>
      </c>
      <c r="AM46" s="723"/>
      <c r="AN46" s="277"/>
      <c r="AO46" s="738"/>
      <c r="AP46" s="738"/>
      <c r="AQ46" s="738"/>
      <c r="AR46" s="738"/>
      <c r="AS46" s="738"/>
      <c r="AT46" s="738"/>
      <c r="AU46" s="738"/>
      <c r="AV46" s="738"/>
      <c r="AW46" s="738"/>
      <c r="AX46" s="738"/>
      <c r="AY46" s="738"/>
      <c r="AZ46" s="738"/>
      <c r="BA46" s="738"/>
      <c r="BB46" s="738"/>
      <c r="BC46" s="738"/>
      <c r="BD46" s="738"/>
      <c r="BE46" s="738"/>
      <c r="BF46" s="738"/>
      <c r="BG46" s="738"/>
      <c r="BH46" s="738"/>
      <c r="BI46" s="738"/>
      <c r="BJ46" s="278"/>
      <c r="BK46" s="234"/>
      <c r="BL46" s="234"/>
      <c r="BM46" s="234"/>
      <c r="BN46" s="234"/>
      <c r="BO46" s="2"/>
      <c r="BP46" s="2"/>
    </row>
    <row r="47" spans="1:68" ht="31.5" customHeight="1" thickBot="1" x14ac:dyDescent="0.2">
      <c r="A47" s="234"/>
      <c r="B47" s="234"/>
      <c r="C47" s="626"/>
      <c r="D47" s="731"/>
      <c r="E47" s="732"/>
      <c r="F47" s="733"/>
      <c r="G47" s="293"/>
      <c r="H47" s="639" t="s">
        <v>282</v>
      </c>
      <c r="I47" s="639"/>
      <c r="J47" s="639"/>
      <c r="K47" s="639"/>
      <c r="L47" s="639"/>
      <c r="M47" s="639"/>
      <c r="N47" s="639"/>
      <c r="O47" s="639"/>
      <c r="P47" s="639"/>
      <c r="Q47" s="639"/>
      <c r="R47" s="639"/>
      <c r="S47" s="639"/>
      <c r="T47" s="639"/>
      <c r="U47" s="639"/>
      <c r="V47" s="639"/>
      <c r="W47" s="639"/>
      <c r="X47" s="639"/>
      <c r="Y47" s="639"/>
      <c r="Z47" s="639"/>
      <c r="AA47" s="639"/>
      <c r="AB47" s="639"/>
      <c r="AC47" s="639"/>
      <c r="AD47" s="639"/>
      <c r="AE47" s="639"/>
      <c r="AF47" s="639"/>
      <c r="AG47" s="639"/>
      <c r="AH47" s="639"/>
      <c r="AI47" s="639"/>
      <c r="AJ47" s="639"/>
      <c r="AK47" s="640"/>
      <c r="AL47" s="692" t="s">
        <v>276</v>
      </c>
      <c r="AM47" s="693"/>
      <c r="AN47" s="277"/>
      <c r="AO47" s="683">
        <f>MIN(AO42,AO45+AO46)</f>
        <v>10000000</v>
      </c>
      <c r="AP47" s="683"/>
      <c r="AQ47" s="683"/>
      <c r="AR47" s="683"/>
      <c r="AS47" s="683"/>
      <c r="AT47" s="683"/>
      <c r="AU47" s="683"/>
      <c r="AV47" s="683"/>
      <c r="AW47" s="683"/>
      <c r="AX47" s="683"/>
      <c r="AY47" s="683"/>
      <c r="AZ47" s="683"/>
      <c r="BA47" s="683"/>
      <c r="BB47" s="683"/>
      <c r="BC47" s="683"/>
      <c r="BD47" s="683"/>
      <c r="BE47" s="683"/>
      <c r="BF47" s="683"/>
      <c r="BG47" s="683"/>
      <c r="BH47" s="683"/>
      <c r="BI47" s="683"/>
      <c r="BJ47" s="278"/>
      <c r="BK47" s="234"/>
      <c r="BL47" s="234"/>
      <c r="BM47" s="234"/>
      <c r="BN47" s="234"/>
      <c r="BO47" s="2"/>
      <c r="BP47" s="2"/>
    </row>
    <row r="48" spans="1:68" ht="31.5" customHeight="1" x14ac:dyDescent="0.15">
      <c r="A48" s="234"/>
      <c r="B48" s="234"/>
      <c r="C48" s="626"/>
      <c r="D48" s="674" t="s">
        <v>101</v>
      </c>
      <c r="E48" s="675"/>
      <c r="F48" s="676"/>
      <c r="G48" s="289"/>
      <c r="H48" s="639" t="s">
        <v>283</v>
      </c>
      <c r="I48" s="639"/>
      <c r="J48" s="639"/>
      <c r="K48" s="639"/>
      <c r="L48" s="639"/>
      <c r="M48" s="639"/>
      <c r="N48" s="639"/>
      <c r="O48" s="639"/>
      <c r="P48" s="639"/>
      <c r="Q48" s="639"/>
      <c r="R48" s="639"/>
      <c r="S48" s="639"/>
      <c r="T48" s="639"/>
      <c r="U48" s="639"/>
      <c r="V48" s="639"/>
      <c r="W48" s="639"/>
      <c r="X48" s="639"/>
      <c r="Y48" s="639"/>
      <c r="Z48" s="639"/>
      <c r="AA48" s="639"/>
      <c r="AB48" s="639"/>
      <c r="AC48" s="639"/>
      <c r="AD48" s="639"/>
      <c r="AE48" s="639"/>
      <c r="AF48" s="639"/>
      <c r="AG48" s="639"/>
      <c r="AH48" s="639"/>
      <c r="AI48" s="639"/>
      <c r="AJ48" s="639"/>
      <c r="AK48" s="640"/>
      <c r="AL48" s="722" t="s">
        <v>277</v>
      </c>
      <c r="AM48" s="723"/>
      <c r="AN48" s="295"/>
      <c r="AO48" s="737">
        <f>AO23-AO45</f>
        <v>5000000</v>
      </c>
      <c r="AP48" s="737"/>
      <c r="AQ48" s="737"/>
      <c r="AR48" s="737"/>
      <c r="AS48" s="737"/>
      <c r="AT48" s="737"/>
      <c r="AU48" s="737"/>
      <c r="AV48" s="737"/>
      <c r="AW48" s="737"/>
      <c r="AX48" s="737"/>
      <c r="AY48" s="737"/>
      <c r="AZ48" s="737"/>
      <c r="BA48" s="737"/>
      <c r="BB48" s="737"/>
      <c r="BC48" s="737"/>
      <c r="BD48" s="737"/>
      <c r="BE48" s="737"/>
      <c r="BF48" s="737"/>
      <c r="BG48" s="737"/>
      <c r="BH48" s="737"/>
      <c r="BI48" s="737"/>
      <c r="BJ48" s="288"/>
      <c r="BK48" s="234"/>
      <c r="BL48" s="234"/>
      <c r="BM48" s="234"/>
      <c r="BN48" s="234"/>
      <c r="BO48" s="2"/>
      <c r="BP48" s="2"/>
    </row>
    <row r="49" spans="1:68" ht="31.5" customHeight="1" thickBot="1" x14ac:dyDescent="0.2">
      <c r="A49" s="234"/>
      <c r="B49" s="234"/>
      <c r="C49" s="627"/>
      <c r="D49" s="677"/>
      <c r="E49" s="678"/>
      <c r="F49" s="679"/>
      <c r="G49" s="296"/>
      <c r="H49" s="641" t="s">
        <v>284</v>
      </c>
      <c r="I49" s="641"/>
      <c r="J49" s="641"/>
      <c r="K49" s="641"/>
      <c r="L49" s="641"/>
      <c r="M49" s="641"/>
      <c r="N49" s="641"/>
      <c r="O49" s="641"/>
      <c r="P49" s="641"/>
      <c r="Q49" s="641"/>
      <c r="R49" s="641"/>
      <c r="S49" s="641"/>
      <c r="T49" s="641"/>
      <c r="U49" s="641"/>
      <c r="V49" s="641"/>
      <c r="W49" s="641"/>
      <c r="X49" s="641"/>
      <c r="Y49" s="641"/>
      <c r="Z49" s="641"/>
      <c r="AA49" s="641"/>
      <c r="AB49" s="641"/>
      <c r="AC49" s="641"/>
      <c r="AD49" s="641"/>
      <c r="AE49" s="641"/>
      <c r="AF49" s="641"/>
      <c r="AG49" s="641"/>
      <c r="AH49" s="641"/>
      <c r="AI49" s="641"/>
      <c r="AJ49" s="641"/>
      <c r="AK49" s="642"/>
      <c r="AL49" s="692" t="s">
        <v>278</v>
      </c>
      <c r="AM49" s="693"/>
      <c r="AN49" s="297"/>
      <c r="AO49" s="721">
        <f>AO39-AO46</f>
        <v>0</v>
      </c>
      <c r="AP49" s="721"/>
      <c r="AQ49" s="721"/>
      <c r="AR49" s="721"/>
      <c r="AS49" s="721"/>
      <c r="AT49" s="721"/>
      <c r="AU49" s="721"/>
      <c r="AV49" s="721"/>
      <c r="AW49" s="721"/>
      <c r="AX49" s="721"/>
      <c r="AY49" s="721"/>
      <c r="AZ49" s="721"/>
      <c r="BA49" s="721"/>
      <c r="BB49" s="721"/>
      <c r="BC49" s="721"/>
      <c r="BD49" s="721"/>
      <c r="BE49" s="721"/>
      <c r="BF49" s="721"/>
      <c r="BG49" s="721"/>
      <c r="BH49" s="721"/>
      <c r="BI49" s="721"/>
      <c r="BJ49" s="276"/>
      <c r="BK49" s="234"/>
      <c r="BL49" s="234"/>
      <c r="BM49" s="234"/>
      <c r="BN49" s="234"/>
      <c r="BO49" s="2"/>
      <c r="BP49" s="2"/>
    </row>
    <row r="50" spans="1:68" ht="15.75" customHeight="1" x14ac:dyDescent="0.15">
      <c r="A50" s="234"/>
      <c r="B50" s="234"/>
      <c r="C50" s="516" t="s">
        <v>188</v>
      </c>
      <c r="D50" s="298"/>
      <c r="E50" s="697" t="s">
        <v>189</v>
      </c>
      <c r="F50" s="697"/>
      <c r="G50" s="697"/>
      <c r="H50" s="697"/>
      <c r="I50" s="697"/>
      <c r="J50" s="697"/>
      <c r="K50" s="697"/>
      <c r="L50" s="697"/>
      <c r="M50" s="697"/>
      <c r="N50" s="697"/>
      <c r="O50" s="697"/>
      <c r="P50" s="697"/>
      <c r="Q50" s="697"/>
      <c r="R50" s="697"/>
      <c r="S50" s="697"/>
      <c r="T50" s="697"/>
      <c r="U50" s="697"/>
      <c r="V50" s="697"/>
      <c r="W50" s="697"/>
      <c r="X50" s="697"/>
      <c r="Y50" s="697"/>
      <c r="Z50" s="697"/>
      <c r="AA50" s="697"/>
      <c r="AB50" s="697"/>
      <c r="AC50" s="697"/>
      <c r="AD50" s="697"/>
      <c r="AE50" s="697"/>
      <c r="AF50" s="697"/>
      <c r="AG50" s="697"/>
      <c r="AH50" s="697"/>
      <c r="AI50" s="697"/>
      <c r="AJ50" s="697"/>
      <c r="AK50" s="697"/>
      <c r="AL50" s="697"/>
      <c r="AM50" s="697"/>
      <c r="AN50" s="697"/>
      <c r="AO50" s="697"/>
      <c r="AP50" s="697"/>
      <c r="AQ50" s="697"/>
      <c r="AR50" s="697"/>
      <c r="AS50" s="697"/>
      <c r="AT50" s="697"/>
      <c r="AU50" s="697"/>
      <c r="AV50" s="697"/>
      <c r="AW50" s="697"/>
      <c r="AX50" s="697"/>
      <c r="AY50" s="697"/>
      <c r="AZ50" s="697"/>
      <c r="BA50" s="697"/>
      <c r="BB50" s="697"/>
      <c r="BC50" s="697"/>
      <c r="BD50" s="697"/>
      <c r="BE50" s="697"/>
      <c r="BF50" s="697"/>
      <c r="BG50" s="697"/>
      <c r="BH50" s="697"/>
      <c r="BI50" s="697"/>
      <c r="BJ50" s="299"/>
      <c r="BK50" s="234"/>
      <c r="BL50" s="234"/>
      <c r="BM50" s="234"/>
      <c r="BN50" s="234"/>
      <c r="BO50" s="2"/>
      <c r="BP50" s="2"/>
    </row>
    <row r="51" spans="1:68" ht="15.75" customHeight="1" x14ac:dyDescent="0.15">
      <c r="A51" s="234"/>
      <c r="B51" s="234"/>
      <c r="C51" s="517"/>
      <c r="D51" s="300"/>
      <c r="E51" s="698" t="s">
        <v>190</v>
      </c>
      <c r="F51" s="698"/>
      <c r="G51" s="698"/>
      <c r="H51" s="698"/>
      <c r="I51" s="698"/>
      <c r="J51" s="698"/>
      <c r="K51" s="698"/>
      <c r="L51" s="698"/>
      <c r="M51" s="698"/>
      <c r="N51" s="698"/>
      <c r="O51" s="698"/>
      <c r="P51" s="698"/>
      <c r="Q51" s="698"/>
      <c r="R51" s="698"/>
      <c r="S51" s="698"/>
      <c r="T51" s="698"/>
      <c r="U51" s="698"/>
      <c r="V51" s="698"/>
      <c r="W51" s="698"/>
      <c r="X51" s="698"/>
      <c r="Y51" s="698"/>
      <c r="Z51" s="698"/>
      <c r="AA51" s="698"/>
      <c r="AB51" s="698"/>
      <c r="AC51" s="698"/>
      <c r="AD51" s="698"/>
      <c r="AE51" s="698"/>
      <c r="AF51" s="698"/>
      <c r="AG51" s="698"/>
      <c r="AH51" s="698"/>
      <c r="AI51" s="698"/>
      <c r="AJ51" s="698"/>
      <c r="AK51" s="698"/>
      <c r="AL51" s="698"/>
      <c r="AM51" s="698"/>
      <c r="AN51" s="698"/>
      <c r="AO51" s="698"/>
      <c r="AP51" s="698"/>
      <c r="AQ51" s="301"/>
      <c r="AR51" s="301"/>
      <c r="AS51" s="301"/>
      <c r="AT51" s="301"/>
      <c r="AU51" s="301"/>
      <c r="AV51" s="301"/>
      <c r="AW51" s="301"/>
      <c r="AX51" s="301"/>
      <c r="AY51" s="301"/>
      <c r="AZ51" s="301"/>
      <c r="BA51" s="301"/>
      <c r="BB51" s="301"/>
      <c r="BC51" s="301"/>
      <c r="BD51" s="301"/>
      <c r="BE51" s="301"/>
      <c r="BF51" s="301"/>
      <c r="BG51" s="301"/>
      <c r="BH51" s="301"/>
      <c r="BI51" s="301"/>
      <c r="BJ51" s="302"/>
      <c r="BK51" s="234"/>
      <c r="BL51" s="234"/>
      <c r="BM51" s="234"/>
      <c r="BN51" s="234"/>
      <c r="BO51" s="2"/>
      <c r="BP51" s="2"/>
    </row>
    <row r="52" spans="1:68" ht="15.75" customHeight="1" x14ac:dyDescent="0.15">
      <c r="A52" s="234"/>
      <c r="B52" s="234"/>
      <c r="C52" s="517"/>
      <c r="D52" s="519" t="s">
        <v>193</v>
      </c>
      <c r="E52" s="520"/>
      <c r="F52" s="303"/>
      <c r="G52" s="530" t="s">
        <v>186</v>
      </c>
      <c r="H52" s="531"/>
      <c r="I52" s="696" t="s">
        <v>197</v>
      </c>
      <c r="J52" s="520"/>
      <c r="K52" s="534" t="s">
        <v>266</v>
      </c>
      <c r="L52" s="535"/>
      <c r="M52" s="535"/>
      <c r="N52" s="535"/>
      <c r="O52" s="535"/>
      <c r="P52" s="535"/>
      <c r="Q52" s="535"/>
      <c r="R52" s="535"/>
      <c r="S52" s="535"/>
      <c r="T52" s="535"/>
      <c r="U52" s="535"/>
      <c r="V52" s="535"/>
      <c r="W52" s="535"/>
      <c r="X52" s="535"/>
      <c r="Y52" s="535"/>
      <c r="Z52" s="535"/>
      <c r="AA52" s="535"/>
      <c r="AB52" s="535"/>
      <c r="AC52" s="535"/>
      <c r="AD52" s="535"/>
      <c r="AE52" s="535"/>
      <c r="AF52" s="535"/>
      <c r="AG52" s="535"/>
      <c r="AH52" s="535"/>
      <c r="AI52" s="536"/>
      <c r="AJ52" s="525" t="s">
        <v>204</v>
      </c>
      <c r="AK52" s="699" t="s">
        <v>216</v>
      </c>
      <c r="AL52" s="700"/>
      <c r="AM52" s="700"/>
      <c r="AN52" s="700"/>
      <c r="AO52" s="700"/>
      <c r="AP52" s="700"/>
      <c r="AQ52" s="700"/>
      <c r="AR52" s="700"/>
      <c r="AS52" s="700"/>
      <c r="AT52" s="700"/>
      <c r="AU52" s="700"/>
      <c r="AV52" s="700"/>
      <c r="AW52" s="700"/>
      <c r="AX52" s="700"/>
      <c r="AY52" s="700"/>
      <c r="AZ52" s="700"/>
      <c r="BA52" s="700"/>
      <c r="BB52" s="700"/>
      <c r="BC52" s="700"/>
      <c r="BD52" s="700"/>
      <c r="BE52" s="700"/>
      <c r="BF52" s="700"/>
      <c r="BG52" s="700"/>
      <c r="BH52" s="700"/>
      <c r="BI52" s="700"/>
      <c r="BJ52" s="701"/>
      <c r="BK52" s="234"/>
      <c r="BL52" s="234"/>
      <c r="BM52" s="234"/>
      <c r="BN52" s="234"/>
      <c r="BO52" s="2"/>
      <c r="BP52" s="2"/>
    </row>
    <row r="53" spans="1:68" ht="15.75" customHeight="1" x14ac:dyDescent="0.15">
      <c r="A53" s="234"/>
      <c r="B53" s="234"/>
      <c r="C53" s="517"/>
      <c r="D53" s="521"/>
      <c r="E53" s="522"/>
      <c r="F53" s="175"/>
      <c r="G53" s="528" t="s">
        <v>187</v>
      </c>
      <c r="H53" s="529"/>
      <c r="I53" s="521"/>
      <c r="J53" s="522"/>
      <c r="K53" s="537"/>
      <c r="L53" s="538"/>
      <c r="M53" s="538"/>
      <c r="N53" s="538"/>
      <c r="O53" s="538"/>
      <c r="P53" s="538"/>
      <c r="Q53" s="538"/>
      <c r="R53" s="538"/>
      <c r="S53" s="538"/>
      <c r="T53" s="538"/>
      <c r="U53" s="538"/>
      <c r="V53" s="538"/>
      <c r="W53" s="538"/>
      <c r="X53" s="538"/>
      <c r="Y53" s="538"/>
      <c r="Z53" s="538"/>
      <c r="AA53" s="538"/>
      <c r="AB53" s="538"/>
      <c r="AC53" s="538"/>
      <c r="AD53" s="538"/>
      <c r="AE53" s="538"/>
      <c r="AF53" s="538"/>
      <c r="AG53" s="538"/>
      <c r="AH53" s="538"/>
      <c r="AI53" s="539"/>
      <c r="AJ53" s="526"/>
      <c r="AK53" s="702"/>
      <c r="AL53" s="703"/>
      <c r="AM53" s="703"/>
      <c r="AN53" s="703"/>
      <c r="AO53" s="703"/>
      <c r="AP53" s="703"/>
      <c r="AQ53" s="703"/>
      <c r="AR53" s="703"/>
      <c r="AS53" s="703"/>
      <c r="AT53" s="703"/>
      <c r="AU53" s="703"/>
      <c r="AV53" s="703"/>
      <c r="AW53" s="703"/>
      <c r="AX53" s="703"/>
      <c r="AY53" s="703"/>
      <c r="AZ53" s="703"/>
      <c r="BA53" s="703"/>
      <c r="BB53" s="703"/>
      <c r="BC53" s="703"/>
      <c r="BD53" s="703"/>
      <c r="BE53" s="703"/>
      <c r="BF53" s="703"/>
      <c r="BG53" s="703"/>
      <c r="BH53" s="703"/>
      <c r="BI53" s="703"/>
      <c r="BJ53" s="704"/>
      <c r="BK53" s="234"/>
      <c r="BL53" s="234"/>
      <c r="BM53" s="234"/>
      <c r="BN53" s="234"/>
      <c r="BO53" s="2"/>
      <c r="BP53" s="2"/>
    </row>
    <row r="54" spans="1:68" ht="15.75" customHeight="1" x14ac:dyDescent="0.15">
      <c r="A54" s="234"/>
      <c r="B54" s="234"/>
      <c r="C54" s="517"/>
      <c r="D54" s="521"/>
      <c r="E54" s="522"/>
      <c r="F54" s="303"/>
      <c r="G54" s="530" t="s">
        <v>186</v>
      </c>
      <c r="H54" s="531"/>
      <c r="I54" s="521"/>
      <c r="J54" s="522"/>
      <c r="K54" s="534" t="s">
        <v>267</v>
      </c>
      <c r="L54" s="535"/>
      <c r="M54" s="535"/>
      <c r="N54" s="535"/>
      <c r="O54" s="535"/>
      <c r="P54" s="535"/>
      <c r="Q54" s="535"/>
      <c r="R54" s="535"/>
      <c r="S54" s="535"/>
      <c r="T54" s="535"/>
      <c r="U54" s="535"/>
      <c r="V54" s="535"/>
      <c r="W54" s="535"/>
      <c r="X54" s="535"/>
      <c r="Y54" s="535"/>
      <c r="Z54" s="535"/>
      <c r="AA54" s="535"/>
      <c r="AB54" s="535"/>
      <c r="AC54" s="535"/>
      <c r="AD54" s="535"/>
      <c r="AE54" s="535"/>
      <c r="AF54" s="535"/>
      <c r="AG54" s="535"/>
      <c r="AH54" s="535"/>
      <c r="AI54" s="536"/>
      <c r="AJ54" s="526"/>
      <c r="AK54" s="699" t="s">
        <v>217</v>
      </c>
      <c r="AL54" s="700"/>
      <c r="AM54" s="700"/>
      <c r="AN54" s="700"/>
      <c r="AO54" s="700"/>
      <c r="AP54" s="700"/>
      <c r="AQ54" s="700"/>
      <c r="AR54" s="700"/>
      <c r="AS54" s="700"/>
      <c r="AT54" s="700"/>
      <c r="AU54" s="700"/>
      <c r="AV54" s="700"/>
      <c r="AW54" s="700"/>
      <c r="AX54" s="700"/>
      <c r="AY54" s="700"/>
      <c r="AZ54" s="700"/>
      <c r="BA54" s="700"/>
      <c r="BB54" s="700"/>
      <c r="BC54" s="700"/>
      <c r="BD54" s="700"/>
      <c r="BE54" s="700"/>
      <c r="BF54" s="700"/>
      <c r="BG54" s="700"/>
      <c r="BH54" s="700"/>
      <c r="BI54" s="700"/>
      <c r="BJ54" s="701"/>
      <c r="BK54" s="234"/>
      <c r="BL54" s="234"/>
      <c r="BM54" s="234"/>
      <c r="BN54" s="234"/>
      <c r="BO54" s="2"/>
      <c r="BP54" s="2"/>
    </row>
    <row r="55" spans="1:68" ht="15.75" customHeight="1" x14ac:dyDescent="0.15">
      <c r="A55" s="234"/>
      <c r="B55" s="234"/>
      <c r="C55" s="517"/>
      <c r="D55" s="521"/>
      <c r="E55" s="522"/>
      <c r="F55" s="304"/>
      <c r="G55" s="528" t="s">
        <v>187</v>
      </c>
      <c r="H55" s="529"/>
      <c r="I55" s="521"/>
      <c r="J55" s="522"/>
      <c r="K55" s="537"/>
      <c r="L55" s="538"/>
      <c r="M55" s="538"/>
      <c r="N55" s="538"/>
      <c r="O55" s="538"/>
      <c r="P55" s="538"/>
      <c r="Q55" s="538"/>
      <c r="R55" s="538"/>
      <c r="S55" s="538"/>
      <c r="T55" s="538"/>
      <c r="U55" s="538"/>
      <c r="V55" s="538"/>
      <c r="W55" s="538"/>
      <c r="X55" s="538"/>
      <c r="Y55" s="538"/>
      <c r="Z55" s="538"/>
      <c r="AA55" s="538"/>
      <c r="AB55" s="538"/>
      <c r="AC55" s="538"/>
      <c r="AD55" s="538"/>
      <c r="AE55" s="538"/>
      <c r="AF55" s="538"/>
      <c r="AG55" s="538"/>
      <c r="AH55" s="538"/>
      <c r="AI55" s="539"/>
      <c r="AJ55" s="526"/>
      <c r="AK55" s="702"/>
      <c r="AL55" s="703"/>
      <c r="AM55" s="703"/>
      <c r="AN55" s="703"/>
      <c r="AO55" s="703"/>
      <c r="AP55" s="703"/>
      <c r="AQ55" s="703"/>
      <c r="AR55" s="703"/>
      <c r="AS55" s="703"/>
      <c r="AT55" s="703"/>
      <c r="AU55" s="703"/>
      <c r="AV55" s="703"/>
      <c r="AW55" s="703"/>
      <c r="AX55" s="703"/>
      <c r="AY55" s="703"/>
      <c r="AZ55" s="703"/>
      <c r="BA55" s="703"/>
      <c r="BB55" s="703"/>
      <c r="BC55" s="703"/>
      <c r="BD55" s="703"/>
      <c r="BE55" s="703"/>
      <c r="BF55" s="703"/>
      <c r="BG55" s="703"/>
      <c r="BH55" s="703"/>
      <c r="BI55" s="703"/>
      <c r="BJ55" s="704"/>
      <c r="BK55" s="234"/>
      <c r="BL55" s="234"/>
      <c r="BM55" s="234"/>
      <c r="BN55" s="234"/>
      <c r="BO55" s="2"/>
      <c r="BP55" s="2"/>
    </row>
    <row r="56" spans="1:68" ht="15.75" customHeight="1" x14ac:dyDescent="0.15">
      <c r="A56" s="234"/>
      <c r="B56" s="234"/>
      <c r="C56" s="517"/>
      <c r="D56" s="521"/>
      <c r="E56" s="522"/>
      <c r="F56" s="175"/>
      <c r="G56" s="530" t="s">
        <v>186</v>
      </c>
      <c r="H56" s="531"/>
      <c r="I56" s="521"/>
      <c r="J56" s="522"/>
      <c r="K56" s="534"/>
      <c r="L56" s="535"/>
      <c r="M56" s="535"/>
      <c r="N56" s="535"/>
      <c r="O56" s="535"/>
      <c r="P56" s="535"/>
      <c r="Q56" s="535"/>
      <c r="R56" s="535"/>
      <c r="S56" s="535"/>
      <c r="T56" s="535"/>
      <c r="U56" s="535"/>
      <c r="V56" s="535"/>
      <c r="W56" s="535"/>
      <c r="X56" s="535"/>
      <c r="Y56" s="535"/>
      <c r="Z56" s="535"/>
      <c r="AA56" s="535"/>
      <c r="AB56" s="535"/>
      <c r="AC56" s="535"/>
      <c r="AD56" s="535"/>
      <c r="AE56" s="535"/>
      <c r="AF56" s="535"/>
      <c r="AG56" s="535"/>
      <c r="AH56" s="535"/>
      <c r="AI56" s="536"/>
      <c r="AJ56" s="526"/>
      <c r="AK56" s="699"/>
      <c r="AL56" s="700"/>
      <c r="AM56" s="700"/>
      <c r="AN56" s="700"/>
      <c r="AO56" s="700"/>
      <c r="AP56" s="700"/>
      <c r="AQ56" s="700"/>
      <c r="AR56" s="700"/>
      <c r="AS56" s="700"/>
      <c r="AT56" s="700"/>
      <c r="AU56" s="700"/>
      <c r="AV56" s="700"/>
      <c r="AW56" s="700"/>
      <c r="AX56" s="700"/>
      <c r="AY56" s="700"/>
      <c r="AZ56" s="700"/>
      <c r="BA56" s="700"/>
      <c r="BB56" s="700"/>
      <c r="BC56" s="700"/>
      <c r="BD56" s="700"/>
      <c r="BE56" s="700"/>
      <c r="BF56" s="700"/>
      <c r="BG56" s="700"/>
      <c r="BH56" s="700"/>
      <c r="BI56" s="700"/>
      <c r="BJ56" s="701"/>
      <c r="BK56" s="234"/>
      <c r="BL56" s="234"/>
      <c r="BM56" s="234"/>
      <c r="BN56" s="234"/>
      <c r="BO56" s="2"/>
      <c r="BP56" s="2"/>
    </row>
    <row r="57" spans="1:68" ht="15.75" customHeight="1" thickBot="1" x14ac:dyDescent="0.2">
      <c r="A57" s="234"/>
      <c r="B57" s="234"/>
      <c r="C57" s="518"/>
      <c r="D57" s="523"/>
      <c r="E57" s="524"/>
      <c r="F57" s="305"/>
      <c r="G57" s="532" t="s">
        <v>187</v>
      </c>
      <c r="H57" s="533"/>
      <c r="I57" s="523"/>
      <c r="J57" s="524"/>
      <c r="K57" s="540"/>
      <c r="L57" s="541"/>
      <c r="M57" s="541"/>
      <c r="N57" s="541"/>
      <c r="O57" s="541"/>
      <c r="P57" s="541"/>
      <c r="Q57" s="541"/>
      <c r="R57" s="541"/>
      <c r="S57" s="541"/>
      <c r="T57" s="541"/>
      <c r="U57" s="541"/>
      <c r="V57" s="541"/>
      <c r="W57" s="541"/>
      <c r="X57" s="541"/>
      <c r="Y57" s="541"/>
      <c r="Z57" s="541"/>
      <c r="AA57" s="541"/>
      <c r="AB57" s="541"/>
      <c r="AC57" s="541"/>
      <c r="AD57" s="541"/>
      <c r="AE57" s="541"/>
      <c r="AF57" s="541"/>
      <c r="AG57" s="541"/>
      <c r="AH57" s="541"/>
      <c r="AI57" s="542"/>
      <c r="AJ57" s="527"/>
      <c r="AK57" s="705"/>
      <c r="AL57" s="706"/>
      <c r="AM57" s="706"/>
      <c r="AN57" s="706"/>
      <c r="AO57" s="706"/>
      <c r="AP57" s="706"/>
      <c r="AQ57" s="706"/>
      <c r="AR57" s="706"/>
      <c r="AS57" s="706"/>
      <c r="AT57" s="706"/>
      <c r="AU57" s="706"/>
      <c r="AV57" s="706"/>
      <c r="AW57" s="706"/>
      <c r="AX57" s="706"/>
      <c r="AY57" s="706"/>
      <c r="AZ57" s="706"/>
      <c r="BA57" s="706"/>
      <c r="BB57" s="706"/>
      <c r="BC57" s="706"/>
      <c r="BD57" s="706"/>
      <c r="BE57" s="706"/>
      <c r="BF57" s="706"/>
      <c r="BG57" s="706"/>
      <c r="BH57" s="706"/>
      <c r="BI57" s="706"/>
      <c r="BJ57" s="707"/>
      <c r="BK57" s="234"/>
      <c r="BL57" s="234"/>
      <c r="BM57" s="234"/>
      <c r="BN57" s="234"/>
      <c r="BO57" s="2"/>
      <c r="BP57" s="2"/>
    </row>
    <row r="58" spans="1:68" ht="15.75" customHeight="1" x14ac:dyDescent="0.15">
      <c r="A58" s="234"/>
      <c r="B58" s="234"/>
      <c r="C58" s="385"/>
      <c r="D58" s="385"/>
      <c r="E58" s="385"/>
      <c r="F58" s="234"/>
      <c r="G58" s="386"/>
      <c r="H58" s="386"/>
      <c r="I58" s="385"/>
      <c r="J58" s="385"/>
      <c r="K58" s="387"/>
      <c r="L58" s="387"/>
      <c r="M58" s="387"/>
      <c r="N58" s="387"/>
      <c r="O58" s="387"/>
      <c r="P58" s="387"/>
      <c r="Q58" s="387"/>
      <c r="R58" s="387"/>
      <c r="S58" s="387"/>
      <c r="T58" s="387"/>
      <c r="U58" s="387"/>
      <c r="V58" s="387"/>
      <c r="W58" s="387"/>
      <c r="X58" s="387"/>
      <c r="Y58" s="387"/>
      <c r="Z58" s="387"/>
      <c r="AA58" s="387"/>
      <c r="AB58" s="387"/>
      <c r="AC58" s="387"/>
      <c r="AD58" s="387"/>
      <c r="AE58" s="387"/>
      <c r="AF58" s="387"/>
      <c r="AG58" s="387"/>
      <c r="AH58" s="387"/>
      <c r="AI58" s="387"/>
      <c r="AJ58" s="385"/>
      <c r="AK58" s="388"/>
      <c r="AL58" s="388"/>
      <c r="AM58" s="388"/>
      <c r="AN58" s="388"/>
      <c r="AO58" s="388"/>
      <c r="AP58" s="388"/>
      <c r="AQ58" s="388"/>
      <c r="AR58" s="388"/>
      <c r="AS58" s="388"/>
      <c r="AT58" s="388"/>
      <c r="AU58" s="388"/>
      <c r="AV58" s="388"/>
      <c r="AW58" s="388"/>
      <c r="AX58" s="388"/>
      <c r="AY58" s="388"/>
      <c r="AZ58" s="388"/>
      <c r="BA58" s="388"/>
      <c r="BB58" s="388"/>
      <c r="BC58" s="388"/>
      <c r="BD58" s="388"/>
      <c r="BE58" s="388"/>
      <c r="BF58" s="388"/>
      <c r="BG58" s="388"/>
      <c r="BH58" s="388"/>
      <c r="BI58" s="388"/>
      <c r="BJ58" s="388"/>
      <c r="BK58" s="234"/>
      <c r="BL58" s="234"/>
      <c r="BM58" s="234"/>
      <c r="BN58" s="234"/>
      <c r="BO58" s="2"/>
      <c r="BP58" s="2"/>
    </row>
    <row r="59" spans="1:68" ht="19.5" customHeight="1" x14ac:dyDescent="0.15">
      <c r="A59" s="234"/>
      <c r="B59" s="234"/>
      <c r="C59" s="306" t="s">
        <v>32</v>
      </c>
      <c r="D59" s="255"/>
      <c r="E59" s="255"/>
      <c r="F59" s="690" t="s">
        <v>287</v>
      </c>
      <c r="G59" s="689"/>
      <c r="H59" s="689"/>
      <c r="I59" s="689"/>
      <c r="J59" s="689"/>
      <c r="K59" s="689"/>
      <c r="L59" s="689"/>
      <c r="M59" s="689"/>
      <c r="N59" s="689"/>
      <c r="O59" s="689"/>
      <c r="P59" s="689"/>
      <c r="Q59" s="689"/>
      <c r="R59" s="689"/>
      <c r="S59" s="689"/>
      <c r="T59" s="689"/>
      <c r="U59" s="689"/>
      <c r="V59" s="689"/>
      <c r="W59" s="689"/>
      <c r="X59" s="689"/>
      <c r="Y59" s="689"/>
      <c r="Z59" s="689"/>
      <c r="AA59" s="689"/>
      <c r="AB59" s="689"/>
      <c r="AC59" s="689"/>
      <c r="AD59" s="689"/>
      <c r="AE59" s="689"/>
      <c r="AF59" s="689"/>
      <c r="AG59" s="689"/>
      <c r="AH59" s="689"/>
      <c r="AI59" s="689"/>
      <c r="AJ59" s="689"/>
      <c r="AK59" s="689"/>
      <c r="AL59" s="689"/>
      <c r="AM59" s="689"/>
      <c r="AN59" s="689"/>
      <c r="AO59" s="689"/>
      <c r="AP59" s="689"/>
      <c r="AQ59" s="689"/>
      <c r="AR59" s="689"/>
      <c r="AS59" s="689"/>
      <c r="AT59" s="689"/>
      <c r="AU59" s="689"/>
      <c r="AV59" s="689"/>
      <c r="AW59" s="689"/>
      <c r="AX59" s="689"/>
      <c r="AY59" s="689"/>
      <c r="AZ59" s="689"/>
      <c r="BA59" s="689"/>
      <c r="BB59" s="689"/>
      <c r="BC59" s="689"/>
      <c r="BD59" s="689"/>
      <c r="BE59" s="689"/>
      <c r="BF59" s="689"/>
      <c r="BG59" s="689"/>
      <c r="BH59" s="689"/>
      <c r="BI59" s="689"/>
      <c r="BJ59" s="234"/>
      <c r="BK59" s="234"/>
      <c r="BL59" s="234"/>
      <c r="BM59" s="234"/>
      <c r="BN59" s="234"/>
      <c r="BO59" s="2"/>
      <c r="BP59" s="2"/>
    </row>
    <row r="60" spans="1:68" ht="19.5" customHeight="1" x14ac:dyDescent="0.15">
      <c r="A60" s="234"/>
      <c r="B60" s="234"/>
      <c r="C60" s="255"/>
      <c r="D60" s="255"/>
      <c r="E60" s="689" t="s">
        <v>285</v>
      </c>
      <c r="F60" s="689"/>
      <c r="G60" s="689"/>
      <c r="H60" s="689"/>
      <c r="I60" s="689"/>
      <c r="J60" s="689"/>
      <c r="K60" s="689"/>
      <c r="L60" s="689"/>
      <c r="M60" s="689"/>
      <c r="N60" s="689"/>
      <c r="O60" s="689"/>
      <c r="P60" s="689"/>
      <c r="Q60" s="689"/>
      <c r="R60" s="689"/>
      <c r="S60" s="689"/>
      <c r="T60" s="689"/>
      <c r="U60" s="689"/>
      <c r="V60" s="689"/>
      <c r="W60" s="689"/>
      <c r="X60" s="689"/>
      <c r="Y60" s="689"/>
      <c r="Z60" s="689"/>
      <c r="AA60" s="689"/>
      <c r="AB60" s="689"/>
      <c r="AC60" s="689"/>
      <c r="AD60" s="689"/>
      <c r="AE60" s="689"/>
      <c r="AF60" s="689"/>
      <c r="AG60" s="689"/>
      <c r="AH60" s="689"/>
      <c r="AI60" s="689"/>
      <c r="AJ60" s="689"/>
      <c r="AK60" s="689"/>
      <c r="AL60" s="689"/>
      <c r="AM60" s="689"/>
      <c r="AN60" s="689"/>
      <c r="AO60" s="689"/>
      <c r="AP60" s="689"/>
      <c r="AQ60" s="689"/>
      <c r="AR60" s="689"/>
      <c r="AS60" s="689"/>
      <c r="AT60" s="689"/>
      <c r="AU60" s="689"/>
      <c r="AV60" s="689"/>
      <c r="AW60" s="689"/>
      <c r="AX60" s="689"/>
      <c r="AY60" s="689"/>
      <c r="AZ60" s="689"/>
      <c r="BA60" s="689"/>
      <c r="BB60" s="689"/>
      <c r="BC60" s="689"/>
      <c r="BD60" s="689"/>
      <c r="BE60" s="689"/>
      <c r="BF60" s="689"/>
      <c r="BG60" s="689"/>
      <c r="BH60" s="689"/>
      <c r="BI60" s="689"/>
      <c r="BJ60" s="234"/>
      <c r="BK60" s="234"/>
      <c r="BL60" s="234"/>
      <c r="BM60" s="234"/>
      <c r="BN60" s="234"/>
      <c r="BO60" s="2"/>
      <c r="BP60" s="2"/>
    </row>
    <row r="61" spans="1:68" ht="19.5" customHeight="1" x14ac:dyDescent="0.15">
      <c r="A61" s="234"/>
      <c r="B61" s="234"/>
      <c r="C61" s="255"/>
      <c r="D61" s="255"/>
      <c r="E61" s="689" t="s">
        <v>286</v>
      </c>
      <c r="F61" s="689"/>
      <c r="G61" s="689"/>
      <c r="H61" s="689"/>
      <c r="I61" s="689"/>
      <c r="J61" s="689"/>
      <c r="K61" s="689"/>
      <c r="L61" s="689"/>
      <c r="M61" s="689"/>
      <c r="N61" s="689"/>
      <c r="O61" s="689"/>
      <c r="P61" s="689"/>
      <c r="Q61" s="689"/>
      <c r="R61" s="689"/>
      <c r="S61" s="689"/>
      <c r="T61" s="689"/>
      <c r="U61" s="689"/>
      <c r="V61" s="689"/>
      <c r="W61" s="689"/>
      <c r="X61" s="689"/>
      <c r="Y61" s="689"/>
      <c r="Z61" s="689"/>
      <c r="AA61" s="689"/>
      <c r="AB61" s="689"/>
      <c r="AC61" s="689"/>
      <c r="AD61" s="689"/>
      <c r="AE61" s="689"/>
      <c r="AF61" s="689"/>
      <c r="AG61" s="689"/>
      <c r="AH61" s="689"/>
      <c r="AI61" s="689"/>
      <c r="AJ61" s="689"/>
      <c r="AK61" s="689"/>
      <c r="AL61" s="689"/>
      <c r="AM61" s="689"/>
      <c r="AN61" s="689"/>
      <c r="AO61" s="689"/>
      <c r="AP61" s="689"/>
      <c r="AQ61" s="689"/>
      <c r="AR61" s="689"/>
      <c r="AS61" s="689"/>
      <c r="AT61" s="689"/>
      <c r="AU61" s="689"/>
      <c r="AV61" s="689"/>
      <c r="AW61" s="689"/>
      <c r="AX61" s="689"/>
      <c r="AY61" s="689"/>
      <c r="AZ61" s="689"/>
      <c r="BA61" s="689"/>
      <c r="BB61" s="689"/>
      <c r="BC61" s="689"/>
      <c r="BD61" s="689"/>
      <c r="BE61" s="689"/>
      <c r="BF61" s="689"/>
      <c r="BG61" s="689"/>
      <c r="BH61" s="689"/>
      <c r="BI61" s="689"/>
      <c r="BJ61" s="234"/>
      <c r="BK61" s="234"/>
      <c r="BL61" s="234"/>
      <c r="BM61" s="234"/>
      <c r="BN61" s="234"/>
      <c r="BO61" s="2"/>
      <c r="BP61" s="2"/>
    </row>
    <row r="62" spans="1:68" ht="19.5" customHeight="1" x14ac:dyDescent="0.15">
      <c r="A62" s="234"/>
      <c r="B62" s="234"/>
      <c r="C62" s="255"/>
      <c r="D62" s="255"/>
      <c r="E62" s="689" t="s">
        <v>288</v>
      </c>
      <c r="F62" s="689"/>
      <c r="G62" s="689"/>
      <c r="H62" s="689"/>
      <c r="I62" s="689"/>
      <c r="J62" s="689"/>
      <c r="K62" s="689"/>
      <c r="L62" s="689"/>
      <c r="M62" s="689"/>
      <c r="N62" s="689"/>
      <c r="O62" s="689"/>
      <c r="P62" s="689"/>
      <c r="Q62" s="689"/>
      <c r="R62" s="689"/>
      <c r="S62" s="689"/>
      <c r="T62" s="689"/>
      <c r="U62" s="689"/>
      <c r="V62" s="689"/>
      <c r="W62" s="689"/>
      <c r="X62" s="255"/>
      <c r="Y62" s="255"/>
      <c r="Z62" s="255"/>
      <c r="AA62" s="255"/>
      <c r="AB62" s="255"/>
      <c r="AC62" s="255"/>
      <c r="AD62" s="255"/>
      <c r="AE62" s="255"/>
      <c r="AF62" s="255"/>
      <c r="AG62" s="255"/>
      <c r="AH62" s="255"/>
      <c r="AI62" s="255"/>
      <c r="AJ62" s="255"/>
      <c r="AK62" s="255"/>
      <c r="AL62" s="255"/>
      <c r="AM62" s="255"/>
      <c r="AN62" s="255"/>
      <c r="AO62" s="255"/>
      <c r="AP62" s="255"/>
      <c r="AQ62" s="255"/>
      <c r="AR62" s="255"/>
      <c r="AS62" s="255"/>
      <c r="AT62" s="255"/>
      <c r="AU62" s="255"/>
      <c r="AV62" s="255"/>
      <c r="AW62" s="255"/>
      <c r="AX62" s="255"/>
      <c r="AY62" s="255"/>
      <c r="AZ62" s="255"/>
      <c r="BA62" s="255"/>
      <c r="BB62" s="255"/>
      <c r="BC62" s="255"/>
      <c r="BD62" s="255"/>
      <c r="BE62" s="255"/>
      <c r="BF62" s="234"/>
      <c r="BG62" s="234"/>
      <c r="BH62" s="234"/>
      <c r="BI62" s="234"/>
      <c r="BJ62" s="234"/>
      <c r="BK62" s="234"/>
      <c r="BL62" s="234"/>
      <c r="BM62" s="234"/>
      <c r="BN62" s="234"/>
      <c r="BO62" s="2"/>
      <c r="BP62" s="2"/>
    </row>
    <row r="63" spans="1:68" ht="22.5" customHeight="1" x14ac:dyDescent="0.15">
      <c r="A63" s="234"/>
      <c r="B63" s="234"/>
      <c r="C63" s="234"/>
      <c r="D63" s="234"/>
      <c r="E63" s="234"/>
      <c r="F63" s="234"/>
      <c r="G63" s="429" t="s">
        <v>291</v>
      </c>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4"/>
      <c r="AZ63" s="234"/>
      <c r="BA63" s="234"/>
      <c r="BB63" s="234"/>
      <c r="BC63" s="234"/>
      <c r="BD63" s="234"/>
      <c r="BE63" s="234"/>
      <c r="BF63" s="234"/>
      <c r="BG63" s="234"/>
      <c r="BH63" s="234"/>
      <c r="BI63" s="234"/>
      <c r="BJ63" s="234"/>
      <c r="BK63" s="234"/>
      <c r="BL63" s="234"/>
      <c r="BM63" s="234"/>
      <c r="BN63" s="234"/>
      <c r="BO63" s="2"/>
      <c r="BP63" s="2"/>
    </row>
    <row r="64" spans="1:68" ht="9.75" customHeight="1" x14ac:dyDescent="0.15">
      <c r="A64" s="234"/>
      <c r="B64" s="234"/>
      <c r="C64" s="234"/>
      <c r="D64" s="234"/>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391"/>
      <c r="AD64" s="391"/>
      <c r="AE64" s="391"/>
      <c r="AF64" s="391"/>
      <c r="AG64" s="391"/>
      <c r="AH64" s="391"/>
      <c r="AI64" s="391"/>
      <c r="AJ64" s="238"/>
      <c r="AK64" s="238"/>
      <c r="AL64" s="238"/>
      <c r="AM64" s="238"/>
      <c r="AN64" s="238"/>
      <c r="AO64" s="238"/>
      <c r="AP64" s="238"/>
      <c r="AQ64" s="238"/>
      <c r="AR64" s="238"/>
      <c r="AS64" s="238"/>
      <c r="AT64" s="391"/>
      <c r="AU64" s="391"/>
      <c r="AV64" s="391"/>
      <c r="AW64" s="391"/>
      <c r="AX64" s="391"/>
      <c r="AY64" s="391"/>
      <c r="AZ64" s="391"/>
      <c r="BA64" s="391"/>
      <c r="BB64" s="391"/>
      <c r="BC64" s="391"/>
      <c r="BD64" s="238"/>
      <c r="BE64" s="238"/>
      <c r="BF64" s="238"/>
      <c r="BG64" s="238"/>
      <c r="BH64" s="238"/>
      <c r="BI64" s="238"/>
      <c r="BJ64" s="238"/>
      <c r="BK64" s="234"/>
      <c r="BL64" s="234"/>
      <c r="BM64" s="234"/>
      <c r="BN64" s="234"/>
      <c r="BO64" s="2"/>
      <c r="BP64" s="2"/>
    </row>
    <row r="65" spans="1:68" ht="19.5" customHeight="1" x14ac:dyDescent="0.15">
      <c r="A65" s="234"/>
      <c r="B65" s="234"/>
      <c r="C65" s="306" t="s">
        <v>219</v>
      </c>
      <c r="D65" s="255"/>
      <c r="E65" s="255"/>
      <c r="F65" s="690" t="s">
        <v>293</v>
      </c>
      <c r="G65" s="689"/>
      <c r="H65" s="689"/>
      <c r="I65" s="689"/>
      <c r="J65" s="689"/>
      <c r="K65" s="689"/>
      <c r="L65" s="689"/>
      <c r="M65" s="689"/>
      <c r="N65" s="689"/>
      <c r="O65" s="689"/>
      <c r="P65" s="689"/>
      <c r="Q65" s="689"/>
      <c r="R65" s="689"/>
      <c r="S65" s="689"/>
      <c r="T65" s="689"/>
      <c r="U65" s="689"/>
      <c r="V65" s="689"/>
      <c r="W65" s="689"/>
      <c r="X65" s="689"/>
      <c r="Y65" s="689"/>
      <c r="Z65" s="689"/>
      <c r="AA65" s="689"/>
      <c r="AB65" s="689"/>
      <c r="AC65" s="689"/>
      <c r="AD65" s="689"/>
      <c r="AE65" s="689"/>
      <c r="AF65" s="689"/>
      <c r="AG65" s="689"/>
      <c r="AH65" s="689"/>
      <c r="AI65" s="689"/>
      <c r="AJ65" s="689"/>
      <c r="AK65" s="689"/>
      <c r="AL65" s="689"/>
      <c r="AM65" s="689"/>
      <c r="AN65" s="689"/>
      <c r="AO65" s="689"/>
      <c r="AP65" s="689"/>
      <c r="AQ65" s="689"/>
      <c r="AR65" s="689"/>
      <c r="AS65" s="689"/>
      <c r="AT65" s="689"/>
      <c r="AU65" s="689"/>
      <c r="AV65" s="689"/>
      <c r="AW65" s="689"/>
      <c r="AX65" s="689"/>
      <c r="AY65" s="689"/>
      <c r="AZ65" s="689"/>
      <c r="BA65" s="689"/>
      <c r="BB65" s="689"/>
      <c r="BC65" s="689"/>
      <c r="BD65" s="689"/>
      <c r="BE65" s="689"/>
      <c r="BF65" s="689"/>
      <c r="BG65" s="689"/>
      <c r="BH65" s="689"/>
      <c r="BI65" s="689"/>
      <c r="BJ65" s="234"/>
      <c r="BK65" s="234"/>
      <c r="BL65" s="234"/>
      <c r="BM65" s="234"/>
      <c r="BN65" s="234"/>
      <c r="BO65" s="2"/>
      <c r="BP65" s="2"/>
    </row>
    <row r="66" spans="1:68" ht="19.5" customHeight="1" x14ac:dyDescent="0.15">
      <c r="A66" s="234"/>
      <c r="B66" s="234"/>
      <c r="C66" s="306"/>
      <c r="D66" s="255"/>
      <c r="E66" s="689" t="s">
        <v>292</v>
      </c>
      <c r="F66" s="689"/>
      <c r="G66" s="689"/>
      <c r="H66" s="689"/>
      <c r="I66" s="689"/>
      <c r="J66" s="689"/>
      <c r="K66" s="689"/>
      <c r="L66" s="689"/>
      <c r="M66" s="689"/>
      <c r="N66" s="689"/>
      <c r="O66" s="689"/>
      <c r="P66" s="689"/>
      <c r="Q66" s="689"/>
      <c r="R66" s="689"/>
      <c r="S66" s="689"/>
      <c r="T66" s="689"/>
      <c r="U66" s="689"/>
      <c r="V66" s="689"/>
      <c r="W66" s="689"/>
      <c r="X66" s="689"/>
      <c r="Y66" s="689"/>
      <c r="Z66" s="689"/>
      <c r="AA66" s="689"/>
      <c r="AB66" s="689"/>
      <c r="AC66" s="689"/>
      <c r="AD66" s="689"/>
      <c r="AE66" s="689"/>
      <c r="AF66" s="689"/>
      <c r="AG66" s="689"/>
      <c r="AH66" s="689"/>
      <c r="AI66" s="689"/>
      <c r="AJ66" s="689"/>
      <c r="AK66" s="689"/>
      <c r="AL66" s="689"/>
      <c r="AM66" s="689"/>
      <c r="AN66" s="689"/>
      <c r="AO66" s="689"/>
      <c r="AP66" s="689"/>
      <c r="AQ66" s="689"/>
      <c r="AR66" s="689"/>
      <c r="AS66" s="689"/>
      <c r="AT66" s="689"/>
      <c r="AU66" s="689"/>
      <c r="AV66" s="689"/>
      <c r="AW66" s="689"/>
      <c r="AX66" s="689"/>
      <c r="AY66" s="689"/>
      <c r="AZ66" s="689"/>
      <c r="BA66" s="689"/>
      <c r="BB66" s="689"/>
      <c r="BC66" s="689"/>
      <c r="BD66" s="689"/>
      <c r="BE66" s="689"/>
      <c r="BF66" s="689"/>
      <c r="BG66" s="689"/>
      <c r="BH66" s="689"/>
      <c r="BI66" s="689"/>
      <c r="BJ66" s="234"/>
      <c r="BK66" s="234"/>
      <c r="BL66" s="234"/>
      <c r="BM66" s="234"/>
      <c r="BN66" s="234"/>
      <c r="BO66" s="2"/>
      <c r="BP66" s="2"/>
    </row>
    <row r="67" spans="1:68" ht="19.5" customHeight="1" x14ac:dyDescent="0.15">
      <c r="A67" s="234"/>
      <c r="B67" s="234"/>
      <c r="C67" s="306"/>
      <c r="D67" s="234"/>
      <c r="E67" s="691" t="s">
        <v>294</v>
      </c>
      <c r="F67" s="691"/>
      <c r="G67" s="691"/>
      <c r="H67" s="691"/>
      <c r="I67" s="691"/>
      <c r="J67" s="691"/>
      <c r="K67" s="691"/>
      <c r="L67" s="691"/>
      <c r="M67" s="691"/>
      <c r="N67" s="691"/>
      <c r="O67" s="691"/>
      <c r="P67" s="691"/>
      <c r="Q67" s="691"/>
      <c r="R67" s="691"/>
      <c r="S67" s="691"/>
      <c r="T67" s="691"/>
      <c r="U67" s="691"/>
      <c r="V67" s="691"/>
      <c r="W67" s="691"/>
      <c r="X67" s="234"/>
      <c r="Y67" s="234"/>
      <c r="Z67" s="234"/>
      <c r="AA67" s="234"/>
      <c r="AB67" s="234"/>
      <c r="AC67" s="234"/>
      <c r="AD67" s="234"/>
      <c r="AE67" s="234"/>
      <c r="AF67" s="234"/>
      <c r="AG67" s="234"/>
      <c r="AH67" s="234"/>
      <c r="AI67" s="234"/>
      <c r="AJ67" s="234"/>
      <c r="AK67" s="234"/>
      <c r="AL67" s="234"/>
      <c r="AM67" s="234"/>
      <c r="AN67" s="234"/>
      <c r="AO67" s="234"/>
      <c r="AP67" s="234"/>
      <c r="AQ67" s="234"/>
      <c r="AR67" s="234"/>
      <c r="AS67" s="234"/>
      <c r="AT67" s="234"/>
      <c r="AU67" s="234"/>
      <c r="AV67" s="234"/>
      <c r="AW67" s="234"/>
      <c r="AX67" s="234"/>
      <c r="AY67" s="234"/>
      <c r="AZ67" s="234"/>
      <c r="BA67" s="234"/>
      <c r="BB67" s="234"/>
      <c r="BC67" s="234"/>
      <c r="BD67" s="234"/>
      <c r="BE67" s="234"/>
      <c r="BF67" s="234"/>
      <c r="BG67" s="234"/>
      <c r="BH67" s="234"/>
      <c r="BI67" s="234"/>
      <c r="BJ67" s="234"/>
      <c r="BK67" s="234"/>
      <c r="BL67" s="234"/>
      <c r="BM67" s="234"/>
      <c r="BN67" s="234"/>
      <c r="BO67" s="2"/>
      <c r="BP67" s="2"/>
    </row>
    <row r="68" spans="1:68" ht="8.25" customHeight="1" x14ac:dyDescent="0.15">
      <c r="A68" s="234"/>
      <c r="B68" s="234"/>
      <c r="C68" s="306"/>
      <c r="D68" s="234"/>
      <c r="E68" s="384"/>
      <c r="F68" s="384"/>
      <c r="G68" s="384"/>
      <c r="H68" s="384"/>
      <c r="I68" s="384"/>
      <c r="J68" s="384"/>
      <c r="K68" s="384"/>
      <c r="L68" s="384"/>
      <c r="M68" s="384"/>
      <c r="N68" s="384"/>
      <c r="O68" s="384"/>
      <c r="P68" s="384"/>
      <c r="Q68" s="384"/>
      <c r="R68" s="384"/>
      <c r="S68" s="384"/>
      <c r="T68" s="234"/>
      <c r="U68" s="234"/>
      <c r="V68" s="234"/>
      <c r="W68" s="234"/>
      <c r="X68" s="234"/>
      <c r="Y68" s="234"/>
      <c r="Z68" s="234"/>
      <c r="AA68" s="234"/>
      <c r="AB68" s="234"/>
      <c r="AC68" s="234"/>
      <c r="AD68" s="234"/>
      <c r="AE68" s="234"/>
      <c r="AF68" s="234"/>
      <c r="AG68" s="234"/>
      <c r="AH68" s="234"/>
      <c r="AI68" s="234"/>
      <c r="AJ68" s="234"/>
      <c r="AK68" s="234"/>
      <c r="AL68" s="234"/>
      <c r="AM68" s="234"/>
      <c r="AN68" s="234"/>
      <c r="AO68" s="234"/>
      <c r="AP68" s="234"/>
      <c r="AQ68" s="234"/>
      <c r="AR68" s="234"/>
      <c r="AS68" s="234"/>
      <c r="AT68" s="234"/>
      <c r="AU68" s="234"/>
      <c r="AV68" s="234"/>
      <c r="AW68" s="234"/>
      <c r="AX68" s="234"/>
      <c r="AY68" s="234"/>
      <c r="AZ68" s="234"/>
      <c r="BA68" s="234"/>
      <c r="BB68" s="234"/>
      <c r="BC68" s="234"/>
      <c r="BD68" s="234"/>
      <c r="BE68" s="234"/>
      <c r="BF68" s="234"/>
      <c r="BG68" s="234"/>
      <c r="BH68" s="234"/>
      <c r="BI68" s="234"/>
      <c r="BJ68" s="234"/>
      <c r="BK68" s="234"/>
      <c r="BL68" s="234"/>
      <c r="BM68" s="234"/>
      <c r="BN68" s="234"/>
      <c r="BO68" s="2"/>
      <c r="BP68" s="2"/>
    </row>
    <row r="69" spans="1:68" ht="19.5" customHeight="1" x14ac:dyDescent="0.15">
      <c r="A69" s="234"/>
      <c r="B69" s="234"/>
      <c r="C69" s="306" t="s">
        <v>111</v>
      </c>
      <c r="D69" s="234"/>
      <c r="E69" s="234"/>
      <c r="F69" s="689" t="s">
        <v>114</v>
      </c>
      <c r="G69" s="689"/>
      <c r="H69" s="689"/>
      <c r="I69" s="689"/>
      <c r="J69" s="689"/>
      <c r="K69" s="689"/>
      <c r="L69" s="689"/>
      <c r="M69" s="689"/>
      <c r="N69" s="689"/>
      <c r="O69" s="689"/>
      <c r="P69" s="689"/>
      <c r="Q69" s="689"/>
      <c r="R69" s="689"/>
      <c r="S69" s="689"/>
      <c r="T69" s="689"/>
      <c r="U69" s="689"/>
      <c r="V69" s="689"/>
      <c r="W69" s="689"/>
      <c r="X69" s="689"/>
      <c r="Y69" s="689"/>
      <c r="Z69" s="689"/>
      <c r="AA69" s="689"/>
      <c r="AB69" s="689"/>
      <c r="AC69" s="689"/>
      <c r="AD69" s="689"/>
      <c r="AE69" s="689"/>
      <c r="AF69" s="689"/>
      <c r="AG69" s="689"/>
      <c r="AH69" s="689"/>
      <c r="AI69" s="689"/>
      <c r="AJ69" s="689"/>
      <c r="AK69" s="689"/>
      <c r="AL69" s="689"/>
      <c r="AM69" s="689"/>
      <c r="AN69" s="689"/>
      <c r="AO69" s="689"/>
      <c r="AP69" s="689"/>
      <c r="AQ69" s="689"/>
      <c r="AR69" s="689"/>
      <c r="AS69" s="689"/>
      <c r="AT69" s="689"/>
      <c r="AU69" s="689"/>
      <c r="AV69" s="689"/>
      <c r="AW69" s="689"/>
      <c r="AX69" s="689"/>
      <c r="AY69" s="689"/>
      <c r="AZ69" s="689"/>
      <c r="BA69" s="689"/>
      <c r="BB69" s="689"/>
      <c r="BC69" s="689"/>
      <c r="BD69" s="689"/>
      <c r="BE69" s="689"/>
      <c r="BF69" s="689"/>
      <c r="BG69" s="689"/>
      <c r="BH69" s="689"/>
      <c r="BI69" s="689"/>
      <c r="BJ69" s="234"/>
      <c r="BK69" s="234"/>
      <c r="BL69" s="234"/>
      <c r="BM69" s="234"/>
      <c r="BN69" s="234"/>
      <c r="BO69" s="2"/>
      <c r="BP69" s="2"/>
    </row>
    <row r="70" spans="1:68" ht="19.5" customHeight="1" x14ac:dyDescent="0.15">
      <c r="A70" s="234"/>
      <c r="B70" s="234"/>
      <c r="C70" s="306"/>
      <c r="D70" s="234"/>
      <c r="E70" s="689" t="s">
        <v>218</v>
      </c>
      <c r="F70" s="689"/>
      <c r="G70" s="689"/>
      <c r="H70" s="689"/>
      <c r="I70" s="689"/>
      <c r="J70" s="689"/>
      <c r="K70" s="689"/>
      <c r="L70" s="689"/>
      <c r="M70" s="689"/>
      <c r="N70" s="689"/>
      <c r="O70" s="689"/>
      <c r="P70" s="689"/>
      <c r="Q70" s="689"/>
      <c r="R70" s="689"/>
      <c r="S70" s="689"/>
      <c r="T70" s="689"/>
      <c r="U70" s="689"/>
      <c r="V70" s="689"/>
      <c r="W70" s="689"/>
      <c r="X70" s="689"/>
      <c r="Y70" s="689"/>
      <c r="Z70" s="689"/>
      <c r="AA70" s="689"/>
      <c r="AB70" s="689"/>
      <c r="AC70" s="689"/>
      <c r="AD70" s="689"/>
      <c r="AE70" s="689"/>
      <c r="AF70" s="689"/>
      <c r="AG70" s="689"/>
      <c r="AH70" s="689"/>
      <c r="AI70" s="689"/>
      <c r="AJ70" s="689"/>
      <c r="AK70" s="689"/>
      <c r="AL70" s="689"/>
      <c r="AM70" s="689"/>
      <c r="AN70" s="689"/>
      <c r="AO70" s="689"/>
      <c r="AP70" s="689"/>
      <c r="AQ70" s="689"/>
      <c r="AR70" s="689"/>
      <c r="AS70" s="689"/>
      <c r="AT70" s="689"/>
      <c r="AU70" s="689"/>
      <c r="AV70" s="689"/>
      <c r="AW70" s="689"/>
      <c r="AX70" s="689"/>
      <c r="AY70" s="689"/>
      <c r="AZ70" s="689"/>
      <c r="BA70" s="689"/>
      <c r="BB70" s="689"/>
      <c r="BC70" s="689"/>
      <c r="BD70" s="689"/>
      <c r="BE70" s="689"/>
      <c r="BF70" s="689"/>
      <c r="BG70" s="689"/>
      <c r="BH70" s="689"/>
      <c r="BI70" s="689"/>
      <c r="BJ70" s="234"/>
      <c r="BK70" s="234"/>
      <c r="BL70" s="234"/>
      <c r="BM70" s="234"/>
      <c r="BN70" s="234"/>
      <c r="BO70" s="2"/>
      <c r="BP70" s="2"/>
    </row>
    <row r="71" spans="1:68" ht="19.5" customHeight="1" x14ac:dyDescent="0.15">
      <c r="A71" s="234"/>
      <c r="B71" s="234"/>
      <c r="C71" s="306"/>
      <c r="D71" s="234"/>
      <c r="E71" s="689" t="s">
        <v>223</v>
      </c>
      <c r="F71" s="689"/>
      <c r="G71" s="689"/>
      <c r="H71" s="689"/>
      <c r="I71" s="689"/>
      <c r="J71" s="689"/>
      <c r="K71" s="689"/>
      <c r="L71" s="689"/>
      <c r="M71" s="689"/>
      <c r="N71" s="689"/>
      <c r="O71" s="689"/>
      <c r="P71" s="689"/>
      <c r="Q71" s="689"/>
      <c r="R71" s="689"/>
      <c r="S71" s="689"/>
      <c r="T71" s="689"/>
      <c r="U71" s="689"/>
      <c r="V71" s="689"/>
      <c r="W71" s="689"/>
      <c r="X71" s="689"/>
      <c r="Y71" s="689"/>
      <c r="Z71" s="689"/>
      <c r="AA71" s="689"/>
      <c r="AB71" s="689"/>
      <c r="AC71" s="689"/>
      <c r="AD71" s="689"/>
      <c r="AE71" s="689"/>
      <c r="AF71" s="689"/>
      <c r="AG71" s="689"/>
      <c r="AH71" s="689"/>
      <c r="AI71" s="689"/>
      <c r="AJ71" s="689"/>
      <c r="AK71" s="689"/>
      <c r="AL71" s="689"/>
      <c r="AM71" s="689"/>
      <c r="AN71" s="689"/>
      <c r="AO71" s="689"/>
      <c r="AP71" s="689"/>
      <c r="AQ71" s="689"/>
      <c r="AR71" s="689"/>
      <c r="AS71" s="689"/>
      <c r="AT71" s="689"/>
      <c r="AU71" s="689"/>
      <c r="AV71" s="689"/>
      <c r="AW71" s="689"/>
      <c r="AX71" s="689"/>
      <c r="AY71" s="689"/>
      <c r="AZ71" s="689"/>
      <c r="BA71" s="689"/>
      <c r="BB71" s="689"/>
      <c r="BC71" s="689"/>
      <c r="BD71" s="689"/>
      <c r="BE71" s="689"/>
      <c r="BF71" s="689"/>
      <c r="BG71" s="689"/>
      <c r="BH71" s="689"/>
      <c r="BI71" s="689"/>
      <c r="BJ71" s="234"/>
      <c r="BK71" s="234"/>
      <c r="BL71" s="234"/>
      <c r="BM71" s="234"/>
      <c r="BN71" s="234"/>
      <c r="BO71" s="2"/>
      <c r="BP71" s="2"/>
    </row>
    <row r="72" spans="1:68" ht="19.5" customHeight="1" x14ac:dyDescent="0.15">
      <c r="A72" s="234"/>
      <c r="B72" s="234"/>
      <c r="C72" s="234"/>
      <c r="D72" s="234"/>
      <c r="E72" s="255" t="s">
        <v>225</v>
      </c>
      <c r="F72" s="255"/>
      <c r="G72" s="234"/>
      <c r="H72" s="234"/>
      <c r="I72" s="234"/>
      <c r="J72" s="234"/>
      <c r="K72" s="234"/>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4"/>
      <c r="AK72" s="234"/>
      <c r="AL72" s="234"/>
      <c r="AM72" s="234"/>
      <c r="AN72" s="234"/>
      <c r="AO72" s="234"/>
      <c r="AP72" s="234"/>
      <c r="AQ72" s="234"/>
      <c r="AR72" s="234"/>
      <c r="AS72" s="234"/>
      <c r="AT72" s="234"/>
      <c r="AU72" s="234"/>
      <c r="AV72" s="234"/>
      <c r="AW72" s="234"/>
      <c r="AX72" s="234"/>
      <c r="AY72" s="234"/>
      <c r="AZ72" s="234"/>
      <c r="BA72" s="234"/>
      <c r="BB72" s="234"/>
      <c r="BC72" s="234"/>
      <c r="BD72" s="234"/>
      <c r="BE72" s="234"/>
      <c r="BF72" s="234"/>
      <c r="BG72" s="234"/>
      <c r="BH72" s="234"/>
      <c r="BI72" s="234"/>
      <c r="BJ72" s="234"/>
      <c r="BK72" s="234"/>
      <c r="BL72" s="234"/>
      <c r="BM72" s="234"/>
      <c r="BN72" s="234"/>
      <c r="BO72" s="2"/>
      <c r="BP72" s="2"/>
    </row>
    <row r="73" spans="1:68" ht="30" customHeight="1" x14ac:dyDescent="0.15">
      <c r="A73" s="234"/>
      <c r="B73" s="234"/>
      <c r="C73" s="234"/>
      <c r="D73" s="234"/>
      <c r="E73" s="234"/>
      <c r="F73" s="234"/>
      <c r="G73" s="234"/>
      <c r="H73" s="234"/>
      <c r="I73" s="234"/>
      <c r="J73" s="234"/>
      <c r="K73" s="234"/>
      <c r="L73" s="234"/>
      <c r="M73" s="234"/>
      <c r="N73" s="234"/>
      <c r="O73" s="234"/>
      <c r="P73" s="234"/>
      <c r="Q73" s="234"/>
      <c r="R73" s="234"/>
      <c r="S73" s="234"/>
      <c r="T73" s="234"/>
      <c r="U73" s="234"/>
      <c r="V73" s="234"/>
      <c r="W73" s="234"/>
      <c r="X73" s="234"/>
      <c r="Y73" s="234"/>
      <c r="Z73" s="234"/>
      <c r="AA73" s="234"/>
      <c r="AB73" s="234"/>
      <c r="AC73" s="234"/>
      <c r="AD73" s="234"/>
      <c r="AE73" s="234"/>
      <c r="AF73" s="234"/>
      <c r="AG73" s="234"/>
      <c r="AH73" s="234"/>
      <c r="AI73" s="234"/>
      <c r="AJ73" s="234"/>
      <c r="AK73" s="234"/>
      <c r="AL73" s="234"/>
      <c r="AM73" s="234"/>
      <c r="AN73" s="234"/>
      <c r="AO73" s="234"/>
      <c r="AP73" s="234"/>
      <c r="AQ73" s="234"/>
      <c r="AR73" s="234"/>
      <c r="AS73" s="234"/>
      <c r="AT73" s="234"/>
      <c r="AU73" s="234"/>
      <c r="AV73" s="234"/>
      <c r="AW73" s="234"/>
      <c r="AX73" s="234"/>
      <c r="AY73" s="234"/>
      <c r="AZ73" s="234"/>
      <c r="BA73" s="234"/>
      <c r="BB73" s="234"/>
      <c r="BC73" s="234"/>
      <c r="BD73" s="234"/>
      <c r="BE73" s="234"/>
      <c r="BF73" s="234"/>
      <c r="BG73" s="234"/>
      <c r="BH73" s="234"/>
      <c r="BI73" s="234"/>
      <c r="BJ73" s="234"/>
      <c r="BK73" s="234"/>
      <c r="BL73" s="234"/>
      <c r="BM73" s="234"/>
      <c r="BN73" s="234"/>
      <c r="BO73" s="2"/>
      <c r="BP73" s="2"/>
    </row>
    <row r="74" spans="1:68" ht="6" customHeight="1" x14ac:dyDescent="0.1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row>
    <row r="75" spans="1:68" ht="28.5" customHeight="1" x14ac:dyDescent="0.1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row>
    <row r="76" spans="1:68" x14ac:dyDescent="0.15">
      <c r="A76" s="2"/>
      <c r="B76" s="2"/>
      <c r="C76" s="2"/>
      <c r="D76" s="2"/>
      <c r="E76" s="2"/>
      <c r="F76" s="2"/>
      <c r="G76" s="2"/>
      <c r="H76" s="2"/>
      <c r="I76" s="2"/>
      <c r="J76" s="2"/>
      <c r="K76" s="2"/>
      <c r="L76" s="2"/>
      <c r="M76" s="2"/>
      <c r="N76" s="2"/>
      <c r="O76" s="2"/>
      <c r="P76" s="2"/>
      <c r="Q76" s="2"/>
      <c r="R76" s="2"/>
      <c r="S76" s="5"/>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row>
    <row r="77" spans="1:68" x14ac:dyDescent="0.1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row>
    <row r="78" spans="1:68" x14ac:dyDescent="0.1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row>
    <row r="79" spans="1:68" x14ac:dyDescent="0.1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row>
    <row r="80" spans="1:68" x14ac:dyDescent="0.1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row>
    <row r="81" spans="1:75" x14ac:dyDescent="0.1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row>
    <row r="82" spans="1:75" x14ac:dyDescent="0.1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row>
    <row r="83" spans="1:75" x14ac:dyDescent="0.1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row>
    <row r="84" spans="1:75" x14ac:dyDescent="0.1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c r="BP84" s="2"/>
    </row>
    <row r="85" spans="1:75" x14ac:dyDescent="0.1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row>
    <row r="86" spans="1:75" x14ac:dyDescent="0.1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row>
    <row r="87" spans="1:75" x14ac:dyDescent="0.1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row>
    <row r="88" spans="1:75" x14ac:dyDescent="0.1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c r="BP88" s="2"/>
    </row>
    <row r="89" spans="1:75" x14ac:dyDescent="0.1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row>
    <row r="90" spans="1:75" x14ac:dyDescent="0.1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c r="BP90" s="2"/>
    </row>
    <row r="91" spans="1:75" x14ac:dyDescent="0.1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row>
    <row r="92" spans="1:75" x14ac:dyDescent="0.1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c r="BP92" s="2"/>
    </row>
    <row r="93" spans="1:75" x14ac:dyDescent="0.1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row>
    <row r="94" spans="1:75" x14ac:dyDescent="0.1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c r="BP94" s="2"/>
    </row>
    <row r="96" spans="1:75" x14ac:dyDescent="0.15">
      <c r="BT96" t="s">
        <v>201</v>
      </c>
      <c r="BU96" t="s">
        <v>202</v>
      </c>
      <c r="BW96" t="s">
        <v>203</v>
      </c>
    </row>
    <row r="97" spans="69:87" x14ac:dyDescent="0.15">
      <c r="BQ97" s="7" t="s">
        <v>152</v>
      </c>
      <c r="BR97" s="395" t="s">
        <v>228</v>
      </c>
      <c r="BS97" s="1" t="b">
        <v>0</v>
      </c>
      <c r="BT97" s="233" t="b">
        <v>1</v>
      </c>
      <c r="BU97" s="233" t="b">
        <v>0</v>
      </c>
      <c r="BW97" s="7" t="str">
        <f>IF(AK52&lt;&gt;0,LEFT(AK52,1),"")</f>
        <v>1</v>
      </c>
      <c r="BX97" s="7" t="str">
        <f>IF(OR(AK52=0,(EM201-(EM201-2))&lt;=0),"",MID(AK52,(EM201-(EM201-2)),1))</f>
        <v>2</v>
      </c>
      <c r="BY97" s="7" t="str">
        <f>IF(OR(AK52=0,(EM201-(EM201-3))&lt;=0),"",MID(AK52,(EM201-(EM201-3)),1))</f>
        <v>3</v>
      </c>
      <c r="BZ97" s="7" t="str">
        <f>IF(OR(AK52=0,(EM201-(EM201-4))&lt;=0),"",MID(AK52,(EM201-(EM201-4)),1))</f>
        <v>4</v>
      </c>
      <c r="CA97" s="7" t="str">
        <f>IF(OR(AK52=0,(EM201-(EM201-5))&lt;=0),"",MID(AK52,(EM201-(EM201-5)),1))</f>
        <v>5</v>
      </c>
      <c r="CB97" s="7" t="str">
        <f>IF(OR(AK52=0,(EM201-(EM201-6))&lt;=0),"",MID(AK52,(EM201-(EM201-6)),1))</f>
        <v>6</v>
      </c>
      <c r="CC97" s="7" t="str">
        <f>IF(OR(AK52=0,(EM201-(EM201-7))&lt;=0),"",MID(AK52,(EM201-(EM201-7)),1))</f>
        <v>7</v>
      </c>
      <c r="CD97" s="7" t="str">
        <f>IF(OR(AK52=0,(EM201-(EM201-8))&lt;=0),"",MID(AK52,(EM201-(EM201-8)),1))</f>
        <v>8</v>
      </c>
      <c r="CE97" s="7" t="str">
        <f>IF(OR(AK52=0,(EM201-(EM201-9))&lt;=0),"",MID(AK52,(EM201-(EM201-9)),1))</f>
        <v>9</v>
      </c>
      <c r="CF97" s="7" t="str">
        <f>IF(OR(AK52=0,(EM201-(EM201-10))&lt;=0),"",MID(AK52,(EM201-(EM201-10)),1))</f>
        <v>0</v>
      </c>
      <c r="CG97" s="7" t="str">
        <f>IF(OR(AK52=0,(EM201-(EM201-11))&lt;=0),"",MID(AK52,(EM201-(EM201-11)),1))</f>
        <v>1</v>
      </c>
      <c r="CH97" s="7" t="str">
        <f>IF(OR(AK52=0,(EM201-(EM201-12))&lt;=0),"",MID(AK52,(EM201-(EM201-12)),1))</f>
        <v>2</v>
      </c>
      <c r="CI97" s="7" t="str">
        <f>IF(OR(AK52=0,(EM201-(EM201-13))&lt;=0),"",MID(AK52,(EM201-(EM201-13)),1))</f>
        <v>3</v>
      </c>
    </row>
    <row r="98" spans="69:87" x14ac:dyDescent="0.15">
      <c r="BQ98" s="7" t="s">
        <v>153</v>
      </c>
      <c r="BR98" s="395" t="s">
        <v>289</v>
      </c>
      <c r="BS98" s="1" t="b">
        <v>1</v>
      </c>
      <c r="BT98" s="233" t="b">
        <v>0</v>
      </c>
      <c r="BU98" s="233" t="b">
        <v>1</v>
      </c>
      <c r="BW98" s="7" t="str">
        <f>IF(AK54&lt;&gt;0,LEFT(AK54,1),"")</f>
        <v>2</v>
      </c>
      <c r="BX98" s="7" t="str">
        <f>IF(OR(AK54=0,(EM201-(EM201-2))&lt;=0),"",MID(AK54,(EM201-(EM201-2)),1))</f>
        <v>3</v>
      </c>
      <c r="BY98" s="7" t="str">
        <f>IF(OR(AK54=0,(EM201-(EM201-3))&lt;=0),"",MID(AK54,(EM201-(EM201-3)),1))</f>
        <v>4</v>
      </c>
      <c r="BZ98" s="7" t="str">
        <f>IF(OR(AK54=0,(EM201-(EM201-4))&lt;=0),"",MID(AK54,(EM201-(EM201-4)),1))</f>
        <v>5</v>
      </c>
      <c r="CA98" s="7" t="str">
        <f>IF(OR(AK54=0,(EM201-(EM201-5))&lt;=0),"",MID(AK54,(EM201-(EM201-5)),1))</f>
        <v>6</v>
      </c>
      <c r="CB98" s="7" t="str">
        <f>IF(OR(AK54=0,(EM201-(EM201-6))&lt;=0),"",MID(AK54,(EM201-(EM201-6)),1))</f>
        <v>7</v>
      </c>
      <c r="CC98" s="7" t="str">
        <f>IF(OR(AK54=0,(EM201-(EM201-7))&lt;=0),"",MID(AK54,(EM201-(EM201-7)),1))</f>
        <v>8</v>
      </c>
      <c r="CD98" s="7" t="str">
        <f>IF(OR(AK54=0,(EM201-(EM201-8))&lt;=0),"",MID(AK54,(EM201-(EM201-8)),1))</f>
        <v>9</v>
      </c>
      <c r="CE98" s="7" t="str">
        <f>IF(OR(AK54=0,(EM201-(EM201-9))&lt;=0),"",MID(AK54,(EM201-(EM201-9)),1))</f>
        <v>0</v>
      </c>
      <c r="CF98" s="7" t="str">
        <f>IF(OR(AK54=0,(EM201-(EM201-10))&lt;=0),"",MID(AK54,(EM201-(EM201-10)),1))</f>
        <v>1</v>
      </c>
      <c r="CG98" s="7" t="str">
        <f>IF(OR(AK54=0,(EM201-(EM201-11))&lt;=0),"",MID(AK54,(EM201-(EM201-11)),1))</f>
        <v>2</v>
      </c>
      <c r="CH98" s="7" t="str">
        <f>IF(OR(AK54=0,(EM201-(EM201-12))&lt;=0),"",MID(AK54,(EM201-(EM201-12)),1))</f>
        <v>3</v>
      </c>
      <c r="CI98" s="7" t="str">
        <f>IF(OR(AK54=0,(EM201-(EM201-13))&lt;=0),"",MID(AK54,(EM201-(EM201-13)),1))</f>
        <v>4</v>
      </c>
    </row>
    <row r="99" spans="69:87" x14ac:dyDescent="0.15">
      <c r="BQ99" s="7"/>
      <c r="BR99" s="395" t="s">
        <v>290</v>
      </c>
      <c r="BS99" s="1" t="b">
        <v>0</v>
      </c>
      <c r="BT99" s="233" t="b">
        <v>0</v>
      </c>
      <c r="BU99" s="233" t="b">
        <v>0</v>
      </c>
      <c r="BW99" s="7" t="str">
        <f>IF(AK56&lt;&gt;0,LEFT(AK56,1),"")</f>
        <v/>
      </c>
      <c r="BX99" s="7" t="str">
        <f>IF(OR(AK56=0,(EM201-(EM201-2))&lt;=0),"",MID(AK56,(EM201-(EM201-2)),1))</f>
        <v/>
      </c>
      <c r="BY99" s="7" t="str">
        <f>IF(OR(AK56=0,(EM201-(EM201-3))&lt;=0),"",MID(AK56,(EM201-(EM201-3)),1))</f>
        <v/>
      </c>
      <c r="BZ99" s="7" t="str">
        <f>IF(OR(AK56=0,(EM201-(EM201-4))&lt;=0),"",MID(AK56,(EM201-(EM201-4)),1))</f>
        <v/>
      </c>
      <c r="CA99" s="7" t="str">
        <f>IF(OR(AK56=0,(EM201-(EM201-5))&lt;=0),"",MID(AK56,(EM201-(EM201-5)),1))</f>
        <v/>
      </c>
      <c r="CB99" s="7" t="str">
        <f>IF(OR(AK56=0,(EM201-(EM201-6))&lt;=0),"",MID(AK56,(EM201-(EM201-6)),1))</f>
        <v/>
      </c>
      <c r="CC99" s="7" t="str">
        <f>IF(OR(AK56=0,(EM201-(EM201-7))&lt;=0),"",MID(AK56,(EM201-(EM201-7)),1))</f>
        <v/>
      </c>
      <c r="CD99" s="7" t="str">
        <f>IF(OR(AK56=0,(EM201-(EM201-8))&lt;=0),"",MID(AK56,(EM201-(EM201-8)),1))</f>
        <v/>
      </c>
      <c r="CE99" s="7" t="str">
        <f>IF(OR(AK56=0,(EM201-(EM201-9))&lt;=0),"",MID(AK56,(EM201-(EM201-9)),1))</f>
        <v/>
      </c>
      <c r="CF99" s="7" t="str">
        <f>IF(OR(AK56=0,(EM201-(EM201-10))&lt;=0),"",MID(AK56,(EM201-(EM201-10)),1))</f>
        <v/>
      </c>
      <c r="CG99" s="7" t="str">
        <f>IF(OR(AK56=0,(EM201-(EM201-11))&lt;=0),"",MID(AK56,(EM201-(EM201-11)),1))</f>
        <v/>
      </c>
      <c r="CH99" s="7" t="str">
        <f>IF(OR(AK56=0,(EM201-(EM201-12))&lt;=0),"",MID(AK56,(EM201-(EM201-12)),1))</f>
        <v/>
      </c>
      <c r="CI99" s="7" t="str">
        <f>IF(OR(AK56=0,(EM201-(EM201-13))&lt;=0),"",MID(AK56,(EM201-(EM201-13)),1))</f>
        <v/>
      </c>
    </row>
  </sheetData>
  <sheetProtection algorithmName="SHA-512" hashValue="eUpl7tfyY982G8F7TyN6faJF42B1xNlIy0hr+EmdDICE3umduRCoMlzgm9hpwMm1xHccgvgxu+2DtFyph6/FcA==" saltValue="nfWPQpsJZDI+v1l7zrLU2w==" spinCount="100000" sheet="1" objects="1" scenarios="1"/>
  <mergeCells count="145">
    <mergeCell ref="AO42:BI42"/>
    <mergeCell ref="AL42:AM42"/>
    <mergeCell ref="D45:F47"/>
    <mergeCell ref="D31:F32"/>
    <mergeCell ref="H47:AK47"/>
    <mergeCell ref="AO48:BI48"/>
    <mergeCell ref="AO47:BI47"/>
    <mergeCell ref="T36:V38"/>
    <mergeCell ref="AO45:BI45"/>
    <mergeCell ref="AO46:BI46"/>
    <mergeCell ref="AO31:BI32"/>
    <mergeCell ref="AO36:BI38"/>
    <mergeCell ref="AL45:AM45"/>
    <mergeCell ref="AL46:AM46"/>
    <mergeCell ref="D43:AM43"/>
    <mergeCell ref="D44:AM44"/>
    <mergeCell ref="AD26:AM27"/>
    <mergeCell ref="D28:F29"/>
    <mergeCell ref="G36:I38"/>
    <mergeCell ref="J36:K38"/>
    <mergeCell ref="L36:L38"/>
    <mergeCell ref="E70:BI70"/>
    <mergeCell ref="AL47:AM47"/>
    <mergeCell ref="AL39:AM41"/>
    <mergeCell ref="I52:J57"/>
    <mergeCell ref="E50:BI50"/>
    <mergeCell ref="E51:AP51"/>
    <mergeCell ref="AK52:BJ53"/>
    <mergeCell ref="AK54:BJ55"/>
    <mergeCell ref="AK56:BJ57"/>
    <mergeCell ref="G31:AC32"/>
    <mergeCell ref="G33:R35"/>
    <mergeCell ref="S33:S38"/>
    <mergeCell ref="AD28:AM32"/>
    <mergeCell ref="T39:AK41"/>
    <mergeCell ref="AO49:BI49"/>
    <mergeCell ref="AL49:AM49"/>
    <mergeCell ref="AO39:BI41"/>
    <mergeCell ref="AD33:AM38"/>
    <mergeCell ref="AL48:AM48"/>
    <mergeCell ref="E71:BI71"/>
    <mergeCell ref="F59:BI59"/>
    <mergeCell ref="F69:BI69"/>
    <mergeCell ref="E60:BI60"/>
    <mergeCell ref="E62:W62"/>
    <mergeCell ref="E61:BI61"/>
    <mergeCell ref="F65:BI65"/>
    <mergeCell ref="E66:BI66"/>
    <mergeCell ref="E67:W67"/>
    <mergeCell ref="BA18:BC18"/>
    <mergeCell ref="AO23:BI25"/>
    <mergeCell ref="AR34:AT34"/>
    <mergeCell ref="BH34:BJ34"/>
    <mergeCell ref="AU34:AW34"/>
    <mergeCell ref="BD18:BG18"/>
    <mergeCell ref="AR18:AT18"/>
    <mergeCell ref="AN27:BJ27"/>
    <mergeCell ref="AN33:AQ35"/>
    <mergeCell ref="BD34:BG34"/>
    <mergeCell ref="AN17:AQ19"/>
    <mergeCell ref="BD29:BG29"/>
    <mergeCell ref="AN26:BJ26"/>
    <mergeCell ref="AR29:AT29"/>
    <mergeCell ref="AN28:AQ30"/>
    <mergeCell ref="AX29:AZ29"/>
    <mergeCell ref="BA34:BC34"/>
    <mergeCell ref="BH18:BJ18"/>
    <mergeCell ref="AU18:AW18"/>
    <mergeCell ref="AU29:AW29"/>
    <mergeCell ref="BA29:BC29"/>
    <mergeCell ref="BH29:BJ29"/>
    <mergeCell ref="AX34:AZ34"/>
    <mergeCell ref="AO20:BI22"/>
    <mergeCell ref="C8:C49"/>
    <mergeCell ref="D15:F16"/>
    <mergeCell ref="D17:F18"/>
    <mergeCell ref="L20:L22"/>
    <mergeCell ref="R20:R22"/>
    <mergeCell ref="D26:AC26"/>
    <mergeCell ref="D27:AC27"/>
    <mergeCell ref="H48:AK48"/>
    <mergeCell ref="H49:AK49"/>
    <mergeCell ref="G17:R19"/>
    <mergeCell ref="W17:AC22"/>
    <mergeCell ref="P20:Q22"/>
    <mergeCell ref="D33:F34"/>
    <mergeCell ref="G28:AC30"/>
    <mergeCell ref="M36:N38"/>
    <mergeCell ref="O36:O38"/>
    <mergeCell ref="P36:Q38"/>
    <mergeCell ref="R36:R38"/>
    <mergeCell ref="I40:S40"/>
    <mergeCell ref="D36:F38"/>
    <mergeCell ref="D20:F22"/>
    <mergeCell ref="D48:F49"/>
    <mergeCell ref="S17:S22"/>
    <mergeCell ref="W33:AC38"/>
    <mergeCell ref="AD17:AM22"/>
    <mergeCell ref="T23:AK25"/>
    <mergeCell ref="O20:O22"/>
    <mergeCell ref="M20:N22"/>
    <mergeCell ref="T20:V22"/>
    <mergeCell ref="BL7:BL11"/>
    <mergeCell ref="AR13:AT13"/>
    <mergeCell ref="AU13:AW13"/>
    <mergeCell ref="AX13:AZ13"/>
    <mergeCell ref="BA13:BC13"/>
    <mergeCell ref="BD13:BG13"/>
    <mergeCell ref="BH13:BJ13"/>
    <mergeCell ref="AO15:BI16"/>
    <mergeCell ref="D10:AC10"/>
    <mergeCell ref="D11:AC11"/>
    <mergeCell ref="BD9:BI9"/>
    <mergeCell ref="AN10:BJ10"/>
    <mergeCell ref="AN11:BJ11"/>
    <mergeCell ref="AJ7:AQ7"/>
    <mergeCell ref="AD10:AM11"/>
    <mergeCell ref="AR7:BJ7"/>
    <mergeCell ref="AN12:AQ14"/>
    <mergeCell ref="D12:F13"/>
    <mergeCell ref="AX18:AZ18"/>
    <mergeCell ref="AN3:AP3"/>
    <mergeCell ref="AN4:AP4"/>
    <mergeCell ref="C2:E4"/>
    <mergeCell ref="F2:G4"/>
    <mergeCell ref="H2:AL4"/>
    <mergeCell ref="C50:C57"/>
    <mergeCell ref="D52:E57"/>
    <mergeCell ref="AJ52:AJ57"/>
    <mergeCell ref="G53:H53"/>
    <mergeCell ref="G52:H52"/>
    <mergeCell ref="G54:H54"/>
    <mergeCell ref="G55:H55"/>
    <mergeCell ref="G56:H56"/>
    <mergeCell ref="G57:H57"/>
    <mergeCell ref="K54:AI55"/>
    <mergeCell ref="K52:AI53"/>
    <mergeCell ref="K56:AI57"/>
    <mergeCell ref="AD12:AM16"/>
    <mergeCell ref="AL23:AM25"/>
    <mergeCell ref="G15:AC16"/>
    <mergeCell ref="J20:K22"/>
    <mergeCell ref="G20:I22"/>
    <mergeCell ref="I24:S24"/>
    <mergeCell ref="G12:AC14"/>
  </mergeCells>
  <phoneticPr fontId="1"/>
  <printOptions horizontalCentered="1" verticalCentered="1"/>
  <pageMargins left="0" right="0" top="0" bottom="0" header="0" footer="0"/>
  <pageSetup paperSize="9" scale="6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0226" r:id="rId4" name="Check Box 2">
              <controlPr defaultSize="0" autoFill="0" autoLine="0" autoPict="0">
                <anchor moveWithCells="1">
                  <from>
                    <xdr:col>4</xdr:col>
                    <xdr:colOff>9525</xdr:colOff>
                    <xdr:row>8</xdr:row>
                    <xdr:rowOff>47625</xdr:rowOff>
                  </from>
                  <to>
                    <xdr:col>5</xdr:col>
                    <xdr:colOff>200025</xdr:colOff>
                    <xdr:row>8</xdr:row>
                    <xdr:rowOff>304800</xdr:rowOff>
                  </to>
                </anchor>
              </controlPr>
            </control>
          </mc:Choice>
        </mc:AlternateContent>
        <mc:AlternateContent xmlns:mc="http://schemas.openxmlformats.org/markup-compatibility/2006">
          <mc:Choice Requires="x14">
            <control shapeId="180245" r:id="rId5" name="Check Box 21">
              <controlPr defaultSize="0" autoFill="0" autoLine="0" autoPict="0">
                <anchor moveWithCells="1">
                  <from>
                    <xdr:col>5</xdr:col>
                    <xdr:colOff>19050</xdr:colOff>
                    <xdr:row>50</xdr:row>
                    <xdr:rowOff>180975</xdr:rowOff>
                  </from>
                  <to>
                    <xdr:col>6</xdr:col>
                    <xdr:colOff>76200</xdr:colOff>
                    <xdr:row>52</xdr:row>
                    <xdr:rowOff>19050</xdr:rowOff>
                  </to>
                </anchor>
              </controlPr>
            </control>
          </mc:Choice>
        </mc:AlternateContent>
        <mc:AlternateContent xmlns:mc="http://schemas.openxmlformats.org/markup-compatibility/2006">
          <mc:Choice Requires="x14">
            <control shapeId="180247" r:id="rId6" name="Check Box 23">
              <controlPr defaultSize="0" autoFill="0" autoLine="0" autoPict="0">
                <anchor moveWithCells="1">
                  <from>
                    <xdr:col>5</xdr:col>
                    <xdr:colOff>19050</xdr:colOff>
                    <xdr:row>51</xdr:row>
                    <xdr:rowOff>171450</xdr:rowOff>
                  </from>
                  <to>
                    <xdr:col>6</xdr:col>
                    <xdr:colOff>76200</xdr:colOff>
                    <xdr:row>53</xdr:row>
                    <xdr:rowOff>19050</xdr:rowOff>
                  </to>
                </anchor>
              </controlPr>
            </control>
          </mc:Choice>
        </mc:AlternateContent>
        <mc:AlternateContent xmlns:mc="http://schemas.openxmlformats.org/markup-compatibility/2006">
          <mc:Choice Requires="x14">
            <control shapeId="180249" r:id="rId7" name="Check Box 25">
              <controlPr defaultSize="0" autoFill="0" autoLine="0" autoPict="0">
                <anchor moveWithCells="1">
                  <from>
                    <xdr:col>5</xdr:col>
                    <xdr:colOff>19050</xdr:colOff>
                    <xdr:row>52</xdr:row>
                    <xdr:rowOff>171450</xdr:rowOff>
                  </from>
                  <to>
                    <xdr:col>6</xdr:col>
                    <xdr:colOff>76200</xdr:colOff>
                    <xdr:row>54</xdr:row>
                    <xdr:rowOff>19050</xdr:rowOff>
                  </to>
                </anchor>
              </controlPr>
            </control>
          </mc:Choice>
        </mc:AlternateContent>
        <mc:AlternateContent xmlns:mc="http://schemas.openxmlformats.org/markup-compatibility/2006">
          <mc:Choice Requires="x14">
            <control shapeId="180250" r:id="rId8" name="Check Box 26">
              <controlPr defaultSize="0" autoFill="0" autoLine="0" autoPict="0">
                <anchor moveWithCells="1">
                  <from>
                    <xdr:col>5</xdr:col>
                    <xdr:colOff>19050</xdr:colOff>
                    <xdr:row>53</xdr:row>
                    <xdr:rowOff>171450</xdr:rowOff>
                  </from>
                  <to>
                    <xdr:col>6</xdr:col>
                    <xdr:colOff>76200</xdr:colOff>
                    <xdr:row>55</xdr:row>
                    <xdr:rowOff>9525</xdr:rowOff>
                  </to>
                </anchor>
              </controlPr>
            </control>
          </mc:Choice>
        </mc:AlternateContent>
        <mc:AlternateContent xmlns:mc="http://schemas.openxmlformats.org/markup-compatibility/2006">
          <mc:Choice Requires="x14">
            <control shapeId="180252" r:id="rId9" name="Check Box 28">
              <controlPr defaultSize="0" autoFill="0" autoLine="0" autoPict="0">
                <anchor moveWithCells="1">
                  <from>
                    <xdr:col>5</xdr:col>
                    <xdr:colOff>19050</xdr:colOff>
                    <xdr:row>54</xdr:row>
                    <xdr:rowOff>161925</xdr:rowOff>
                  </from>
                  <to>
                    <xdr:col>6</xdr:col>
                    <xdr:colOff>76200</xdr:colOff>
                    <xdr:row>56</xdr:row>
                    <xdr:rowOff>9525</xdr:rowOff>
                  </to>
                </anchor>
              </controlPr>
            </control>
          </mc:Choice>
        </mc:AlternateContent>
        <mc:AlternateContent xmlns:mc="http://schemas.openxmlformats.org/markup-compatibility/2006">
          <mc:Choice Requires="x14">
            <control shapeId="180254" r:id="rId10" name="Check Box 30">
              <controlPr defaultSize="0" autoFill="0" autoLine="0" autoPict="0">
                <anchor moveWithCells="1">
                  <from>
                    <xdr:col>5</xdr:col>
                    <xdr:colOff>19050</xdr:colOff>
                    <xdr:row>55</xdr:row>
                    <xdr:rowOff>161925</xdr:rowOff>
                  </from>
                  <to>
                    <xdr:col>6</xdr:col>
                    <xdr:colOff>76200</xdr:colOff>
                    <xdr:row>57</xdr:row>
                    <xdr:rowOff>0</xdr:rowOff>
                  </to>
                </anchor>
              </controlPr>
            </control>
          </mc:Choice>
        </mc:AlternateContent>
        <mc:AlternateContent xmlns:mc="http://schemas.openxmlformats.org/markup-compatibility/2006">
          <mc:Choice Requires="x14">
            <control shapeId="180257" r:id="rId11" name="Check Box 33">
              <controlPr defaultSize="0" autoFill="0" autoLine="0" autoPict="0">
                <anchor moveWithCells="1">
                  <from>
                    <xdr:col>40</xdr:col>
                    <xdr:colOff>28575</xdr:colOff>
                    <xdr:row>2</xdr:row>
                    <xdr:rowOff>133350</xdr:rowOff>
                  </from>
                  <to>
                    <xdr:col>41</xdr:col>
                    <xdr:colOff>200025</xdr:colOff>
                    <xdr:row>4</xdr:row>
                    <xdr:rowOff>9525</xdr:rowOff>
                  </to>
                </anchor>
              </controlPr>
            </control>
          </mc:Choice>
        </mc:AlternateContent>
        <mc:AlternateContent xmlns:mc="http://schemas.openxmlformats.org/markup-compatibility/2006">
          <mc:Choice Requires="x14">
            <control shapeId="180259" r:id="rId12" name="Check Box 35">
              <controlPr defaultSize="0" autoFill="0" autoLine="0" autoPict="0">
                <anchor moveWithCells="1">
                  <from>
                    <xdr:col>4</xdr:col>
                    <xdr:colOff>19050</xdr:colOff>
                    <xdr:row>62</xdr:row>
                    <xdr:rowOff>104775</xdr:rowOff>
                  </from>
                  <to>
                    <xdr:col>5</xdr:col>
                    <xdr:colOff>209550</xdr:colOff>
                    <xdr:row>63</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L103"/>
  <sheetViews>
    <sheetView showZeros="0" zoomScale="90" zoomScaleNormal="90" workbookViewId="0">
      <selection activeCell="CJ179" sqref="CJ179"/>
    </sheetView>
  </sheetViews>
  <sheetFormatPr defaultRowHeight="13.5" x14ac:dyDescent="0.15"/>
  <cols>
    <col min="1" max="1" width="2.125" customWidth="1"/>
    <col min="2" max="2" width="5.125" customWidth="1"/>
    <col min="3" max="3" width="5.25" customWidth="1"/>
    <col min="4" max="4" width="2" customWidth="1"/>
    <col min="5" max="6" width="0.75" customWidth="1"/>
    <col min="7" max="7" width="2.375" customWidth="1"/>
    <col min="8" max="8" width="0.5" customWidth="1"/>
    <col min="9" max="9" width="0.75" customWidth="1"/>
    <col min="10" max="10" width="0.875" customWidth="1"/>
    <col min="11" max="11" width="1.5" customWidth="1"/>
    <col min="12" max="12" width="0.5" customWidth="1"/>
    <col min="13" max="13" width="1.25" customWidth="1"/>
    <col min="14" max="14" width="0.5" customWidth="1"/>
    <col min="15" max="15" width="1.375" customWidth="1"/>
    <col min="16" max="16" width="0.5" customWidth="1"/>
    <col min="17" max="17" width="1.375" customWidth="1"/>
    <col min="18" max="18" width="1.125" customWidth="1"/>
    <col min="19" max="20" width="0.5" customWidth="1"/>
    <col min="21" max="21" width="2.25" customWidth="1"/>
    <col min="22" max="24" width="0.5" customWidth="1"/>
    <col min="25" max="25" width="2.25" customWidth="1"/>
    <col min="26" max="26" width="1" customWidth="1"/>
    <col min="27" max="27" width="0.5" customWidth="1"/>
    <col min="28" max="28" width="3.125" customWidth="1"/>
    <col min="29" max="29" width="0.5" customWidth="1"/>
    <col min="30" max="30" width="3.125" customWidth="1"/>
    <col min="31" max="31" width="0.5" customWidth="1"/>
    <col min="32" max="32" width="3.125" customWidth="1"/>
    <col min="33" max="33" width="0.5" customWidth="1"/>
    <col min="34" max="35" width="1.5" customWidth="1"/>
    <col min="36" max="36" width="0.5" customWidth="1"/>
    <col min="37" max="37" width="1.125" customWidth="1"/>
    <col min="38" max="38" width="2.25" customWidth="1"/>
    <col min="39" max="39" width="0.5" customWidth="1"/>
    <col min="40" max="40" width="3.125" customWidth="1"/>
    <col min="41" max="41" width="0.5" customWidth="1"/>
    <col min="42" max="42" width="3.125" customWidth="1"/>
    <col min="43" max="43" width="0.5" customWidth="1"/>
    <col min="44" max="44" width="3.125" customWidth="1"/>
    <col min="45" max="45" width="0.5" customWidth="1"/>
    <col min="46" max="46" width="3.125" customWidth="1"/>
    <col min="47" max="47" width="0.75" customWidth="1"/>
    <col min="48" max="48" width="1.125" customWidth="1"/>
    <col min="49" max="49" width="3.75" customWidth="1"/>
    <col min="50" max="50" width="0.5" customWidth="1"/>
    <col min="51" max="51" width="3.75" customWidth="1"/>
    <col min="52" max="52" width="3.5" customWidth="1"/>
    <col min="53" max="53" width="3.75" customWidth="1"/>
    <col min="54" max="54" width="0.5" customWidth="1"/>
    <col min="55" max="55" width="3.75" customWidth="1"/>
    <col min="56" max="56" width="3.5" customWidth="1"/>
    <col min="57" max="57" width="3.75" customWidth="1"/>
    <col min="58" max="58" width="0.5" customWidth="1"/>
    <col min="59" max="59" width="3.75" customWidth="1"/>
    <col min="60" max="60" width="3.5" customWidth="1"/>
    <col min="61" max="62" width="2.5" customWidth="1"/>
    <col min="63" max="63" width="1.375" customWidth="1"/>
    <col min="64" max="64" width="1.75" customWidth="1"/>
    <col min="65" max="65" width="3.375" customWidth="1"/>
    <col min="66" max="66" width="0.625" customWidth="1"/>
    <col min="67" max="67" width="3.125" customWidth="1"/>
    <col min="68" max="68" width="0.625" customWidth="1"/>
    <col min="69" max="69" width="3.125" customWidth="1"/>
    <col min="70" max="70" width="0.625" customWidth="1"/>
    <col min="71" max="71" width="3.125" customWidth="1"/>
    <col min="72" max="72" width="0.625" customWidth="1"/>
    <col min="73" max="73" width="3.125" customWidth="1"/>
    <col min="74" max="74" width="0.625" customWidth="1"/>
    <col min="75" max="75" width="3.125" customWidth="1"/>
    <col min="76" max="76" width="0.625" customWidth="1"/>
    <col min="77" max="77" width="3.125" customWidth="1"/>
    <col min="78" max="78" width="0.625" customWidth="1"/>
    <col min="79" max="79" width="3.125" customWidth="1"/>
    <col min="80" max="80" width="0.625" customWidth="1"/>
    <col min="81" max="82" width="1.75" customWidth="1"/>
    <col min="83" max="83" width="0.625" customWidth="1"/>
    <col min="84" max="84" width="3.125" customWidth="1"/>
    <col min="85" max="85" width="1.75" customWidth="1"/>
    <col min="86" max="86" width="0.625" customWidth="1"/>
    <col min="87" max="87" width="3.75" customWidth="1"/>
    <col min="88" max="88" width="2" customWidth="1"/>
    <col min="89" max="89" width="3.875" customWidth="1"/>
  </cols>
  <sheetData>
    <row r="1" spans="1:90" ht="9.75" customHeight="1" x14ac:dyDescent="0.15">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row>
    <row r="2" spans="1:90" ht="3.95" customHeight="1" x14ac:dyDescent="0.15">
      <c r="A2" s="4"/>
      <c r="B2" s="4"/>
      <c r="C2" s="995" t="s">
        <v>113</v>
      </c>
      <c r="D2" s="995"/>
      <c r="E2" s="995"/>
      <c r="F2" s="995"/>
      <c r="G2" s="995"/>
      <c r="H2" s="996">
        <f>第1表の2入力用!F2</f>
        <v>6</v>
      </c>
      <c r="I2" s="996"/>
      <c r="J2" s="996"/>
      <c r="K2" s="996"/>
      <c r="L2" s="996"/>
      <c r="M2" s="996"/>
      <c r="N2" s="996"/>
      <c r="O2" s="997" t="s">
        <v>272</v>
      </c>
      <c r="P2" s="997"/>
      <c r="Q2" s="997"/>
      <c r="R2" s="997"/>
      <c r="S2" s="997"/>
      <c r="T2" s="997"/>
      <c r="U2" s="997"/>
      <c r="V2" s="997"/>
      <c r="W2" s="997"/>
      <c r="X2" s="997"/>
      <c r="Y2" s="997"/>
      <c r="Z2" s="997"/>
      <c r="AA2" s="997"/>
      <c r="AB2" s="997"/>
      <c r="AC2" s="997"/>
      <c r="AD2" s="997"/>
      <c r="AE2" s="997"/>
      <c r="AF2" s="997"/>
      <c r="AG2" s="997"/>
      <c r="AH2" s="997"/>
      <c r="AI2" s="997"/>
      <c r="AJ2" s="997"/>
      <c r="AK2" s="997"/>
      <c r="AL2" s="997"/>
      <c r="AM2" s="997"/>
      <c r="AN2" s="997"/>
      <c r="AO2" s="997"/>
      <c r="AP2" s="997"/>
      <c r="AQ2" s="997"/>
      <c r="AR2" s="997"/>
      <c r="AS2" s="997"/>
      <c r="AT2" s="997"/>
      <c r="AU2" s="997"/>
      <c r="AV2" s="997"/>
      <c r="AW2" s="997"/>
      <c r="AX2" s="997"/>
      <c r="AY2" s="997"/>
      <c r="AZ2" s="997"/>
      <c r="BA2" s="997"/>
      <c r="BB2" s="997"/>
      <c r="BC2" s="997"/>
      <c r="BD2" s="997"/>
      <c r="BE2" s="997"/>
      <c r="BF2" s="997"/>
      <c r="BG2" s="997"/>
      <c r="BH2" s="997"/>
      <c r="BI2" s="997"/>
      <c r="BJ2" s="997"/>
      <c r="BK2" s="997"/>
      <c r="BL2" s="997"/>
      <c r="BM2" s="8"/>
      <c r="BN2" s="8"/>
      <c r="BO2" s="8"/>
      <c r="BP2" s="4"/>
      <c r="BQ2" s="4"/>
      <c r="BR2" s="4"/>
      <c r="BS2" s="4"/>
      <c r="BT2" s="4"/>
      <c r="BU2" s="4"/>
      <c r="BV2" s="4"/>
      <c r="BW2" s="4"/>
      <c r="BX2" s="4"/>
      <c r="BY2" s="4"/>
      <c r="BZ2" s="4"/>
      <c r="CA2" s="4"/>
      <c r="CB2" s="4"/>
      <c r="CC2" s="4"/>
      <c r="CD2" s="4"/>
      <c r="CE2" s="4"/>
      <c r="CF2" s="4"/>
      <c r="CG2" s="4"/>
      <c r="CH2" s="4"/>
      <c r="CI2" s="4"/>
      <c r="CJ2" s="4"/>
      <c r="CK2" s="4"/>
      <c r="CL2" s="4"/>
    </row>
    <row r="3" spans="1:90" ht="12.75" customHeight="1" x14ac:dyDescent="0.15">
      <c r="A3" s="4"/>
      <c r="B3" s="4"/>
      <c r="C3" s="995"/>
      <c r="D3" s="995"/>
      <c r="E3" s="995"/>
      <c r="F3" s="995"/>
      <c r="G3" s="995"/>
      <c r="H3" s="996"/>
      <c r="I3" s="996"/>
      <c r="J3" s="996"/>
      <c r="K3" s="996"/>
      <c r="L3" s="996"/>
      <c r="M3" s="996"/>
      <c r="N3" s="996"/>
      <c r="O3" s="997"/>
      <c r="P3" s="997"/>
      <c r="Q3" s="997"/>
      <c r="R3" s="997"/>
      <c r="S3" s="997"/>
      <c r="T3" s="997"/>
      <c r="U3" s="997"/>
      <c r="V3" s="997"/>
      <c r="W3" s="997"/>
      <c r="X3" s="997"/>
      <c r="Y3" s="997"/>
      <c r="Z3" s="997"/>
      <c r="AA3" s="997"/>
      <c r="AB3" s="997"/>
      <c r="AC3" s="997"/>
      <c r="AD3" s="997"/>
      <c r="AE3" s="997"/>
      <c r="AF3" s="997"/>
      <c r="AG3" s="997"/>
      <c r="AH3" s="997"/>
      <c r="AI3" s="997"/>
      <c r="AJ3" s="997"/>
      <c r="AK3" s="997"/>
      <c r="AL3" s="997"/>
      <c r="AM3" s="997"/>
      <c r="AN3" s="997"/>
      <c r="AO3" s="997"/>
      <c r="AP3" s="997"/>
      <c r="AQ3" s="997"/>
      <c r="AR3" s="997"/>
      <c r="AS3" s="997"/>
      <c r="AT3" s="997"/>
      <c r="AU3" s="997"/>
      <c r="AV3" s="997"/>
      <c r="AW3" s="997"/>
      <c r="AX3" s="997"/>
      <c r="AY3" s="997"/>
      <c r="AZ3" s="997"/>
      <c r="BA3" s="997"/>
      <c r="BB3" s="997"/>
      <c r="BC3" s="997"/>
      <c r="BD3" s="997"/>
      <c r="BE3" s="997"/>
      <c r="BF3" s="997"/>
      <c r="BG3" s="997"/>
      <c r="BH3" s="997"/>
      <c r="BI3" s="997"/>
      <c r="BJ3" s="997"/>
      <c r="BK3" s="997"/>
      <c r="BL3" s="997"/>
      <c r="BM3" s="986" t="str">
        <f>IF(第1表の2入力用!BS97=TRUE,"○","")</f>
        <v/>
      </c>
      <c r="BN3" s="987"/>
      <c r="BO3" s="988"/>
      <c r="BP3" s="4"/>
      <c r="BQ3" s="4"/>
      <c r="BR3" s="4"/>
      <c r="BS3" s="4"/>
      <c r="BT3" s="4"/>
      <c r="BU3" s="4"/>
      <c r="BV3" s="4"/>
      <c r="BW3" s="4"/>
      <c r="BX3" s="4"/>
      <c r="BY3" s="4"/>
      <c r="BZ3" s="4"/>
      <c r="CA3" s="4"/>
      <c r="CB3" s="4"/>
      <c r="CC3" s="4"/>
      <c r="CD3" s="4"/>
      <c r="CE3" s="4"/>
      <c r="CF3" s="4"/>
      <c r="CG3" s="4"/>
      <c r="CH3" s="4"/>
      <c r="CI3" s="4"/>
      <c r="CJ3" s="4"/>
      <c r="CK3" s="4"/>
      <c r="CL3" s="4"/>
    </row>
    <row r="4" spans="1:90" ht="13.5" customHeight="1" x14ac:dyDescent="0.15">
      <c r="A4" s="4"/>
      <c r="B4" s="4"/>
      <c r="C4" s="995"/>
      <c r="D4" s="995"/>
      <c r="E4" s="995"/>
      <c r="F4" s="995"/>
      <c r="G4" s="995"/>
      <c r="H4" s="996"/>
      <c r="I4" s="996"/>
      <c r="J4" s="996"/>
      <c r="K4" s="996"/>
      <c r="L4" s="996"/>
      <c r="M4" s="996"/>
      <c r="N4" s="996"/>
      <c r="O4" s="997"/>
      <c r="P4" s="997"/>
      <c r="Q4" s="997"/>
      <c r="R4" s="997"/>
      <c r="S4" s="997"/>
      <c r="T4" s="997"/>
      <c r="U4" s="997"/>
      <c r="V4" s="997"/>
      <c r="W4" s="997"/>
      <c r="X4" s="997"/>
      <c r="Y4" s="997"/>
      <c r="Z4" s="997"/>
      <c r="AA4" s="997"/>
      <c r="AB4" s="997"/>
      <c r="AC4" s="997"/>
      <c r="AD4" s="997"/>
      <c r="AE4" s="997"/>
      <c r="AF4" s="997"/>
      <c r="AG4" s="997"/>
      <c r="AH4" s="997"/>
      <c r="AI4" s="997"/>
      <c r="AJ4" s="997"/>
      <c r="AK4" s="997"/>
      <c r="AL4" s="997"/>
      <c r="AM4" s="997"/>
      <c r="AN4" s="997"/>
      <c r="AO4" s="997"/>
      <c r="AP4" s="997"/>
      <c r="AQ4" s="997"/>
      <c r="AR4" s="997"/>
      <c r="AS4" s="997"/>
      <c r="AT4" s="997"/>
      <c r="AU4" s="997"/>
      <c r="AV4" s="997"/>
      <c r="AW4" s="997"/>
      <c r="AX4" s="997"/>
      <c r="AY4" s="997"/>
      <c r="AZ4" s="997"/>
      <c r="BA4" s="997"/>
      <c r="BB4" s="997"/>
      <c r="BC4" s="997"/>
      <c r="BD4" s="997"/>
      <c r="BE4" s="997"/>
      <c r="BF4" s="997"/>
      <c r="BG4" s="997"/>
      <c r="BH4" s="997"/>
      <c r="BI4" s="997"/>
      <c r="BJ4" s="997"/>
      <c r="BK4" s="997"/>
      <c r="BL4" s="997"/>
      <c r="BM4" s="989"/>
      <c r="BN4" s="990"/>
      <c r="BO4" s="991"/>
      <c r="BP4" s="4"/>
      <c r="BQ4" s="4"/>
      <c r="BR4" s="4"/>
      <c r="BS4" s="4"/>
      <c r="BT4" s="4"/>
      <c r="BU4" s="4"/>
      <c r="BV4" s="4"/>
      <c r="BW4" s="4"/>
      <c r="BX4" s="4"/>
      <c r="BY4" s="4"/>
      <c r="BZ4" s="4"/>
      <c r="CA4" s="4"/>
      <c r="CB4" s="4"/>
      <c r="CC4" s="4"/>
      <c r="CD4" s="4"/>
      <c r="CE4" s="4"/>
      <c r="CF4" s="4"/>
      <c r="CG4" s="4"/>
      <c r="CH4" s="4"/>
      <c r="CI4" s="4"/>
      <c r="CJ4" s="4"/>
      <c r="CK4" s="4"/>
      <c r="CL4" s="4"/>
    </row>
    <row r="5" spans="1:90" ht="3.95" customHeight="1" x14ac:dyDescent="0.15">
      <c r="A5" s="4"/>
      <c r="B5" s="4"/>
      <c r="C5" s="995"/>
      <c r="D5" s="995"/>
      <c r="E5" s="995"/>
      <c r="F5" s="995"/>
      <c r="G5" s="995"/>
      <c r="H5" s="996"/>
      <c r="I5" s="996"/>
      <c r="J5" s="996"/>
      <c r="K5" s="996"/>
      <c r="L5" s="996"/>
      <c r="M5" s="996"/>
      <c r="N5" s="996"/>
      <c r="O5" s="997"/>
      <c r="P5" s="997"/>
      <c r="Q5" s="997"/>
      <c r="R5" s="997"/>
      <c r="S5" s="997"/>
      <c r="T5" s="997"/>
      <c r="U5" s="997"/>
      <c r="V5" s="997"/>
      <c r="W5" s="997"/>
      <c r="X5" s="997"/>
      <c r="Y5" s="997"/>
      <c r="Z5" s="997"/>
      <c r="AA5" s="997"/>
      <c r="AB5" s="997"/>
      <c r="AC5" s="997"/>
      <c r="AD5" s="997"/>
      <c r="AE5" s="997"/>
      <c r="AF5" s="997"/>
      <c r="AG5" s="997"/>
      <c r="AH5" s="997"/>
      <c r="AI5" s="997"/>
      <c r="AJ5" s="997"/>
      <c r="AK5" s="997"/>
      <c r="AL5" s="997"/>
      <c r="AM5" s="997"/>
      <c r="AN5" s="997"/>
      <c r="AO5" s="997"/>
      <c r="AP5" s="997"/>
      <c r="AQ5" s="997"/>
      <c r="AR5" s="997"/>
      <c r="AS5" s="997"/>
      <c r="AT5" s="997"/>
      <c r="AU5" s="997"/>
      <c r="AV5" s="997"/>
      <c r="AW5" s="997"/>
      <c r="AX5" s="997"/>
      <c r="AY5" s="997"/>
      <c r="AZ5" s="997"/>
      <c r="BA5" s="997"/>
      <c r="BB5" s="997"/>
      <c r="BC5" s="997"/>
      <c r="BD5" s="997"/>
      <c r="BE5" s="997"/>
      <c r="BF5" s="997"/>
      <c r="BG5" s="997"/>
      <c r="BH5" s="997"/>
      <c r="BI5" s="997"/>
      <c r="BJ5" s="997"/>
      <c r="BK5" s="997"/>
      <c r="BL5" s="997"/>
      <c r="BM5" s="8"/>
      <c r="BN5" s="8"/>
      <c r="BO5" s="8"/>
      <c r="BP5" s="4"/>
      <c r="BQ5" s="4"/>
      <c r="BR5" s="4"/>
      <c r="BS5" s="4"/>
      <c r="BT5" s="4"/>
      <c r="BU5" s="4"/>
      <c r="BV5" s="4"/>
      <c r="BW5" s="4"/>
      <c r="BX5" s="4"/>
      <c r="BY5" s="4"/>
      <c r="BZ5" s="4"/>
      <c r="CA5" s="4"/>
      <c r="CB5" s="4"/>
      <c r="CC5" s="4"/>
      <c r="CD5" s="4"/>
      <c r="CE5" s="4"/>
      <c r="CF5" s="4"/>
      <c r="CG5" s="4"/>
      <c r="CH5" s="4"/>
      <c r="CI5" s="4"/>
      <c r="CJ5" s="4"/>
      <c r="CK5" s="4"/>
      <c r="CL5" s="4"/>
    </row>
    <row r="6" spans="1:90" ht="9" customHeight="1" thickBot="1" x14ac:dyDescent="0.2">
      <c r="A6" s="4"/>
      <c r="B6" s="4"/>
      <c r="C6" s="9"/>
      <c r="D6" s="9"/>
      <c r="E6" s="9"/>
      <c r="F6" s="9"/>
      <c r="G6" s="9"/>
      <c r="H6" s="9"/>
      <c r="I6" s="9"/>
      <c r="J6" s="9"/>
      <c r="K6" s="9"/>
      <c r="L6" s="9"/>
      <c r="M6" s="9"/>
      <c r="N6" s="9"/>
      <c r="O6" s="9"/>
      <c r="P6" s="9"/>
      <c r="Q6" s="9"/>
      <c r="R6" s="9"/>
      <c r="S6" s="9"/>
      <c r="T6" s="9"/>
      <c r="U6" s="9"/>
      <c r="V6" s="9"/>
      <c r="W6" s="9"/>
      <c r="X6" s="9"/>
      <c r="Y6" s="10"/>
      <c r="Z6" s="10"/>
      <c r="AA6" s="10"/>
      <c r="AB6" s="10"/>
      <c r="AC6" s="10"/>
      <c r="AD6" s="10"/>
      <c r="AE6" s="10"/>
      <c r="AF6" s="10"/>
      <c r="AG6" s="4"/>
      <c r="AH6" s="4"/>
      <c r="AI6" s="4"/>
      <c r="AJ6" s="4"/>
      <c r="AK6" s="4"/>
      <c r="AL6" s="4"/>
      <c r="AM6" s="4"/>
      <c r="AN6" s="4"/>
      <c r="AO6" s="4"/>
      <c r="AP6" s="4"/>
      <c r="AQ6" s="4"/>
      <c r="AR6" s="227"/>
      <c r="AS6" s="227"/>
      <c r="AT6" s="227"/>
      <c r="AU6" s="227"/>
      <c r="AV6" s="227"/>
      <c r="AW6" s="227"/>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row>
    <row r="7" spans="1:90" ht="31.5" customHeight="1" thickBot="1" x14ac:dyDescent="0.2">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992" t="s">
        <v>13</v>
      </c>
      <c r="BG7" s="993"/>
      <c r="BH7" s="993"/>
      <c r="BI7" s="993"/>
      <c r="BJ7" s="993"/>
      <c r="BK7" s="993"/>
      <c r="BL7" s="993"/>
      <c r="BM7" s="993"/>
      <c r="BN7" s="994"/>
      <c r="BO7" s="947" t="str">
        <f>第1表の2入力用!AR7</f>
        <v>札幌　史郎</v>
      </c>
      <c r="BP7" s="948"/>
      <c r="BQ7" s="948"/>
      <c r="BR7" s="948"/>
      <c r="BS7" s="948"/>
      <c r="BT7" s="948"/>
      <c r="BU7" s="948"/>
      <c r="BV7" s="948"/>
      <c r="BW7" s="948"/>
      <c r="BX7" s="948"/>
      <c r="BY7" s="948"/>
      <c r="BZ7" s="948"/>
      <c r="CA7" s="948"/>
      <c r="CB7" s="948"/>
      <c r="CC7" s="948"/>
      <c r="CD7" s="948"/>
      <c r="CE7" s="948"/>
      <c r="CF7" s="948"/>
      <c r="CG7" s="949"/>
      <c r="CH7" s="4"/>
      <c r="CI7" s="809" t="s">
        <v>302</v>
      </c>
      <c r="CJ7" s="4"/>
      <c r="CK7" s="4"/>
      <c r="CL7" s="223" t="s">
        <v>211</v>
      </c>
    </row>
    <row r="8" spans="1:90" ht="30" customHeight="1" x14ac:dyDescent="0.15">
      <c r="A8" s="4"/>
      <c r="B8" s="4"/>
      <c r="C8" s="859" t="s">
        <v>16</v>
      </c>
      <c r="D8" s="11"/>
      <c r="E8" s="955" t="s">
        <v>121</v>
      </c>
      <c r="F8" s="955"/>
      <c r="G8" s="955"/>
      <c r="H8" s="955"/>
      <c r="I8" s="955"/>
      <c r="J8" s="955"/>
      <c r="K8" s="955"/>
      <c r="L8" s="955"/>
      <c r="M8" s="955"/>
      <c r="N8" s="955"/>
      <c r="O8" s="955"/>
      <c r="P8" s="955"/>
      <c r="Q8" s="955"/>
      <c r="R8" s="955"/>
      <c r="S8" s="955"/>
      <c r="T8" s="955"/>
      <c r="U8" s="955"/>
      <c r="V8" s="955"/>
      <c r="W8" s="955"/>
      <c r="X8" s="955"/>
      <c r="Y8" s="955"/>
      <c r="Z8" s="955"/>
      <c r="AA8" s="955"/>
      <c r="AB8" s="955"/>
      <c r="AC8" s="955"/>
      <c r="AD8" s="955"/>
      <c r="AE8" s="955"/>
      <c r="AF8" s="955"/>
      <c r="AG8" s="955"/>
      <c r="AH8" s="955"/>
      <c r="AI8" s="955"/>
      <c r="AJ8" s="955"/>
      <c r="AK8" s="955"/>
      <c r="AL8" s="955"/>
      <c r="AM8" s="955"/>
      <c r="AN8" s="955"/>
      <c r="AO8" s="955"/>
      <c r="AP8" s="955"/>
      <c r="AQ8" s="955"/>
      <c r="AR8" s="955"/>
      <c r="AS8" s="955"/>
      <c r="AT8" s="955"/>
      <c r="AU8" s="955"/>
      <c r="AV8" s="955"/>
      <c r="AW8" s="955"/>
      <c r="AX8" s="955"/>
      <c r="AY8" s="955"/>
      <c r="AZ8" s="955"/>
      <c r="BA8" s="955"/>
      <c r="BB8" s="955"/>
      <c r="BC8" s="955"/>
      <c r="BD8" s="955"/>
      <c r="BE8" s="955"/>
      <c r="BF8" s="955"/>
      <c r="BG8" s="955"/>
      <c r="BH8" s="955"/>
      <c r="BI8" s="955"/>
      <c r="BJ8" s="955"/>
      <c r="BK8" s="955"/>
      <c r="BL8" s="12"/>
      <c r="BM8" s="12"/>
      <c r="BN8" s="12"/>
      <c r="BO8" s="12"/>
      <c r="BP8" s="12"/>
      <c r="BQ8" s="12"/>
      <c r="BR8" s="12"/>
      <c r="BS8" s="12"/>
      <c r="BT8" s="12"/>
      <c r="BU8" s="12"/>
      <c r="BV8" s="12"/>
      <c r="BW8" s="12"/>
      <c r="BX8" s="12"/>
      <c r="BY8" s="12"/>
      <c r="BZ8" s="12"/>
      <c r="CA8" s="12"/>
      <c r="CB8" s="12"/>
      <c r="CC8" s="12"/>
      <c r="CD8" s="12"/>
      <c r="CE8" s="12"/>
      <c r="CF8" s="12"/>
      <c r="CG8" s="13"/>
      <c r="CH8" s="4"/>
      <c r="CI8" s="809"/>
      <c r="CJ8" s="4"/>
      <c r="CK8" s="4"/>
      <c r="CL8" s="4"/>
    </row>
    <row r="9" spans="1:90" ht="30" customHeight="1" thickBot="1" x14ac:dyDescent="0.2">
      <c r="A9" s="4"/>
      <c r="B9" s="4"/>
      <c r="C9" s="860"/>
      <c r="D9" s="231"/>
      <c r="E9" s="14"/>
      <c r="F9" s="889" t="str">
        <f>IF(第1表の2入力用!BS98=TRUE,"☑","□")</f>
        <v>☑</v>
      </c>
      <c r="G9" s="889"/>
      <c r="H9" s="956" t="s">
        <v>230</v>
      </c>
      <c r="I9" s="956"/>
      <c r="J9" s="956"/>
      <c r="K9" s="956"/>
      <c r="L9" s="956"/>
      <c r="M9" s="956"/>
      <c r="N9" s="956"/>
      <c r="O9" s="956"/>
      <c r="P9" s="956"/>
      <c r="Q9" s="956"/>
      <c r="R9" s="956"/>
      <c r="S9" s="956"/>
      <c r="T9" s="956"/>
      <c r="U9" s="956"/>
      <c r="V9" s="956"/>
      <c r="W9" s="956"/>
      <c r="X9" s="956"/>
      <c r="Y9" s="956"/>
      <c r="Z9" s="956"/>
      <c r="AA9" s="956"/>
      <c r="AB9" s="956"/>
      <c r="AC9" s="956"/>
      <c r="AD9" s="956"/>
      <c r="AE9" s="956"/>
      <c r="AF9" s="956"/>
      <c r="AG9" s="956"/>
      <c r="AH9" s="956"/>
      <c r="AI9" s="956"/>
      <c r="AJ9" s="956"/>
      <c r="AK9" s="956"/>
      <c r="AL9" s="956"/>
      <c r="AM9" s="956"/>
      <c r="AN9" s="956"/>
      <c r="AO9" s="956"/>
      <c r="AP9" s="956"/>
      <c r="AQ9" s="956"/>
      <c r="AR9" s="956"/>
      <c r="AS9" s="956"/>
      <c r="AT9" s="956"/>
      <c r="AU9" s="956"/>
      <c r="AV9" s="956"/>
      <c r="AW9" s="956"/>
      <c r="AX9" s="956"/>
      <c r="AY9" s="956"/>
      <c r="AZ9" s="956"/>
      <c r="BA9" s="956"/>
      <c r="BB9" s="956"/>
      <c r="BC9" s="956"/>
      <c r="BD9" s="956"/>
      <c r="BE9" s="956"/>
      <c r="BF9" s="956"/>
      <c r="BG9" s="956"/>
      <c r="BH9" s="956"/>
      <c r="BI9" s="956"/>
      <c r="BJ9" s="956"/>
      <c r="BK9" s="956"/>
      <c r="BL9" s="956"/>
      <c r="BM9" s="956"/>
      <c r="BN9" s="956"/>
      <c r="BO9" s="956"/>
      <c r="BP9" s="956"/>
      <c r="BQ9" s="956"/>
      <c r="BR9" s="956"/>
      <c r="BS9" s="956"/>
      <c r="BT9" s="956"/>
      <c r="BU9" s="956"/>
      <c r="BV9" s="956"/>
      <c r="BW9" s="956"/>
      <c r="BX9" s="15"/>
      <c r="BY9" s="15"/>
      <c r="BZ9" s="15"/>
      <c r="CA9" s="950" t="s">
        <v>18</v>
      </c>
      <c r="CB9" s="950"/>
      <c r="CC9" s="950"/>
      <c r="CD9" s="950"/>
      <c r="CE9" s="950"/>
      <c r="CF9" s="950"/>
      <c r="CG9" s="16"/>
      <c r="CH9" s="4"/>
      <c r="CI9" s="809"/>
      <c r="CJ9" s="4"/>
      <c r="CK9" s="4"/>
      <c r="CL9" s="4"/>
    </row>
    <row r="10" spans="1:90" ht="17.25" customHeight="1" x14ac:dyDescent="0.15">
      <c r="A10" s="4"/>
      <c r="B10" s="4"/>
      <c r="C10" s="860"/>
      <c r="D10" s="799" t="s">
        <v>115</v>
      </c>
      <c r="E10" s="800"/>
      <c r="F10" s="800"/>
      <c r="G10" s="800"/>
      <c r="H10" s="800"/>
      <c r="I10" s="800"/>
      <c r="J10" s="800"/>
      <c r="K10" s="800"/>
      <c r="L10" s="800"/>
      <c r="M10" s="800"/>
      <c r="N10" s="800"/>
      <c r="O10" s="800"/>
      <c r="P10" s="800"/>
      <c r="Q10" s="800"/>
      <c r="R10" s="800"/>
      <c r="S10" s="800"/>
      <c r="T10" s="800"/>
      <c r="U10" s="800"/>
      <c r="V10" s="800"/>
      <c r="W10" s="800"/>
      <c r="X10" s="800"/>
      <c r="Y10" s="800"/>
      <c r="Z10" s="800"/>
      <c r="AA10" s="800"/>
      <c r="AB10" s="800"/>
      <c r="AC10" s="800"/>
      <c r="AD10" s="800"/>
      <c r="AE10" s="800"/>
      <c r="AF10" s="800"/>
      <c r="AG10" s="800"/>
      <c r="AH10" s="800"/>
      <c r="AI10" s="800"/>
      <c r="AJ10" s="800"/>
      <c r="AK10" s="800"/>
      <c r="AL10" s="800"/>
      <c r="AM10" s="800"/>
      <c r="AN10" s="800"/>
      <c r="AO10" s="800"/>
      <c r="AP10" s="800"/>
      <c r="AQ10" s="800"/>
      <c r="AR10" s="800"/>
      <c r="AS10" s="800"/>
      <c r="AT10" s="800"/>
      <c r="AU10" s="801"/>
      <c r="AV10" s="840" t="s">
        <v>102</v>
      </c>
      <c r="AW10" s="841"/>
      <c r="AX10" s="841"/>
      <c r="AY10" s="841"/>
      <c r="AZ10" s="841"/>
      <c r="BA10" s="841"/>
      <c r="BB10" s="841"/>
      <c r="BC10" s="841"/>
      <c r="BD10" s="841"/>
      <c r="BE10" s="841"/>
      <c r="BF10" s="841"/>
      <c r="BG10" s="841"/>
      <c r="BH10" s="841"/>
      <c r="BI10" s="841"/>
      <c r="BJ10" s="842"/>
      <c r="BK10" s="846" t="s">
        <v>141</v>
      </c>
      <c r="BL10" s="847"/>
      <c r="BM10" s="847"/>
      <c r="BN10" s="847"/>
      <c r="BO10" s="847"/>
      <c r="BP10" s="847"/>
      <c r="BQ10" s="847"/>
      <c r="BR10" s="847"/>
      <c r="BS10" s="847"/>
      <c r="BT10" s="847"/>
      <c r="BU10" s="847"/>
      <c r="BV10" s="847"/>
      <c r="BW10" s="847"/>
      <c r="BX10" s="847"/>
      <c r="BY10" s="847"/>
      <c r="BZ10" s="847"/>
      <c r="CA10" s="847"/>
      <c r="CB10" s="847"/>
      <c r="CC10" s="847"/>
      <c r="CD10" s="847"/>
      <c r="CE10" s="847"/>
      <c r="CF10" s="847"/>
      <c r="CG10" s="848"/>
      <c r="CH10" s="4"/>
      <c r="CI10" s="809"/>
      <c r="CJ10" s="4"/>
      <c r="CK10" s="4"/>
      <c r="CL10" s="4"/>
    </row>
    <row r="11" spans="1:90" ht="12.75" customHeight="1" x14ac:dyDescent="0.15">
      <c r="A11" s="4"/>
      <c r="B11" s="4"/>
      <c r="C11" s="860"/>
      <c r="D11" s="1004" t="s">
        <v>145</v>
      </c>
      <c r="E11" s="1005"/>
      <c r="F11" s="1005"/>
      <c r="G11" s="1005"/>
      <c r="H11" s="1005"/>
      <c r="I11" s="1005"/>
      <c r="J11" s="1005"/>
      <c r="K11" s="1005"/>
      <c r="L11" s="1005"/>
      <c r="M11" s="1005"/>
      <c r="N11" s="1005"/>
      <c r="O11" s="1005"/>
      <c r="P11" s="1005"/>
      <c r="Q11" s="1005"/>
      <c r="R11" s="1005"/>
      <c r="S11" s="1005"/>
      <c r="T11" s="1005"/>
      <c r="U11" s="1005"/>
      <c r="V11" s="1005"/>
      <c r="W11" s="1005"/>
      <c r="X11" s="1005"/>
      <c r="Y11" s="1005"/>
      <c r="Z11" s="1005"/>
      <c r="AA11" s="1005"/>
      <c r="AB11" s="1005"/>
      <c r="AC11" s="1005"/>
      <c r="AD11" s="1005"/>
      <c r="AE11" s="1005"/>
      <c r="AF11" s="1005"/>
      <c r="AG11" s="1005"/>
      <c r="AH11" s="1005"/>
      <c r="AI11" s="1005"/>
      <c r="AJ11" s="1005"/>
      <c r="AK11" s="1005"/>
      <c r="AL11" s="1005"/>
      <c r="AM11" s="1005"/>
      <c r="AN11" s="1005"/>
      <c r="AO11" s="1005"/>
      <c r="AP11" s="1005"/>
      <c r="AQ11" s="1005"/>
      <c r="AR11" s="1005"/>
      <c r="AS11" s="1005"/>
      <c r="AT11" s="1005"/>
      <c r="AU11" s="1006"/>
      <c r="AV11" s="843"/>
      <c r="AW11" s="844"/>
      <c r="AX11" s="844"/>
      <c r="AY11" s="844"/>
      <c r="AZ11" s="844"/>
      <c r="BA11" s="844"/>
      <c r="BB11" s="844"/>
      <c r="BC11" s="844"/>
      <c r="BD11" s="844"/>
      <c r="BE11" s="844"/>
      <c r="BF11" s="844"/>
      <c r="BG11" s="844"/>
      <c r="BH11" s="844"/>
      <c r="BI11" s="844"/>
      <c r="BJ11" s="845"/>
      <c r="BK11" s="951" t="s">
        <v>142</v>
      </c>
      <c r="BL11" s="952"/>
      <c r="BM11" s="952"/>
      <c r="BN11" s="952"/>
      <c r="BO11" s="952"/>
      <c r="BP11" s="952"/>
      <c r="BQ11" s="952"/>
      <c r="BR11" s="952"/>
      <c r="BS11" s="952"/>
      <c r="BT11" s="952"/>
      <c r="BU11" s="952"/>
      <c r="BV11" s="952"/>
      <c r="BW11" s="952"/>
      <c r="BX11" s="952"/>
      <c r="BY11" s="952"/>
      <c r="BZ11" s="952"/>
      <c r="CA11" s="952"/>
      <c r="CB11" s="952"/>
      <c r="CC11" s="952"/>
      <c r="CD11" s="952"/>
      <c r="CE11" s="952"/>
      <c r="CF11" s="952"/>
      <c r="CG11" s="953"/>
      <c r="CH11" s="4"/>
      <c r="CI11" s="809"/>
      <c r="CJ11" s="4"/>
      <c r="CK11" s="4"/>
      <c r="CL11" s="4"/>
    </row>
    <row r="12" spans="1:90" ht="4.5" customHeight="1" x14ac:dyDescent="0.15">
      <c r="A12" s="4"/>
      <c r="B12" s="4"/>
      <c r="C12" s="860"/>
      <c r="D12" s="1012" t="str">
        <f>第1表の2入力用!G12</f>
        <v>札幌市中央区△△条×丁目×番×号</v>
      </c>
      <c r="E12" s="964"/>
      <c r="F12" s="964"/>
      <c r="G12" s="964"/>
      <c r="H12" s="964"/>
      <c r="I12" s="964"/>
      <c r="J12" s="964"/>
      <c r="K12" s="964"/>
      <c r="L12" s="964"/>
      <c r="M12" s="964"/>
      <c r="N12" s="964"/>
      <c r="O12" s="964"/>
      <c r="P12" s="964"/>
      <c r="Q12" s="964"/>
      <c r="R12" s="964"/>
      <c r="S12" s="964"/>
      <c r="T12" s="964"/>
      <c r="U12" s="964"/>
      <c r="V12" s="964"/>
      <c r="W12" s="964"/>
      <c r="X12" s="964"/>
      <c r="Y12" s="964"/>
      <c r="Z12" s="964"/>
      <c r="AA12" s="964"/>
      <c r="AB12" s="964"/>
      <c r="AC12" s="964"/>
      <c r="AD12" s="964"/>
      <c r="AE12" s="964"/>
      <c r="AF12" s="964"/>
      <c r="AG12" s="964"/>
      <c r="AH12" s="964"/>
      <c r="AI12" s="964"/>
      <c r="AJ12" s="964"/>
      <c r="AK12" s="964"/>
      <c r="AL12" s="964"/>
      <c r="AM12" s="964"/>
      <c r="AN12" s="964"/>
      <c r="AO12" s="964"/>
      <c r="AP12" s="964"/>
      <c r="AQ12" s="964"/>
      <c r="AR12" s="964"/>
      <c r="AS12" s="964"/>
      <c r="AT12" s="964"/>
      <c r="AU12" s="965"/>
      <c r="AV12" s="762" t="str">
        <f>第1表の2入力用!AD12</f>
        <v>札幌市中央区△△条
×丁目×番×号</v>
      </c>
      <c r="AW12" s="763"/>
      <c r="AX12" s="763"/>
      <c r="AY12" s="763"/>
      <c r="AZ12" s="763"/>
      <c r="BA12" s="763"/>
      <c r="BB12" s="763"/>
      <c r="BC12" s="763"/>
      <c r="BD12" s="763"/>
      <c r="BE12" s="763"/>
      <c r="BF12" s="763"/>
      <c r="BG12" s="763"/>
      <c r="BH12" s="763"/>
      <c r="BI12" s="763"/>
      <c r="BJ12" s="764"/>
      <c r="BK12" s="935" t="s">
        <v>155</v>
      </c>
      <c r="BL12" s="936"/>
      <c r="BM12" s="936"/>
      <c r="BN12" s="936"/>
      <c r="BO12" s="17"/>
      <c r="BP12" s="17"/>
      <c r="BQ12" s="17"/>
      <c r="BR12" s="17"/>
      <c r="BS12" s="17"/>
      <c r="BT12" s="17"/>
      <c r="BU12" s="17"/>
      <c r="BV12" s="17"/>
      <c r="BW12" s="17"/>
      <c r="BX12" s="17"/>
      <c r="BY12" s="17"/>
      <c r="BZ12" s="17"/>
      <c r="CA12" s="17"/>
      <c r="CB12" s="17"/>
      <c r="CC12" s="17"/>
      <c r="CD12" s="17"/>
      <c r="CE12" s="17"/>
      <c r="CF12" s="17"/>
      <c r="CG12" s="18"/>
      <c r="CH12" s="4"/>
      <c r="CI12" s="809"/>
      <c r="CJ12" s="4"/>
      <c r="CK12" s="4"/>
      <c r="CL12" s="4"/>
    </row>
    <row r="13" spans="1:90" ht="26.1" customHeight="1" x14ac:dyDescent="0.15">
      <c r="A13" s="4"/>
      <c r="B13" s="4"/>
      <c r="C13" s="860"/>
      <c r="D13" s="1013"/>
      <c r="E13" s="966"/>
      <c r="F13" s="966"/>
      <c r="G13" s="966"/>
      <c r="H13" s="966"/>
      <c r="I13" s="966"/>
      <c r="J13" s="966"/>
      <c r="K13" s="966"/>
      <c r="L13" s="966"/>
      <c r="M13" s="966"/>
      <c r="N13" s="966"/>
      <c r="O13" s="966"/>
      <c r="P13" s="966"/>
      <c r="Q13" s="966"/>
      <c r="R13" s="966"/>
      <c r="S13" s="966"/>
      <c r="T13" s="966"/>
      <c r="U13" s="966"/>
      <c r="V13" s="966"/>
      <c r="W13" s="966"/>
      <c r="X13" s="966"/>
      <c r="Y13" s="966"/>
      <c r="Z13" s="966"/>
      <c r="AA13" s="966"/>
      <c r="AB13" s="966"/>
      <c r="AC13" s="966"/>
      <c r="AD13" s="966"/>
      <c r="AE13" s="966"/>
      <c r="AF13" s="966"/>
      <c r="AG13" s="966"/>
      <c r="AH13" s="966"/>
      <c r="AI13" s="966"/>
      <c r="AJ13" s="966"/>
      <c r="AK13" s="966"/>
      <c r="AL13" s="966"/>
      <c r="AM13" s="966"/>
      <c r="AN13" s="966"/>
      <c r="AO13" s="966"/>
      <c r="AP13" s="966"/>
      <c r="AQ13" s="966"/>
      <c r="AR13" s="966"/>
      <c r="AS13" s="966"/>
      <c r="AT13" s="966"/>
      <c r="AU13" s="967"/>
      <c r="AV13" s="765"/>
      <c r="AW13" s="766"/>
      <c r="AX13" s="766"/>
      <c r="AY13" s="766"/>
      <c r="AZ13" s="766"/>
      <c r="BA13" s="766"/>
      <c r="BB13" s="766"/>
      <c r="BC13" s="766"/>
      <c r="BD13" s="766"/>
      <c r="BE13" s="766"/>
      <c r="BF13" s="766"/>
      <c r="BG13" s="766"/>
      <c r="BH13" s="766"/>
      <c r="BI13" s="766"/>
      <c r="BJ13" s="767"/>
      <c r="BK13" s="937"/>
      <c r="BL13" s="938"/>
      <c r="BM13" s="938"/>
      <c r="BN13" s="938"/>
      <c r="BO13" s="19" t="str">
        <f>IF(LEN(第1表の2入力用!AR13)&gt;=2,LEFT(第1表の2入力用!AR13,1),IF(LEN(第1表の2入力用!AR13)=1,"0",MID(TEXT(第1表の2入力用!AR13,"???"),2,1)))</f>
        <v>0</v>
      </c>
      <c r="BP13" s="20"/>
      <c r="BQ13" s="19" t="str">
        <f>RIGHT(第1表の2入力用!AR13,1)</f>
        <v>6</v>
      </c>
      <c r="BR13" s="807" t="s">
        <v>2</v>
      </c>
      <c r="BS13" s="802"/>
      <c r="BT13" s="830"/>
      <c r="BU13" s="19" t="str">
        <f>IF(LEN(第1表の2入力用!AX13)&gt;=2,LEFT(第1表の2入力用!AX13,1),IF(LEN(第1表の2入力用!AX13)=1,"0",MID(TEXT(第1表の2入力用!AX13,"???"),2,1)))</f>
        <v>0</v>
      </c>
      <c r="BV13" s="20"/>
      <c r="BW13" s="19" t="str">
        <f>RIGHT(第1表の2入力用!AX13,1)</f>
        <v>9</v>
      </c>
      <c r="BX13" s="807" t="s">
        <v>8</v>
      </c>
      <c r="BY13" s="802"/>
      <c r="BZ13" s="830"/>
      <c r="CA13" s="19" t="str">
        <f>IF(LEN(第1表の2入力用!BD13)&gt;=2,LEFT(第1表の2入力用!BD13,1),IF(LEN(第1表の2入力用!BD13)=1,"0",MID(TEXT(第1表の2入力用!BD13,"???"),2,1)))</f>
        <v>1</v>
      </c>
      <c r="CB13" s="20"/>
      <c r="CC13" s="771" t="str">
        <f>RIGHT(第1表の2入力用!BD13,1)</f>
        <v>8</v>
      </c>
      <c r="CD13" s="773" t="str">
        <f>RIGHT(第1表の2入力用!BE13,1)</f>
        <v/>
      </c>
      <c r="CE13" s="807" t="s">
        <v>21</v>
      </c>
      <c r="CF13" s="802"/>
      <c r="CG13" s="803"/>
      <c r="CH13" s="4"/>
      <c r="CI13" s="809"/>
      <c r="CJ13" s="4"/>
      <c r="CK13" s="4"/>
      <c r="CL13" s="4"/>
    </row>
    <row r="14" spans="1:90" ht="4.5" customHeight="1" x14ac:dyDescent="0.15">
      <c r="A14" s="4"/>
      <c r="B14" s="4"/>
      <c r="C14" s="860"/>
      <c r="D14" s="1013"/>
      <c r="E14" s="966"/>
      <c r="F14" s="966"/>
      <c r="G14" s="966"/>
      <c r="H14" s="966"/>
      <c r="I14" s="966"/>
      <c r="J14" s="966"/>
      <c r="K14" s="966"/>
      <c r="L14" s="966"/>
      <c r="M14" s="966"/>
      <c r="N14" s="966"/>
      <c r="O14" s="966"/>
      <c r="P14" s="966"/>
      <c r="Q14" s="966"/>
      <c r="R14" s="966"/>
      <c r="S14" s="966"/>
      <c r="T14" s="966"/>
      <c r="U14" s="966"/>
      <c r="V14" s="966"/>
      <c r="W14" s="966"/>
      <c r="X14" s="966"/>
      <c r="Y14" s="966"/>
      <c r="Z14" s="966"/>
      <c r="AA14" s="966"/>
      <c r="AB14" s="966"/>
      <c r="AC14" s="966"/>
      <c r="AD14" s="966"/>
      <c r="AE14" s="966"/>
      <c r="AF14" s="966"/>
      <c r="AG14" s="966"/>
      <c r="AH14" s="966"/>
      <c r="AI14" s="966"/>
      <c r="AJ14" s="966"/>
      <c r="AK14" s="966"/>
      <c r="AL14" s="966"/>
      <c r="AM14" s="966"/>
      <c r="AN14" s="966"/>
      <c r="AO14" s="966"/>
      <c r="AP14" s="966"/>
      <c r="AQ14" s="966"/>
      <c r="AR14" s="966"/>
      <c r="AS14" s="966"/>
      <c r="AT14" s="966"/>
      <c r="AU14" s="967"/>
      <c r="AV14" s="765"/>
      <c r="AW14" s="766"/>
      <c r="AX14" s="766"/>
      <c r="AY14" s="766"/>
      <c r="AZ14" s="766"/>
      <c r="BA14" s="766"/>
      <c r="BB14" s="766"/>
      <c r="BC14" s="766"/>
      <c r="BD14" s="766"/>
      <c r="BE14" s="766"/>
      <c r="BF14" s="766"/>
      <c r="BG14" s="766"/>
      <c r="BH14" s="766"/>
      <c r="BI14" s="766"/>
      <c r="BJ14" s="767"/>
      <c r="BK14" s="939"/>
      <c r="BL14" s="940"/>
      <c r="BM14" s="940"/>
      <c r="BN14" s="940"/>
      <c r="BO14" s="21"/>
      <c r="BP14" s="21"/>
      <c r="BQ14" s="21"/>
      <c r="BR14" s="21"/>
      <c r="BS14" s="21"/>
      <c r="BT14" s="21"/>
      <c r="BU14" s="21"/>
      <c r="BV14" s="21"/>
      <c r="BW14" s="21"/>
      <c r="BX14" s="21"/>
      <c r="BY14" s="21"/>
      <c r="BZ14" s="21"/>
      <c r="CA14" s="21"/>
      <c r="CB14" s="21"/>
      <c r="CC14" s="21"/>
      <c r="CD14" s="21"/>
      <c r="CE14" s="21"/>
      <c r="CF14" s="21"/>
      <c r="CG14" s="22"/>
      <c r="CH14" s="4"/>
      <c r="CI14" s="809"/>
      <c r="CJ14" s="4"/>
      <c r="CK14" s="4"/>
      <c r="CL14" s="4"/>
    </row>
    <row r="15" spans="1:90" ht="4.5" customHeight="1" x14ac:dyDescent="0.15">
      <c r="A15" s="4"/>
      <c r="B15" s="4"/>
      <c r="C15" s="860"/>
      <c r="D15" s="862" t="s">
        <v>84</v>
      </c>
      <c r="E15" s="30"/>
      <c r="F15" s="30"/>
      <c r="G15" s="30"/>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2"/>
      <c r="AV15" s="765"/>
      <c r="AW15" s="766"/>
      <c r="AX15" s="766"/>
      <c r="AY15" s="766"/>
      <c r="AZ15" s="766"/>
      <c r="BA15" s="766"/>
      <c r="BB15" s="766"/>
      <c r="BC15" s="766"/>
      <c r="BD15" s="766"/>
      <c r="BE15" s="766"/>
      <c r="BF15" s="766"/>
      <c r="BG15" s="766"/>
      <c r="BH15" s="766"/>
      <c r="BI15" s="766"/>
      <c r="BJ15" s="767"/>
      <c r="BK15" s="25"/>
      <c r="BL15" s="33"/>
      <c r="BM15" s="33"/>
      <c r="BN15" s="71"/>
      <c r="BO15" s="33"/>
      <c r="BP15" s="20"/>
      <c r="BQ15" s="33"/>
      <c r="BR15" s="20"/>
      <c r="BS15" s="33"/>
      <c r="BT15" s="20"/>
      <c r="BU15" s="33"/>
      <c r="BV15" s="20"/>
      <c r="BW15" s="33"/>
      <c r="BX15" s="20"/>
      <c r="BY15" s="33"/>
      <c r="BZ15" s="20"/>
      <c r="CA15" s="33"/>
      <c r="CB15" s="20"/>
      <c r="CC15" s="33"/>
      <c r="CD15" s="33"/>
      <c r="CE15" s="35"/>
      <c r="CF15" s="33"/>
      <c r="CG15" s="18"/>
      <c r="CH15" s="4"/>
      <c r="CI15" s="809"/>
      <c r="CJ15" s="4"/>
      <c r="CK15" s="4"/>
      <c r="CL15" s="4"/>
    </row>
    <row r="16" spans="1:90" ht="25.5" customHeight="1" x14ac:dyDescent="0.15">
      <c r="A16" s="4"/>
      <c r="B16" s="4"/>
      <c r="C16" s="860"/>
      <c r="D16" s="863"/>
      <c r="E16" s="36"/>
      <c r="F16" s="804" t="str">
        <f>IF(第1表の2入力用!G15&lt;&gt;0,LEFT(第1表の2入力用!G15,1),"")</f>
        <v>サ</v>
      </c>
      <c r="G16" s="806"/>
      <c r="H16" s="37"/>
      <c r="I16" s="804" t="str">
        <f>IF(OR(第1表の2入力用!G15=0,(EM195-(EM195-2))&lt;=0),"",MID(第1表の2入力用!G15,(EM195-(EM195-2)),1))</f>
        <v>ッ</v>
      </c>
      <c r="J16" s="805"/>
      <c r="K16" s="806"/>
      <c r="L16" s="37"/>
      <c r="M16" s="804" t="str">
        <f>IF(OR(第1表の2入力用!G15=0,(EM195-(EM195-3))&lt;=0),"",MID(第1表の2入力用!G15,(EM195-(EM195-3)),1))</f>
        <v>ポ</v>
      </c>
      <c r="N16" s="805"/>
      <c r="O16" s="806"/>
      <c r="P16" s="37"/>
      <c r="Q16" s="804" t="str">
        <f>IF(OR(第1表の2入力用!G15=0,(EM195-(EM195-4))&lt;=0),"",MID(第1表の2入力用!G15,(EM195-(EM195-4)),1))</f>
        <v>ロ</v>
      </c>
      <c r="R16" s="805"/>
      <c r="S16" s="806"/>
      <c r="T16" s="37"/>
      <c r="U16" s="804" t="str">
        <f>IF(OR(第1表の2入力用!G15=0,(EM195-(EM195-5))&lt;=0),"",MID(第1表の2入力用!G15,(EM195-(EM195-5)),1))</f>
        <v>　</v>
      </c>
      <c r="V16" s="805"/>
      <c r="W16" s="806"/>
      <c r="X16" s="37"/>
      <c r="Y16" s="804" t="str">
        <f>IF(OR(第1表の2入力用!G15=0,(EM195-(EM195-6))&lt;=0),"",MID(第1表の2入力用!G15,(EM195-(EM195-6)),1))</f>
        <v>タ</v>
      </c>
      <c r="Z16" s="806"/>
      <c r="AA16" s="37"/>
      <c r="AB16" s="38" t="str">
        <f>IF(OR(第1表の2入力用!G15=0,(EM195-(EM195-7))&lt;=0),"",MID(第1表の2入力用!G15,(EM195-(EM195-7)),1))</f>
        <v>ロ</v>
      </c>
      <c r="AC16" s="37"/>
      <c r="AD16" s="38" t="str">
        <f>IF(OR(第1表の2入力用!G15=0,(EM195-(EM195-8))&lt;=0),"",MID(第1表の2入力用!G15,(EM195-(EM195-8)),1))</f>
        <v>ウ</v>
      </c>
      <c r="AE16" s="37"/>
      <c r="AF16" s="38" t="str">
        <f>IF(OR(第1表の2入力用!G15=0,(EM195-(EM195-9))&lt;=0),"",MID(第1表の2入力用!G15,(EM195-(EM195-9)),1))</f>
        <v/>
      </c>
      <c r="AG16" s="37"/>
      <c r="AH16" s="804" t="str">
        <f>IF(OR(第1表の2入力用!G15=0,(EM195-(EM195-10))&lt;=0),"",MID(第1表の2入力用!G15,(EM195-(EM195-10)),1))</f>
        <v/>
      </c>
      <c r="AI16" s="806"/>
      <c r="AJ16" s="37"/>
      <c r="AK16" s="804" t="str">
        <f>IF(OR(第1表の2入力用!G15=0,(EM195-(EM195-11))&lt;=0),"",MID(第1表の2入力用!G15,(EM195-(EM195-11)),1))</f>
        <v/>
      </c>
      <c r="AL16" s="806"/>
      <c r="AM16" s="37"/>
      <c r="AN16" s="38" t="str">
        <f>IF(OR(第1表の2入力用!G15=0,(EM195-(EM195-12))&lt;=0),"",MID(第1表の2入力用!G15,(EM195-(EM195-12)),1))</f>
        <v/>
      </c>
      <c r="AO16" s="37"/>
      <c r="AP16" s="38" t="str">
        <f>IF(OR(第1表の2入力用!G15=0,(EM195-(EM195-13))&lt;=0),"",MID(第1表の2入力用!G15,(EM195-(EM195-13)),1))</f>
        <v/>
      </c>
      <c r="AQ16" s="37"/>
      <c r="AR16" s="38" t="str">
        <f>IF(OR(第1表の2入力用!G15=0,(EM195-(EM195-14))&lt;=0),"",MID(第1表の2入力用!G15,(EM195-(EM195-14)),1))</f>
        <v/>
      </c>
      <c r="AS16" s="37"/>
      <c r="AT16" s="38" t="str">
        <f>IF(OR(第1表の2入力用!G15=0,(EM195-(EM195-15))&lt;=0),"",MID(第1表の2入力用!G15,(EM195-(EM195-15)),1))</f>
        <v/>
      </c>
      <c r="AU16" s="39"/>
      <c r="AV16" s="765"/>
      <c r="AW16" s="766"/>
      <c r="AX16" s="766"/>
      <c r="AY16" s="766"/>
      <c r="AZ16" s="766"/>
      <c r="BA16" s="766"/>
      <c r="BB16" s="766"/>
      <c r="BC16" s="766"/>
      <c r="BD16" s="766"/>
      <c r="BE16" s="766"/>
      <c r="BF16" s="766"/>
      <c r="BG16" s="766"/>
      <c r="BH16" s="766"/>
      <c r="BI16" s="766"/>
      <c r="BJ16" s="767"/>
      <c r="BK16" s="46"/>
      <c r="BL16" s="771" t="str">
        <f>IF(OR(第1表の2入力用!AO15=0,LEN(第1表の2入力用!AO15)-9&lt;=0),"",MID(第1表の2入力用!AO15,LEN(第1表の2入力用!AO15)-9,1))</f>
        <v/>
      </c>
      <c r="BM16" s="773"/>
      <c r="BN16" s="26"/>
      <c r="BO16" s="19" t="str">
        <f>IF(OR(第1表の2入力用!AO15=0,LEN(第1表の2入力用!AO15)-8&lt;=0),"",MID(第1表の2入力用!AO15,LEN(第1表の2入力用!AO15)-8,1))</f>
        <v/>
      </c>
      <c r="BP16" s="232"/>
      <c r="BQ16" s="19" t="str">
        <f>IF(OR(第1表の2入力用!AO15=0,LEN(第1表の2入力用!AO15)-7&lt;=0),"",MID(第1表の2入力用!AO15,LEN(第1表の2入力用!AO15)-7,1))</f>
        <v>1</v>
      </c>
      <c r="BR16" s="232"/>
      <c r="BS16" s="19" t="str">
        <f>IF(OR(第1表の2入力用!AO15=0,LEN(第1表の2入力用!AO15)-6&lt;=0),"",MID(第1表の2入力用!AO15,LEN(第1表の2入力用!AO15)-6,1))</f>
        <v>5</v>
      </c>
      <c r="BT16" s="27"/>
      <c r="BU16" s="19" t="str">
        <f>IF(OR(第1表の2入力用!AO15=0,LEN(第1表の2入力用!AO15)-5&lt;=0),"",MID(第1表の2入力用!AO15,LEN(第1表の2入力用!AO15)-5,1))</f>
        <v>0</v>
      </c>
      <c r="BV16" s="232"/>
      <c r="BW16" s="19" t="str">
        <f>IF(OR(第1表の2入力用!AO15=0,LEN(第1表の2入力用!AO15)-4&lt;=0),"",MID(第1表の2入力用!AO15,LEN(第1表の2入力用!AO15)-4,1))</f>
        <v>0</v>
      </c>
      <c r="BX16" s="28"/>
      <c r="BY16" s="19" t="str">
        <f>IF(OR(第1表の2入力用!AO15=0,LEN(第1表の2入力用!AO15)-3&lt;=0),"",MID(第1表の2入力用!AO15,LEN(第1表の2入力用!AO15)-3,1))</f>
        <v>0</v>
      </c>
      <c r="BZ16" s="27"/>
      <c r="CA16" s="19" t="str">
        <f>IF(OR(第1表の2入力用!AO15=0,LEN(第1表の2入力用!AO15)-2&lt;=0),"",MID(第1表の2入力用!AO15,LEN(第1表の2入力用!AO15)-2,1))</f>
        <v>0</v>
      </c>
      <c r="CB16" s="232"/>
      <c r="CC16" s="771" t="str">
        <f>IF(OR(第1表の2入力用!AO15=0,LEN(第1表の2入力用!AO15)-1&lt;=0),"",MID(第1表の2入力用!AO15,LEN(第1表の2入力用!AO15)-1,1))</f>
        <v>0</v>
      </c>
      <c r="CD16" s="773"/>
      <c r="CE16" s="29"/>
      <c r="CF16" s="19" t="str">
        <f>IF(第1表の2入力用!AO15&lt;&gt;0,RIGHT(第1表の2入力用!AO15,1),"")</f>
        <v>0</v>
      </c>
      <c r="CG16" s="197"/>
      <c r="CH16" s="4"/>
      <c r="CI16" s="809"/>
      <c r="CJ16" s="4"/>
      <c r="CK16" s="4"/>
      <c r="CL16" s="4"/>
    </row>
    <row r="17" spans="1:90" ht="4.5" customHeight="1" thickBot="1" x14ac:dyDescent="0.2">
      <c r="A17" s="4"/>
      <c r="B17" s="4"/>
      <c r="C17" s="860"/>
      <c r="D17" s="864"/>
      <c r="E17" s="40"/>
      <c r="F17" s="41"/>
      <c r="G17" s="41"/>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c r="AP17" s="41"/>
      <c r="AQ17" s="41"/>
      <c r="AR17" s="41"/>
      <c r="AS17" s="41"/>
      <c r="AT17" s="41"/>
      <c r="AU17" s="43"/>
      <c r="AV17" s="768"/>
      <c r="AW17" s="769"/>
      <c r="AX17" s="769"/>
      <c r="AY17" s="769"/>
      <c r="AZ17" s="769"/>
      <c r="BA17" s="769"/>
      <c r="BB17" s="769"/>
      <c r="BC17" s="769"/>
      <c r="BD17" s="769"/>
      <c r="BE17" s="769"/>
      <c r="BF17" s="769"/>
      <c r="BG17" s="769"/>
      <c r="BH17" s="769"/>
      <c r="BI17" s="769"/>
      <c r="BJ17" s="770"/>
      <c r="BK17" s="192"/>
      <c r="BL17" s="193"/>
      <c r="BM17" s="193"/>
      <c r="BN17" s="193"/>
      <c r="BO17" s="193"/>
      <c r="BP17" s="193"/>
      <c r="BQ17" s="193"/>
      <c r="BR17" s="193"/>
      <c r="BS17" s="193"/>
      <c r="BT17" s="193"/>
      <c r="BU17" s="193"/>
      <c r="BV17" s="193"/>
      <c r="BW17" s="193"/>
      <c r="BX17" s="193"/>
      <c r="BY17" s="193"/>
      <c r="BZ17" s="193"/>
      <c r="CA17" s="193"/>
      <c r="CB17" s="193"/>
      <c r="CC17" s="193"/>
      <c r="CD17" s="193"/>
      <c r="CE17" s="193"/>
      <c r="CF17" s="193"/>
      <c r="CG17" s="194"/>
      <c r="CH17" s="4"/>
      <c r="CI17" s="809"/>
      <c r="CJ17" s="4"/>
      <c r="CK17" s="4"/>
      <c r="CL17" s="4"/>
    </row>
    <row r="18" spans="1:90" ht="4.5" customHeight="1" x14ac:dyDescent="0.15">
      <c r="A18" s="4"/>
      <c r="B18" s="4"/>
      <c r="C18" s="860"/>
      <c r="D18" s="941" t="str">
        <f>第1表の2入力用!G17</f>
        <v>札幌　太郎</v>
      </c>
      <c r="E18" s="942"/>
      <c r="F18" s="942"/>
      <c r="G18" s="942"/>
      <c r="H18" s="942"/>
      <c r="I18" s="942"/>
      <c r="J18" s="942"/>
      <c r="K18" s="942"/>
      <c r="L18" s="942"/>
      <c r="M18" s="942"/>
      <c r="N18" s="942"/>
      <c r="O18" s="942"/>
      <c r="P18" s="942"/>
      <c r="Q18" s="942"/>
      <c r="R18" s="942"/>
      <c r="S18" s="942"/>
      <c r="T18" s="942"/>
      <c r="U18" s="942"/>
      <c r="V18" s="942"/>
      <c r="W18" s="942"/>
      <c r="X18" s="942"/>
      <c r="Y18" s="942"/>
      <c r="Z18" s="942"/>
      <c r="AA18" s="942"/>
      <c r="AB18" s="942"/>
      <c r="AC18" s="942"/>
      <c r="AD18" s="942"/>
      <c r="AE18" s="942"/>
      <c r="AF18" s="827" t="s">
        <v>86</v>
      </c>
      <c r="AG18" s="44"/>
      <c r="AH18" s="44"/>
      <c r="AI18" s="44"/>
      <c r="AJ18" s="44"/>
      <c r="AK18" s="44"/>
      <c r="AL18" s="44"/>
      <c r="AM18" s="44"/>
      <c r="AN18" s="998" t="s">
        <v>207</v>
      </c>
      <c r="AO18" s="998"/>
      <c r="AP18" s="998"/>
      <c r="AQ18" s="998"/>
      <c r="AR18" s="998"/>
      <c r="AS18" s="998"/>
      <c r="AT18" s="998"/>
      <c r="AU18" s="999"/>
      <c r="AV18" s="763">
        <f>第1表の2入力用!AD17</f>
        <v>0</v>
      </c>
      <c r="AW18" s="763"/>
      <c r="AX18" s="763"/>
      <c r="AY18" s="763"/>
      <c r="AZ18" s="763"/>
      <c r="BA18" s="763"/>
      <c r="BB18" s="763"/>
      <c r="BC18" s="763"/>
      <c r="BD18" s="763"/>
      <c r="BE18" s="763"/>
      <c r="BF18" s="763"/>
      <c r="BG18" s="763"/>
      <c r="BH18" s="763"/>
      <c r="BI18" s="763"/>
      <c r="BJ18" s="764"/>
      <c r="BK18" s="1014" t="s">
        <v>158</v>
      </c>
      <c r="BL18" s="1015"/>
      <c r="BM18" s="1015"/>
      <c r="BN18" s="1015"/>
      <c r="BO18" s="23"/>
      <c r="BP18" s="23"/>
      <c r="BQ18" s="23"/>
      <c r="BR18" s="23"/>
      <c r="BS18" s="23"/>
      <c r="BT18" s="23"/>
      <c r="BU18" s="23"/>
      <c r="BV18" s="23"/>
      <c r="BW18" s="23"/>
      <c r="BX18" s="23"/>
      <c r="BY18" s="23"/>
      <c r="BZ18" s="23"/>
      <c r="CA18" s="23"/>
      <c r="CB18" s="23"/>
      <c r="CC18" s="23"/>
      <c r="CD18" s="23"/>
      <c r="CE18" s="23"/>
      <c r="CF18" s="23"/>
      <c r="CG18" s="24"/>
      <c r="CH18" s="4"/>
      <c r="CI18" s="809"/>
      <c r="CJ18" s="4"/>
      <c r="CK18" s="4"/>
      <c r="CL18" s="4"/>
    </row>
    <row r="19" spans="1:90" ht="25.5" customHeight="1" x14ac:dyDescent="0.15">
      <c r="A19" s="4"/>
      <c r="B19" s="4"/>
      <c r="C19" s="860"/>
      <c r="D19" s="943"/>
      <c r="E19" s="944"/>
      <c r="F19" s="944"/>
      <c r="G19" s="944"/>
      <c r="H19" s="944"/>
      <c r="I19" s="944"/>
      <c r="J19" s="944"/>
      <c r="K19" s="944"/>
      <c r="L19" s="944"/>
      <c r="M19" s="944"/>
      <c r="N19" s="944"/>
      <c r="O19" s="944"/>
      <c r="P19" s="944"/>
      <c r="Q19" s="944"/>
      <c r="R19" s="944"/>
      <c r="S19" s="944"/>
      <c r="T19" s="944"/>
      <c r="U19" s="944"/>
      <c r="V19" s="944"/>
      <c r="W19" s="944"/>
      <c r="X19" s="944"/>
      <c r="Y19" s="944"/>
      <c r="Z19" s="944"/>
      <c r="AA19" s="944"/>
      <c r="AB19" s="944"/>
      <c r="AC19" s="944"/>
      <c r="AD19" s="944"/>
      <c r="AE19" s="944"/>
      <c r="AF19" s="828"/>
      <c r="AG19" s="44"/>
      <c r="AH19" s="45"/>
      <c r="AI19" s="1009">
        <f>第1表の2入力用!U18</f>
        <v>1</v>
      </c>
      <c r="AJ19" s="1010"/>
      <c r="AK19" s="1011"/>
      <c r="AL19" s="1007" t="s">
        <v>88</v>
      </c>
      <c r="AM19" s="1008"/>
      <c r="AN19" s="1000"/>
      <c r="AO19" s="1000"/>
      <c r="AP19" s="1000"/>
      <c r="AQ19" s="1000"/>
      <c r="AR19" s="1000"/>
      <c r="AS19" s="1000"/>
      <c r="AT19" s="1000"/>
      <c r="AU19" s="1001"/>
      <c r="AV19" s="766"/>
      <c r="AW19" s="766"/>
      <c r="AX19" s="766"/>
      <c r="AY19" s="766"/>
      <c r="AZ19" s="766"/>
      <c r="BA19" s="766"/>
      <c r="BB19" s="766"/>
      <c r="BC19" s="766"/>
      <c r="BD19" s="766"/>
      <c r="BE19" s="766"/>
      <c r="BF19" s="766"/>
      <c r="BG19" s="766"/>
      <c r="BH19" s="766"/>
      <c r="BI19" s="766"/>
      <c r="BJ19" s="767"/>
      <c r="BK19" s="937"/>
      <c r="BL19" s="938"/>
      <c r="BM19" s="938"/>
      <c r="BN19" s="938"/>
      <c r="BO19" s="19" t="str">
        <f>IF(LEN(第1表の2入力用!AR18)&gt;=2,LEFT(第1表の2入力用!AR18,1),IF(LEN(第1表の2入力用!AR18)=1,"0",MID(TEXT(第1表の2入力用!AR18,"???"),2,1)))</f>
        <v xml:space="preserve"> </v>
      </c>
      <c r="BP19" s="17"/>
      <c r="BQ19" s="19" t="str">
        <f>RIGHT(第1表の2入力用!AR18,1)</f>
        <v/>
      </c>
      <c r="BR19" s="802" t="s">
        <v>2</v>
      </c>
      <c r="BS19" s="802"/>
      <c r="BT19" s="802"/>
      <c r="BU19" s="19" t="str">
        <f>IF(LEN(第1表の2入力用!AX18)&gt;=2,LEFT(第1表の2入力用!AX18,1),IF(LEN(第1表の2入力用!AX18)=1,"0",MID(TEXT(第1表の2入力用!AX18,"???"),2,1)))</f>
        <v xml:space="preserve"> </v>
      </c>
      <c r="BV19" s="17"/>
      <c r="BW19" s="19" t="str">
        <f>RIGHT(第1表の2入力用!AX18,1)</f>
        <v/>
      </c>
      <c r="BX19" s="802" t="s">
        <v>0</v>
      </c>
      <c r="BY19" s="802"/>
      <c r="BZ19" s="802"/>
      <c r="CA19" s="19" t="str">
        <f>IF(LEN(第1表の2入力用!BD18)&gt;=2,LEFT(第1表の2入力用!BD18,1),IF(LEN(第1表の2入力用!BD18)=1,"0",MID(TEXT(第1表の2入力用!BD18,"???"),2,1)))</f>
        <v xml:space="preserve"> </v>
      </c>
      <c r="CB19" s="17"/>
      <c r="CC19" s="771" t="str">
        <f>RIGHT(第1表の2入力用!BD18,1)</f>
        <v/>
      </c>
      <c r="CD19" s="773"/>
      <c r="CE19" s="802" t="s">
        <v>1</v>
      </c>
      <c r="CF19" s="802"/>
      <c r="CG19" s="803"/>
      <c r="CH19" s="4"/>
      <c r="CI19" s="809"/>
      <c r="CJ19" s="4"/>
      <c r="CK19" s="4"/>
      <c r="CL19" s="4"/>
    </row>
    <row r="20" spans="1:90" ht="4.5" customHeight="1" x14ac:dyDescent="0.15">
      <c r="A20" s="4"/>
      <c r="B20" s="4"/>
      <c r="C20" s="860"/>
      <c r="D20" s="943"/>
      <c r="E20" s="944"/>
      <c r="F20" s="944"/>
      <c r="G20" s="944"/>
      <c r="H20" s="944"/>
      <c r="I20" s="944"/>
      <c r="J20" s="944"/>
      <c r="K20" s="944"/>
      <c r="L20" s="944"/>
      <c r="M20" s="944"/>
      <c r="N20" s="944"/>
      <c r="O20" s="944"/>
      <c r="P20" s="944"/>
      <c r="Q20" s="944"/>
      <c r="R20" s="944"/>
      <c r="S20" s="944"/>
      <c r="T20" s="944"/>
      <c r="U20" s="944"/>
      <c r="V20" s="944"/>
      <c r="W20" s="944"/>
      <c r="X20" s="944"/>
      <c r="Y20" s="944"/>
      <c r="Z20" s="944"/>
      <c r="AA20" s="944"/>
      <c r="AB20" s="944"/>
      <c r="AC20" s="944"/>
      <c r="AD20" s="944"/>
      <c r="AE20" s="944"/>
      <c r="AF20" s="828"/>
      <c r="AG20" s="36"/>
      <c r="AH20" s="36"/>
      <c r="AI20" s="33"/>
      <c r="AJ20" s="33"/>
      <c r="AK20" s="33"/>
      <c r="AL20" s="198"/>
      <c r="AM20" s="198"/>
      <c r="AN20" s="1000"/>
      <c r="AO20" s="1000"/>
      <c r="AP20" s="1000"/>
      <c r="AQ20" s="1000"/>
      <c r="AR20" s="1000"/>
      <c r="AS20" s="1000"/>
      <c r="AT20" s="1000"/>
      <c r="AU20" s="1001"/>
      <c r="AV20" s="766"/>
      <c r="AW20" s="766"/>
      <c r="AX20" s="766"/>
      <c r="AY20" s="766"/>
      <c r="AZ20" s="766"/>
      <c r="BA20" s="766"/>
      <c r="BB20" s="766"/>
      <c r="BC20" s="766"/>
      <c r="BD20" s="766"/>
      <c r="BE20" s="766"/>
      <c r="BF20" s="766"/>
      <c r="BG20" s="766"/>
      <c r="BH20" s="766"/>
      <c r="BI20" s="766"/>
      <c r="BJ20" s="767"/>
      <c r="BK20" s="939"/>
      <c r="BL20" s="940"/>
      <c r="BM20" s="940"/>
      <c r="BN20" s="940"/>
      <c r="BO20" s="21"/>
      <c r="BP20" s="21"/>
      <c r="BQ20" s="21"/>
      <c r="BR20" s="21"/>
      <c r="BS20" s="21"/>
      <c r="BT20" s="21"/>
      <c r="BU20" s="21"/>
      <c r="BV20" s="21"/>
      <c r="BW20" s="21"/>
      <c r="BX20" s="21"/>
      <c r="BY20" s="21"/>
      <c r="BZ20" s="21"/>
      <c r="CA20" s="21"/>
      <c r="CB20" s="21"/>
      <c r="CC20" s="21"/>
      <c r="CD20" s="21"/>
      <c r="CE20" s="21"/>
      <c r="CF20" s="21"/>
      <c r="CG20" s="22"/>
      <c r="CH20" s="4"/>
      <c r="CI20" s="809"/>
      <c r="CJ20" s="4"/>
      <c r="CK20" s="4"/>
      <c r="CL20" s="4"/>
    </row>
    <row r="21" spans="1:90" ht="4.5" customHeight="1" x14ac:dyDescent="0.15">
      <c r="A21" s="4"/>
      <c r="B21" s="4"/>
      <c r="C21" s="860"/>
      <c r="D21" s="810" t="s">
        <v>85</v>
      </c>
      <c r="E21" s="811"/>
      <c r="F21" s="47"/>
      <c r="G21" s="30"/>
      <c r="H21" s="30"/>
      <c r="I21" s="48"/>
      <c r="J21" s="30"/>
      <c r="K21" s="30"/>
      <c r="L21" s="30"/>
      <c r="M21" s="30"/>
      <c r="N21" s="30"/>
      <c r="O21" s="30"/>
      <c r="P21" s="30"/>
      <c r="Q21" s="30"/>
      <c r="R21" s="30"/>
      <c r="S21" s="30"/>
      <c r="T21" s="30"/>
      <c r="U21" s="30"/>
      <c r="V21" s="30"/>
      <c r="W21" s="30"/>
      <c r="X21" s="30"/>
      <c r="Y21" s="30"/>
      <c r="Z21" s="30"/>
      <c r="AA21" s="30"/>
      <c r="AB21" s="30"/>
      <c r="AC21" s="30"/>
      <c r="AD21" s="30"/>
      <c r="AE21" s="30"/>
      <c r="AF21" s="828"/>
      <c r="AG21" s="849">
        <f>第1表の2入力用!T20</f>
        <v>0</v>
      </c>
      <c r="AH21" s="850"/>
      <c r="AI21" s="850"/>
      <c r="AJ21" s="850"/>
      <c r="AK21" s="850"/>
      <c r="AL21" s="850"/>
      <c r="AM21" s="851"/>
      <c r="AN21" s="1000"/>
      <c r="AO21" s="1000"/>
      <c r="AP21" s="1000"/>
      <c r="AQ21" s="1000"/>
      <c r="AR21" s="1000"/>
      <c r="AS21" s="1000"/>
      <c r="AT21" s="1000"/>
      <c r="AU21" s="1001"/>
      <c r="AV21" s="766"/>
      <c r="AW21" s="766"/>
      <c r="AX21" s="766"/>
      <c r="AY21" s="766"/>
      <c r="AZ21" s="766"/>
      <c r="BA21" s="766"/>
      <c r="BB21" s="766"/>
      <c r="BC21" s="766"/>
      <c r="BD21" s="766"/>
      <c r="BE21" s="766"/>
      <c r="BF21" s="766"/>
      <c r="BG21" s="766"/>
      <c r="BH21" s="766"/>
      <c r="BI21" s="766"/>
      <c r="BJ21" s="767"/>
      <c r="BK21" s="46"/>
      <c r="BL21" s="33"/>
      <c r="BM21" s="33"/>
      <c r="BN21" s="34"/>
      <c r="BO21" s="33"/>
      <c r="BP21" s="20"/>
      <c r="BQ21" s="33"/>
      <c r="BR21" s="20"/>
      <c r="BS21" s="33"/>
      <c r="BT21" s="20"/>
      <c r="BU21" s="33"/>
      <c r="BV21" s="20"/>
      <c r="BW21" s="33"/>
      <c r="BX21" s="20"/>
      <c r="BY21" s="33"/>
      <c r="BZ21" s="20"/>
      <c r="CA21" s="33"/>
      <c r="CB21" s="20"/>
      <c r="CC21" s="33"/>
      <c r="CD21" s="33"/>
      <c r="CE21" s="35"/>
      <c r="CF21" s="33"/>
      <c r="CG21" s="18"/>
      <c r="CH21" s="4"/>
      <c r="CI21" s="809"/>
      <c r="CJ21" s="4"/>
      <c r="CK21" s="4"/>
      <c r="CL21" s="4"/>
    </row>
    <row r="22" spans="1:90" ht="25.5" customHeight="1" x14ac:dyDescent="0.15">
      <c r="A22" s="4"/>
      <c r="B22" s="4"/>
      <c r="C22" s="860"/>
      <c r="D22" s="812"/>
      <c r="E22" s="813"/>
      <c r="F22" s="52"/>
      <c r="G22" s="877">
        <f>第1表の2入力用!G20</f>
        <v>3</v>
      </c>
      <c r="H22" s="878"/>
      <c r="I22" s="53"/>
      <c r="J22" s="232"/>
      <c r="K22" s="771" t="str">
        <f>IF(LEN(第1表の2入力用!J20)&gt;=2,LEFT(第1表の2入力用!J20,1),IF(LEN(第1表の2入力用!J20)=1,"0",MID(TEXT(第1表の2入力用!J20,"???"),2,1)))</f>
        <v>2</v>
      </c>
      <c r="L22" s="772"/>
      <c r="M22" s="773"/>
      <c r="N22" s="232"/>
      <c r="O22" s="771" t="str">
        <f>RIGHT(第1表の2入力用!J20,1)</f>
        <v>3</v>
      </c>
      <c r="P22" s="772"/>
      <c r="Q22" s="773"/>
      <c r="R22" s="232"/>
      <c r="S22" s="771" t="str">
        <f>IF(LEN(第1表の2入力用!M20)&gt;=2,LEFT(第1表の2入力用!M20,1),IF(LEN(第1表の2入力用!M20)=1,"0",MID(TEXT(第1表の2入力用!M20,"???"),2,1)))</f>
        <v>0</v>
      </c>
      <c r="T22" s="772"/>
      <c r="U22" s="773"/>
      <c r="V22" s="232"/>
      <c r="W22" s="771" t="str">
        <f>RIGHT(第1表の2入力用!M20,1)</f>
        <v>5</v>
      </c>
      <c r="X22" s="772"/>
      <c r="Y22" s="773"/>
      <c r="Z22" s="232"/>
      <c r="AA22" s="771" t="str">
        <f>IF(LEN(第1表の2入力用!P20)&gt;=2,LEFT(第1表の2入力用!P20,1),IF(LEN(第1表の2入力用!P20)=1,"0",MID(TEXT(第1表の2入力用!P20,"???"),2,1)))</f>
        <v>1</v>
      </c>
      <c r="AB22" s="773"/>
      <c r="AC22" s="232"/>
      <c r="AD22" s="19" t="str">
        <f>RIGHT(第1表の2入力用!P20,1)</f>
        <v>0</v>
      </c>
      <c r="AE22" s="36"/>
      <c r="AF22" s="828"/>
      <c r="AG22" s="852"/>
      <c r="AH22" s="853"/>
      <c r="AI22" s="853"/>
      <c r="AJ22" s="853"/>
      <c r="AK22" s="853"/>
      <c r="AL22" s="853"/>
      <c r="AM22" s="854"/>
      <c r="AN22" s="1000"/>
      <c r="AO22" s="1000"/>
      <c r="AP22" s="1000"/>
      <c r="AQ22" s="1000"/>
      <c r="AR22" s="1000"/>
      <c r="AS22" s="1000"/>
      <c r="AT22" s="1000"/>
      <c r="AU22" s="1001"/>
      <c r="AV22" s="766"/>
      <c r="AW22" s="766"/>
      <c r="AX22" s="766"/>
      <c r="AY22" s="766"/>
      <c r="AZ22" s="766"/>
      <c r="BA22" s="766"/>
      <c r="BB22" s="766"/>
      <c r="BC22" s="766"/>
      <c r="BD22" s="766"/>
      <c r="BE22" s="766"/>
      <c r="BF22" s="766"/>
      <c r="BG22" s="766"/>
      <c r="BH22" s="766"/>
      <c r="BI22" s="766"/>
      <c r="BJ22" s="767"/>
      <c r="BK22" s="46"/>
      <c r="BL22" s="771" t="str">
        <f>IF(OR(第1表の2入力用!AO20=0,LEN(第1表の2入力用!AO20)-9&lt;=0),"",MID(第1表の2入力用!AO20,LEN(第1表の2入力用!AO20)-9,1))</f>
        <v/>
      </c>
      <c r="BM22" s="773"/>
      <c r="BN22" s="26"/>
      <c r="BO22" s="19" t="str">
        <f>IF(OR(第1表の2入力用!AO20=0,LEN(第1表の2入力用!AO20)-8&lt;=0),"",MID(第1表の2入力用!AO20,LEN(第1表の2入力用!AO20)-8,1))</f>
        <v/>
      </c>
      <c r="BP22" s="232"/>
      <c r="BQ22" s="19" t="str">
        <f>IF(OR(第1表の2入力用!AO20=0,LEN(第1表の2入力用!AO20)-7&lt;=0),"",MID(第1表の2入力用!AO20,LEN(第1表の2入力用!AO20)-7,1))</f>
        <v/>
      </c>
      <c r="BR22" s="232"/>
      <c r="BS22" s="19" t="str">
        <f>IF(OR(第1表の2入力用!AO20=0,LEN(第1表の2入力用!AO20)-6&lt;=0),"",MID(第1表の2入力用!AO20,LEN(第1表の2入力用!AO20)-6,1))</f>
        <v/>
      </c>
      <c r="BT22" s="27"/>
      <c r="BU22" s="19" t="str">
        <f>IF(OR(第1表の2入力用!AO20=0,LEN(第1表の2入力用!AO20)-5&lt;=0),"",MID(第1表の2入力用!AO20,LEN(第1表の2入力用!AO20)-5,1))</f>
        <v/>
      </c>
      <c r="BV22" s="232"/>
      <c r="BW22" s="19" t="str">
        <f>IF(OR(第1表の2入力用!AO20=0,LEN(第1表の2入力用!AO20)-4&lt;=0),"",MID(第1表の2入力用!AO20,LEN(第1表の2入力用!AO20)-4,1))</f>
        <v/>
      </c>
      <c r="BX22" s="232"/>
      <c r="BY22" s="19" t="str">
        <f>IF(OR(第1表の2入力用!AO20=0,LEN(第1表の2入力用!AO20)-3&lt;=0),"",MID(第1表の2入力用!AO20,LEN(第1表の2入力用!AO20)-3,1))</f>
        <v/>
      </c>
      <c r="BZ22" s="27"/>
      <c r="CA22" s="19" t="str">
        <f>IF(OR(第1表の2入力用!AO20=0,LEN(第1表の2入力用!AO20)-2&lt;=0),"",MID(第1表の2入力用!AO20,LEN(第1表の2入力用!AO20)-2,1))</f>
        <v/>
      </c>
      <c r="CB22" s="232"/>
      <c r="CC22" s="771" t="str">
        <f>IF(OR(第1表の2入力用!AO20=0,LEN(第1表の2入力用!AO20)-1&lt;=0),"",MID(第1表の2入力用!AO20,LEN(第1表の2入力用!AO20)-1,1))</f>
        <v/>
      </c>
      <c r="CD22" s="773"/>
      <c r="CE22" s="29"/>
      <c r="CF22" s="19" t="str">
        <f>IF(第1表の2入力用!AO20&lt;&gt;0,RIGHT(第1表の2入力用!AO20,1),"")</f>
        <v/>
      </c>
      <c r="CG22" s="197"/>
      <c r="CH22" s="4"/>
      <c r="CI22" s="809"/>
      <c r="CJ22" s="4"/>
      <c r="CK22" s="4"/>
      <c r="CL22" s="4"/>
    </row>
    <row r="23" spans="1:90" ht="4.5" customHeight="1" x14ac:dyDescent="0.15">
      <c r="A23" s="4"/>
      <c r="B23" s="4"/>
      <c r="C23" s="860"/>
      <c r="D23" s="814"/>
      <c r="E23" s="815"/>
      <c r="F23" s="40"/>
      <c r="G23" s="54"/>
      <c r="H23" s="54"/>
      <c r="I23" s="43"/>
      <c r="J23" s="54"/>
      <c r="K23" s="54"/>
      <c r="L23" s="54"/>
      <c r="M23" s="54"/>
      <c r="N23" s="54"/>
      <c r="O23" s="54"/>
      <c r="P23" s="54"/>
      <c r="Q23" s="54"/>
      <c r="R23" s="54"/>
      <c r="S23" s="54"/>
      <c r="T23" s="54"/>
      <c r="U23" s="54"/>
      <c r="V23" s="54"/>
      <c r="W23" s="54"/>
      <c r="X23" s="54"/>
      <c r="Y23" s="54"/>
      <c r="Z23" s="54"/>
      <c r="AA23" s="54"/>
      <c r="AB23" s="54"/>
      <c r="AC23" s="54"/>
      <c r="AD23" s="54"/>
      <c r="AE23" s="54"/>
      <c r="AF23" s="829"/>
      <c r="AG23" s="855"/>
      <c r="AH23" s="856"/>
      <c r="AI23" s="856"/>
      <c r="AJ23" s="856"/>
      <c r="AK23" s="856"/>
      <c r="AL23" s="856"/>
      <c r="AM23" s="857"/>
      <c r="AN23" s="1002"/>
      <c r="AO23" s="1002"/>
      <c r="AP23" s="1002"/>
      <c r="AQ23" s="1002"/>
      <c r="AR23" s="1002"/>
      <c r="AS23" s="1002"/>
      <c r="AT23" s="1002"/>
      <c r="AU23" s="1003"/>
      <c r="AV23" s="769"/>
      <c r="AW23" s="769"/>
      <c r="AX23" s="769"/>
      <c r="AY23" s="769"/>
      <c r="AZ23" s="769"/>
      <c r="BA23" s="769"/>
      <c r="BB23" s="769"/>
      <c r="BC23" s="769"/>
      <c r="BD23" s="769"/>
      <c r="BE23" s="769"/>
      <c r="BF23" s="769"/>
      <c r="BG23" s="769"/>
      <c r="BH23" s="769"/>
      <c r="BI23" s="769"/>
      <c r="BJ23" s="770"/>
      <c r="BK23" s="49"/>
      <c r="BL23" s="195"/>
      <c r="BM23" s="195"/>
      <c r="BN23" s="195"/>
      <c r="BO23" s="195"/>
      <c r="BP23" s="195"/>
      <c r="BQ23" s="195"/>
      <c r="BR23" s="195"/>
      <c r="BS23" s="195"/>
      <c r="BT23" s="195"/>
      <c r="BU23" s="195"/>
      <c r="BV23" s="195"/>
      <c r="BW23" s="195"/>
      <c r="BX23" s="195"/>
      <c r="BY23" s="195"/>
      <c r="BZ23" s="195"/>
      <c r="CA23" s="195"/>
      <c r="CB23" s="195"/>
      <c r="CC23" s="195"/>
      <c r="CD23" s="195"/>
      <c r="CE23" s="195"/>
      <c r="CF23" s="195"/>
      <c r="CG23" s="196"/>
      <c r="CH23" s="4"/>
      <c r="CI23" s="809"/>
      <c r="CJ23" s="4"/>
      <c r="CK23" s="4"/>
      <c r="CL23" s="4"/>
    </row>
    <row r="24" spans="1:90" ht="4.5" customHeight="1" x14ac:dyDescent="0.15">
      <c r="A24" s="4"/>
      <c r="B24" s="4"/>
      <c r="C24" s="860"/>
      <c r="D24" s="55"/>
      <c r="E24" s="56"/>
      <c r="F24" s="56"/>
      <c r="G24" s="56"/>
      <c r="H24" s="56"/>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970" t="s">
        <v>87</v>
      </c>
      <c r="AH24" s="971"/>
      <c r="AI24" s="971"/>
      <c r="AJ24" s="971"/>
      <c r="AK24" s="971"/>
      <c r="AL24" s="971"/>
      <c r="AM24" s="971"/>
      <c r="AN24" s="971"/>
      <c r="AO24" s="971"/>
      <c r="AP24" s="971"/>
      <c r="AQ24" s="971"/>
      <c r="AR24" s="971"/>
      <c r="AS24" s="971"/>
      <c r="AT24" s="971"/>
      <c r="AU24" s="971"/>
      <c r="AV24" s="971"/>
      <c r="AW24" s="971"/>
      <c r="AX24" s="971"/>
      <c r="AY24" s="971"/>
      <c r="AZ24" s="971"/>
      <c r="BA24" s="971"/>
      <c r="BB24" s="971"/>
      <c r="BC24" s="971"/>
      <c r="BD24" s="971"/>
      <c r="BE24" s="971"/>
      <c r="BF24" s="971"/>
      <c r="BG24" s="971"/>
      <c r="BH24" s="972"/>
      <c r="BI24" s="820" t="s">
        <v>215</v>
      </c>
      <c r="BJ24" s="821"/>
      <c r="BK24" s="17"/>
      <c r="BL24" s="17"/>
      <c r="BM24" s="17"/>
      <c r="BN24" s="17"/>
      <c r="BO24" s="17"/>
      <c r="BP24" s="17"/>
      <c r="BQ24" s="17"/>
      <c r="BR24" s="17"/>
      <c r="BS24" s="17"/>
      <c r="BT24" s="17"/>
      <c r="BU24" s="17"/>
      <c r="BV24" s="17"/>
      <c r="BW24" s="17"/>
      <c r="BX24" s="17"/>
      <c r="BY24" s="17"/>
      <c r="BZ24" s="17"/>
      <c r="CA24" s="17"/>
      <c r="CB24" s="17"/>
      <c r="CC24" s="17"/>
      <c r="CD24" s="17"/>
      <c r="CE24" s="17"/>
      <c r="CF24" s="17"/>
      <c r="CG24" s="18"/>
      <c r="CH24" s="4"/>
      <c r="CI24" s="809"/>
      <c r="CJ24" s="4"/>
      <c r="CK24" s="4"/>
      <c r="CL24" s="4"/>
    </row>
    <row r="25" spans="1:90" ht="26.1" customHeight="1" x14ac:dyDescent="0.15">
      <c r="A25" s="4"/>
      <c r="B25" s="4"/>
      <c r="C25" s="860"/>
      <c r="D25" s="57"/>
      <c r="E25" s="58"/>
      <c r="F25" s="58"/>
      <c r="G25" s="17"/>
      <c r="H25" s="17"/>
      <c r="I25" s="1029" t="s">
        <v>143</v>
      </c>
      <c r="J25" s="1029"/>
      <c r="K25" s="1029"/>
      <c r="L25" s="1029"/>
      <c r="M25" s="1029"/>
      <c r="N25" s="1029"/>
      <c r="O25" s="1029"/>
      <c r="P25" s="1029"/>
      <c r="Q25" s="1029"/>
      <c r="R25" s="1029"/>
      <c r="S25" s="1029"/>
      <c r="T25" s="1029"/>
      <c r="U25" s="1029"/>
      <c r="V25" s="1029"/>
      <c r="W25" s="1029"/>
      <c r="X25" s="1029"/>
      <c r="Y25" s="1029"/>
      <c r="Z25" s="1029"/>
      <c r="AA25" s="1029"/>
      <c r="AB25" s="1029"/>
      <c r="AC25" s="1029"/>
      <c r="AD25" s="1029"/>
      <c r="AE25" s="1029"/>
      <c r="AF25" s="1030"/>
      <c r="AG25" s="973"/>
      <c r="AH25" s="974"/>
      <c r="AI25" s="974"/>
      <c r="AJ25" s="974"/>
      <c r="AK25" s="974"/>
      <c r="AL25" s="974"/>
      <c r="AM25" s="974"/>
      <c r="AN25" s="974"/>
      <c r="AO25" s="974"/>
      <c r="AP25" s="974"/>
      <c r="AQ25" s="974"/>
      <c r="AR25" s="974"/>
      <c r="AS25" s="974"/>
      <c r="AT25" s="974"/>
      <c r="AU25" s="974"/>
      <c r="AV25" s="974"/>
      <c r="AW25" s="974"/>
      <c r="AX25" s="974"/>
      <c r="AY25" s="974"/>
      <c r="AZ25" s="974"/>
      <c r="BA25" s="974"/>
      <c r="BB25" s="974"/>
      <c r="BC25" s="974"/>
      <c r="BD25" s="974"/>
      <c r="BE25" s="974"/>
      <c r="BF25" s="974"/>
      <c r="BG25" s="974"/>
      <c r="BH25" s="975"/>
      <c r="BI25" s="778"/>
      <c r="BJ25" s="779"/>
      <c r="BK25" s="59"/>
      <c r="BL25" s="771" t="str">
        <f>IF(OR(第1表の2入力用!AO23=0,LEN(第1表の2入力用!AO23)-9&lt;=0),"",MID(第1表の2入力用!AO23,LEN(第1表の2入力用!AO23)-9,1))</f>
        <v/>
      </c>
      <c r="BM25" s="773"/>
      <c r="BN25" s="60"/>
      <c r="BO25" s="19" t="str">
        <f>IF(OR(第1表の2入力用!AO23=0,LEN(第1表の2入力用!AO23)-8&lt;=0),"",MID(第1表の2入力用!AO23,LEN(第1表の2入力用!AO23)-8,1))</f>
        <v/>
      </c>
      <c r="BP25" s="232"/>
      <c r="BQ25" s="19" t="str">
        <f>IF(OR(第1表の2入力用!AO23=0,LEN(第1表の2入力用!AO23)-7&lt;=0),"",MID(第1表の2入力用!AO23,LEN(第1表の2入力用!AO23)-7,1))</f>
        <v>1</v>
      </c>
      <c r="BR25" s="232"/>
      <c r="BS25" s="19" t="str">
        <f>IF(OR(第1表の2入力用!AO23=0,LEN(第1表の2入力用!AO23)-6&lt;=0),"",MID(第1表の2入力用!AO23,LEN(第1表の2入力用!AO23)-6,1))</f>
        <v>5</v>
      </c>
      <c r="BT25" s="27"/>
      <c r="BU25" s="225" t="str">
        <f>IF(OR(第1表の2入力用!AO23=0,LEN(第1表の2入力用!AO23)-5&lt;=0),"",MID(第1表の2入力用!AO23,LEN(第1表の2入力用!AO23)-5,1))</f>
        <v>0</v>
      </c>
      <c r="BV25" s="61"/>
      <c r="BW25" s="225" t="str">
        <f>IF(OR(第1表の2入力用!AO23=0,LEN(第1表の2入力用!AO23)-4&lt;=0),"",MID(第1表の2入力用!AO23,LEN(第1表の2入力用!AO23)-4,1))</f>
        <v>0</v>
      </c>
      <c r="BX25" s="61"/>
      <c r="BY25" s="19" t="str">
        <f>IF(OR(第1表の2入力用!AO23=0,LEN(第1表の2入力用!AO23)-3&lt;=0),"",MID(第1表の2入力用!AO23,LEN(第1表の2入力用!AO23)-3,1))</f>
        <v>0</v>
      </c>
      <c r="BZ25" s="27"/>
      <c r="CA25" s="225" t="str">
        <f>IF(OR(第1表の2入力用!AO23=0,LEN(第1表の2入力用!AO23)-2&lt;=0),"",MID(第1表の2入力用!AO23,LEN(第1表の2入力用!AO23)-2,1))</f>
        <v>0</v>
      </c>
      <c r="CB25" s="61"/>
      <c r="CC25" s="771" t="str">
        <f>IF(OR(第1表の2入力用!AO23=0,LEN(第1表の2入力用!AO23)-1&lt;=0),"",MID(第1表の2入力用!AO23,LEN(第1表の2入力用!AO23)-1,1))</f>
        <v>0</v>
      </c>
      <c r="CD25" s="957"/>
      <c r="CE25" s="62"/>
      <c r="CF25" s="19" t="str">
        <f>IF(第1表の2入力用!AO23&lt;&gt;0,RIGHT(第1表の2入力用!AO23,1),"")</f>
        <v>0</v>
      </c>
      <c r="CG25" s="18"/>
      <c r="CH25" s="4"/>
      <c r="CI25" s="426"/>
      <c r="CJ25" s="4"/>
      <c r="CK25" s="4"/>
      <c r="CL25" s="4"/>
    </row>
    <row r="26" spans="1:90" ht="4.5" customHeight="1" thickBot="1" x14ac:dyDescent="0.2">
      <c r="A26" s="4"/>
      <c r="B26" s="4"/>
      <c r="C26" s="860"/>
      <c r="D26" s="63"/>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976"/>
      <c r="AH26" s="977"/>
      <c r="AI26" s="977"/>
      <c r="AJ26" s="977"/>
      <c r="AK26" s="977"/>
      <c r="AL26" s="977"/>
      <c r="AM26" s="977"/>
      <c r="AN26" s="977"/>
      <c r="AO26" s="977"/>
      <c r="AP26" s="977"/>
      <c r="AQ26" s="977"/>
      <c r="AR26" s="977"/>
      <c r="AS26" s="977"/>
      <c r="AT26" s="977"/>
      <c r="AU26" s="977"/>
      <c r="AV26" s="977"/>
      <c r="AW26" s="977"/>
      <c r="AX26" s="977"/>
      <c r="AY26" s="977"/>
      <c r="AZ26" s="977"/>
      <c r="BA26" s="977"/>
      <c r="BB26" s="977"/>
      <c r="BC26" s="977"/>
      <c r="BD26" s="977"/>
      <c r="BE26" s="977"/>
      <c r="BF26" s="977"/>
      <c r="BG26" s="977"/>
      <c r="BH26" s="978"/>
      <c r="BI26" s="900"/>
      <c r="BJ26" s="901"/>
      <c r="BK26" s="64"/>
      <c r="BL26" s="64"/>
      <c r="BM26" s="64"/>
      <c r="BN26" s="64"/>
      <c r="BO26" s="64"/>
      <c r="BP26" s="64"/>
      <c r="BQ26" s="64"/>
      <c r="BR26" s="64"/>
      <c r="BS26" s="64"/>
      <c r="BT26" s="64"/>
      <c r="BU26" s="64"/>
      <c r="BV26" s="64"/>
      <c r="BW26" s="64"/>
      <c r="BX26" s="64"/>
      <c r="BY26" s="64"/>
      <c r="BZ26" s="64"/>
      <c r="CA26" s="64"/>
      <c r="CB26" s="64"/>
      <c r="CC26" s="64"/>
      <c r="CD26" s="64"/>
      <c r="CE26" s="64"/>
      <c r="CF26" s="64"/>
      <c r="CG26" s="65"/>
      <c r="CH26" s="4"/>
      <c r="CI26" s="808" t="s">
        <v>104</v>
      </c>
      <c r="CJ26" s="4"/>
      <c r="CK26" s="4"/>
      <c r="CL26" s="4"/>
    </row>
    <row r="27" spans="1:90" ht="17.25" customHeight="1" x14ac:dyDescent="0.15">
      <c r="A27" s="4"/>
      <c r="B27" s="4"/>
      <c r="C27" s="860"/>
      <c r="D27" s="799" t="s">
        <v>115</v>
      </c>
      <c r="E27" s="800"/>
      <c r="F27" s="800"/>
      <c r="G27" s="800"/>
      <c r="H27" s="800"/>
      <c r="I27" s="800"/>
      <c r="J27" s="800"/>
      <c r="K27" s="800"/>
      <c r="L27" s="800"/>
      <c r="M27" s="800"/>
      <c r="N27" s="800"/>
      <c r="O27" s="800"/>
      <c r="P27" s="800"/>
      <c r="Q27" s="800"/>
      <c r="R27" s="800"/>
      <c r="S27" s="800"/>
      <c r="T27" s="800"/>
      <c r="U27" s="800"/>
      <c r="V27" s="800"/>
      <c r="W27" s="800"/>
      <c r="X27" s="800"/>
      <c r="Y27" s="800"/>
      <c r="Z27" s="800"/>
      <c r="AA27" s="800"/>
      <c r="AB27" s="800"/>
      <c r="AC27" s="800"/>
      <c r="AD27" s="800"/>
      <c r="AE27" s="800"/>
      <c r="AF27" s="800"/>
      <c r="AG27" s="800"/>
      <c r="AH27" s="800"/>
      <c r="AI27" s="800"/>
      <c r="AJ27" s="800"/>
      <c r="AK27" s="800"/>
      <c r="AL27" s="800"/>
      <c r="AM27" s="800"/>
      <c r="AN27" s="800"/>
      <c r="AO27" s="800"/>
      <c r="AP27" s="800"/>
      <c r="AQ27" s="800"/>
      <c r="AR27" s="800"/>
      <c r="AS27" s="800"/>
      <c r="AT27" s="800"/>
      <c r="AU27" s="801"/>
      <c r="AV27" s="958" t="s">
        <v>103</v>
      </c>
      <c r="AW27" s="959"/>
      <c r="AX27" s="959"/>
      <c r="AY27" s="959"/>
      <c r="AZ27" s="959"/>
      <c r="BA27" s="959"/>
      <c r="BB27" s="959"/>
      <c r="BC27" s="959"/>
      <c r="BD27" s="959"/>
      <c r="BE27" s="959"/>
      <c r="BF27" s="959"/>
      <c r="BG27" s="959"/>
      <c r="BH27" s="959"/>
      <c r="BI27" s="959"/>
      <c r="BJ27" s="960"/>
      <c r="BK27" s="796" t="s">
        <v>147</v>
      </c>
      <c r="BL27" s="797"/>
      <c r="BM27" s="797"/>
      <c r="BN27" s="797"/>
      <c r="BO27" s="797"/>
      <c r="BP27" s="797"/>
      <c r="BQ27" s="797"/>
      <c r="BR27" s="797"/>
      <c r="BS27" s="797"/>
      <c r="BT27" s="797"/>
      <c r="BU27" s="797"/>
      <c r="BV27" s="797"/>
      <c r="BW27" s="797"/>
      <c r="BX27" s="797"/>
      <c r="BY27" s="797"/>
      <c r="BZ27" s="797"/>
      <c r="CA27" s="797"/>
      <c r="CB27" s="797"/>
      <c r="CC27" s="797"/>
      <c r="CD27" s="797"/>
      <c r="CE27" s="797"/>
      <c r="CF27" s="797"/>
      <c r="CG27" s="798"/>
      <c r="CH27" s="4"/>
      <c r="CI27" s="808"/>
      <c r="CJ27" s="4"/>
      <c r="CK27" s="4"/>
      <c r="CL27" s="4"/>
    </row>
    <row r="28" spans="1:90" ht="17.25" customHeight="1" x14ac:dyDescent="0.15">
      <c r="A28" s="4"/>
      <c r="B28" s="4"/>
      <c r="C28" s="860"/>
      <c r="D28" s="1026" t="s">
        <v>149</v>
      </c>
      <c r="E28" s="1027"/>
      <c r="F28" s="1027"/>
      <c r="G28" s="1027"/>
      <c r="H28" s="1027"/>
      <c r="I28" s="1027"/>
      <c r="J28" s="1027"/>
      <c r="K28" s="1027"/>
      <c r="L28" s="1027"/>
      <c r="M28" s="1027"/>
      <c r="N28" s="1027"/>
      <c r="O28" s="1027"/>
      <c r="P28" s="1027"/>
      <c r="Q28" s="1027"/>
      <c r="R28" s="1027"/>
      <c r="S28" s="1027"/>
      <c r="T28" s="1027"/>
      <c r="U28" s="1027"/>
      <c r="V28" s="1027"/>
      <c r="W28" s="1027"/>
      <c r="X28" s="1027"/>
      <c r="Y28" s="1027"/>
      <c r="Z28" s="1027"/>
      <c r="AA28" s="1027"/>
      <c r="AB28" s="1027"/>
      <c r="AC28" s="1027"/>
      <c r="AD28" s="1027"/>
      <c r="AE28" s="1027"/>
      <c r="AF28" s="1027"/>
      <c r="AG28" s="1027"/>
      <c r="AH28" s="1027"/>
      <c r="AI28" s="1027"/>
      <c r="AJ28" s="1027"/>
      <c r="AK28" s="1027"/>
      <c r="AL28" s="1027"/>
      <c r="AM28" s="1027"/>
      <c r="AN28" s="1027"/>
      <c r="AO28" s="1027"/>
      <c r="AP28" s="1027"/>
      <c r="AQ28" s="1027"/>
      <c r="AR28" s="1027"/>
      <c r="AS28" s="1027"/>
      <c r="AT28" s="1027"/>
      <c r="AU28" s="1028"/>
      <c r="AV28" s="961"/>
      <c r="AW28" s="962"/>
      <c r="AX28" s="962"/>
      <c r="AY28" s="962"/>
      <c r="AZ28" s="962"/>
      <c r="BA28" s="962"/>
      <c r="BB28" s="962"/>
      <c r="BC28" s="962"/>
      <c r="BD28" s="962"/>
      <c r="BE28" s="962"/>
      <c r="BF28" s="962"/>
      <c r="BG28" s="962"/>
      <c r="BH28" s="962"/>
      <c r="BI28" s="962"/>
      <c r="BJ28" s="963"/>
      <c r="BK28" s="951" t="s">
        <v>148</v>
      </c>
      <c r="BL28" s="952"/>
      <c r="BM28" s="952"/>
      <c r="BN28" s="952"/>
      <c r="BO28" s="952"/>
      <c r="BP28" s="952"/>
      <c r="BQ28" s="952"/>
      <c r="BR28" s="952"/>
      <c r="BS28" s="952"/>
      <c r="BT28" s="952"/>
      <c r="BU28" s="952"/>
      <c r="BV28" s="952"/>
      <c r="BW28" s="952"/>
      <c r="BX28" s="952"/>
      <c r="BY28" s="952"/>
      <c r="BZ28" s="952"/>
      <c r="CA28" s="952"/>
      <c r="CB28" s="952"/>
      <c r="CC28" s="952"/>
      <c r="CD28" s="952"/>
      <c r="CE28" s="952"/>
      <c r="CF28" s="952"/>
      <c r="CG28" s="953"/>
      <c r="CH28" s="4"/>
      <c r="CI28" s="808"/>
      <c r="CJ28" s="4"/>
      <c r="CK28" s="4"/>
      <c r="CL28" s="4"/>
    </row>
    <row r="29" spans="1:90" ht="4.5" customHeight="1" x14ac:dyDescent="0.15">
      <c r="A29" s="4"/>
      <c r="B29" s="4"/>
      <c r="C29" s="860"/>
      <c r="D29" s="964">
        <f>第1表の2入力用!G28</f>
        <v>0</v>
      </c>
      <c r="E29" s="964"/>
      <c r="F29" s="964"/>
      <c r="G29" s="964"/>
      <c r="H29" s="964"/>
      <c r="I29" s="964"/>
      <c r="J29" s="964"/>
      <c r="K29" s="964"/>
      <c r="L29" s="964"/>
      <c r="M29" s="964"/>
      <c r="N29" s="964"/>
      <c r="O29" s="964"/>
      <c r="P29" s="964"/>
      <c r="Q29" s="964"/>
      <c r="R29" s="964"/>
      <c r="S29" s="964"/>
      <c r="T29" s="964"/>
      <c r="U29" s="964"/>
      <c r="V29" s="964"/>
      <c r="W29" s="964"/>
      <c r="X29" s="964"/>
      <c r="Y29" s="964"/>
      <c r="Z29" s="964"/>
      <c r="AA29" s="964"/>
      <c r="AB29" s="964"/>
      <c r="AC29" s="964"/>
      <c r="AD29" s="964"/>
      <c r="AE29" s="964"/>
      <c r="AF29" s="964"/>
      <c r="AG29" s="964"/>
      <c r="AH29" s="964"/>
      <c r="AI29" s="964"/>
      <c r="AJ29" s="964"/>
      <c r="AK29" s="964"/>
      <c r="AL29" s="964"/>
      <c r="AM29" s="964"/>
      <c r="AN29" s="964"/>
      <c r="AO29" s="964"/>
      <c r="AP29" s="964"/>
      <c r="AQ29" s="964"/>
      <c r="AR29" s="964"/>
      <c r="AS29" s="964"/>
      <c r="AT29" s="964"/>
      <c r="AU29" s="965"/>
      <c r="AV29" s="765">
        <f>第1表の2入力用!AD28</f>
        <v>0</v>
      </c>
      <c r="AW29" s="766"/>
      <c r="AX29" s="766"/>
      <c r="AY29" s="766"/>
      <c r="AZ29" s="766"/>
      <c r="BA29" s="766"/>
      <c r="BB29" s="766"/>
      <c r="BC29" s="766"/>
      <c r="BD29" s="766"/>
      <c r="BE29" s="766"/>
      <c r="BF29" s="766"/>
      <c r="BG29" s="766"/>
      <c r="BH29" s="766"/>
      <c r="BI29" s="766"/>
      <c r="BJ29" s="767"/>
      <c r="BK29" s="935" t="s">
        <v>158</v>
      </c>
      <c r="BL29" s="936"/>
      <c r="BM29" s="936"/>
      <c r="BN29" s="936"/>
      <c r="BO29" s="17"/>
      <c r="BP29" s="17"/>
      <c r="BQ29" s="17"/>
      <c r="BR29" s="17"/>
      <c r="BS29" s="17"/>
      <c r="BT29" s="17"/>
      <c r="BU29" s="17"/>
      <c r="BV29" s="17"/>
      <c r="BW29" s="17"/>
      <c r="BX29" s="17"/>
      <c r="BY29" s="17"/>
      <c r="BZ29" s="17"/>
      <c r="CA29" s="17"/>
      <c r="CB29" s="17"/>
      <c r="CC29" s="17"/>
      <c r="CD29" s="17"/>
      <c r="CE29" s="17"/>
      <c r="CF29" s="17"/>
      <c r="CG29" s="18"/>
      <c r="CH29" s="4"/>
      <c r="CI29" s="808"/>
      <c r="CJ29" s="4"/>
      <c r="CK29" s="4"/>
      <c r="CL29" s="4"/>
    </row>
    <row r="30" spans="1:90" ht="26.1" customHeight="1" x14ac:dyDescent="0.15">
      <c r="A30" s="4"/>
      <c r="B30" s="4"/>
      <c r="C30" s="860"/>
      <c r="D30" s="966"/>
      <c r="E30" s="966"/>
      <c r="F30" s="966"/>
      <c r="G30" s="966"/>
      <c r="H30" s="966"/>
      <c r="I30" s="966"/>
      <c r="J30" s="966"/>
      <c r="K30" s="966"/>
      <c r="L30" s="966"/>
      <c r="M30" s="966"/>
      <c r="N30" s="966"/>
      <c r="O30" s="966"/>
      <c r="P30" s="966"/>
      <c r="Q30" s="966"/>
      <c r="R30" s="966"/>
      <c r="S30" s="966"/>
      <c r="T30" s="966"/>
      <c r="U30" s="966"/>
      <c r="V30" s="966"/>
      <c r="W30" s="966"/>
      <c r="X30" s="966"/>
      <c r="Y30" s="966"/>
      <c r="Z30" s="966"/>
      <c r="AA30" s="966"/>
      <c r="AB30" s="966"/>
      <c r="AC30" s="966"/>
      <c r="AD30" s="966"/>
      <c r="AE30" s="966"/>
      <c r="AF30" s="966"/>
      <c r="AG30" s="966"/>
      <c r="AH30" s="966"/>
      <c r="AI30" s="966"/>
      <c r="AJ30" s="966"/>
      <c r="AK30" s="966"/>
      <c r="AL30" s="966"/>
      <c r="AM30" s="966"/>
      <c r="AN30" s="966"/>
      <c r="AO30" s="966"/>
      <c r="AP30" s="966"/>
      <c r="AQ30" s="966"/>
      <c r="AR30" s="966"/>
      <c r="AS30" s="966"/>
      <c r="AT30" s="966"/>
      <c r="AU30" s="967"/>
      <c r="AV30" s="765"/>
      <c r="AW30" s="766"/>
      <c r="AX30" s="766"/>
      <c r="AY30" s="766"/>
      <c r="AZ30" s="766"/>
      <c r="BA30" s="766"/>
      <c r="BB30" s="766"/>
      <c r="BC30" s="766"/>
      <c r="BD30" s="766"/>
      <c r="BE30" s="766"/>
      <c r="BF30" s="766"/>
      <c r="BG30" s="766"/>
      <c r="BH30" s="766"/>
      <c r="BI30" s="766"/>
      <c r="BJ30" s="767"/>
      <c r="BK30" s="937"/>
      <c r="BL30" s="938"/>
      <c r="BM30" s="938"/>
      <c r="BN30" s="938"/>
      <c r="BO30" s="19" t="str">
        <f>IF(LEN(第1表の2入力用!AR29)&gt;=2,LEFT(第1表の2入力用!AR29,1),IF(LEN(第1表の2入力用!AR29)=1,"0",MID(TEXT(第1表の2入力用!AR29,"???"),2,1)))</f>
        <v xml:space="preserve"> </v>
      </c>
      <c r="BP30" s="232"/>
      <c r="BQ30" s="19" t="str">
        <f>RIGHT(第1表の2入力用!AR29,1)</f>
        <v/>
      </c>
      <c r="BR30" s="807" t="s">
        <v>27</v>
      </c>
      <c r="BS30" s="802"/>
      <c r="BT30" s="830"/>
      <c r="BU30" s="19" t="str">
        <f>IF(LEN(第1表の2入力用!AX29)&gt;=2,LEFT(第1表の2入力用!AX29,1),IF(LEN(第1表の2入力用!AX29)=1,"0",MID(TEXT(第1表の2入力用!AX29,"???"),2,1)))</f>
        <v xml:space="preserve"> </v>
      </c>
      <c r="BV30" s="232"/>
      <c r="BW30" s="19" t="str">
        <f>RIGHT(第1表の2入力用!AX29,1)</f>
        <v/>
      </c>
      <c r="BX30" s="807" t="s">
        <v>28</v>
      </c>
      <c r="BY30" s="802"/>
      <c r="BZ30" s="830"/>
      <c r="CA30" s="19" t="str">
        <f>IF(LEN(第1表の2入力用!BD29)&gt;=2,LEFT(第1表の2入力用!BD29,1),IF(LEN(第1表の2入力用!BD29)=1,"0",MID(TEXT(第1表の2入力用!BD29,"???"),2,1)))</f>
        <v xml:space="preserve"> </v>
      </c>
      <c r="CB30" s="232"/>
      <c r="CC30" s="771" t="str">
        <f>RIGHT(第1表の2入力用!BD29,1)</f>
        <v/>
      </c>
      <c r="CD30" s="773" t="str">
        <f>RIGHT(第1表の2入力用!BE29,1)</f>
        <v/>
      </c>
      <c r="CE30" s="807" t="s">
        <v>29</v>
      </c>
      <c r="CF30" s="802"/>
      <c r="CG30" s="803"/>
      <c r="CH30" s="4"/>
      <c r="CI30" s="808"/>
      <c r="CJ30" s="4"/>
      <c r="CK30" s="4"/>
      <c r="CL30" s="4"/>
    </row>
    <row r="31" spans="1:90" ht="4.5" customHeight="1" x14ac:dyDescent="0.15">
      <c r="A31" s="4"/>
      <c r="B31" s="4"/>
      <c r="C31" s="860"/>
      <c r="D31" s="966"/>
      <c r="E31" s="966"/>
      <c r="F31" s="966"/>
      <c r="G31" s="966"/>
      <c r="H31" s="966"/>
      <c r="I31" s="966"/>
      <c r="J31" s="966"/>
      <c r="K31" s="966"/>
      <c r="L31" s="966"/>
      <c r="M31" s="966"/>
      <c r="N31" s="966"/>
      <c r="O31" s="966"/>
      <c r="P31" s="966"/>
      <c r="Q31" s="966"/>
      <c r="R31" s="966"/>
      <c r="S31" s="966"/>
      <c r="T31" s="966"/>
      <c r="U31" s="966"/>
      <c r="V31" s="966"/>
      <c r="W31" s="966"/>
      <c r="X31" s="966"/>
      <c r="Y31" s="966"/>
      <c r="Z31" s="966"/>
      <c r="AA31" s="966"/>
      <c r="AB31" s="966"/>
      <c r="AC31" s="966"/>
      <c r="AD31" s="966"/>
      <c r="AE31" s="966"/>
      <c r="AF31" s="966"/>
      <c r="AG31" s="966"/>
      <c r="AH31" s="966"/>
      <c r="AI31" s="966"/>
      <c r="AJ31" s="966"/>
      <c r="AK31" s="966"/>
      <c r="AL31" s="966"/>
      <c r="AM31" s="966"/>
      <c r="AN31" s="966"/>
      <c r="AO31" s="966"/>
      <c r="AP31" s="966"/>
      <c r="AQ31" s="966"/>
      <c r="AR31" s="966"/>
      <c r="AS31" s="966"/>
      <c r="AT31" s="966"/>
      <c r="AU31" s="967"/>
      <c r="AV31" s="765"/>
      <c r="AW31" s="766"/>
      <c r="AX31" s="766"/>
      <c r="AY31" s="766"/>
      <c r="AZ31" s="766"/>
      <c r="BA31" s="766"/>
      <c r="BB31" s="766"/>
      <c r="BC31" s="766"/>
      <c r="BD31" s="766"/>
      <c r="BE31" s="766"/>
      <c r="BF31" s="766"/>
      <c r="BG31" s="766"/>
      <c r="BH31" s="766"/>
      <c r="BI31" s="766"/>
      <c r="BJ31" s="767"/>
      <c r="BK31" s="939"/>
      <c r="BL31" s="940"/>
      <c r="BM31" s="940"/>
      <c r="BN31" s="940"/>
      <c r="BO31" s="21"/>
      <c r="BP31" s="21"/>
      <c r="BQ31" s="21"/>
      <c r="BR31" s="21"/>
      <c r="BS31" s="21"/>
      <c r="BT31" s="21"/>
      <c r="BU31" s="21"/>
      <c r="BV31" s="21"/>
      <c r="BW31" s="21"/>
      <c r="BX31" s="21"/>
      <c r="BY31" s="21"/>
      <c r="BZ31" s="21"/>
      <c r="CA31" s="21"/>
      <c r="CB31" s="21"/>
      <c r="CC31" s="21"/>
      <c r="CD31" s="21"/>
      <c r="CE31" s="21"/>
      <c r="CF31" s="21"/>
      <c r="CG31" s="22"/>
      <c r="CH31" s="4"/>
      <c r="CI31" s="808"/>
      <c r="CJ31" s="4"/>
      <c r="CK31" s="4"/>
      <c r="CL31" s="4"/>
    </row>
    <row r="32" spans="1:90" ht="4.5" customHeight="1" x14ac:dyDescent="0.15">
      <c r="A32" s="4"/>
      <c r="B32" s="4"/>
      <c r="C32" s="860"/>
      <c r="D32" s="874" t="s">
        <v>84</v>
      </c>
      <c r="E32" s="30"/>
      <c r="F32" s="30"/>
      <c r="G32" s="30"/>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2"/>
      <c r="AV32" s="765"/>
      <c r="AW32" s="766"/>
      <c r="AX32" s="766"/>
      <c r="AY32" s="766"/>
      <c r="AZ32" s="766"/>
      <c r="BA32" s="766"/>
      <c r="BB32" s="766"/>
      <c r="BC32" s="766"/>
      <c r="BD32" s="766"/>
      <c r="BE32" s="766"/>
      <c r="BF32" s="766"/>
      <c r="BG32" s="766"/>
      <c r="BH32" s="766"/>
      <c r="BI32" s="766"/>
      <c r="BJ32" s="767"/>
      <c r="BK32" s="46"/>
      <c r="BL32" s="14"/>
      <c r="BM32" s="14"/>
      <c r="BN32" s="34"/>
      <c r="BO32" s="20"/>
      <c r="BP32" s="20"/>
      <c r="BQ32" s="20"/>
      <c r="BR32" s="20"/>
      <c r="BS32" s="20"/>
      <c r="BT32" s="20"/>
      <c r="BU32" s="20"/>
      <c r="BV32" s="20"/>
      <c r="BW32" s="20"/>
      <c r="BX32" s="20"/>
      <c r="BY32" s="20"/>
      <c r="BZ32" s="20"/>
      <c r="CA32" s="20"/>
      <c r="CB32" s="20"/>
      <c r="CC32" s="20"/>
      <c r="CD32" s="20"/>
      <c r="CE32" s="35"/>
      <c r="CF32" s="20"/>
      <c r="CG32" s="18"/>
      <c r="CH32" s="4"/>
      <c r="CI32" s="808"/>
      <c r="CJ32" s="4"/>
      <c r="CK32" s="4"/>
      <c r="CL32" s="4"/>
    </row>
    <row r="33" spans="1:90" ht="25.5" customHeight="1" x14ac:dyDescent="0.15">
      <c r="A33" s="4"/>
      <c r="B33" s="4"/>
      <c r="C33" s="860"/>
      <c r="D33" s="875"/>
      <c r="E33" s="36"/>
      <c r="F33" s="804" t="str">
        <f>IF(第1表の2入力用!G31&lt;&gt;0,LEFT(第1表の2入力用!G31,1),"")</f>
        <v/>
      </c>
      <c r="G33" s="806"/>
      <c r="H33" s="37"/>
      <c r="I33" s="804" t="str">
        <f>IF(OR(第1表の2入力用!G31=0,(EM195-(EM195-2))&lt;=0),"",MID(第1表の2入力用!G31,(EM195-(EM195-2)),1))</f>
        <v/>
      </c>
      <c r="J33" s="805"/>
      <c r="K33" s="806"/>
      <c r="L33" s="37"/>
      <c r="M33" s="804" t="str">
        <f>IF(OR(第1表の2入力用!G31=0,(EM195-(EM195-3))&lt;=0),"",MID(第1表の2入力用!G31,(EM195-(EM195-3)),1))</f>
        <v/>
      </c>
      <c r="N33" s="805"/>
      <c r="O33" s="806"/>
      <c r="P33" s="37"/>
      <c r="Q33" s="804" t="str">
        <f>IF(OR(第1表の2入力用!G31=0,(EM195-(EM195-4))&lt;=0),"",MID(第1表の2入力用!G31,(EM195-(EM195-4)),1))</f>
        <v/>
      </c>
      <c r="R33" s="805"/>
      <c r="S33" s="806"/>
      <c r="T33" s="37"/>
      <c r="U33" s="804" t="str">
        <f>IF(OR(第1表の2入力用!G31=0,(EM195-(EM195-5))&lt;=0),"",MID(第1表の2入力用!G31,(EM195-(EM195-5)),1))</f>
        <v/>
      </c>
      <c r="V33" s="805"/>
      <c r="W33" s="806"/>
      <c r="X33" s="37"/>
      <c r="Y33" s="804" t="str">
        <f>IF(OR(第1表の2入力用!G31=0,(EM195-(EM195-6))&lt;=0),"",MID(第1表の2入力用!G31,(EM195-(EM195-6)),1))</f>
        <v/>
      </c>
      <c r="Z33" s="806"/>
      <c r="AA33" s="37"/>
      <c r="AB33" s="38" t="str">
        <f>IF(OR(第1表の2入力用!G31=0,(EM195-(EM195-7))&lt;=0),"",MID(第1表の2入力用!G31,(EM195-(EM195-7)),1))</f>
        <v/>
      </c>
      <c r="AC33" s="37"/>
      <c r="AD33" s="38" t="str">
        <f>IF(OR(第1表の2入力用!G31=0,(EM195-(EM195-8))&lt;=0),"",MID(第1表の2入力用!G31,(EM195-(EM195-8)),1))</f>
        <v/>
      </c>
      <c r="AE33" s="37"/>
      <c r="AF33" s="38" t="str">
        <f>IF(OR(第1表の2入力用!G31=0,(EM195-(EM195-9))&lt;=0),"",MID(第1表の2入力用!G31,(EM195-(EM195-9)),1))</f>
        <v/>
      </c>
      <c r="AG33" s="37"/>
      <c r="AH33" s="804" t="str">
        <f>IF(OR(第1表の2入力用!G31=0,(EM195-(EM195-10))&lt;=0),"",MID(第1表の2入力用!G31,(EM195-(EM195-10)),1))</f>
        <v/>
      </c>
      <c r="AI33" s="806"/>
      <c r="AJ33" s="37"/>
      <c r="AK33" s="804" t="str">
        <f>IF(OR(第1表の2入力用!G31=0,(EM195-(EM195-11))&lt;=0),"",MID(第1表の2入力用!G31,(EM195-(EM195-11)),1))</f>
        <v/>
      </c>
      <c r="AL33" s="806"/>
      <c r="AM33" s="37"/>
      <c r="AN33" s="38" t="str">
        <f>IF(OR(第1表の2入力用!G31=0,(EM195-(EM195-12))&lt;=0),"",MID(第1表の2入力用!G31,(EM195-(EM195-12)),1))</f>
        <v/>
      </c>
      <c r="AO33" s="37"/>
      <c r="AP33" s="38" t="str">
        <f>IF(OR(第1表の2入力用!G31=0,(EM195-(EM195-13))&lt;=0),"",MID(第1表の2入力用!G31,(EM195-(EM195-13)),1))</f>
        <v/>
      </c>
      <c r="AQ33" s="37"/>
      <c r="AR33" s="38" t="str">
        <f>IF(OR(第1表の2入力用!G31=0,(EM195-(EM195-14))&lt;=0),"",MID(第1表の2入力用!G31,(EM195-(EM195-14)),1))</f>
        <v/>
      </c>
      <c r="AS33" s="37"/>
      <c r="AT33" s="38" t="str">
        <f>IF(OR(第1表の2入力用!G31=0,(EM195-(EM195-15))&lt;=0),"",MID(第1表の2入力用!G31,(EM195-(EM195-15)),1))</f>
        <v/>
      </c>
      <c r="AU33" s="39"/>
      <c r="AV33" s="765"/>
      <c r="AW33" s="766"/>
      <c r="AX33" s="766"/>
      <c r="AY33" s="766"/>
      <c r="AZ33" s="766"/>
      <c r="BA33" s="766"/>
      <c r="BB33" s="766"/>
      <c r="BC33" s="766"/>
      <c r="BD33" s="766"/>
      <c r="BE33" s="766"/>
      <c r="BF33" s="766"/>
      <c r="BG33" s="766"/>
      <c r="BH33" s="766"/>
      <c r="BI33" s="766"/>
      <c r="BJ33" s="767"/>
      <c r="BK33" s="46"/>
      <c r="BL33" s="771" t="str">
        <f>IF(OR(第1表の2入力用!AO31=0,LEN(第1表の2入力用!AO31)-9&lt;=0),"",MID(第1表の2入力用!AO31,LEN(第1表の2入力用!AO31)-9,1))</f>
        <v/>
      </c>
      <c r="BM33" s="773"/>
      <c r="BN33" s="26"/>
      <c r="BO33" s="19" t="str">
        <f>IF(OR(第1表の2入力用!AO31=0,LEN(第1表の2入力用!AO31)-8&lt;=0),"",MID(第1表の2入力用!AO31,LEN(第1表の2入力用!AO31)-8,1))</f>
        <v/>
      </c>
      <c r="BP33" s="232"/>
      <c r="BQ33" s="19" t="str">
        <f>IF(OR(第1表の2入力用!AO31=0,LEN(第1表の2入力用!AO31)-7&lt;=0),"",MID(第1表の2入力用!AO31,LEN(第1表の2入力用!AO31)-7,1))</f>
        <v/>
      </c>
      <c r="BR33" s="232"/>
      <c r="BS33" s="19" t="str">
        <f>IF(OR(第1表の2入力用!AO31=0,LEN(第1表の2入力用!AO31)-6&lt;=0),"",MID(第1表の2入力用!AO31,LEN(第1表の2入力用!AO31)-6,1))</f>
        <v/>
      </c>
      <c r="BT33" s="27"/>
      <c r="BU33" s="19" t="str">
        <f>IF(OR(第1表の2入力用!AO31=0,LEN(第1表の2入力用!AO31)-5&lt;=0),"",MID(第1表の2入力用!AO31,LEN(第1表の2入力用!AO31)-5,1))</f>
        <v/>
      </c>
      <c r="BV33" s="232"/>
      <c r="BW33" s="19" t="str">
        <f>IF(OR(第1表の2入力用!AO31=0,LEN(第1表の2入力用!AO31)-4&lt;=0),"",MID(第1表の2入力用!AO31,LEN(第1表の2入力用!AO31)-4,1))</f>
        <v/>
      </c>
      <c r="BX33" s="28"/>
      <c r="BY33" s="19" t="str">
        <f>IF(OR(第1表の2入力用!AO31=0,LEN(第1表の2入力用!AO31)-3&lt;=0),"",MID(第1表の2入力用!AO31,LEN(第1表の2入力用!AO31)-3,1))</f>
        <v/>
      </c>
      <c r="BZ33" s="27"/>
      <c r="CA33" s="19" t="str">
        <f>IF(OR(第1表の2入力用!AO31=0,LEN(第1表の2入力用!AO31)-2&lt;=0),"",MID(第1表の2入力用!AO31,LEN(第1表の2入力用!AO31)-2,1))</f>
        <v/>
      </c>
      <c r="CB33" s="232"/>
      <c r="CC33" s="771" t="str">
        <f>IF(OR(第1表の2入力用!AO31=0,LEN(第1表の2入力用!AO31)-1&lt;=0),"",MID(第1表の2入力用!AO31,LEN(第1表の2入力用!AO31)-1,1))</f>
        <v/>
      </c>
      <c r="CD33" s="773"/>
      <c r="CE33" s="29"/>
      <c r="CF33" s="19" t="str">
        <f>IF(第1表の2入力用!AO31&lt;&gt;0,RIGHT(第1表の2入力用!AO31,1),"")</f>
        <v/>
      </c>
      <c r="CG33" s="197"/>
      <c r="CH33" s="4"/>
      <c r="CI33" s="808"/>
      <c r="CJ33" s="4"/>
      <c r="CK33" s="4"/>
      <c r="CL33" s="4"/>
    </row>
    <row r="34" spans="1:90" ht="4.5" customHeight="1" x14ac:dyDescent="0.15">
      <c r="A34" s="4"/>
      <c r="B34" s="4"/>
      <c r="C34" s="860"/>
      <c r="D34" s="876"/>
      <c r="E34" s="54"/>
      <c r="F34" s="41"/>
      <c r="G34" s="41"/>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1"/>
      <c r="AQ34" s="41"/>
      <c r="AR34" s="41"/>
      <c r="AS34" s="41"/>
      <c r="AT34" s="41"/>
      <c r="AU34" s="43"/>
      <c r="AV34" s="768"/>
      <c r="AW34" s="769"/>
      <c r="AX34" s="769"/>
      <c r="AY34" s="769"/>
      <c r="AZ34" s="769"/>
      <c r="BA34" s="769"/>
      <c r="BB34" s="769"/>
      <c r="BC34" s="769"/>
      <c r="BD34" s="769"/>
      <c r="BE34" s="769"/>
      <c r="BF34" s="769"/>
      <c r="BG34" s="769"/>
      <c r="BH34" s="769"/>
      <c r="BI34" s="769"/>
      <c r="BJ34" s="770"/>
      <c r="BK34" s="49"/>
      <c r="BL34" s="195"/>
      <c r="BM34" s="195"/>
      <c r="BN34" s="195"/>
      <c r="BO34" s="195"/>
      <c r="BP34" s="195"/>
      <c r="BQ34" s="195"/>
      <c r="BR34" s="195"/>
      <c r="BS34" s="195"/>
      <c r="BT34" s="195"/>
      <c r="BU34" s="195"/>
      <c r="BV34" s="195"/>
      <c r="BW34" s="195"/>
      <c r="BX34" s="195"/>
      <c r="BY34" s="195"/>
      <c r="BZ34" s="195"/>
      <c r="CA34" s="195"/>
      <c r="CB34" s="195"/>
      <c r="CC34" s="195"/>
      <c r="CD34" s="195"/>
      <c r="CE34" s="195"/>
      <c r="CF34" s="195"/>
      <c r="CG34" s="196"/>
      <c r="CH34" s="4"/>
      <c r="CI34" s="808"/>
      <c r="CJ34" s="4"/>
      <c r="CK34" s="4"/>
      <c r="CL34" s="4"/>
    </row>
    <row r="35" spans="1:90" ht="4.5" customHeight="1" x14ac:dyDescent="0.15">
      <c r="A35" s="4"/>
      <c r="B35" s="4"/>
      <c r="C35" s="860"/>
      <c r="D35" s="941">
        <f>第1表の2入力用!G33</f>
        <v>0</v>
      </c>
      <c r="E35" s="942"/>
      <c r="F35" s="942"/>
      <c r="G35" s="942"/>
      <c r="H35" s="942"/>
      <c r="I35" s="942"/>
      <c r="J35" s="942"/>
      <c r="K35" s="942"/>
      <c r="L35" s="942"/>
      <c r="M35" s="942"/>
      <c r="N35" s="942"/>
      <c r="O35" s="942"/>
      <c r="P35" s="942"/>
      <c r="Q35" s="942"/>
      <c r="R35" s="942"/>
      <c r="S35" s="942"/>
      <c r="T35" s="942"/>
      <c r="U35" s="942"/>
      <c r="V35" s="942"/>
      <c r="W35" s="942"/>
      <c r="X35" s="942"/>
      <c r="Y35" s="942"/>
      <c r="Z35" s="942"/>
      <c r="AA35" s="942"/>
      <c r="AB35" s="942"/>
      <c r="AC35" s="942"/>
      <c r="AD35" s="942"/>
      <c r="AE35" s="968"/>
      <c r="AF35" s="827" t="s">
        <v>86</v>
      </c>
      <c r="AG35" s="66"/>
      <c r="AH35" s="67"/>
      <c r="AI35" s="67"/>
      <c r="AJ35" s="67"/>
      <c r="AK35" s="67"/>
      <c r="AL35" s="67"/>
      <c r="AM35" s="67"/>
      <c r="AN35" s="788" t="s">
        <v>208</v>
      </c>
      <c r="AO35" s="788"/>
      <c r="AP35" s="788"/>
      <c r="AQ35" s="788"/>
      <c r="AR35" s="788"/>
      <c r="AS35" s="788"/>
      <c r="AT35" s="788"/>
      <c r="AU35" s="789"/>
      <c r="AV35" s="762">
        <f>第1表の2入力用!AD33</f>
        <v>0</v>
      </c>
      <c r="AW35" s="763"/>
      <c r="AX35" s="763"/>
      <c r="AY35" s="763"/>
      <c r="AZ35" s="763"/>
      <c r="BA35" s="763"/>
      <c r="BB35" s="763"/>
      <c r="BC35" s="763"/>
      <c r="BD35" s="763"/>
      <c r="BE35" s="763"/>
      <c r="BF35" s="763"/>
      <c r="BG35" s="763"/>
      <c r="BH35" s="763"/>
      <c r="BI35" s="763"/>
      <c r="BJ35" s="764"/>
      <c r="BK35" s="935" t="s">
        <v>158</v>
      </c>
      <c r="BL35" s="936"/>
      <c r="BM35" s="936"/>
      <c r="BN35" s="936"/>
      <c r="BO35" s="56"/>
      <c r="BP35" s="56"/>
      <c r="BQ35" s="56"/>
      <c r="BR35" s="56"/>
      <c r="BS35" s="56"/>
      <c r="BT35" s="56"/>
      <c r="BU35" s="56"/>
      <c r="BV35" s="56"/>
      <c r="BW35" s="56"/>
      <c r="BX35" s="56"/>
      <c r="BY35" s="56"/>
      <c r="BZ35" s="56"/>
      <c r="CA35" s="56"/>
      <c r="CB35" s="56"/>
      <c r="CC35" s="56"/>
      <c r="CD35" s="56"/>
      <c r="CE35" s="56"/>
      <c r="CF35" s="56"/>
      <c r="CG35" s="68"/>
      <c r="CH35" s="4"/>
      <c r="CI35" s="808"/>
      <c r="CJ35" s="4"/>
      <c r="CK35" s="4"/>
      <c r="CL35" s="4"/>
    </row>
    <row r="36" spans="1:90" ht="25.5" customHeight="1" x14ac:dyDescent="0.15">
      <c r="A36" s="4"/>
      <c r="B36" s="4"/>
      <c r="C36" s="860"/>
      <c r="D36" s="943"/>
      <c r="E36" s="944"/>
      <c r="F36" s="944"/>
      <c r="G36" s="944"/>
      <c r="H36" s="944"/>
      <c r="I36" s="944"/>
      <c r="J36" s="944"/>
      <c r="K36" s="944"/>
      <c r="L36" s="944"/>
      <c r="M36" s="944"/>
      <c r="N36" s="944"/>
      <c r="O36" s="944"/>
      <c r="P36" s="944"/>
      <c r="Q36" s="944"/>
      <c r="R36" s="944"/>
      <c r="S36" s="944"/>
      <c r="T36" s="944"/>
      <c r="U36" s="944"/>
      <c r="V36" s="944"/>
      <c r="W36" s="944"/>
      <c r="X36" s="944"/>
      <c r="Y36" s="944"/>
      <c r="Z36" s="944"/>
      <c r="AA36" s="944"/>
      <c r="AB36" s="944"/>
      <c r="AC36" s="944"/>
      <c r="AD36" s="944"/>
      <c r="AE36" s="969"/>
      <c r="AF36" s="828"/>
      <c r="AG36" s="69"/>
      <c r="AH36" s="44"/>
      <c r="AI36" s="771">
        <f>第1表の2入力用!U34</f>
        <v>0</v>
      </c>
      <c r="AJ36" s="772"/>
      <c r="AK36" s="773"/>
      <c r="AL36" s="1041" t="s">
        <v>98</v>
      </c>
      <c r="AM36" s="1042"/>
      <c r="AN36" s="790"/>
      <c r="AO36" s="790"/>
      <c r="AP36" s="790"/>
      <c r="AQ36" s="790"/>
      <c r="AR36" s="790"/>
      <c r="AS36" s="790"/>
      <c r="AT36" s="790"/>
      <c r="AU36" s="791"/>
      <c r="AV36" s="765"/>
      <c r="AW36" s="766"/>
      <c r="AX36" s="766"/>
      <c r="AY36" s="766"/>
      <c r="AZ36" s="766"/>
      <c r="BA36" s="766"/>
      <c r="BB36" s="766"/>
      <c r="BC36" s="766"/>
      <c r="BD36" s="766"/>
      <c r="BE36" s="766"/>
      <c r="BF36" s="766"/>
      <c r="BG36" s="766"/>
      <c r="BH36" s="766"/>
      <c r="BI36" s="766"/>
      <c r="BJ36" s="767"/>
      <c r="BK36" s="937"/>
      <c r="BL36" s="938"/>
      <c r="BM36" s="938"/>
      <c r="BN36" s="938"/>
      <c r="BO36" s="19" t="str">
        <f>IF(LEN(第1表の2入力用!AR34)&gt;=2,LEFT(第1表の2入力用!AR34,1),IF(LEN(第1表の2入力用!AR34)=1,"0",MID(TEXT(第1表の2入力用!AR34,"???"),2,1)))</f>
        <v xml:space="preserve"> </v>
      </c>
      <c r="BP36" s="201"/>
      <c r="BQ36" s="19" t="str">
        <f>RIGHT(第1表の2入力用!AR34,1)</f>
        <v/>
      </c>
      <c r="BR36" s="802" t="s">
        <v>2</v>
      </c>
      <c r="BS36" s="802"/>
      <c r="BT36" s="802"/>
      <c r="BU36" s="19" t="str">
        <f>IF(LEN(第1表の2入力用!AX34)&gt;=2,LEFT(第1表の2入力用!AX34,1),IF(LEN(第1表の2入力用!AX34)=1,"0",MID(TEXT(第1表の2入力用!AX34,"???"),2,1)))</f>
        <v xml:space="preserve"> </v>
      </c>
      <c r="BV36" s="201"/>
      <c r="BW36" s="19" t="str">
        <f>RIGHT(第1表の2入力用!AX34,1)</f>
        <v/>
      </c>
      <c r="BX36" s="802" t="s">
        <v>28</v>
      </c>
      <c r="BY36" s="802"/>
      <c r="BZ36" s="802"/>
      <c r="CA36" s="19" t="str">
        <f>IF(LEN(第1表の2入力用!BD34)&gt;=2,LEFT(第1表の2入力用!BD34,1),IF(LEN(第1表の2入力用!BD34)=1,"0",MID(TEXT(第1表の2入力用!BD34,"???"),2,1)))</f>
        <v xml:space="preserve"> </v>
      </c>
      <c r="CB36" s="201"/>
      <c r="CC36" s="771" t="str">
        <f>RIGHT(第1表の2入力用!BD34,1)</f>
        <v/>
      </c>
      <c r="CD36" s="773"/>
      <c r="CE36" s="802" t="s">
        <v>29</v>
      </c>
      <c r="CF36" s="802"/>
      <c r="CG36" s="803"/>
      <c r="CH36" s="4"/>
      <c r="CI36" s="808"/>
      <c r="CJ36" s="4"/>
      <c r="CK36" s="4"/>
      <c r="CL36" s="4"/>
    </row>
    <row r="37" spans="1:90" ht="4.5" customHeight="1" x14ac:dyDescent="0.15">
      <c r="A37" s="4"/>
      <c r="B37" s="4"/>
      <c r="C37" s="860"/>
      <c r="D37" s="943"/>
      <c r="E37" s="944"/>
      <c r="F37" s="944"/>
      <c r="G37" s="944"/>
      <c r="H37" s="944"/>
      <c r="I37" s="944"/>
      <c r="J37" s="944"/>
      <c r="K37" s="944"/>
      <c r="L37" s="944"/>
      <c r="M37" s="944"/>
      <c r="N37" s="944"/>
      <c r="O37" s="944"/>
      <c r="P37" s="944"/>
      <c r="Q37" s="944"/>
      <c r="R37" s="944"/>
      <c r="S37" s="944"/>
      <c r="T37" s="944"/>
      <c r="U37" s="944"/>
      <c r="V37" s="944"/>
      <c r="W37" s="944"/>
      <c r="X37" s="944"/>
      <c r="Y37" s="944"/>
      <c r="Z37" s="944"/>
      <c r="AA37" s="944"/>
      <c r="AB37" s="944"/>
      <c r="AC37" s="944"/>
      <c r="AD37" s="944"/>
      <c r="AE37" s="969"/>
      <c r="AF37" s="828"/>
      <c r="AG37" s="199"/>
      <c r="AH37" s="200"/>
      <c r="AI37" s="33"/>
      <c r="AJ37" s="33"/>
      <c r="AK37" s="33"/>
      <c r="AL37" s="200"/>
      <c r="AM37" s="200"/>
      <c r="AN37" s="790"/>
      <c r="AO37" s="790"/>
      <c r="AP37" s="790"/>
      <c r="AQ37" s="790"/>
      <c r="AR37" s="790"/>
      <c r="AS37" s="790"/>
      <c r="AT37" s="790"/>
      <c r="AU37" s="791"/>
      <c r="AV37" s="765"/>
      <c r="AW37" s="766"/>
      <c r="AX37" s="766"/>
      <c r="AY37" s="766"/>
      <c r="AZ37" s="766"/>
      <c r="BA37" s="766"/>
      <c r="BB37" s="766"/>
      <c r="BC37" s="766"/>
      <c r="BD37" s="766"/>
      <c r="BE37" s="766"/>
      <c r="BF37" s="766"/>
      <c r="BG37" s="766"/>
      <c r="BH37" s="766"/>
      <c r="BI37" s="766"/>
      <c r="BJ37" s="767"/>
      <c r="BK37" s="984"/>
      <c r="BL37" s="985"/>
      <c r="BM37" s="985"/>
      <c r="BN37" s="985"/>
      <c r="BO37" s="41"/>
      <c r="BP37" s="84"/>
      <c r="BQ37" s="41"/>
      <c r="BR37" s="202"/>
      <c r="BS37" s="202"/>
      <c r="BT37" s="202"/>
      <c r="BU37" s="41"/>
      <c r="BV37" s="84"/>
      <c r="BW37" s="41"/>
      <c r="BX37" s="202"/>
      <c r="BY37" s="202"/>
      <c r="BZ37" s="202"/>
      <c r="CA37" s="41"/>
      <c r="CB37" s="84"/>
      <c r="CC37" s="41"/>
      <c r="CD37" s="41"/>
      <c r="CE37" s="202"/>
      <c r="CF37" s="202"/>
      <c r="CG37" s="203"/>
      <c r="CH37" s="4"/>
      <c r="CI37" s="808"/>
      <c r="CJ37" s="4"/>
      <c r="CK37" s="4"/>
      <c r="CL37" s="4"/>
    </row>
    <row r="38" spans="1:90" ht="4.5" customHeight="1" x14ac:dyDescent="0.15">
      <c r="A38" s="4"/>
      <c r="B38" s="4"/>
      <c r="C38" s="860"/>
      <c r="D38" s="810" t="s">
        <v>99</v>
      </c>
      <c r="E38" s="979"/>
      <c r="F38" s="47"/>
      <c r="G38" s="30"/>
      <c r="H38" s="30"/>
      <c r="I38" s="48"/>
      <c r="J38" s="30"/>
      <c r="K38" s="30"/>
      <c r="L38" s="30"/>
      <c r="M38" s="30"/>
      <c r="N38" s="30"/>
      <c r="O38" s="30"/>
      <c r="P38" s="30"/>
      <c r="Q38" s="30"/>
      <c r="R38" s="30"/>
      <c r="S38" s="30"/>
      <c r="T38" s="30"/>
      <c r="U38" s="30"/>
      <c r="V38" s="30"/>
      <c r="W38" s="30"/>
      <c r="X38" s="30"/>
      <c r="Y38" s="30"/>
      <c r="Z38" s="30"/>
      <c r="AA38" s="30"/>
      <c r="AB38" s="30"/>
      <c r="AC38" s="30"/>
      <c r="AD38" s="30"/>
      <c r="AE38" s="30"/>
      <c r="AF38" s="828"/>
      <c r="AG38" s="849">
        <f>第1表の2入力用!T36</f>
        <v>0</v>
      </c>
      <c r="AH38" s="850"/>
      <c r="AI38" s="850"/>
      <c r="AJ38" s="850"/>
      <c r="AK38" s="850"/>
      <c r="AL38" s="850"/>
      <c r="AM38" s="851"/>
      <c r="AN38" s="792"/>
      <c r="AO38" s="790"/>
      <c r="AP38" s="790"/>
      <c r="AQ38" s="790"/>
      <c r="AR38" s="790"/>
      <c r="AS38" s="790"/>
      <c r="AT38" s="790"/>
      <c r="AU38" s="791"/>
      <c r="AV38" s="766"/>
      <c r="AW38" s="766"/>
      <c r="AX38" s="766"/>
      <c r="AY38" s="766"/>
      <c r="AZ38" s="766"/>
      <c r="BA38" s="766"/>
      <c r="BB38" s="766"/>
      <c r="BC38" s="766"/>
      <c r="BD38" s="766"/>
      <c r="BE38" s="766"/>
      <c r="BF38" s="766"/>
      <c r="BG38" s="766"/>
      <c r="BH38" s="766"/>
      <c r="BI38" s="766"/>
      <c r="BJ38" s="767"/>
      <c r="BK38" s="46"/>
      <c r="BL38" s="33"/>
      <c r="BM38" s="33"/>
      <c r="BN38" s="71"/>
      <c r="BO38" s="33"/>
      <c r="BP38" s="20"/>
      <c r="BQ38" s="33"/>
      <c r="BR38" s="20"/>
      <c r="BS38" s="33"/>
      <c r="BT38" s="20"/>
      <c r="BU38" s="33"/>
      <c r="BV38" s="20"/>
      <c r="BW38" s="33"/>
      <c r="BX38" s="20"/>
      <c r="BY38" s="33"/>
      <c r="BZ38" s="20"/>
      <c r="CA38" s="33"/>
      <c r="CB38" s="20"/>
      <c r="CC38" s="33"/>
      <c r="CD38" s="33"/>
      <c r="CE38" s="35"/>
      <c r="CF38" s="33"/>
      <c r="CG38" s="18"/>
      <c r="CH38" s="4"/>
      <c r="CI38" s="808"/>
      <c r="CJ38" s="4"/>
      <c r="CK38" s="4"/>
      <c r="CL38" s="4"/>
    </row>
    <row r="39" spans="1:90" ht="25.5" customHeight="1" x14ac:dyDescent="0.15">
      <c r="A39" s="4"/>
      <c r="B39" s="4"/>
      <c r="C39" s="860"/>
      <c r="D39" s="980"/>
      <c r="E39" s="981"/>
      <c r="F39" s="52"/>
      <c r="G39" s="771">
        <f>第1表の2入力用!G36</f>
        <v>0</v>
      </c>
      <c r="H39" s="773"/>
      <c r="I39" s="53"/>
      <c r="J39" s="232"/>
      <c r="K39" s="771" t="str">
        <f>IF(LEN(第1表の2入力用!J36)&gt;=2,LEFT(第1表の2入力用!J36,1),IF(LEN(第1表の2入力用!J36)=1,"0",MID(TEXT(第1表の2入力用!J36,"???"),2,1)))</f>
        <v xml:space="preserve"> </v>
      </c>
      <c r="L39" s="772"/>
      <c r="M39" s="773"/>
      <c r="N39" s="232"/>
      <c r="O39" s="771" t="str">
        <f>RIGHT(第1表の2入力用!J36,1)</f>
        <v/>
      </c>
      <c r="P39" s="772"/>
      <c r="Q39" s="773"/>
      <c r="R39" s="232"/>
      <c r="S39" s="771" t="str">
        <f>IF(LEN(第1表の2入力用!M36)&gt;=2,LEFT(第1表の2入力用!M36,1),IF(LEN(第1表の2入力用!M36)=1,"0",MID(TEXT(第1表の2入力用!M36,"???"),2,1)))</f>
        <v xml:space="preserve"> </v>
      </c>
      <c r="T39" s="772"/>
      <c r="U39" s="773"/>
      <c r="V39" s="232"/>
      <c r="W39" s="771" t="str">
        <f>RIGHT(第1表の2入力用!M36,1)</f>
        <v/>
      </c>
      <c r="X39" s="772"/>
      <c r="Y39" s="773"/>
      <c r="Z39" s="232"/>
      <c r="AA39" s="771" t="str">
        <f>IF(LEN(第1表の2入力用!P36)&gt;=2,LEFT(第1表の2入力用!P36,1),IF(LEN(第1表の2入力用!P36)=1,"0",MID(TEXT(第1表の2入力用!P36,"???"),2,1)))</f>
        <v xml:space="preserve"> </v>
      </c>
      <c r="AB39" s="773"/>
      <c r="AC39" s="232"/>
      <c r="AD39" s="19" t="str">
        <f>RIGHT(第1表の2入力用!P36,1)</f>
        <v/>
      </c>
      <c r="AE39" s="36"/>
      <c r="AF39" s="828"/>
      <c r="AG39" s="852"/>
      <c r="AH39" s="853"/>
      <c r="AI39" s="853"/>
      <c r="AJ39" s="853"/>
      <c r="AK39" s="853"/>
      <c r="AL39" s="853"/>
      <c r="AM39" s="854"/>
      <c r="AN39" s="792"/>
      <c r="AO39" s="790"/>
      <c r="AP39" s="790"/>
      <c r="AQ39" s="790"/>
      <c r="AR39" s="790"/>
      <c r="AS39" s="790"/>
      <c r="AT39" s="790"/>
      <c r="AU39" s="791"/>
      <c r="AV39" s="765"/>
      <c r="AW39" s="766"/>
      <c r="AX39" s="766"/>
      <c r="AY39" s="766"/>
      <c r="AZ39" s="766"/>
      <c r="BA39" s="766"/>
      <c r="BB39" s="766"/>
      <c r="BC39" s="766"/>
      <c r="BD39" s="766"/>
      <c r="BE39" s="766"/>
      <c r="BF39" s="766"/>
      <c r="BG39" s="766"/>
      <c r="BH39" s="766"/>
      <c r="BI39" s="766"/>
      <c r="BJ39" s="767"/>
      <c r="BK39" s="46"/>
      <c r="BL39" s="771" t="str">
        <f>IF(OR(第1表の2入力用!AO36=0,LEN(第1表の2入力用!AO36)-9&lt;=0),"",MID(第1表の2入力用!AO36,LEN(第1表の2入力用!AO36)-9,1))</f>
        <v/>
      </c>
      <c r="BM39" s="773"/>
      <c r="BN39" s="26"/>
      <c r="BO39" s="19" t="str">
        <f>IF(OR(第1表の2入力用!AO36=0,LEN(第1表の2入力用!AO36)-8&lt;=0),"",MID(第1表の2入力用!AO36,LEN(第1表の2入力用!AO36)-8,1))</f>
        <v/>
      </c>
      <c r="BP39" s="232"/>
      <c r="BQ39" s="19" t="str">
        <f>IF(OR(第1表の2入力用!AO36=0,LEN(第1表の2入力用!AO36)-7&lt;=0),"",MID(第1表の2入力用!AO36,LEN(第1表の2入力用!AO36)-7,1))</f>
        <v/>
      </c>
      <c r="BR39" s="232"/>
      <c r="BS39" s="19" t="str">
        <f>IF(OR(第1表の2入力用!AO36=0,LEN(第1表の2入力用!AO36)-6&lt;=0),"",MID(第1表の2入力用!AO36,LEN(第1表の2入力用!AO36)-6,1))</f>
        <v/>
      </c>
      <c r="BT39" s="27"/>
      <c r="BU39" s="19" t="str">
        <f>IF(OR(第1表の2入力用!AO36=0,LEN(第1表の2入力用!AO36)-5&lt;=0),"",MID(第1表の2入力用!AO36,LEN(第1表の2入力用!AO36)-5,1))</f>
        <v/>
      </c>
      <c r="BV39" s="232"/>
      <c r="BW39" s="19" t="str">
        <f>IF(OR(第1表の2入力用!AO36=0,LEN(第1表の2入力用!AO36)-4&lt;=0),"",MID(第1表の2入力用!AO36,LEN(第1表の2入力用!AO36)-4,1))</f>
        <v/>
      </c>
      <c r="BX39" s="232"/>
      <c r="BY39" s="19" t="str">
        <f>IF(OR(第1表の2入力用!AO36=0,LEN(第1表の2入力用!AO36)-3&lt;=0),"",MID(第1表の2入力用!AO36,LEN(第1表の2入力用!AO36)-3,1))</f>
        <v/>
      </c>
      <c r="BZ39" s="27"/>
      <c r="CA39" s="19" t="str">
        <f>IF(OR(第1表の2入力用!AO36=0,LEN(第1表の2入力用!AO36)-2&lt;=0),"",MID(第1表の2入力用!AO36,LEN(第1表の2入力用!AO36)-2,1))</f>
        <v/>
      </c>
      <c r="CB39" s="232"/>
      <c r="CC39" s="771" t="str">
        <f>IF(OR(第1表の2入力用!AO36=0,LEN(第1表の2入力用!AO36)-1&lt;=0),"",MID(第1表の2入力用!AO36,LEN(第1表の2入力用!AO36)-1,1))</f>
        <v/>
      </c>
      <c r="CD39" s="773"/>
      <c r="CE39" s="29"/>
      <c r="CF39" s="19" t="str">
        <f>IF(第1表の2入力用!AO36&lt;&gt;0,RIGHT(第1表の2入力用!AO36,1),"")</f>
        <v/>
      </c>
      <c r="CG39" s="197"/>
      <c r="CH39" s="4"/>
      <c r="CI39" s="808"/>
      <c r="CJ39" s="4"/>
      <c r="CK39" s="4"/>
      <c r="CL39" s="4"/>
    </row>
    <row r="40" spans="1:90" ht="4.5" customHeight="1" x14ac:dyDescent="0.15">
      <c r="A40" s="4"/>
      <c r="B40" s="4"/>
      <c r="C40" s="860"/>
      <c r="D40" s="982"/>
      <c r="E40" s="983"/>
      <c r="F40" s="40"/>
      <c r="G40" s="54"/>
      <c r="H40" s="54"/>
      <c r="I40" s="43"/>
      <c r="J40" s="54"/>
      <c r="K40" s="54"/>
      <c r="L40" s="54"/>
      <c r="M40" s="54"/>
      <c r="N40" s="54"/>
      <c r="O40" s="54"/>
      <c r="P40" s="54"/>
      <c r="Q40" s="54"/>
      <c r="R40" s="54"/>
      <c r="S40" s="54"/>
      <c r="T40" s="54"/>
      <c r="U40" s="54"/>
      <c r="V40" s="54"/>
      <c r="W40" s="54"/>
      <c r="X40" s="54"/>
      <c r="Y40" s="54"/>
      <c r="Z40" s="54"/>
      <c r="AA40" s="54"/>
      <c r="AB40" s="54"/>
      <c r="AC40" s="54"/>
      <c r="AD40" s="54"/>
      <c r="AE40" s="54"/>
      <c r="AF40" s="829"/>
      <c r="AG40" s="855"/>
      <c r="AH40" s="856"/>
      <c r="AI40" s="856"/>
      <c r="AJ40" s="856"/>
      <c r="AK40" s="856"/>
      <c r="AL40" s="856"/>
      <c r="AM40" s="857"/>
      <c r="AN40" s="793"/>
      <c r="AO40" s="794"/>
      <c r="AP40" s="794"/>
      <c r="AQ40" s="794"/>
      <c r="AR40" s="794"/>
      <c r="AS40" s="794"/>
      <c r="AT40" s="794"/>
      <c r="AU40" s="795"/>
      <c r="AV40" s="768"/>
      <c r="AW40" s="769"/>
      <c r="AX40" s="769"/>
      <c r="AY40" s="769"/>
      <c r="AZ40" s="769"/>
      <c r="BA40" s="769"/>
      <c r="BB40" s="769"/>
      <c r="BC40" s="769"/>
      <c r="BD40" s="769"/>
      <c r="BE40" s="769"/>
      <c r="BF40" s="769"/>
      <c r="BG40" s="769"/>
      <c r="BH40" s="769"/>
      <c r="BI40" s="769"/>
      <c r="BJ40" s="770"/>
      <c r="BK40" s="49"/>
      <c r="BL40" s="195"/>
      <c r="BM40" s="195"/>
      <c r="BN40" s="195"/>
      <c r="BO40" s="195"/>
      <c r="BP40" s="195"/>
      <c r="BQ40" s="195"/>
      <c r="BR40" s="195"/>
      <c r="BS40" s="195"/>
      <c r="BT40" s="195"/>
      <c r="BU40" s="195"/>
      <c r="BV40" s="195"/>
      <c r="BW40" s="195"/>
      <c r="BX40" s="195"/>
      <c r="BY40" s="195"/>
      <c r="BZ40" s="195"/>
      <c r="CA40" s="195"/>
      <c r="CB40" s="195"/>
      <c r="CC40" s="195"/>
      <c r="CD40" s="195"/>
      <c r="CE40" s="195"/>
      <c r="CF40" s="195"/>
      <c r="CG40" s="196"/>
      <c r="CH40" s="4"/>
      <c r="CI40" s="808"/>
      <c r="CJ40" s="4"/>
      <c r="CK40" s="4"/>
      <c r="CL40" s="4"/>
    </row>
    <row r="41" spans="1:90" ht="4.5" customHeight="1" x14ac:dyDescent="0.15">
      <c r="A41" s="4"/>
      <c r="B41" s="4"/>
      <c r="C41" s="860"/>
      <c r="D41" s="56"/>
      <c r="E41" s="56"/>
      <c r="F41" s="56"/>
      <c r="G41" s="56"/>
      <c r="H41" s="56"/>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822" t="s">
        <v>220</v>
      </c>
      <c r="AH41" s="823"/>
      <c r="AI41" s="823"/>
      <c r="AJ41" s="823"/>
      <c r="AK41" s="823"/>
      <c r="AL41" s="823"/>
      <c r="AM41" s="823"/>
      <c r="AN41" s="823"/>
      <c r="AO41" s="823"/>
      <c r="AP41" s="823"/>
      <c r="AQ41" s="823"/>
      <c r="AR41" s="823"/>
      <c r="AS41" s="823"/>
      <c r="AT41" s="823"/>
      <c r="AU41" s="823"/>
      <c r="AV41" s="823"/>
      <c r="AW41" s="823"/>
      <c r="AX41" s="823"/>
      <c r="AY41" s="213"/>
      <c r="AZ41" s="213"/>
      <c r="BA41" s="213"/>
      <c r="BB41" s="213"/>
      <c r="BC41" s="213"/>
      <c r="BD41" s="213"/>
      <c r="BE41" s="213"/>
      <c r="BF41" s="213"/>
      <c r="BG41" s="213"/>
      <c r="BH41" s="389"/>
      <c r="BI41" s="820" t="s">
        <v>213</v>
      </c>
      <c r="BJ41" s="821"/>
      <c r="BK41" s="17"/>
      <c r="BL41" s="71"/>
      <c r="BM41" s="71"/>
      <c r="BN41" s="71"/>
      <c r="BO41" s="71"/>
      <c r="BP41" s="71"/>
      <c r="BQ41" s="71"/>
      <c r="BR41" s="71"/>
      <c r="BS41" s="71"/>
      <c r="BT41" s="71"/>
      <c r="BU41" s="71"/>
      <c r="BV41" s="71"/>
      <c r="BW41" s="71"/>
      <c r="BX41" s="71"/>
      <c r="BY41" s="71"/>
      <c r="BZ41" s="71"/>
      <c r="CA41" s="71"/>
      <c r="CB41" s="71"/>
      <c r="CC41" s="71"/>
      <c r="CD41" s="71"/>
      <c r="CE41" s="71"/>
      <c r="CF41" s="71"/>
      <c r="CG41" s="18"/>
      <c r="CH41" s="4"/>
      <c r="CI41" s="808"/>
      <c r="CJ41" s="4"/>
      <c r="CK41" s="4"/>
      <c r="CL41" s="4"/>
    </row>
    <row r="42" spans="1:90" ht="26.1" customHeight="1" x14ac:dyDescent="0.15">
      <c r="A42" s="4"/>
      <c r="B42" s="4"/>
      <c r="C42" s="860"/>
      <c r="D42" s="58"/>
      <c r="E42" s="58"/>
      <c r="F42" s="58"/>
      <c r="G42" s="17"/>
      <c r="H42" s="17"/>
      <c r="I42" s="1029" t="s">
        <v>143</v>
      </c>
      <c r="J42" s="1029"/>
      <c r="K42" s="1029"/>
      <c r="L42" s="1029"/>
      <c r="M42" s="1029"/>
      <c r="N42" s="1029"/>
      <c r="O42" s="1029"/>
      <c r="P42" s="1029"/>
      <c r="Q42" s="1029"/>
      <c r="R42" s="1029"/>
      <c r="S42" s="1029"/>
      <c r="T42" s="1029"/>
      <c r="U42" s="1029"/>
      <c r="V42" s="1029"/>
      <c r="W42" s="1029"/>
      <c r="X42" s="1029"/>
      <c r="Y42" s="1029"/>
      <c r="Z42" s="1029"/>
      <c r="AA42" s="1029"/>
      <c r="AB42" s="1029"/>
      <c r="AC42" s="1029"/>
      <c r="AD42" s="1029"/>
      <c r="AE42" s="1029"/>
      <c r="AF42" s="1030"/>
      <c r="AG42" s="824"/>
      <c r="AH42" s="825"/>
      <c r="AI42" s="825"/>
      <c r="AJ42" s="825"/>
      <c r="AK42" s="825"/>
      <c r="AL42" s="825"/>
      <c r="AM42" s="825"/>
      <c r="AN42" s="825"/>
      <c r="AO42" s="825"/>
      <c r="AP42" s="825"/>
      <c r="AQ42" s="825"/>
      <c r="AR42" s="825"/>
      <c r="AS42" s="825"/>
      <c r="AT42" s="825"/>
      <c r="AU42" s="825"/>
      <c r="AV42" s="825"/>
      <c r="AW42" s="825"/>
      <c r="AX42" s="825"/>
      <c r="AY42" s="4"/>
      <c r="AZ42" s="4"/>
      <c r="BA42" s="4"/>
      <c r="BB42" s="4"/>
      <c r="BC42" s="4"/>
      <c r="BD42" s="4"/>
      <c r="BE42" s="4"/>
      <c r="BF42" s="4"/>
      <c r="BG42" s="4"/>
      <c r="BH42" s="390"/>
      <c r="BI42" s="778"/>
      <c r="BJ42" s="779"/>
      <c r="BK42" s="72"/>
      <c r="BL42" s="771" t="str">
        <f>IF(OR(第1表の2入力用!AO39=0,LEN(第1表の2入力用!AO39)-9&lt;=0),"",MID(第1表の2入力用!AO39,LEN(第1表の2入力用!AO39)-9,1))</f>
        <v/>
      </c>
      <c r="BM42" s="773"/>
      <c r="BN42" s="73"/>
      <c r="BO42" s="19" t="str">
        <f>IF(OR(第1表の2入力用!AO39=0,LEN(第1表の2入力用!AO39)-8&lt;=0),"",MID(第1表の2入力用!AO39,LEN(第1表の2入力用!AO39)-8,1))</f>
        <v/>
      </c>
      <c r="BP42" s="232"/>
      <c r="BQ42" s="19" t="str">
        <f>IF(OR(第1表の2入力用!AO39=0,LEN(第1表の2入力用!AO39)-7&lt;=0),"",MID(第1表の2入力用!AO39,LEN(第1表の2入力用!AO39)-7,1))</f>
        <v/>
      </c>
      <c r="BR42" s="232"/>
      <c r="BS42" s="19" t="str">
        <f>IF(OR(第1表の2入力用!AO39=0,LEN(第1表の2入力用!AO39)-6&lt;=0),"",MID(第1表の2入力用!AO39,LEN(第1表の2入力用!AO39)-6,1))</f>
        <v/>
      </c>
      <c r="BT42" s="27"/>
      <c r="BU42" s="225" t="str">
        <f>IF(OR(第1表の2入力用!AO39=0,LEN(第1表の2入力用!AO39)-5&lt;=0),"",MID(第1表の2入力用!AO39,LEN(第1表の2入力用!AO39)-5,1))</f>
        <v/>
      </c>
      <c r="BV42" s="61"/>
      <c r="BW42" s="19" t="str">
        <f>IF(OR(第1表の2入力用!AO39=0,LEN(第1表の2入力用!AO39)-4&lt;=0),"",MID(第1表の2入力用!AO39,LEN(第1表の2入力用!AO39)-4,1))</f>
        <v/>
      </c>
      <c r="BX42" s="232"/>
      <c r="BY42" s="19" t="str">
        <f>IF(OR(第1表の2入力用!AO39=0,LEN(第1表の2入力用!AO39)-3&lt;=0),"",MID(第1表の2入力用!AO39,LEN(第1表の2入力用!AO39)-3,1))</f>
        <v/>
      </c>
      <c r="BZ42" s="27"/>
      <c r="CA42" s="19" t="str">
        <f>IF(OR(第1表の2入力用!AO39=0,LEN(第1表の2入力用!AO39)-2&lt;=0),"",MID(第1表の2入力用!AO39,LEN(第1表の2入力用!AO39)-2,1))</f>
        <v/>
      </c>
      <c r="CB42" s="232"/>
      <c r="CC42" s="771" t="str">
        <f>IF(OR(第1表の2入力用!AO39=0,LEN(第1表の2入力用!AO39)-1&lt;=0),"",MID(第1表の2入力用!AO39,LEN(第1表の2入力用!AO39)-1,1))</f>
        <v/>
      </c>
      <c r="CD42" s="957"/>
      <c r="CE42" s="61"/>
      <c r="CF42" s="19" t="str">
        <f>IF(第1表の2入力用!AO39&lt;&gt;0,RIGHT(第1表の2入力用!AO39,1),"")</f>
        <v/>
      </c>
      <c r="CG42" s="18"/>
      <c r="CH42" s="4"/>
      <c r="CI42" s="808"/>
      <c r="CJ42" s="4"/>
      <c r="CK42" s="4"/>
      <c r="CL42" s="4"/>
    </row>
    <row r="43" spans="1:90" ht="4.5" customHeight="1" thickBot="1" x14ac:dyDescent="0.2">
      <c r="A43" s="4"/>
      <c r="B43" s="4"/>
      <c r="C43" s="860"/>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824"/>
      <c r="AH43" s="825"/>
      <c r="AI43" s="825"/>
      <c r="AJ43" s="825"/>
      <c r="AK43" s="825"/>
      <c r="AL43" s="825"/>
      <c r="AM43" s="825"/>
      <c r="AN43" s="825"/>
      <c r="AO43" s="825"/>
      <c r="AP43" s="825"/>
      <c r="AQ43" s="825"/>
      <c r="AR43" s="825"/>
      <c r="AS43" s="825"/>
      <c r="AT43" s="825"/>
      <c r="AU43" s="825"/>
      <c r="AV43" s="825"/>
      <c r="AW43" s="825"/>
      <c r="AX43" s="825"/>
      <c r="AY43" s="4"/>
      <c r="AZ43" s="4"/>
      <c r="BA43" s="4"/>
      <c r="BB43" s="4"/>
      <c r="BC43" s="4"/>
      <c r="BD43" s="4"/>
      <c r="BE43" s="4"/>
      <c r="BF43" s="4"/>
      <c r="BG43" s="4"/>
      <c r="BH43" s="390"/>
      <c r="BI43" s="778"/>
      <c r="BJ43" s="779"/>
      <c r="BK43" s="64"/>
      <c r="BL43" s="74"/>
      <c r="BM43" s="74"/>
      <c r="BN43" s="75"/>
      <c r="BO43" s="74"/>
      <c r="BP43" s="74"/>
      <c r="BQ43" s="74"/>
      <c r="BR43" s="74"/>
      <c r="BS43" s="74"/>
      <c r="BT43" s="74"/>
      <c r="BU43" s="74"/>
      <c r="BV43" s="74"/>
      <c r="BW43" s="74"/>
      <c r="BX43" s="74"/>
      <c r="BY43" s="74"/>
      <c r="BZ43" s="74"/>
      <c r="CA43" s="74"/>
      <c r="CB43" s="74"/>
      <c r="CC43" s="74"/>
      <c r="CD43" s="74"/>
      <c r="CE43" s="74"/>
      <c r="CF43" s="74"/>
      <c r="CG43" s="65"/>
      <c r="CH43" s="4"/>
      <c r="CI43" s="808"/>
      <c r="CJ43" s="4"/>
      <c r="CK43" s="4"/>
      <c r="CL43" s="4"/>
    </row>
    <row r="44" spans="1:90" ht="4.5" customHeight="1" x14ac:dyDescent="0.15">
      <c r="A44" s="4"/>
      <c r="B44" s="4"/>
      <c r="C44" s="860"/>
      <c r="D44" s="431"/>
      <c r="E44" s="432"/>
      <c r="F44" s="432"/>
      <c r="G44" s="432"/>
      <c r="H44" s="432"/>
      <c r="I44" s="43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c r="AG44" s="142"/>
      <c r="AH44" s="142"/>
      <c r="AI44" s="142"/>
      <c r="AJ44" s="142"/>
      <c r="AK44" s="142"/>
      <c r="AL44" s="142"/>
      <c r="AM44" s="142"/>
      <c r="AN44" s="142"/>
      <c r="AO44" s="142"/>
      <c r="AP44" s="142"/>
      <c r="AQ44" s="142"/>
      <c r="AR44" s="142"/>
      <c r="AS44" s="142"/>
      <c r="AT44" s="142"/>
      <c r="AU44" s="142"/>
      <c r="AV44" s="142"/>
      <c r="AW44" s="142"/>
      <c r="AX44" s="142"/>
      <c r="AY44" s="142"/>
      <c r="AZ44" s="142"/>
      <c r="BA44" s="142"/>
      <c r="BB44" s="142"/>
      <c r="BC44" s="142"/>
      <c r="BD44" s="142"/>
      <c r="BE44" s="142"/>
      <c r="BF44" s="142"/>
      <c r="BG44" s="142"/>
      <c r="BH44" s="398"/>
      <c r="BI44" s="1023" t="s">
        <v>214</v>
      </c>
      <c r="BJ44" s="1024"/>
      <c r="BK44" s="56"/>
      <c r="BL44" s="80"/>
      <c r="BM44" s="80"/>
      <c r="BN44" s="81"/>
      <c r="BO44" s="80"/>
      <c r="BP44" s="80"/>
      <c r="BQ44" s="80"/>
      <c r="BR44" s="80"/>
      <c r="BS44" s="80"/>
      <c r="BT44" s="80"/>
      <c r="BU44" s="80"/>
      <c r="BV44" s="80"/>
      <c r="BW44" s="80"/>
      <c r="BX44" s="80"/>
      <c r="BY44" s="80"/>
      <c r="BZ44" s="80"/>
      <c r="CA44" s="80"/>
      <c r="CB44" s="80"/>
      <c r="CC44" s="80"/>
      <c r="CD44" s="80"/>
      <c r="CE44" s="80"/>
      <c r="CF44" s="80"/>
      <c r="CG44" s="68"/>
      <c r="CH44" s="4"/>
      <c r="CI44" s="808"/>
      <c r="CJ44" s="4"/>
      <c r="CK44" s="4"/>
      <c r="CL44" s="4"/>
    </row>
    <row r="45" spans="1:90" ht="26.1" customHeight="1" x14ac:dyDescent="0.15">
      <c r="A45" s="4"/>
      <c r="B45" s="4"/>
      <c r="C45" s="860"/>
      <c r="D45" s="433"/>
      <c r="E45" s="826" t="s">
        <v>270</v>
      </c>
      <c r="F45" s="826"/>
      <c r="G45" s="826"/>
      <c r="H45" s="826"/>
      <c r="I45" s="826"/>
      <c r="J45" s="826"/>
      <c r="K45" s="826"/>
      <c r="L45" s="826"/>
      <c r="M45" s="826"/>
      <c r="N45" s="826"/>
      <c r="O45" s="826"/>
      <c r="P45" s="826"/>
      <c r="Q45" s="826"/>
      <c r="R45" s="826"/>
      <c r="S45" s="826"/>
      <c r="T45" s="826"/>
      <c r="U45" s="826"/>
      <c r="V45" s="826"/>
      <c r="W45" s="826"/>
      <c r="X45" s="826"/>
      <c r="Y45" s="826"/>
      <c r="Z45" s="826"/>
      <c r="AA45" s="826"/>
      <c r="AB45" s="826"/>
      <c r="AC45" s="826"/>
      <c r="AD45" s="826"/>
      <c r="AE45" s="826"/>
      <c r="AF45" s="826"/>
      <c r="AG45" s="826"/>
      <c r="AH45" s="826"/>
      <c r="AI45" s="826"/>
      <c r="AJ45" s="826"/>
      <c r="AK45" s="826"/>
      <c r="AL45" s="826"/>
      <c r="AM45" s="826"/>
      <c r="AN45" s="826"/>
      <c r="AO45" s="826"/>
      <c r="AP45" s="826"/>
      <c r="AQ45" s="430"/>
      <c r="AR45" s="435" t="s">
        <v>271</v>
      </c>
      <c r="AS45" s="435"/>
      <c r="AT45" s="435"/>
      <c r="AU45" s="435"/>
      <c r="AV45" s="435"/>
      <c r="AW45" s="435"/>
      <c r="AX45" s="17"/>
      <c r="AY45" s="17"/>
      <c r="AZ45" s="17"/>
      <c r="BA45" s="17"/>
      <c r="BB45" s="17"/>
      <c r="BC45" s="17"/>
      <c r="BD45" s="17"/>
      <c r="BE45" s="17"/>
      <c r="BF45" s="17"/>
      <c r="BG45" s="17"/>
      <c r="BH45" s="86"/>
      <c r="BI45" s="778"/>
      <c r="BJ45" s="779"/>
      <c r="BK45" s="72"/>
      <c r="BL45" s="774" t="str">
        <f>IF(OR(第1表の2入力用!AO42=0,LEN(第1表の2入力用!AO42)-9&lt;=0),"",MID(第1表の2入力用!AO42,LEN(第1表の2入力用!AO42)-9,1))</f>
        <v/>
      </c>
      <c r="BM45" s="1025"/>
      <c r="BN45" s="73"/>
      <c r="BO45" s="78" t="str">
        <f>IF(OR(第1表の2入力用!AO42=0,LEN(第1表の2入力用!AO42)-8&lt;=0),"",MID(第1表の2入力用!AO42,LEN(第1表の2入力用!AO42)-8,1))</f>
        <v/>
      </c>
      <c r="BP45" s="232"/>
      <c r="BQ45" s="19" t="str">
        <f>IF(OR(第1表の2入力用!AO42=0,LEN(第1表の2入力用!AO42)-7&lt;=0),"",MID(第1表の2入力用!AO42,LEN(第1表の2入力用!AO42)-7,1))</f>
        <v>1</v>
      </c>
      <c r="BR45" s="232"/>
      <c r="BS45" s="82" t="str">
        <f>IF(OR(第1表の2入力用!AO42=0,LEN(第1表の2入力用!AO42)-6&lt;=0),"",MID(第1表の2入力用!AO42,LEN(第1表の2入力用!AO42)-6,1))</f>
        <v>0</v>
      </c>
      <c r="BT45" s="27"/>
      <c r="BU45" s="228" t="str">
        <f>IF(OR(第1表の2入力用!AO42=0,LEN(第1表の2入力用!AO42)-5&lt;=0),"",MID(第1表の2入力用!AO42,LEN(第1表の2入力用!AO42)-5,1))</f>
        <v>0</v>
      </c>
      <c r="BV45" s="61"/>
      <c r="BW45" s="83" t="str">
        <f>IF(OR(第1表の2入力用!AO42=0,LEN(第1表の2入力用!AO42)-4&lt;=0),"",MID(第1表の2入力用!AO42,LEN(第1表の2入力用!AO42)-4,1))</f>
        <v>0</v>
      </c>
      <c r="BX45" s="232"/>
      <c r="BY45" s="82" t="str">
        <f>IF(OR(第1表の2入力用!AO42=0,LEN(第1表の2入力用!AO42)-3&lt;=0),"",MID(第1表の2入力用!AO42,LEN(第1表の2入力用!AO42)-3,1))</f>
        <v>0</v>
      </c>
      <c r="BZ45" s="27"/>
      <c r="CA45" s="83" t="str">
        <f>IF(OR(第1表の2入力用!AO42=0,LEN(第1表の2入力用!AO42)-2&lt;=0),"",MID(第1表の2入力用!AO42,LEN(第1表の2入力用!AO42)-2,1))</f>
        <v>0</v>
      </c>
      <c r="CB45" s="232"/>
      <c r="CC45" s="1043" t="str">
        <f>IF(OR(第1表の2入力用!AO42=0,LEN(第1表の2入力用!AO42)-1&lt;=0),"",MID(第1表の2入力用!AO42,LEN(第1表の2入力用!AO42)-1,1))</f>
        <v>0</v>
      </c>
      <c r="CD45" s="1044"/>
      <c r="CE45" s="61"/>
      <c r="CF45" s="83" t="str">
        <f>IF(第1表の2入力用!AO42&lt;&gt;0,RIGHT(第1表の2入力用!AO42,1),"")</f>
        <v>0</v>
      </c>
      <c r="CG45" s="18"/>
      <c r="CH45" s="4"/>
      <c r="CI45" s="808"/>
      <c r="CJ45" s="4"/>
      <c r="CK45" s="4"/>
      <c r="CL45" s="4"/>
    </row>
    <row r="46" spans="1:90" ht="4.5" customHeight="1" x14ac:dyDescent="0.15">
      <c r="A46" s="4"/>
      <c r="B46" s="4"/>
      <c r="C46" s="860"/>
      <c r="D46" s="433"/>
      <c r="E46" s="434"/>
      <c r="F46" s="434"/>
      <c r="G46" s="434"/>
      <c r="H46" s="434"/>
      <c r="I46" s="434"/>
      <c r="J46" s="436"/>
      <c r="K46" s="436"/>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86"/>
      <c r="BI46" s="780"/>
      <c r="BJ46" s="781"/>
      <c r="BK46" s="84"/>
      <c r="BL46" s="87"/>
      <c r="BM46" s="87"/>
      <c r="BN46" s="85"/>
      <c r="BO46" s="50"/>
      <c r="BP46" s="50"/>
      <c r="BQ46" s="50"/>
      <c r="BR46" s="50"/>
      <c r="BS46" s="50"/>
      <c r="BT46" s="50"/>
      <c r="BU46" s="50"/>
      <c r="BV46" s="50"/>
      <c r="BW46" s="50"/>
      <c r="BX46" s="50"/>
      <c r="BY46" s="50"/>
      <c r="BZ46" s="50"/>
      <c r="CA46" s="50"/>
      <c r="CB46" s="50"/>
      <c r="CC46" s="50"/>
      <c r="CD46" s="50"/>
      <c r="CE46" s="50"/>
      <c r="CF46" s="50"/>
      <c r="CG46" s="51"/>
      <c r="CH46" s="4"/>
      <c r="CI46" s="808"/>
      <c r="CJ46" s="4"/>
      <c r="CK46" s="4"/>
      <c r="CL46" s="4"/>
    </row>
    <row r="47" spans="1:90" ht="4.5" customHeight="1" x14ac:dyDescent="0.15">
      <c r="A47" s="4"/>
      <c r="B47" s="4"/>
      <c r="C47" s="860"/>
      <c r="D47" s="746"/>
      <c r="E47" s="747"/>
      <c r="F47" s="747"/>
      <c r="G47" s="747"/>
      <c r="H47" s="747"/>
      <c r="I47" s="747"/>
      <c r="J47" s="747"/>
      <c r="K47" s="747"/>
      <c r="L47" s="747"/>
      <c r="M47" s="747"/>
      <c r="N47" s="747"/>
      <c r="O47" s="747"/>
      <c r="P47" s="747"/>
      <c r="Q47" s="747"/>
      <c r="R47" s="747"/>
      <c r="S47" s="747"/>
      <c r="T47" s="747"/>
      <c r="U47" s="747"/>
      <c r="V47" s="747"/>
      <c r="W47" s="747"/>
      <c r="X47" s="747"/>
      <c r="Y47" s="747"/>
      <c r="Z47" s="747"/>
      <c r="AA47" s="747"/>
      <c r="AB47" s="747"/>
      <c r="AC47" s="747"/>
      <c r="AD47" s="747"/>
      <c r="AE47" s="747"/>
      <c r="AF47" s="747"/>
      <c r="AG47" s="747"/>
      <c r="AH47" s="747"/>
      <c r="AI47" s="747"/>
      <c r="AJ47" s="747"/>
      <c r="AK47" s="747"/>
      <c r="AL47" s="747"/>
      <c r="AM47" s="747"/>
      <c r="AN47" s="747"/>
      <c r="AO47" s="747"/>
      <c r="AP47" s="747"/>
      <c r="AQ47" s="747"/>
      <c r="AR47" s="747"/>
      <c r="AS47" s="747"/>
      <c r="AT47" s="747"/>
      <c r="AU47" s="747"/>
      <c r="AV47" s="747"/>
      <c r="AW47" s="747"/>
      <c r="AX47" s="747"/>
      <c r="AY47" s="747"/>
      <c r="AZ47" s="747"/>
      <c r="BA47" s="747"/>
      <c r="BB47" s="747"/>
      <c r="BC47" s="747"/>
      <c r="BD47" s="747"/>
      <c r="BE47" s="747"/>
      <c r="BF47" s="747"/>
      <c r="BG47" s="747"/>
      <c r="BH47" s="747"/>
      <c r="BI47" s="747"/>
      <c r="BJ47" s="748"/>
      <c r="BK47" s="17"/>
      <c r="BL47" s="154"/>
      <c r="BM47" s="154"/>
      <c r="BN47" s="71"/>
      <c r="BO47" s="20"/>
      <c r="BP47" s="20"/>
      <c r="BQ47" s="20"/>
      <c r="BR47" s="20"/>
      <c r="BS47" s="20"/>
      <c r="BT47" s="20"/>
      <c r="BU47" s="20"/>
      <c r="BV47" s="20"/>
      <c r="BW47" s="20"/>
      <c r="BX47" s="20"/>
      <c r="BY47" s="20"/>
      <c r="BZ47" s="20"/>
      <c r="CA47" s="20"/>
      <c r="CB47" s="20"/>
      <c r="CC47" s="20"/>
      <c r="CD47" s="20"/>
      <c r="CE47" s="20"/>
      <c r="CF47" s="20"/>
      <c r="CG47" s="18"/>
      <c r="CH47" s="4"/>
      <c r="CI47" s="808"/>
      <c r="CJ47" s="4"/>
      <c r="CK47" s="4"/>
      <c r="CL47" s="4"/>
    </row>
    <row r="48" spans="1:90" ht="25.5" customHeight="1" x14ac:dyDescent="0.15">
      <c r="A48" s="4"/>
      <c r="B48" s="4"/>
      <c r="C48" s="860"/>
      <c r="D48" s="749"/>
      <c r="E48" s="750"/>
      <c r="F48" s="750"/>
      <c r="G48" s="750"/>
      <c r="H48" s="750"/>
      <c r="I48" s="750"/>
      <c r="J48" s="750"/>
      <c r="K48" s="750"/>
      <c r="L48" s="750"/>
      <c r="M48" s="750"/>
      <c r="N48" s="750"/>
      <c r="O48" s="750"/>
      <c r="P48" s="750"/>
      <c r="Q48" s="750"/>
      <c r="R48" s="750"/>
      <c r="S48" s="750"/>
      <c r="T48" s="750"/>
      <c r="U48" s="750"/>
      <c r="V48" s="750"/>
      <c r="W48" s="750"/>
      <c r="X48" s="750"/>
      <c r="Y48" s="750"/>
      <c r="Z48" s="750"/>
      <c r="AA48" s="750"/>
      <c r="AB48" s="750"/>
      <c r="AC48" s="750"/>
      <c r="AD48" s="750"/>
      <c r="AE48" s="750"/>
      <c r="AF48" s="750"/>
      <c r="AG48" s="750"/>
      <c r="AH48" s="750"/>
      <c r="AI48" s="750"/>
      <c r="AJ48" s="750"/>
      <c r="AK48" s="750"/>
      <c r="AL48" s="750"/>
      <c r="AM48" s="750"/>
      <c r="AN48" s="750"/>
      <c r="AO48" s="750"/>
      <c r="AP48" s="750"/>
      <c r="AQ48" s="750"/>
      <c r="AR48" s="750"/>
      <c r="AS48" s="750"/>
      <c r="AT48" s="750"/>
      <c r="AU48" s="750"/>
      <c r="AV48" s="750"/>
      <c r="AW48" s="750"/>
      <c r="AX48" s="750"/>
      <c r="AY48" s="750"/>
      <c r="AZ48" s="750"/>
      <c r="BA48" s="750"/>
      <c r="BB48" s="750"/>
      <c r="BC48" s="750"/>
      <c r="BD48" s="750"/>
      <c r="BE48" s="750"/>
      <c r="BF48" s="750"/>
      <c r="BG48" s="750"/>
      <c r="BH48" s="750"/>
      <c r="BI48" s="750"/>
      <c r="BJ48" s="751"/>
      <c r="BK48" s="17"/>
      <c r="BL48" s="774" t="str">
        <f>IF(OR(第1表の2入力用!AO43=0,LEN(第1表の2入力用!AO43)-9&lt;=0),"",MID(第1表の2入力用!AO43,LEN(第1表の2入力用!AO43)-9,1))</f>
        <v/>
      </c>
      <c r="BM48" s="775"/>
      <c r="BN48" s="91"/>
      <c r="BO48" s="78" t="str">
        <f>IF(OR(第1表の2入力用!AO43=0,LEN(第1表の2入力用!AO43)-8&lt;=0),"",MID(第1表の2入力用!AO43,LEN(第1表の2入力用!AO43)-8,1))</f>
        <v/>
      </c>
      <c r="BP48" s="232"/>
      <c r="BQ48" s="19" t="str">
        <f>IF(OR(第1表の2入力用!AO43=0,LEN(第1表の2入力用!AO43)-7&lt;=0),"",MID(第1表の2入力用!AO43,LEN(第1表の2入力用!AO43)-7,1))</f>
        <v/>
      </c>
      <c r="BR48" s="232"/>
      <c r="BS48" s="19" t="str">
        <f>IF(OR(第1表の2入力用!AO43=0,LEN(第1表の2入力用!AO43)-6&lt;=0),"",MID(第1表の2入力用!AO43,LEN(第1表の2入力用!AO43)-6,1))</f>
        <v/>
      </c>
      <c r="BT48" s="27"/>
      <c r="BU48" s="19" t="str">
        <f>IF(OR(第1表の2入力用!AO43=0,LEN(第1表の2入力用!AO43)-5&lt;=0),"",MID(第1表の2入力用!AO43,LEN(第1表の2入力用!AO43)-5,1))</f>
        <v/>
      </c>
      <c r="BV48" s="232"/>
      <c r="BW48" s="19" t="str">
        <f>IF(OR(第1表の2入力用!AO43=0,LEN(第1表の2入力用!AO43)-4&lt;=0),"",MID(第1表の2入力用!AO43,LEN(第1表の2入力用!AO43)-4,1))</f>
        <v/>
      </c>
      <c r="BX48" s="232"/>
      <c r="BY48" s="19" t="str">
        <f>IF(OR(第1表の2入力用!AO43=0,LEN(第1表の2入力用!AO43)-3&lt;=0),"",MID(第1表の2入力用!AO43,LEN(第1表の2入力用!AO43)-3,1))</f>
        <v/>
      </c>
      <c r="BZ48" s="27"/>
      <c r="CA48" s="19" t="str">
        <f>IF(OR(第1表の2入力用!AO43=0,LEN(第1表の2入力用!AO43)-2&lt;=0),"",MID(第1表の2入力用!AO43,LEN(第1表の2入力用!AO43)-2,1))</f>
        <v/>
      </c>
      <c r="CB48" s="232"/>
      <c r="CC48" s="771" t="str">
        <f>IF(OR(第1表の2入力用!AO43=0,LEN(第1表の2入力用!AO43)-1&lt;=0),"",MID(第1表の2入力用!AO43,LEN(第1表の2入力用!AO43)-1,1))</f>
        <v/>
      </c>
      <c r="CD48" s="954"/>
      <c r="CE48" s="232"/>
      <c r="CF48" s="19" t="str">
        <f>IF(第1表の2入力用!AO43&lt;&gt;0,RIGHT(第1表の2入力用!AO43,1),"")</f>
        <v/>
      </c>
      <c r="CG48" s="18"/>
      <c r="CH48" s="4"/>
      <c r="CI48" s="808"/>
      <c r="CJ48" s="4"/>
      <c r="CK48" s="4"/>
      <c r="CL48" s="4"/>
    </row>
    <row r="49" spans="1:90" ht="4.5" customHeight="1" x14ac:dyDescent="0.15">
      <c r="A49" s="4"/>
      <c r="B49" s="4"/>
      <c r="C49" s="860"/>
      <c r="D49" s="752"/>
      <c r="E49" s="753"/>
      <c r="F49" s="753"/>
      <c r="G49" s="753"/>
      <c r="H49" s="753"/>
      <c r="I49" s="753"/>
      <c r="J49" s="753"/>
      <c r="K49" s="753"/>
      <c r="L49" s="753"/>
      <c r="M49" s="753"/>
      <c r="N49" s="753"/>
      <c r="O49" s="753"/>
      <c r="P49" s="753"/>
      <c r="Q49" s="753"/>
      <c r="R49" s="753"/>
      <c r="S49" s="753"/>
      <c r="T49" s="753"/>
      <c r="U49" s="753"/>
      <c r="V49" s="753"/>
      <c r="W49" s="753"/>
      <c r="X49" s="753"/>
      <c r="Y49" s="753"/>
      <c r="Z49" s="753"/>
      <c r="AA49" s="753"/>
      <c r="AB49" s="753"/>
      <c r="AC49" s="753"/>
      <c r="AD49" s="753"/>
      <c r="AE49" s="753"/>
      <c r="AF49" s="753"/>
      <c r="AG49" s="753"/>
      <c r="AH49" s="753"/>
      <c r="AI49" s="753"/>
      <c r="AJ49" s="753"/>
      <c r="AK49" s="753"/>
      <c r="AL49" s="753"/>
      <c r="AM49" s="753"/>
      <c r="AN49" s="753"/>
      <c r="AO49" s="753"/>
      <c r="AP49" s="753"/>
      <c r="AQ49" s="753"/>
      <c r="AR49" s="753"/>
      <c r="AS49" s="753"/>
      <c r="AT49" s="753"/>
      <c r="AU49" s="753"/>
      <c r="AV49" s="753"/>
      <c r="AW49" s="753"/>
      <c r="AX49" s="753"/>
      <c r="AY49" s="753"/>
      <c r="AZ49" s="753"/>
      <c r="BA49" s="753"/>
      <c r="BB49" s="753"/>
      <c r="BC49" s="753"/>
      <c r="BD49" s="753"/>
      <c r="BE49" s="753"/>
      <c r="BF49" s="753"/>
      <c r="BG49" s="753"/>
      <c r="BH49" s="753"/>
      <c r="BI49" s="753"/>
      <c r="BJ49" s="754"/>
      <c r="BK49" s="17"/>
      <c r="BL49" s="154"/>
      <c r="BM49" s="154"/>
      <c r="BN49" s="71"/>
      <c r="BO49" s="20"/>
      <c r="BP49" s="20"/>
      <c r="BQ49" s="20"/>
      <c r="BR49" s="20"/>
      <c r="BS49" s="20"/>
      <c r="BT49" s="20"/>
      <c r="BU49" s="20"/>
      <c r="BV49" s="20"/>
      <c r="BW49" s="20"/>
      <c r="BX49" s="20"/>
      <c r="BY49" s="20"/>
      <c r="BZ49" s="20"/>
      <c r="CA49" s="20"/>
      <c r="CB49" s="20"/>
      <c r="CC49" s="20"/>
      <c r="CD49" s="20"/>
      <c r="CE49" s="20"/>
      <c r="CF49" s="20"/>
      <c r="CG49" s="18"/>
      <c r="CH49" s="4"/>
      <c r="CI49" s="808"/>
      <c r="CJ49" s="4"/>
      <c r="CK49" s="4"/>
      <c r="CL49" s="4"/>
    </row>
    <row r="50" spans="1:90" ht="4.5" customHeight="1" x14ac:dyDescent="0.15">
      <c r="A50" s="4"/>
      <c r="B50" s="4"/>
      <c r="C50" s="860"/>
      <c r="D50" s="746"/>
      <c r="E50" s="747"/>
      <c r="F50" s="747"/>
      <c r="G50" s="747"/>
      <c r="H50" s="747"/>
      <c r="I50" s="747"/>
      <c r="J50" s="747"/>
      <c r="K50" s="747"/>
      <c r="L50" s="747"/>
      <c r="M50" s="747"/>
      <c r="N50" s="747"/>
      <c r="O50" s="747"/>
      <c r="P50" s="747"/>
      <c r="Q50" s="747"/>
      <c r="R50" s="747"/>
      <c r="S50" s="747"/>
      <c r="T50" s="747"/>
      <c r="U50" s="747"/>
      <c r="V50" s="747"/>
      <c r="W50" s="747"/>
      <c r="X50" s="747"/>
      <c r="Y50" s="747"/>
      <c r="Z50" s="747"/>
      <c r="AA50" s="747"/>
      <c r="AB50" s="747"/>
      <c r="AC50" s="747"/>
      <c r="AD50" s="747"/>
      <c r="AE50" s="747"/>
      <c r="AF50" s="747"/>
      <c r="AG50" s="747"/>
      <c r="AH50" s="747"/>
      <c r="AI50" s="747"/>
      <c r="AJ50" s="747"/>
      <c r="AK50" s="747"/>
      <c r="AL50" s="747"/>
      <c r="AM50" s="747"/>
      <c r="AN50" s="747"/>
      <c r="AO50" s="747"/>
      <c r="AP50" s="747"/>
      <c r="AQ50" s="747"/>
      <c r="AR50" s="747"/>
      <c r="AS50" s="747"/>
      <c r="AT50" s="747"/>
      <c r="AU50" s="747"/>
      <c r="AV50" s="747"/>
      <c r="AW50" s="747"/>
      <c r="AX50" s="747"/>
      <c r="AY50" s="747"/>
      <c r="AZ50" s="747"/>
      <c r="BA50" s="747"/>
      <c r="BB50" s="747"/>
      <c r="BC50" s="747"/>
      <c r="BD50" s="747"/>
      <c r="BE50" s="747"/>
      <c r="BF50" s="747"/>
      <c r="BG50" s="747"/>
      <c r="BH50" s="747"/>
      <c r="BI50" s="747"/>
      <c r="BJ50" s="748"/>
      <c r="BK50" s="56"/>
      <c r="BL50" s="88"/>
      <c r="BM50" s="88"/>
      <c r="BN50" s="81"/>
      <c r="BO50" s="80"/>
      <c r="BP50" s="80"/>
      <c r="BQ50" s="80"/>
      <c r="BR50" s="80"/>
      <c r="BS50" s="80"/>
      <c r="BT50" s="80"/>
      <c r="BU50" s="80"/>
      <c r="BV50" s="80"/>
      <c r="BW50" s="80"/>
      <c r="BX50" s="80"/>
      <c r="BY50" s="80"/>
      <c r="BZ50" s="80"/>
      <c r="CA50" s="80"/>
      <c r="CB50" s="80"/>
      <c r="CC50" s="80"/>
      <c r="CD50" s="80"/>
      <c r="CE50" s="80"/>
      <c r="CF50" s="80"/>
      <c r="CG50" s="68"/>
      <c r="CH50" s="4"/>
      <c r="CI50" s="808"/>
      <c r="CJ50" s="4"/>
      <c r="CK50" s="4"/>
      <c r="CL50" s="4"/>
    </row>
    <row r="51" spans="1:90" ht="25.5" customHeight="1" x14ac:dyDescent="0.15">
      <c r="A51" s="4"/>
      <c r="B51" s="4"/>
      <c r="C51" s="860"/>
      <c r="D51" s="749"/>
      <c r="E51" s="750"/>
      <c r="F51" s="750"/>
      <c r="G51" s="750"/>
      <c r="H51" s="750"/>
      <c r="I51" s="750"/>
      <c r="J51" s="750"/>
      <c r="K51" s="750"/>
      <c r="L51" s="750"/>
      <c r="M51" s="750"/>
      <c r="N51" s="750"/>
      <c r="O51" s="750"/>
      <c r="P51" s="750"/>
      <c r="Q51" s="750"/>
      <c r="R51" s="750"/>
      <c r="S51" s="750"/>
      <c r="T51" s="750"/>
      <c r="U51" s="750"/>
      <c r="V51" s="750"/>
      <c r="W51" s="750"/>
      <c r="X51" s="750"/>
      <c r="Y51" s="750"/>
      <c r="Z51" s="750"/>
      <c r="AA51" s="750"/>
      <c r="AB51" s="750"/>
      <c r="AC51" s="750"/>
      <c r="AD51" s="750"/>
      <c r="AE51" s="750"/>
      <c r="AF51" s="750"/>
      <c r="AG51" s="750"/>
      <c r="AH51" s="750"/>
      <c r="AI51" s="750"/>
      <c r="AJ51" s="750"/>
      <c r="AK51" s="750"/>
      <c r="AL51" s="750"/>
      <c r="AM51" s="750"/>
      <c r="AN51" s="750"/>
      <c r="AO51" s="750"/>
      <c r="AP51" s="750"/>
      <c r="AQ51" s="750"/>
      <c r="AR51" s="750"/>
      <c r="AS51" s="750"/>
      <c r="AT51" s="750"/>
      <c r="AU51" s="750"/>
      <c r="AV51" s="750"/>
      <c r="AW51" s="750"/>
      <c r="AX51" s="750"/>
      <c r="AY51" s="750"/>
      <c r="AZ51" s="750"/>
      <c r="BA51" s="750"/>
      <c r="BB51" s="750"/>
      <c r="BC51" s="750"/>
      <c r="BD51" s="750"/>
      <c r="BE51" s="750"/>
      <c r="BF51" s="750"/>
      <c r="BG51" s="750"/>
      <c r="BH51" s="750"/>
      <c r="BI51" s="750"/>
      <c r="BJ51" s="751"/>
      <c r="BK51" s="17"/>
      <c r="BL51" s="774" t="str">
        <f>IF(OR(第1表の2入力用!AO44=0,LEN(第1表の2入力用!AO44)-9&lt;=0),"",MID(第1表の2入力用!AO44,LEN(第1表の2入力用!AO44)-9,1))</f>
        <v/>
      </c>
      <c r="BM51" s="775"/>
      <c r="BN51" s="91"/>
      <c r="BO51" s="78" t="str">
        <f>IF(OR(第1表の2入力用!AO44=0,LEN(第1表の2入力用!AO44)-8&lt;=0),"",MID(第1表の2入力用!AO44,LEN(第1表の2入力用!AO44)-8,1))</f>
        <v/>
      </c>
      <c r="BP51" s="232"/>
      <c r="BQ51" s="19" t="str">
        <f>IF(OR(第1表の2入力用!AO44=0,LEN(第1表の2入力用!AO44)-7&lt;=0),"",MID(第1表の2入力用!AO44,LEN(第1表の2入力用!AO44)-7,1))</f>
        <v/>
      </c>
      <c r="BR51" s="232"/>
      <c r="BS51" s="19" t="str">
        <f>IF(OR(第1表の2入力用!AO44=0,LEN(第1表の2入力用!AO44)-6&lt;=0),"",MID(第1表の2入力用!AO44,LEN(第1表の2入力用!AO44)-6,1))</f>
        <v/>
      </c>
      <c r="BT51" s="27"/>
      <c r="BU51" s="19" t="str">
        <f>IF(OR(第1表の2入力用!AO44=0,LEN(第1表の2入力用!AO44)-5&lt;=0),"",MID(第1表の2入力用!AO44,LEN(第1表の2入力用!AO44)-5,1))</f>
        <v/>
      </c>
      <c r="BV51" s="232"/>
      <c r="BW51" s="19" t="str">
        <f>IF(OR(第1表の2入力用!AO44=0,LEN(第1表の2入力用!AO44)-4&lt;=0),"",MID(第1表の2入力用!AO44,LEN(第1表の2入力用!AO44)-4,1))</f>
        <v/>
      </c>
      <c r="BX51" s="232"/>
      <c r="BY51" s="19" t="str">
        <f>IF(OR(第1表の2入力用!AO44=0,LEN(第1表の2入力用!AO44)-3&lt;=0),"",MID(第1表の2入力用!AO44,LEN(第1表の2入力用!AO44)-3,1))</f>
        <v/>
      </c>
      <c r="BZ51" s="27"/>
      <c r="CA51" s="19" t="str">
        <f>IF(OR(第1表の2入力用!AO44=0,LEN(第1表の2入力用!AO44)-2&lt;=0),"",MID(第1表の2入力用!AO44,LEN(第1表の2入力用!AO44)-2,1))</f>
        <v/>
      </c>
      <c r="CB51" s="232"/>
      <c r="CC51" s="771" t="str">
        <f>IF(OR(第1表の2入力用!AO44=0,LEN(第1表の2入力用!AO44)-1&lt;=0),"",MID(第1表の2入力用!AO44,LEN(第1表の2入力用!AO44)-1,1))</f>
        <v/>
      </c>
      <c r="CD51" s="954"/>
      <c r="CE51" s="232"/>
      <c r="CF51" s="19" t="str">
        <f>IF(第1表の2入力用!AO44&lt;&gt;0,RIGHT(第1表の2入力用!AO44,1),"")</f>
        <v/>
      </c>
      <c r="CG51" s="18"/>
      <c r="CH51" s="4"/>
      <c r="CI51" s="808"/>
      <c r="CJ51" s="4"/>
      <c r="CK51" s="4"/>
      <c r="CL51" s="4"/>
    </row>
    <row r="52" spans="1:90" ht="4.5" customHeight="1" x14ac:dyDescent="0.15">
      <c r="A52" s="4"/>
      <c r="B52" s="4"/>
      <c r="C52" s="860"/>
      <c r="D52" s="752"/>
      <c r="E52" s="753"/>
      <c r="F52" s="753"/>
      <c r="G52" s="753"/>
      <c r="H52" s="753"/>
      <c r="I52" s="753"/>
      <c r="J52" s="753"/>
      <c r="K52" s="753"/>
      <c r="L52" s="753"/>
      <c r="M52" s="753"/>
      <c r="N52" s="753"/>
      <c r="O52" s="753"/>
      <c r="P52" s="753"/>
      <c r="Q52" s="753"/>
      <c r="R52" s="753"/>
      <c r="S52" s="753"/>
      <c r="T52" s="753"/>
      <c r="U52" s="753"/>
      <c r="V52" s="753"/>
      <c r="W52" s="753"/>
      <c r="X52" s="753"/>
      <c r="Y52" s="753"/>
      <c r="Z52" s="753"/>
      <c r="AA52" s="753"/>
      <c r="AB52" s="753"/>
      <c r="AC52" s="753"/>
      <c r="AD52" s="753"/>
      <c r="AE52" s="753"/>
      <c r="AF52" s="753"/>
      <c r="AG52" s="753"/>
      <c r="AH52" s="753"/>
      <c r="AI52" s="753"/>
      <c r="AJ52" s="753"/>
      <c r="AK52" s="753"/>
      <c r="AL52" s="753"/>
      <c r="AM52" s="753"/>
      <c r="AN52" s="753"/>
      <c r="AO52" s="753"/>
      <c r="AP52" s="753"/>
      <c r="AQ52" s="753"/>
      <c r="AR52" s="753"/>
      <c r="AS52" s="753"/>
      <c r="AT52" s="753"/>
      <c r="AU52" s="753"/>
      <c r="AV52" s="753"/>
      <c r="AW52" s="753"/>
      <c r="AX52" s="753"/>
      <c r="AY52" s="753"/>
      <c r="AZ52" s="753"/>
      <c r="BA52" s="753"/>
      <c r="BB52" s="753"/>
      <c r="BC52" s="753"/>
      <c r="BD52" s="753"/>
      <c r="BE52" s="753"/>
      <c r="BF52" s="753"/>
      <c r="BG52" s="753"/>
      <c r="BH52" s="753"/>
      <c r="BI52" s="753"/>
      <c r="BJ52" s="754"/>
      <c r="BK52" s="84"/>
      <c r="BL52" s="87"/>
      <c r="BM52" s="87"/>
      <c r="BN52" s="85"/>
      <c r="BO52" s="50"/>
      <c r="BP52" s="50"/>
      <c r="BQ52" s="50"/>
      <c r="BR52" s="50"/>
      <c r="BS52" s="50"/>
      <c r="BT52" s="50"/>
      <c r="BU52" s="50"/>
      <c r="BV52" s="50"/>
      <c r="BW52" s="50"/>
      <c r="BX52" s="50"/>
      <c r="BY52" s="50"/>
      <c r="BZ52" s="50"/>
      <c r="CA52" s="50"/>
      <c r="CB52" s="50"/>
      <c r="CC52" s="50"/>
      <c r="CD52" s="50"/>
      <c r="CE52" s="50"/>
      <c r="CF52" s="50"/>
      <c r="CG52" s="51"/>
      <c r="CH52" s="4"/>
      <c r="CI52" s="808"/>
      <c r="CJ52" s="4"/>
      <c r="CK52" s="4"/>
      <c r="CL52" s="4"/>
    </row>
    <row r="53" spans="1:90" ht="4.5" customHeight="1" x14ac:dyDescent="0.15">
      <c r="A53" s="4"/>
      <c r="B53" s="4"/>
      <c r="C53" s="860"/>
      <c r="D53" s="865" t="s">
        <v>144</v>
      </c>
      <c r="E53" s="866"/>
      <c r="F53" s="866"/>
      <c r="G53" s="867"/>
      <c r="H53" s="56"/>
      <c r="I53" s="56"/>
      <c r="J53" s="56"/>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56"/>
      <c r="AV53" s="56"/>
      <c r="AW53" s="56"/>
      <c r="AX53" s="56"/>
      <c r="AY53" s="56"/>
      <c r="AZ53" s="56"/>
      <c r="BA53" s="56"/>
      <c r="BB53" s="56"/>
      <c r="BC53" s="56"/>
      <c r="BD53" s="56"/>
      <c r="BE53" s="56"/>
      <c r="BF53" s="56"/>
      <c r="BG53" s="56"/>
      <c r="BH53" s="79"/>
      <c r="BI53" s="820" t="s">
        <v>268</v>
      </c>
      <c r="BJ53" s="821"/>
      <c r="BK53" s="56"/>
      <c r="BL53" s="88"/>
      <c r="BM53" s="88"/>
      <c r="BN53" s="81"/>
      <c r="BO53" s="80"/>
      <c r="BP53" s="80"/>
      <c r="BQ53" s="80"/>
      <c r="BR53" s="80"/>
      <c r="BS53" s="80"/>
      <c r="BT53" s="80"/>
      <c r="BU53" s="80"/>
      <c r="BV53" s="80"/>
      <c r="BW53" s="80"/>
      <c r="BX53" s="80"/>
      <c r="BY53" s="80"/>
      <c r="BZ53" s="80"/>
      <c r="CA53" s="80"/>
      <c r="CB53" s="80"/>
      <c r="CC53" s="80"/>
      <c r="CD53" s="80"/>
      <c r="CE53" s="80"/>
      <c r="CF53" s="80"/>
      <c r="CG53" s="68"/>
      <c r="CH53" s="4"/>
      <c r="CI53" s="808"/>
      <c r="CJ53" s="4"/>
      <c r="CK53" s="4"/>
      <c r="CL53" s="4"/>
    </row>
    <row r="54" spans="1:90" ht="12.75" customHeight="1" x14ac:dyDescent="0.15">
      <c r="A54" s="4"/>
      <c r="B54" s="4"/>
      <c r="C54" s="860"/>
      <c r="D54" s="868"/>
      <c r="E54" s="869"/>
      <c r="F54" s="869"/>
      <c r="G54" s="870"/>
      <c r="H54" s="17"/>
      <c r="I54" s="826" t="s">
        <v>280</v>
      </c>
      <c r="J54" s="826"/>
      <c r="K54" s="826"/>
      <c r="L54" s="826"/>
      <c r="M54" s="826"/>
      <c r="N54" s="826"/>
      <c r="O54" s="826"/>
      <c r="P54" s="826"/>
      <c r="Q54" s="826"/>
      <c r="R54" s="826"/>
      <c r="S54" s="826"/>
      <c r="T54" s="826"/>
      <c r="U54" s="826"/>
      <c r="V54" s="826"/>
      <c r="W54" s="826"/>
      <c r="X54" s="826"/>
      <c r="Y54" s="826"/>
      <c r="Z54" s="826"/>
      <c r="AA54" s="826"/>
      <c r="AB54" s="826"/>
      <c r="AC54" s="826"/>
      <c r="AD54" s="826"/>
      <c r="AE54" s="826"/>
      <c r="AF54" s="826"/>
      <c r="AG54" s="826"/>
      <c r="AH54" s="826"/>
      <c r="AI54" s="826"/>
      <c r="AJ54" s="826"/>
      <c r="AK54" s="826"/>
      <c r="AL54" s="826"/>
      <c r="AM54" s="826"/>
      <c r="AN54" s="826"/>
      <c r="AO54" s="826"/>
      <c r="AP54" s="826"/>
      <c r="AQ54" s="77"/>
      <c r="AR54" s="77"/>
      <c r="AS54" s="77"/>
      <c r="AT54" s="77"/>
      <c r="AU54" s="89"/>
      <c r="AV54" s="89"/>
      <c r="AW54" s="89"/>
      <c r="AX54" s="89"/>
      <c r="AY54" s="89"/>
      <c r="AZ54" s="89"/>
      <c r="BA54" s="89"/>
      <c r="BB54" s="89"/>
      <c r="BC54" s="89"/>
      <c r="BD54" s="89"/>
      <c r="BE54" s="89"/>
      <c r="BF54" s="89"/>
      <c r="BG54" s="89"/>
      <c r="BH54" s="90"/>
      <c r="BI54" s="778"/>
      <c r="BJ54" s="779"/>
      <c r="BK54" s="72"/>
      <c r="BL54" s="758" t="str">
        <f>IF(OR(第1表の2入力用!AO45=0,LEN(第1表の2入力用!AO45)-9&lt;=0),"",MID(第1表の2入力用!AO45,LEN(第1表の2入力用!AO45)-9,1))</f>
        <v/>
      </c>
      <c r="BM54" s="759"/>
      <c r="BN54" s="91"/>
      <c r="BO54" s="786" t="str">
        <f>IF(OR(第1表の2入力用!AO45=0,LEN(第1表の2入力用!AO45)-8&lt;=0),"",MID(第1表の2入力用!AO45,LEN(第1表の2入力用!AO45)-8,1))</f>
        <v/>
      </c>
      <c r="BP54" s="232"/>
      <c r="BQ54" s="776" t="str">
        <f>IF(OR(第1表の2入力用!AO45=0,LEN(第1表の2入力用!AO45)-7&lt;=0),"",MID(第1表の2入力用!AO45,LEN(第1表の2入力用!AO45)-7,1))</f>
        <v>1</v>
      </c>
      <c r="BR54" s="232"/>
      <c r="BS54" s="891" t="str">
        <f>IF(OR(第1表の2入力用!AO45=0,LEN(第1表の2入力用!AO45)-6&lt;=0),"",MID(第1表の2入力用!AO45,LEN(第1表の2入力用!AO45)-6,1))</f>
        <v>0</v>
      </c>
      <c r="BT54" s="27"/>
      <c r="BU54" s="893" t="str">
        <f>IF(OR(第1表の2入力用!AO45=0,LEN(第1表の2入力用!AO45)-5&lt;=0),"",MID(第1表の2入力用!AO45,LEN(第1表の2入力用!AO45)-5,1))</f>
        <v>0</v>
      </c>
      <c r="BV54" s="232"/>
      <c r="BW54" s="893" t="str">
        <f>IF(OR(第1表の2入力用!AO45=0,LEN(第1表の2入力用!AO45)-4&lt;=0),"",MID(第1表の2入力用!AO45,LEN(第1表の2入力用!AO45)-4,1))</f>
        <v>0</v>
      </c>
      <c r="BX54" s="232"/>
      <c r="BY54" s="891" t="str">
        <f>IF(OR(第1表の2入力用!AO45=0,LEN(第1表の2入力用!AO45)-3&lt;=0),"",MID(第1表の2入力用!AO45,LEN(第1表の2入力用!AO45)-3,1))</f>
        <v>0</v>
      </c>
      <c r="BZ54" s="27"/>
      <c r="CA54" s="893" t="str">
        <f>IF(OR(第1表の2入力用!AO45=0,LEN(第1表の2入力用!AO45)-2&lt;=0),"",MID(第1表の2入力用!AO45,LEN(第1表の2入力用!AO45)-2,1))</f>
        <v>0</v>
      </c>
      <c r="CB54" s="232"/>
      <c r="CC54" s="902" t="str">
        <f>IF(OR(第1表の2入力用!AO45=0,LEN(第1表の2入力用!AO45)-1&lt;=0),"",MID(第1表の2入力用!AO45,LEN(第1表の2入力用!AO45)-1,1))</f>
        <v>0</v>
      </c>
      <c r="CD54" s="903"/>
      <c r="CE54" s="232"/>
      <c r="CF54" s="893" t="str">
        <f>IF(第1表の2入力用!AO45&lt;&gt;0,RIGHT(第1表の2入力用!AO45,1),"")</f>
        <v>0</v>
      </c>
      <c r="CG54" s="18"/>
      <c r="CH54" s="4"/>
      <c r="CI54" s="808"/>
      <c r="CJ54" s="4"/>
      <c r="CK54" s="4"/>
      <c r="CL54" s="4"/>
    </row>
    <row r="55" spans="1:90" ht="12.75" customHeight="1" x14ac:dyDescent="0.15">
      <c r="A55" s="4"/>
      <c r="B55" s="4"/>
      <c r="C55" s="860"/>
      <c r="D55" s="868"/>
      <c r="E55" s="869"/>
      <c r="F55" s="869"/>
      <c r="G55" s="870"/>
      <c r="H55" s="17"/>
      <c r="I55" s="826"/>
      <c r="J55" s="826"/>
      <c r="K55" s="826"/>
      <c r="L55" s="826"/>
      <c r="M55" s="826"/>
      <c r="N55" s="826"/>
      <c r="O55" s="826"/>
      <c r="P55" s="826"/>
      <c r="Q55" s="826"/>
      <c r="R55" s="826"/>
      <c r="S55" s="826"/>
      <c r="T55" s="826"/>
      <c r="U55" s="826"/>
      <c r="V55" s="826"/>
      <c r="W55" s="826"/>
      <c r="X55" s="826"/>
      <c r="Y55" s="826"/>
      <c r="Z55" s="826"/>
      <c r="AA55" s="826"/>
      <c r="AB55" s="826"/>
      <c r="AC55" s="826"/>
      <c r="AD55" s="826"/>
      <c r="AE55" s="826"/>
      <c r="AF55" s="826"/>
      <c r="AG55" s="826"/>
      <c r="AH55" s="826"/>
      <c r="AI55" s="826"/>
      <c r="AJ55" s="826"/>
      <c r="AK55" s="826"/>
      <c r="AL55" s="826"/>
      <c r="AM55" s="826"/>
      <c r="AN55" s="826"/>
      <c r="AO55" s="826"/>
      <c r="AP55" s="826"/>
      <c r="AQ55" s="89"/>
      <c r="AR55" s="89"/>
      <c r="AS55" s="89"/>
      <c r="AT55" s="89"/>
      <c r="AU55" s="89"/>
      <c r="AV55" s="89"/>
      <c r="AW55" s="89"/>
      <c r="AX55" s="89"/>
      <c r="AY55" s="89"/>
      <c r="AZ55" s="89"/>
      <c r="BA55" s="89"/>
      <c r="BB55" s="89"/>
      <c r="BC55" s="89"/>
      <c r="BD55" s="89"/>
      <c r="BE55" s="89"/>
      <c r="BF55" s="89"/>
      <c r="BG55" s="89"/>
      <c r="BH55" s="90"/>
      <c r="BI55" s="778"/>
      <c r="BJ55" s="779"/>
      <c r="BK55" s="72"/>
      <c r="BL55" s="760"/>
      <c r="BM55" s="761"/>
      <c r="BN55" s="91"/>
      <c r="BO55" s="787"/>
      <c r="BP55" s="232"/>
      <c r="BQ55" s="777"/>
      <c r="BR55" s="232"/>
      <c r="BS55" s="892"/>
      <c r="BT55" s="27"/>
      <c r="BU55" s="894"/>
      <c r="BV55" s="232"/>
      <c r="BW55" s="894"/>
      <c r="BX55" s="232"/>
      <c r="BY55" s="892"/>
      <c r="BZ55" s="27"/>
      <c r="CA55" s="894"/>
      <c r="CB55" s="232"/>
      <c r="CC55" s="904"/>
      <c r="CD55" s="905"/>
      <c r="CE55" s="232"/>
      <c r="CF55" s="894"/>
      <c r="CG55" s="18"/>
      <c r="CH55" s="4"/>
      <c r="CI55" s="808"/>
      <c r="CJ55" s="4"/>
      <c r="CK55" s="4"/>
      <c r="CL55" s="4"/>
    </row>
    <row r="56" spans="1:90" ht="4.5" customHeight="1" x14ac:dyDescent="0.15">
      <c r="A56" s="4"/>
      <c r="B56" s="4"/>
      <c r="C56" s="860"/>
      <c r="D56" s="868"/>
      <c r="E56" s="869"/>
      <c r="F56" s="869"/>
      <c r="G56" s="870"/>
      <c r="H56" s="84"/>
      <c r="I56" s="84"/>
      <c r="J56" s="84"/>
      <c r="K56" s="92"/>
      <c r="L56" s="92"/>
      <c r="M56" s="92"/>
      <c r="N56" s="92"/>
      <c r="O56" s="92"/>
      <c r="P56" s="92"/>
      <c r="Q56" s="92"/>
      <c r="R56" s="92"/>
      <c r="S56" s="92"/>
      <c r="T56" s="92"/>
      <c r="U56" s="92"/>
      <c r="V56" s="92"/>
      <c r="W56" s="92"/>
      <c r="X56" s="92"/>
      <c r="Y56" s="92"/>
      <c r="Z56" s="92"/>
      <c r="AA56" s="92"/>
      <c r="AB56" s="92"/>
      <c r="AC56" s="92"/>
      <c r="AD56" s="92"/>
      <c r="AE56" s="92"/>
      <c r="AF56" s="92"/>
      <c r="AG56" s="93"/>
      <c r="AH56" s="93"/>
      <c r="AI56" s="93"/>
      <c r="AJ56" s="93"/>
      <c r="AK56" s="93"/>
      <c r="AL56" s="93"/>
      <c r="AM56" s="93"/>
      <c r="AN56" s="93"/>
      <c r="AO56" s="93"/>
      <c r="AP56" s="93"/>
      <c r="AQ56" s="93"/>
      <c r="AR56" s="93"/>
      <c r="AS56" s="93"/>
      <c r="AT56" s="93"/>
      <c r="AU56" s="93"/>
      <c r="AV56" s="93"/>
      <c r="AW56" s="93"/>
      <c r="AX56" s="93"/>
      <c r="AY56" s="93"/>
      <c r="AZ56" s="93"/>
      <c r="BA56" s="93"/>
      <c r="BB56" s="93"/>
      <c r="BC56" s="93"/>
      <c r="BD56" s="93"/>
      <c r="BE56" s="93"/>
      <c r="BF56" s="93"/>
      <c r="BG56" s="93"/>
      <c r="BH56" s="94"/>
      <c r="BI56" s="780"/>
      <c r="BJ56" s="781"/>
      <c r="BK56" s="84"/>
      <c r="BL56" s="50"/>
      <c r="BM56" s="50"/>
      <c r="BN56" s="85"/>
      <c r="BO56" s="50"/>
      <c r="BP56" s="50"/>
      <c r="BQ56" s="50"/>
      <c r="BR56" s="50"/>
      <c r="BS56" s="50"/>
      <c r="BT56" s="50"/>
      <c r="BU56" s="50"/>
      <c r="BV56" s="50"/>
      <c r="BW56" s="50"/>
      <c r="BX56" s="50"/>
      <c r="BY56" s="50"/>
      <c r="BZ56" s="50"/>
      <c r="CA56" s="50"/>
      <c r="CB56" s="50"/>
      <c r="CC56" s="50"/>
      <c r="CD56" s="50"/>
      <c r="CE56" s="50"/>
      <c r="CF56" s="50"/>
      <c r="CG56" s="51"/>
      <c r="CH56" s="4"/>
      <c r="CI56" s="808"/>
      <c r="CJ56" s="4"/>
      <c r="CK56" s="4"/>
      <c r="CL56" s="4"/>
    </row>
    <row r="57" spans="1:90" ht="4.5" customHeight="1" x14ac:dyDescent="0.15">
      <c r="A57" s="4"/>
      <c r="B57" s="4"/>
      <c r="C57" s="860"/>
      <c r="D57" s="868"/>
      <c r="E57" s="869"/>
      <c r="F57" s="869"/>
      <c r="G57" s="870"/>
      <c r="H57" s="56"/>
      <c r="I57" s="56"/>
      <c r="J57" s="95"/>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c r="AS57" s="96"/>
      <c r="AT57" s="96"/>
      <c r="AU57" s="97"/>
      <c r="AV57" s="97"/>
      <c r="AW57" s="230"/>
      <c r="AX57" s="97"/>
      <c r="AY57" s="97"/>
      <c r="AZ57" s="97"/>
      <c r="BA57" s="97"/>
      <c r="BB57" s="97"/>
      <c r="BC57" s="97"/>
      <c r="BD57" s="97"/>
      <c r="BE57" s="97"/>
      <c r="BF57" s="97"/>
      <c r="BG57" s="97"/>
      <c r="BH57" s="98"/>
      <c r="BI57" s="778" t="s">
        <v>269</v>
      </c>
      <c r="BJ57" s="779"/>
      <c r="BK57" s="17"/>
      <c r="BL57" s="20"/>
      <c r="BM57" s="20"/>
      <c r="BN57" s="71"/>
      <c r="BO57" s="20"/>
      <c r="BP57" s="20"/>
      <c r="BQ57" s="20"/>
      <c r="BR57" s="20"/>
      <c r="BS57" s="20"/>
      <c r="BT57" s="20"/>
      <c r="BU57" s="20"/>
      <c r="BV57" s="20"/>
      <c r="BW57" s="20"/>
      <c r="BX57" s="20"/>
      <c r="BY57" s="20"/>
      <c r="BZ57" s="20"/>
      <c r="CA57" s="20"/>
      <c r="CB57" s="20"/>
      <c r="CC57" s="20"/>
      <c r="CD57" s="20"/>
      <c r="CE57" s="20"/>
      <c r="CF57" s="20"/>
      <c r="CG57" s="18"/>
      <c r="CH57" s="4"/>
      <c r="CI57" s="808"/>
      <c r="CJ57" s="4"/>
      <c r="CK57" s="4"/>
      <c r="CL57" s="4"/>
    </row>
    <row r="58" spans="1:90" ht="12.75" customHeight="1" x14ac:dyDescent="0.15">
      <c r="A58" s="4"/>
      <c r="B58" s="4"/>
      <c r="C58" s="860"/>
      <c r="D58" s="868"/>
      <c r="E58" s="869"/>
      <c r="F58" s="869"/>
      <c r="G58" s="870"/>
      <c r="H58" s="17"/>
      <c r="I58" s="826" t="s">
        <v>281</v>
      </c>
      <c r="J58" s="826"/>
      <c r="K58" s="826"/>
      <c r="L58" s="826"/>
      <c r="M58" s="826"/>
      <c r="N58" s="826"/>
      <c r="O58" s="826"/>
      <c r="P58" s="826"/>
      <c r="Q58" s="826"/>
      <c r="R58" s="826"/>
      <c r="S58" s="826"/>
      <c r="T58" s="826"/>
      <c r="U58" s="826"/>
      <c r="V58" s="826"/>
      <c r="W58" s="826"/>
      <c r="X58" s="826"/>
      <c r="Y58" s="826"/>
      <c r="Z58" s="826"/>
      <c r="AA58" s="826"/>
      <c r="AB58" s="826"/>
      <c r="AC58" s="826"/>
      <c r="AD58" s="826"/>
      <c r="AE58" s="826"/>
      <c r="AF58" s="826"/>
      <c r="AG58" s="826"/>
      <c r="AH58" s="826"/>
      <c r="AI58" s="826"/>
      <c r="AJ58" s="826"/>
      <c r="AK58" s="826"/>
      <c r="AL58" s="826"/>
      <c r="AM58" s="826"/>
      <c r="AN58" s="826"/>
      <c r="AO58" s="826"/>
      <c r="AP58" s="826"/>
      <c r="AQ58" s="77"/>
      <c r="AR58" s="77"/>
      <c r="AS58" s="77"/>
      <c r="AT58" s="77"/>
      <c r="AU58" s="77"/>
      <c r="AV58" s="77"/>
      <c r="AW58" s="77"/>
      <c r="AX58" s="77"/>
      <c r="AY58" s="77"/>
      <c r="AZ58" s="77"/>
      <c r="BA58" s="77"/>
      <c r="BB58" s="77"/>
      <c r="BC58" s="77"/>
      <c r="BD58" s="77"/>
      <c r="BE58" s="77"/>
      <c r="BF58" s="89"/>
      <c r="BG58" s="89"/>
      <c r="BH58" s="90"/>
      <c r="BI58" s="778"/>
      <c r="BJ58" s="779"/>
      <c r="BK58" s="72"/>
      <c r="BL58" s="758" t="str">
        <f>IF(OR(第1表の2入力用!AO46=0,LEN(第1表の2入力用!AO46)-9&lt;=0),"",MID(第1表の2入力用!AO46,LEN(第1表の2入力用!AO46)-9,1))</f>
        <v/>
      </c>
      <c r="BM58" s="759"/>
      <c r="BN58" s="91"/>
      <c r="BO58" s="908" t="str">
        <f>IF(OR(第1表の2入力用!AO46=0,LEN(第1表の2入力用!AO46)-8&lt;=0),"",MID(第1表の2入力用!AO46,LEN(第1表の2入力用!AO46)-8,1))</f>
        <v/>
      </c>
      <c r="BP58" s="232"/>
      <c r="BQ58" s="776" t="str">
        <f>IF(OR(第1表の2入力用!AO46=0,LEN(第1表の2入力用!AO46)-7&lt;=0),"",MID(第1表の2入力用!AO46,LEN(第1表の2入力用!AO46)-7,1))</f>
        <v/>
      </c>
      <c r="BR58" s="232"/>
      <c r="BS58" s="776" t="str">
        <f>IF(OR(第1表の2入力用!AO46=0,LEN(第1表の2入力用!AO46)-6&lt;=0),"",MID(第1表の2入力用!AO46,LEN(第1表の2入力用!AO46)-6,1))</f>
        <v/>
      </c>
      <c r="BT58" s="27"/>
      <c r="BU58" s="776" t="str">
        <f>IF(OR(第1表の2入力用!AO46=0,LEN(第1表の2入力用!AO46)-5&lt;=0),"",MID(第1表の2入力用!AO46,LEN(第1表の2入力用!AO46)-5,1))</f>
        <v/>
      </c>
      <c r="BV58" s="232"/>
      <c r="BW58" s="776" t="str">
        <f>IF(OR(第1表の2入力用!AO46=0,LEN(第1表の2入力用!AO46)-4&lt;=0),"",MID(第1表の2入力用!AO46,LEN(第1表の2入力用!AO46)-4,1))</f>
        <v/>
      </c>
      <c r="BX58" s="232"/>
      <c r="BY58" s="776" t="str">
        <f>IF(OR(第1表の2入力用!AO46=0,LEN(第1表の2入力用!AO46)-3&lt;=0),"",MID(第1表の2入力用!AO46,LEN(第1表の2入力用!AO46)-3,1))</f>
        <v/>
      </c>
      <c r="BZ58" s="27"/>
      <c r="CA58" s="776" t="str">
        <f>IF(OR(第1表の2入力用!AO46=0,LEN(第1表の2入力用!AO46)-2&lt;=0),"",MID(第1表の2入力用!AO46,LEN(第1表の2入力用!AO46)-2,1))</f>
        <v/>
      </c>
      <c r="CB58" s="232"/>
      <c r="CC58" s="816" t="str">
        <f>IF(OR(第1表の2入力用!AO46=0,LEN(第1表の2入力用!AO46)-1&lt;=0),"",MID(第1表の2入力用!AO46,LEN(第1表の2入力用!AO46)-1,1))</f>
        <v/>
      </c>
      <c r="CD58" s="817"/>
      <c r="CE58" s="232"/>
      <c r="CF58" s="776" t="str">
        <f>IF(第1表の2入力用!AO46&lt;&gt;0,RIGHT(第1表の2入力用!AO46,1),"")</f>
        <v/>
      </c>
      <c r="CG58" s="18"/>
      <c r="CH58" s="4"/>
      <c r="CI58" s="808"/>
      <c r="CJ58" s="4"/>
      <c r="CK58" s="4"/>
      <c r="CL58" s="4"/>
    </row>
    <row r="59" spans="1:90" ht="12.75" customHeight="1" x14ac:dyDescent="0.15">
      <c r="A59" s="4"/>
      <c r="B59" s="4"/>
      <c r="C59" s="860"/>
      <c r="D59" s="868"/>
      <c r="E59" s="869"/>
      <c r="F59" s="869"/>
      <c r="G59" s="870"/>
      <c r="H59" s="17"/>
      <c r="I59" s="826"/>
      <c r="J59" s="826"/>
      <c r="K59" s="826"/>
      <c r="L59" s="826"/>
      <c r="M59" s="826"/>
      <c r="N59" s="826"/>
      <c r="O59" s="826"/>
      <c r="P59" s="826"/>
      <c r="Q59" s="826"/>
      <c r="R59" s="826"/>
      <c r="S59" s="826"/>
      <c r="T59" s="826"/>
      <c r="U59" s="826"/>
      <c r="V59" s="826"/>
      <c r="W59" s="826"/>
      <c r="X59" s="826"/>
      <c r="Y59" s="826"/>
      <c r="Z59" s="826"/>
      <c r="AA59" s="826"/>
      <c r="AB59" s="826"/>
      <c r="AC59" s="826"/>
      <c r="AD59" s="826"/>
      <c r="AE59" s="826"/>
      <c r="AF59" s="826"/>
      <c r="AG59" s="826"/>
      <c r="AH59" s="826"/>
      <c r="AI59" s="826"/>
      <c r="AJ59" s="826"/>
      <c r="AK59" s="826"/>
      <c r="AL59" s="826"/>
      <c r="AM59" s="826"/>
      <c r="AN59" s="826"/>
      <c r="AO59" s="826"/>
      <c r="AP59" s="826"/>
      <c r="AQ59" s="77"/>
      <c r="AR59" s="77"/>
      <c r="AS59" s="77"/>
      <c r="AT59" s="77"/>
      <c r="AU59" s="77"/>
      <c r="AV59" s="77"/>
      <c r="AW59" s="77"/>
      <c r="AX59" s="77"/>
      <c r="AY59" s="77"/>
      <c r="AZ59" s="77"/>
      <c r="BA59" s="77"/>
      <c r="BB59" s="77"/>
      <c r="BC59" s="77"/>
      <c r="BD59" s="77"/>
      <c r="BE59" s="77"/>
      <c r="BF59" s="89"/>
      <c r="BG59" s="89"/>
      <c r="BH59" s="90"/>
      <c r="BI59" s="778"/>
      <c r="BJ59" s="779"/>
      <c r="BK59" s="72"/>
      <c r="BL59" s="760"/>
      <c r="BM59" s="761"/>
      <c r="BN59" s="91"/>
      <c r="BO59" s="909"/>
      <c r="BP59" s="232"/>
      <c r="BQ59" s="777"/>
      <c r="BR59" s="232"/>
      <c r="BS59" s="777"/>
      <c r="BT59" s="27"/>
      <c r="BU59" s="777"/>
      <c r="BV59" s="232"/>
      <c r="BW59" s="777"/>
      <c r="BX59" s="232"/>
      <c r="BY59" s="777"/>
      <c r="BZ59" s="27"/>
      <c r="CA59" s="777"/>
      <c r="CB59" s="232"/>
      <c r="CC59" s="818"/>
      <c r="CD59" s="819"/>
      <c r="CE59" s="232"/>
      <c r="CF59" s="777"/>
      <c r="CG59" s="18"/>
      <c r="CH59" s="4"/>
      <c r="CI59" s="808"/>
      <c r="CJ59" s="4"/>
      <c r="CK59" s="4"/>
      <c r="CL59" s="4"/>
    </row>
    <row r="60" spans="1:90" ht="4.5" customHeight="1" x14ac:dyDescent="0.15">
      <c r="A60" s="4"/>
      <c r="B60" s="4"/>
      <c r="C60" s="860"/>
      <c r="D60" s="868"/>
      <c r="E60" s="869"/>
      <c r="F60" s="869"/>
      <c r="G60" s="870"/>
      <c r="H60" s="84"/>
      <c r="I60" s="84"/>
      <c r="J60" s="84"/>
      <c r="K60" s="93"/>
      <c r="L60" s="226"/>
      <c r="M60" s="92"/>
      <c r="N60" s="92"/>
      <c r="O60" s="92"/>
      <c r="P60" s="92"/>
      <c r="Q60" s="92"/>
      <c r="R60" s="92"/>
      <c r="S60" s="92"/>
      <c r="T60" s="92"/>
      <c r="U60" s="92"/>
      <c r="V60" s="92"/>
      <c r="W60" s="92"/>
      <c r="X60" s="92"/>
      <c r="Y60" s="92"/>
      <c r="Z60" s="92"/>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c r="BA60" s="93"/>
      <c r="BB60" s="93"/>
      <c r="BC60" s="93"/>
      <c r="BD60" s="93"/>
      <c r="BE60" s="93"/>
      <c r="BF60" s="93"/>
      <c r="BG60" s="93"/>
      <c r="BH60" s="94"/>
      <c r="BI60" s="780"/>
      <c r="BJ60" s="781"/>
      <c r="BK60" s="84"/>
      <c r="BL60" s="50"/>
      <c r="BM60" s="50"/>
      <c r="BN60" s="85"/>
      <c r="BO60" s="50"/>
      <c r="BP60" s="50"/>
      <c r="BQ60" s="50"/>
      <c r="BR60" s="50"/>
      <c r="BS60" s="50"/>
      <c r="BT60" s="50"/>
      <c r="BU60" s="50"/>
      <c r="BV60" s="50"/>
      <c r="BW60" s="50"/>
      <c r="BX60" s="50"/>
      <c r="BY60" s="50"/>
      <c r="BZ60" s="50"/>
      <c r="CA60" s="50"/>
      <c r="CB60" s="50"/>
      <c r="CC60" s="50"/>
      <c r="CD60" s="50"/>
      <c r="CE60" s="50"/>
      <c r="CF60" s="50"/>
      <c r="CG60" s="51"/>
      <c r="CH60" s="4"/>
      <c r="CI60" s="808"/>
      <c r="CJ60" s="4"/>
      <c r="CK60" s="4"/>
      <c r="CL60" s="4"/>
    </row>
    <row r="61" spans="1:90" ht="4.5" customHeight="1" x14ac:dyDescent="0.15">
      <c r="A61" s="4"/>
      <c r="B61" s="4"/>
      <c r="C61" s="860"/>
      <c r="D61" s="868"/>
      <c r="E61" s="869"/>
      <c r="F61" s="869"/>
      <c r="G61" s="870"/>
      <c r="H61" s="95"/>
      <c r="I61" s="756" t="s">
        <v>295</v>
      </c>
      <c r="J61" s="756"/>
      <c r="K61" s="756"/>
      <c r="L61" s="756"/>
      <c r="M61" s="756"/>
      <c r="N61" s="756"/>
      <c r="O61" s="756"/>
      <c r="P61" s="756"/>
      <c r="Q61" s="756"/>
      <c r="R61" s="756"/>
      <c r="S61" s="756"/>
      <c r="T61" s="756"/>
      <c r="U61" s="756"/>
      <c r="V61" s="756"/>
      <c r="W61" s="756"/>
      <c r="X61" s="756"/>
      <c r="Y61" s="756"/>
      <c r="Z61" s="756"/>
      <c r="AA61" s="756"/>
      <c r="AB61" s="756"/>
      <c r="AC61" s="756"/>
      <c r="AD61" s="756"/>
      <c r="AE61" s="756"/>
      <c r="AF61" s="756"/>
      <c r="AG61" s="756"/>
      <c r="AH61" s="756"/>
      <c r="AI61" s="756"/>
      <c r="AJ61" s="756"/>
      <c r="AK61" s="756"/>
      <c r="AL61" s="756"/>
      <c r="AM61" s="756"/>
      <c r="AN61" s="756"/>
      <c r="AO61" s="756"/>
      <c r="AP61" s="756"/>
      <c r="AQ61" s="756"/>
      <c r="AR61" s="756"/>
      <c r="AS61" s="756"/>
      <c r="AT61" s="756"/>
      <c r="AU61" s="756"/>
      <c r="AV61" s="756"/>
      <c r="AW61" s="756"/>
      <c r="AX61" s="97"/>
      <c r="AY61" s="97"/>
      <c r="AZ61" s="97"/>
      <c r="BA61" s="97"/>
      <c r="BB61" s="97"/>
      <c r="BC61" s="97"/>
      <c r="BD61" s="97"/>
      <c r="BE61" s="97"/>
      <c r="BF61" s="97"/>
      <c r="BG61" s="97"/>
      <c r="BH61" s="98"/>
      <c r="BI61" s="820" t="s">
        <v>276</v>
      </c>
      <c r="BJ61" s="821"/>
      <c r="BK61" s="56"/>
      <c r="BL61" s="80"/>
      <c r="BM61" s="80"/>
      <c r="BN61" s="81"/>
      <c r="BO61" s="80"/>
      <c r="BP61" s="80"/>
      <c r="BQ61" s="80"/>
      <c r="BR61" s="80"/>
      <c r="BS61" s="80"/>
      <c r="BT61" s="80"/>
      <c r="BU61" s="80"/>
      <c r="BV61" s="80"/>
      <c r="BW61" s="80"/>
      <c r="BX61" s="80"/>
      <c r="BY61" s="80"/>
      <c r="BZ61" s="80"/>
      <c r="CA61" s="80"/>
      <c r="CB61" s="80"/>
      <c r="CC61" s="80"/>
      <c r="CD61" s="80"/>
      <c r="CE61" s="80"/>
      <c r="CF61" s="80"/>
      <c r="CG61" s="68"/>
      <c r="CH61" s="4"/>
      <c r="CI61" s="808"/>
      <c r="CJ61" s="4"/>
      <c r="CK61" s="4"/>
      <c r="CL61" s="4"/>
    </row>
    <row r="62" spans="1:90" ht="12.75" customHeight="1" x14ac:dyDescent="0.15">
      <c r="A62" s="4"/>
      <c r="B62" s="4"/>
      <c r="C62" s="860"/>
      <c r="D62" s="868"/>
      <c r="E62" s="869"/>
      <c r="F62" s="869"/>
      <c r="G62" s="870"/>
      <c r="H62" s="17"/>
      <c r="I62" s="757"/>
      <c r="J62" s="757"/>
      <c r="K62" s="757"/>
      <c r="L62" s="757"/>
      <c r="M62" s="757"/>
      <c r="N62" s="757"/>
      <c r="O62" s="757"/>
      <c r="P62" s="757"/>
      <c r="Q62" s="757"/>
      <c r="R62" s="757"/>
      <c r="S62" s="757"/>
      <c r="T62" s="757"/>
      <c r="U62" s="757"/>
      <c r="V62" s="757"/>
      <c r="W62" s="757"/>
      <c r="X62" s="757"/>
      <c r="Y62" s="757"/>
      <c r="Z62" s="757"/>
      <c r="AA62" s="757"/>
      <c r="AB62" s="757"/>
      <c r="AC62" s="757"/>
      <c r="AD62" s="757"/>
      <c r="AE62" s="757"/>
      <c r="AF62" s="757"/>
      <c r="AG62" s="757"/>
      <c r="AH62" s="757"/>
      <c r="AI62" s="757"/>
      <c r="AJ62" s="757"/>
      <c r="AK62" s="757"/>
      <c r="AL62" s="757"/>
      <c r="AM62" s="757"/>
      <c r="AN62" s="757"/>
      <c r="AO62" s="757"/>
      <c r="AP62" s="757"/>
      <c r="AQ62" s="757"/>
      <c r="AR62" s="757"/>
      <c r="AS62" s="757"/>
      <c r="AT62" s="757"/>
      <c r="AU62" s="757"/>
      <c r="AV62" s="757"/>
      <c r="AW62" s="757"/>
      <c r="AX62" s="77"/>
      <c r="AY62" s="77"/>
      <c r="AZ62" s="77"/>
      <c r="BA62" s="77"/>
      <c r="BB62" s="77"/>
      <c r="BC62" s="77"/>
      <c r="BD62" s="77"/>
      <c r="BE62" s="77"/>
      <c r="BF62" s="89"/>
      <c r="BG62" s="89"/>
      <c r="BH62" s="90"/>
      <c r="BI62" s="778"/>
      <c r="BJ62" s="779"/>
      <c r="BK62" s="72"/>
      <c r="BL62" s="758" t="str">
        <f>IF(OR(第1表の2入力用!AO47=0,LEN(第1表の2入力用!AO47)-9&lt;=0),"",MID(第1表の2入力用!AO47,LEN(第1表の2入力用!AO47)-9,1))</f>
        <v/>
      </c>
      <c r="BM62" s="759"/>
      <c r="BN62" s="91"/>
      <c r="BO62" s="908" t="str">
        <f>IF(OR(第1表の2入力用!AO47=0,LEN(第1表の2入力用!AO47)-8&lt;=0),"",MID(第1表の2入力用!AO47,LEN(第1表の2入力用!AO47)-8,1))</f>
        <v/>
      </c>
      <c r="BP62" s="232"/>
      <c r="BQ62" s="776" t="str">
        <f>IF(OR(第1表の2入力用!AO47=0,LEN(第1表の2入力用!AO47)-7&lt;=0),"",MID(第1表の2入力用!AO47,LEN(第1表の2入力用!AO47)-7,1))</f>
        <v>1</v>
      </c>
      <c r="BR62" s="232"/>
      <c r="BS62" s="776" t="str">
        <f>IF(OR(第1表の2入力用!AO47=0,LEN(第1表の2入力用!AO47)-6&lt;=0),"",MID(第1表の2入力用!AO47,LEN(第1表の2入力用!AO47)-6,1))</f>
        <v>0</v>
      </c>
      <c r="BT62" s="27"/>
      <c r="BU62" s="776" t="str">
        <f>IF(OR(第1表の2入力用!AO47=0,LEN(第1表の2入力用!AO47)-5&lt;=0),"",MID(第1表の2入力用!AO47,LEN(第1表の2入力用!AO47)-5,1))</f>
        <v>0</v>
      </c>
      <c r="BV62" s="232"/>
      <c r="BW62" s="776" t="str">
        <f>IF(OR(第1表の2入力用!AO47=0,LEN(第1表の2入力用!AO47)-4&lt;=0),"",MID(第1表の2入力用!AO47,LEN(第1表の2入力用!AO47)-4,1))</f>
        <v>0</v>
      </c>
      <c r="BX62" s="232"/>
      <c r="BY62" s="776" t="str">
        <f>IF(OR(第1表の2入力用!AO47=0,LEN(第1表の2入力用!AO47)-3&lt;=0),"",MID(第1表の2入力用!AO47,LEN(第1表の2入力用!AO47)-3,1))</f>
        <v>0</v>
      </c>
      <c r="BZ62" s="27"/>
      <c r="CA62" s="776" t="str">
        <f>IF(OR(第1表の2入力用!AO47=0,LEN(第1表の2入力用!AO47)-2&lt;=0),"",MID(第1表の2入力用!AO47,LEN(第1表の2入力用!AO47)-2,1))</f>
        <v>0</v>
      </c>
      <c r="CB62" s="232"/>
      <c r="CC62" s="816" t="str">
        <f>IF(OR(第1表の2入力用!AO47=0,LEN(第1表の2入力用!AO47)-1&lt;=0),"",MID(第1表の2入力用!AO47,LEN(第1表の2入力用!AO47)-1,1))</f>
        <v>0</v>
      </c>
      <c r="CD62" s="817"/>
      <c r="CE62" s="232"/>
      <c r="CF62" s="776" t="str">
        <f>IF(第1表の2入力用!AO47&lt;&gt;0,RIGHT(第1表の2入力用!AO47,1),"")</f>
        <v>0</v>
      </c>
      <c r="CG62" s="18"/>
      <c r="CH62" s="4"/>
      <c r="CI62" s="808"/>
      <c r="CJ62" s="4"/>
      <c r="CK62" s="4"/>
      <c r="CL62" s="4"/>
    </row>
    <row r="63" spans="1:90" ht="12.75" customHeight="1" x14ac:dyDescent="0.15">
      <c r="A63" s="4"/>
      <c r="B63" s="4"/>
      <c r="C63" s="860"/>
      <c r="D63" s="868"/>
      <c r="E63" s="869"/>
      <c r="F63" s="869"/>
      <c r="G63" s="870"/>
      <c r="H63" s="17"/>
      <c r="I63" s="897" t="s">
        <v>296</v>
      </c>
      <c r="J63" s="897"/>
      <c r="K63" s="897"/>
      <c r="L63" s="897"/>
      <c r="M63" s="897"/>
      <c r="N63" s="897"/>
      <c r="O63" s="897"/>
      <c r="P63" s="897"/>
      <c r="Q63" s="897"/>
      <c r="R63" s="897"/>
      <c r="S63" s="897"/>
      <c r="T63" s="897"/>
      <c r="U63" s="897"/>
      <c r="V63" s="897"/>
      <c r="W63" s="897"/>
      <c r="X63" s="897"/>
      <c r="Y63" s="897"/>
      <c r="Z63" s="897"/>
      <c r="AA63" s="897"/>
      <c r="AB63" s="897"/>
      <c r="AC63" s="897"/>
      <c r="AD63" s="897"/>
      <c r="AE63" s="897"/>
      <c r="AF63" s="897"/>
      <c r="AG63" s="897"/>
      <c r="AH63" s="897"/>
      <c r="AI63" s="897"/>
      <c r="AJ63" s="897"/>
      <c r="AK63" s="897"/>
      <c r="AL63" s="897"/>
      <c r="AM63" s="897"/>
      <c r="AN63" s="897"/>
      <c r="AO63" s="897"/>
      <c r="AP63" s="897"/>
      <c r="AQ63" s="897"/>
      <c r="AR63" s="897"/>
      <c r="AS63" s="897"/>
      <c r="AT63" s="897"/>
      <c r="AU63" s="897"/>
      <c r="AV63" s="897"/>
      <c r="AW63" s="897"/>
      <c r="AX63" s="77"/>
      <c r="AY63" s="77"/>
      <c r="AZ63" s="77"/>
      <c r="BA63" s="77"/>
      <c r="BB63" s="77"/>
      <c r="BC63" s="77"/>
      <c r="BD63" s="77"/>
      <c r="BE63" s="77"/>
      <c r="BF63" s="89"/>
      <c r="BG63" s="89"/>
      <c r="BH63" s="90"/>
      <c r="BI63" s="778"/>
      <c r="BJ63" s="779"/>
      <c r="BK63" s="72"/>
      <c r="BL63" s="760"/>
      <c r="BM63" s="761"/>
      <c r="BN63" s="91"/>
      <c r="BO63" s="909"/>
      <c r="BP63" s="232"/>
      <c r="BQ63" s="777"/>
      <c r="BR63" s="232"/>
      <c r="BS63" s="777"/>
      <c r="BT63" s="27"/>
      <c r="BU63" s="777"/>
      <c r="BV63" s="232"/>
      <c r="BW63" s="777"/>
      <c r="BX63" s="232"/>
      <c r="BY63" s="777"/>
      <c r="BZ63" s="27"/>
      <c r="CA63" s="777"/>
      <c r="CB63" s="232"/>
      <c r="CC63" s="818"/>
      <c r="CD63" s="819"/>
      <c r="CE63" s="232"/>
      <c r="CF63" s="777"/>
      <c r="CG63" s="18"/>
      <c r="CH63" s="4"/>
      <c r="CI63" s="808"/>
      <c r="CJ63" s="4"/>
      <c r="CK63" s="4"/>
      <c r="CL63" s="4"/>
    </row>
    <row r="64" spans="1:90" ht="4.5" customHeight="1" x14ac:dyDescent="0.15">
      <c r="A64" s="4"/>
      <c r="B64" s="4"/>
      <c r="C64" s="860"/>
      <c r="D64" s="871"/>
      <c r="E64" s="872"/>
      <c r="F64" s="872"/>
      <c r="G64" s="873"/>
      <c r="H64" s="84"/>
      <c r="I64" s="898"/>
      <c r="J64" s="898"/>
      <c r="K64" s="898"/>
      <c r="L64" s="898"/>
      <c r="M64" s="898"/>
      <c r="N64" s="898"/>
      <c r="O64" s="898"/>
      <c r="P64" s="898"/>
      <c r="Q64" s="898"/>
      <c r="R64" s="898"/>
      <c r="S64" s="898"/>
      <c r="T64" s="898"/>
      <c r="U64" s="898"/>
      <c r="V64" s="898"/>
      <c r="W64" s="898"/>
      <c r="X64" s="898"/>
      <c r="Y64" s="898"/>
      <c r="Z64" s="898"/>
      <c r="AA64" s="898"/>
      <c r="AB64" s="898"/>
      <c r="AC64" s="898"/>
      <c r="AD64" s="898"/>
      <c r="AE64" s="898"/>
      <c r="AF64" s="898"/>
      <c r="AG64" s="898"/>
      <c r="AH64" s="898"/>
      <c r="AI64" s="898"/>
      <c r="AJ64" s="898"/>
      <c r="AK64" s="898"/>
      <c r="AL64" s="898"/>
      <c r="AM64" s="898"/>
      <c r="AN64" s="898"/>
      <c r="AO64" s="898"/>
      <c r="AP64" s="898"/>
      <c r="AQ64" s="898"/>
      <c r="AR64" s="898"/>
      <c r="AS64" s="898"/>
      <c r="AT64" s="898"/>
      <c r="AU64" s="898"/>
      <c r="AV64" s="898"/>
      <c r="AW64" s="898"/>
      <c r="AX64" s="93"/>
      <c r="AY64" s="93"/>
      <c r="AZ64" s="93"/>
      <c r="BA64" s="93"/>
      <c r="BB64" s="93"/>
      <c r="BC64" s="93"/>
      <c r="BD64" s="93"/>
      <c r="BE64" s="93"/>
      <c r="BF64" s="93"/>
      <c r="BG64" s="93"/>
      <c r="BH64" s="94"/>
      <c r="BI64" s="780"/>
      <c r="BJ64" s="781"/>
      <c r="BK64" s="99"/>
      <c r="BL64" s="229"/>
      <c r="BM64" s="229"/>
      <c r="BN64" s="99"/>
      <c r="BO64" s="99"/>
      <c r="BP64" s="99"/>
      <c r="BQ64" s="99"/>
      <c r="BR64" s="99"/>
      <c r="BS64" s="99"/>
      <c r="BT64" s="99"/>
      <c r="BU64" s="99"/>
      <c r="BV64" s="99"/>
      <c r="BW64" s="99"/>
      <c r="BX64" s="99"/>
      <c r="BY64" s="99"/>
      <c r="BZ64" s="99"/>
      <c r="CA64" s="99"/>
      <c r="CB64" s="99"/>
      <c r="CC64" s="99"/>
      <c r="CD64" s="99"/>
      <c r="CE64" s="99"/>
      <c r="CF64" s="99"/>
      <c r="CG64" s="51"/>
      <c r="CH64" s="4"/>
      <c r="CI64" s="808"/>
      <c r="CJ64" s="4"/>
      <c r="CK64" s="4"/>
      <c r="CL64" s="4"/>
    </row>
    <row r="65" spans="1:90" ht="4.5" customHeight="1" x14ac:dyDescent="0.15">
      <c r="A65" s="4"/>
      <c r="B65" s="4"/>
      <c r="C65" s="860"/>
      <c r="D65" s="831" t="s">
        <v>101</v>
      </c>
      <c r="E65" s="832"/>
      <c r="F65" s="832"/>
      <c r="G65" s="833"/>
      <c r="H65" s="17"/>
      <c r="I65" s="756" t="s">
        <v>297</v>
      </c>
      <c r="J65" s="756"/>
      <c r="K65" s="756"/>
      <c r="L65" s="756"/>
      <c r="M65" s="756"/>
      <c r="N65" s="756"/>
      <c r="O65" s="756"/>
      <c r="P65" s="756"/>
      <c r="Q65" s="756"/>
      <c r="R65" s="756"/>
      <c r="S65" s="756"/>
      <c r="T65" s="756"/>
      <c r="U65" s="756"/>
      <c r="V65" s="756"/>
      <c r="W65" s="756"/>
      <c r="X65" s="756"/>
      <c r="Y65" s="756"/>
      <c r="Z65" s="756"/>
      <c r="AA65" s="756"/>
      <c r="AB65" s="756"/>
      <c r="AC65" s="756"/>
      <c r="AD65" s="756"/>
      <c r="AE65" s="756"/>
      <c r="AF65" s="756"/>
      <c r="AG65" s="756"/>
      <c r="AH65" s="756"/>
      <c r="AI65" s="756"/>
      <c r="AJ65" s="756"/>
      <c r="AK65" s="756"/>
      <c r="AL65" s="756"/>
      <c r="AM65" s="756"/>
      <c r="AN65" s="756"/>
      <c r="AO65" s="756"/>
      <c r="AP65" s="756"/>
      <c r="AQ65" s="756"/>
      <c r="AR65" s="756"/>
      <c r="AS65" s="756"/>
      <c r="AT65" s="756"/>
      <c r="AU65" s="756"/>
      <c r="AV65" s="756"/>
      <c r="AW65" s="756"/>
      <c r="AX65" s="89"/>
      <c r="AY65" s="89"/>
      <c r="AZ65" s="89"/>
      <c r="BA65" s="89"/>
      <c r="BB65" s="89"/>
      <c r="BC65" s="89"/>
      <c r="BD65" s="89"/>
      <c r="BE65" s="89"/>
      <c r="BF65" s="89"/>
      <c r="BG65" s="89"/>
      <c r="BH65" s="89"/>
      <c r="BI65" s="778" t="s">
        <v>277</v>
      </c>
      <c r="BJ65" s="779"/>
      <c r="BK65" s="17"/>
      <c r="BL65" s="20"/>
      <c r="BM65" s="20"/>
      <c r="BN65" s="71"/>
      <c r="BO65" s="20"/>
      <c r="BP65" s="20"/>
      <c r="BQ65" s="20"/>
      <c r="BR65" s="20"/>
      <c r="BS65" s="20"/>
      <c r="BT65" s="20"/>
      <c r="BU65" s="20"/>
      <c r="BV65" s="20"/>
      <c r="BW65" s="20"/>
      <c r="BX65" s="20"/>
      <c r="BY65" s="20"/>
      <c r="BZ65" s="20"/>
      <c r="CA65" s="20"/>
      <c r="CB65" s="20"/>
      <c r="CC65" s="20"/>
      <c r="CD65" s="20"/>
      <c r="CE65" s="20"/>
      <c r="CF65" s="20"/>
      <c r="CG65" s="18"/>
      <c r="CH65" s="4"/>
      <c r="CI65" s="808"/>
      <c r="CJ65" s="4"/>
      <c r="CK65" s="4"/>
      <c r="CL65" s="4"/>
    </row>
    <row r="66" spans="1:90" ht="12.75" customHeight="1" x14ac:dyDescent="0.15">
      <c r="A66" s="4"/>
      <c r="B66" s="4"/>
      <c r="C66" s="860"/>
      <c r="D66" s="834"/>
      <c r="E66" s="835"/>
      <c r="F66" s="835"/>
      <c r="G66" s="836"/>
      <c r="H66" s="17"/>
      <c r="I66" s="757"/>
      <c r="J66" s="757"/>
      <c r="K66" s="757"/>
      <c r="L66" s="757"/>
      <c r="M66" s="757"/>
      <c r="N66" s="757"/>
      <c r="O66" s="757"/>
      <c r="P66" s="757"/>
      <c r="Q66" s="757"/>
      <c r="R66" s="757"/>
      <c r="S66" s="757"/>
      <c r="T66" s="757"/>
      <c r="U66" s="757"/>
      <c r="V66" s="757"/>
      <c r="W66" s="757"/>
      <c r="X66" s="757"/>
      <c r="Y66" s="757"/>
      <c r="Z66" s="757"/>
      <c r="AA66" s="757"/>
      <c r="AB66" s="757"/>
      <c r="AC66" s="757"/>
      <c r="AD66" s="757"/>
      <c r="AE66" s="757"/>
      <c r="AF66" s="757"/>
      <c r="AG66" s="757"/>
      <c r="AH66" s="757"/>
      <c r="AI66" s="757"/>
      <c r="AJ66" s="757"/>
      <c r="AK66" s="757"/>
      <c r="AL66" s="757"/>
      <c r="AM66" s="757"/>
      <c r="AN66" s="757"/>
      <c r="AO66" s="757"/>
      <c r="AP66" s="757"/>
      <c r="AQ66" s="757"/>
      <c r="AR66" s="757"/>
      <c r="AS66" s="757"/>
      <c r="AT66" s="757"/>
      <c r="AU66" s="757"/>
      <c r="AV66" s="757"/>
      <c r="AW66" s="757"/>
      <c r="AX66" s="89"/>
      <c r="AY66" s="89"/>
      <c r="AZ66" s="89"/>
      <c r="BA66" s="89"/>
      <c r="BB66" s="89"/>
      <c r="BC66" s="89"/>
      <c r="BD66" s="89"/>
      <c r="BE66" s="89"/>
      <c r="BF66" s="89"/>
      <c r="BG66" s="89"/>
      <c r="BH66" s="89"/>
      <c r="BI66" s="778"/>
      <c r="BJ66" s="779"/>
      <c r="BK66" s="72"/>
      <c r="BL66" s="816" t="str">
        <f>IF(OR(第1表の2入力用!AO48=0,LEN(第1表の2入力用!AO48)-9&lt;=0),"",MID(第1表の2入力用!AO48,LEN(第1表の2入力用!AO48)-9,1))</f>
        <v/>
      </c>
      <c r="BM66" s="817"/>
      <c r="BN66" s="91"/>
      <c r="BO66" s="776" t="str">
        <f>IF(OR(第1表の2入力用!AO48=0,LEN(第1表の2入力用!AO48)-8&lt;=0),"",MID(第1表の2入力用!AO48,LEN(第1表の2入力用!AO48)-8,1))</f>
        <v/>
      </c>
      <c r="BP66" s="232"/>
      <c r="BQ66" s="776" t="str">
        <f>IF(OR(第1表の2入力用!AO48=0,LEN(第1表の2入力用!AO48)-7&lt;=0),"",MID(第1表の2入力用!AO48,LEN(第1表の2入力用!AO48)-7,1))</f>
        <v/>
      </c>
      <c r="BR66" s="232"/>
      <c r="BS66" s="776" t="str">
        <f>IF(OR(第1表の2入力用!AO48=0,LEN(第1表の2入力用!AO48)-6&lt;=0),"",MID(第1表の2入力用!AO48,LEN(第1表の2入力用!AO48)-6,1))</f>
        <v>5</v>
      </c>
      <c r="BT66" s="27"/>
      <c r="BU66" s="776" t="str">
        <f>IF(OR(第1表の2入力用!AO48=0,LEN(第1表の2入力用!AO48)-5&lt;=0),"",MID(第1表の2入力用!AO48,LEN(第1表の2入力用!AO48)-5,1))</f>
        <v>0</v>
      </c>
      <c r="BV66" s="232"/>
      <c r="BW66" s="776" t="str">
        <f>IF(OR(第1表の2入力用!AO48=0,LEN(第1表の2入力用!AO48)-4&lt;=0),"",MID(第1表の2入力用!AO48,LEN(第1表の2入力用!AO48)-4,1))</f>
        <v>0</v>
      </c>
      <c r="BX66" s="232"/>
      <c r="BY66" s="776" t="str">
        <f>IF(OR(第1表の2入力用!AO48=0,LEN(第1表の2入力用!AO48)-3&lt;=0),"",MID(第1表の2入力用!AO48,LEN(第1表の2入力用!AO48)-3,1))</f>
        <v>0</v>
      </c>
      <c r="BZ66" s="27"/>
      <c r="CA66" s="776" t="str">
        <f>IF(OR(第1表の2入力用!AO48=0,LEN(第1表の2入力用!AO48)-2&lt;=0),"",MID(第1表の2入力用!AO48,LEN(第1表の2入力用!AO48)-2,1))</f>
        <v>0</v>
      </c>
      <c r="CB66" s="232"/>
      <c r="CC66" s="816" t="str">
        <f>IF(OR(第1表の2入力用!AO48=0,LEN(第1表の2入力用!AO48)-1&lt;=0),"",MID(第1表の2入力用!AO48,LEN(第1表の2入力用!AO48)-1,1))</f>
        <v>0</v>
      </c>
      <c r="CD66" s="817"/>
      <c r="CE66" s="232"/>
      <c r="CF66" s="776" t="str">
        <f>IF(第1表の2入力用!AO48&lt;&gt;0,RIGHT(第1表の2入力用!AO48,1),"")</f>
        <v>0</v>
      </c>
      <c r="CG66" s="18"/>
      <c r="CH66" s="4"/>
      <c r="CI66" s="808"/>
      <c r="CJ66" s="4"/>
      <c r="CK66" s="4"/>
      <c r="CL66" s="4"/>
    </row>
    <row r="67" spans="1:90" ht="12.75" customHeight="1" x14ac:dyDescent="0.15">
      <c r="A67" s="4"/>
      <c r="B67" s="4"/>
      <c r="C67" s="860"/>
      <c r="D67" s="834"/>
      <c r="E67" s="835"/>
      <c r="F67" s="835"/>
      <c r="G67" s="836"/>
      <c r="H67" s="17"/>
      <c r="I67" s="782" t="s">
        <v>298</v>
      </c>
      <c r="J67" s="782"/>
      <c r="K67" s="782"/>
      <c r="L67" s="782"/>
      <c r="M67" s="782"/>
      <c r="N67" s="782"/>
      <c r="O67" s="782"/>
      <c r="P67" s="782"/>
      <c r="Q67" s="782"/>
      <c r="R67" s="782"/>
      <c r="S67" s="782"/>
      <c r="T67" s="782"/>
      <c r="U67" s="782"/>
      <c r="V67" s="782"/>
      <c r="W67" s="782"/>
      <c r="X67" s="782"/>
      <c r="Y67" s="782"/>
      <c r="Z67" s="782"/>
      <c r="AA67" s="782"/>
      <c r="AB67" s="782"/>
      <c r="AC67" s="782"/>
      <c r="AD67" s="782"/>
      <c r="AE67" s="782"/>
      <c r="AF67" s="782"/>
      <c r="AG67" s="782"/>
      <c r="AH67" s="782"/>
      <c r="AI67" s="782"/>
      <c r="AJ67" s="782"/>
      <c r="AK67" s="782"/>
      <c r="AL67" s="782"/>
      <c r="AM67" s="782"/>
      <c r="AN67" s="782"/>
      <c r="AO67" s="782"/>
      <c r="AP67" s="782"/>
      <c r="AQ67" s="782"/>
      <c r="AR67" s="782"/>
      <c r="AS67" s="782"/>
      <c r="AT67" s="782"/>
      <c r="AU67" s="782"/>
      <c r="AV67" s="782"/>
      <c r="AW67" s="782"/>
      <c r="AX67" s="782"/>
      <c r="AY67" s="782"/>
      <c r="AZ67" s="782"/>
      <c r="BA67" s="782"/>
      <c r="BB67" s="782"/>
      <c r="BC67" s="782"/>
      <c r="BD67" s="782"/>
      <c r="BE67" s="782"/>
      <c r="BF67" s="782"/>
      <c r="BG67" s="782"/>
      <c r="BH67" s="783"/>
      <c r="BI67" s="778"/>
      <c r="BJ67" s="779"/>
      <c r="BK67" s="72"/>
      <c r="BL67" s="818"/>
      <c r="BM67" s="819"/>
      <c r="BN67" s="91"/>
      <c r="BO67" s="777"/>
      <c r="BP67" s="232"/>
      <c r="BQ67" s="777"/>
      <c r="BR67" s="232"/>
      <c r="BS67" s="777"/>
      <c r="BT67" s="27"/>
      <c r="BU67" s="777"/>
      <c r="BV67" s="232"/>
      <c r="BW67" s="777"/>
      <c r="BX67" s="232"/>
      <c r="BY67" s="777"/>
      <c r="BZ67" s="27"/>
      <c r="CA67" s="777"/>
      <c r="CB67" s="232"/>
      <c r="CC67" s="818"/>
      <c r="CD67" s="819"/>
      <c r="CE67" s="232"/>
      <c r="CF67" s="777"/>
      <c r="CG67" s="18"/>
      <c r="CH67" s="4"/>
      <c r="CI67" s="808"/>
      <c r="CJ67" s="4"/>
      <c r="CK67" s="4"/>
      <c r="CL67" s="4"/>
    </row>
    <row r="68" spans="1:90" ht="4.5" customHeight="1" x14ac:dyDescent="0.15">
      <c r="A68" s="4"/>
      <c r="B68" s="4"/>
      <c r="C68" s="860"/>
      <c r="D68" s="834"/>
      <c r="E68" s="835"/>
      <c r="F68" s="835"/>
      <c r="G68" s="836"/>
      <c r="H68" s="17"/>
      <c r="I68" s="784"/>
      <c r="J68" s="784"/>
      <c r="K68" s="784"/>
      <c r="L68" s="784"/>
      <c r="M68" s="784"/>
      <c r="N68" s="784"/>
      <c r="O68" s="784"/>
      <c r="P68" s="784"/>
      <c r="Q68" s="784"/>
      <c r="R68" s="784"/>
      <c r="S68" s="784"/>
      <c r="T68" s="784"/>
      <c r="U68" s="784"/>
      <c r="V68" s="784"/>
      <c r="W68" s="784"/>
      <c r="X68" s="784"/>
      <c r="Y68" s="784"/>
      <c r="Z68" s="784"/>
      <c r="AA68" s="784"/>
      <c r="AB68" s="784"/>
      <c r="AC68" s="784"/>
      <c r="AD68" s="784"/>
      <c r="AE68" s="784"/>
      <c r="AF68" s="784"/>
      <c r="AG68" s="784"/>
      <c r="AH68" s="784"/>
      <c r="AI68" s="784"/>
      <c r="AJ68" s="784"/>
      <c r="AK68" s="784"/>
      <c r="AL68" s="784"/>
      <c r="AM68" s="784"/>
      <c r="AN68" s="784"/>
      <c r="AO68" s="784"/>
      <c r="AP68" s="784"/>
      <c r="AQ68" s="784"/>
      <c r="AR68" s="784"/>
      <c r="AS68" s="784"/>
      <c r="AT68" s="784"/>
      <c r="AU68" s="784"/>
      <c r="AV68" s="784"/>
      <c r="AW68" s="784"/>
      <c r="AX68" s="784"/>
      <c r="AY68" s="784"/>
      <c r="AZ68" s="784"/>
      <c r="BA68" s="784"/>
      <c r="BB68" s="784"/>
      <c r="BC68" s="784"/>
      <c r="BD68" s="784"/>
      <c r="BE68" s="784"/>
      <c r="BF68" s="784"/>
      <c r="BG68" s="784"/>
      <c r="BH68" s="785"/>
      <c r="BI68" s="778"/>
      <c r="BJ68" s="779"/>
      <c r="BK68" s="84"/>
      <c r="BL68" s="50"/>
      <c r="BM68" s="50"/>
      <c r="BN68" s="85"/>
      <c r="BO68" s="50"/>
      <c r="BP68" s="50"/>
      <c r="BQ68" s="50"/>
      <c r="BR68" s="50"/>
      <c r="BS68" s="50"/>
      <c r="BT68" s="50"/>
      <c r="BU68" s="50"/>
      <c r="BV68" s="50"/>
      <c r="BW68" s="50"/>
      <c r="BX68" s="50"/>
      <c r="BY68" s="50"/>
      <c r="BZ68" s="50"/>
      <c r="CA68" s="50"/>
      <c r="CB68" s="50"/>
      <c r="CC68" s="50"/>
      <c r="CD68" s="50"/>
      <c r="CE68" s="50"/>
      <c r="CF68" s="50"/>
      <c r="CG68" s="51"/>
      <c r="CH68" s="4"/>
      <c r="CI68" s="808"/>
      <c r="CJ68" s="4"/>
      <c r="CK68" s="4"/>
      <c r="CL68" s="4"/>
    </row>
    <row r="69" spans="1:90" ht="4.5" customHeight="1" x14ac:dyDescent="0.15">
      <c r="A69" s="4"/>
      <c r="B69" s="4"/>
      <c r="C69" s="860"/>
      <c r="D69" s="834"/>
      <c r="E69" s="835"/>
      <c r="F69" s="835"/>
      <c r="G69" s="836"/>
      <c r="H69" s="55"/>
      <c r="I69" s="755" t="s">
        <v>299</v>
      </c>
      <c r="J69" s="756"/>
      <c r="K69" s="756"/>
      <c r="L69" s="756"/>
      <c r="M69" s="756"/>
      <c r="N69" s="756"/>
      <c r="O69" s="756"/>
      <c r="P69" s="756"/>
      <c r="Q69" s="756"/>
      <c r="R69" s="756"/>
      <c r="S69" s="756"/>
      <c r="T69" s="756"/>
      <c r="U69" s="756"/>
      <c r="V69" s="756"/>
      <c r="W69" s="756"/>
      <c r="X69" s="756"/>
      <c r="Y69" s="756"/>
      <c r="Z69" s="756"/>
      <c r="AA69" s="756"/>
      <c r="AB69" s="756"/>
      <c r="AC69" s="756"/>
      <c r="AD69" s="756"/>
      <c r="AE69" s="756"/>
      <c r="AF69" s="756"/>
      <c r="AG69" s="756"/>
      <c r="AH69" s="756"/>
      <c r="AI69" s="756"/>
      <c r="AJ69" s="756"/>
      <c r="AK69" s="756"/>
      <c r="AL69" s="756"/>
      <c r="AM69" s="756"/>
      <c r="AN69" s="756"/>
      <c r="AO69" s="756"/>
      <c r="AP69" s="756"/>
      <c r="AQ69" s="756"/>
      <c r="AR69" s="756"/>
      <c r="AS69" s="756"/>
      <c r="AT69" s="756"/>
      <c r="AU69" s="97"/>
      <c r="AV69" s="97"/>
      <c r="AW69" s="97"/>
      <c r="AX69" s="97"/>
      <c r="AY69" s="97"/>
      <c r="AZ69" s="97"/>
      <c r="BA69" s="97"/>
      <c r="BB69" s="97"/>
      <c r="BC69" s="97"/>
      <c r="BD69" s="97"/>
      <c r="BE69" s="97"/>
      <c r="BF69" s="97"/>
      <c r="BG69" s="97"/>
      <c r="BH69" s="97"/>
      <c r="BI69" s="820" t="s">
        <v>278</v>
      </c>
      <c r="BJ69" s="821"/>
      <c r="BK69" s="56"/>
      <c r="BL69" s="80"/>
      <c r="BM69" s="80"/>
      <c r="BN69" s="81"/>
      <c r="BO69" s="80"/>
      <c r="BP69" s="80"/>
      <c r="BQ69" s="80"/>
      <c r="BR69" s="80"/>
      <c r="BS69" s="80"/>
      <c r="BT69" s="80"/>
      <c r="BU69" s="80"/>
      <c r="BV69" s="80"/>
      <c r="BW69" s="80"/>
      <c r="BX69" s="80"/>
      <c r="BY69" s="80"/>
      <c r="BZ69" s="80"/>
      <c r="CA69" s="80"/>
      <c r="CB69" s="80"/>
      <c r="CC69" s="80"/>
      <c r="CD69" s="80"/>
      <c r="CE69" s="80"/>
      <c r="CF69" s="80"/>
      <c r="CG69" s="68"/>
      <c r="CH69" s="4"/>
      <c r="CI69" s="808"/>
      <c r="CJ69" s="4"/>
      <c r="CK69" s="4"/>
      <c r="CL69" s="4"/>
    </row>
    <row r="70" spans="1:90" ht="12.75" customHeight="1" x14ac:dyDescent="0.15">
      <c r="A70" s="4"/>
      <c r="B70" s="4"/>
      <c r="C70" s="860"/>
      <c r="D70" s="834"/>
      <c r="E70" s="835"/>
      <c r="F70" s="835"/>
      <c r="G70" s="836"/>
      <c r="H70" s="70"/>
      <c r="I70" s="757"/>
      <c r="J70" s="757"/>
      <c r="K70" s="757"/>
      <c r="L70" s="757"/>
      <c r="M70" s="757"/>
      <c r="N70" s="757"/>
      <c r="O70" s="757"/>
      <c r="P70" s="757"/>
      <c r="Q70" s="757"/>
      <c r="R70" s="757"/>
      <c r="S70" s="757"/>
      <c r="T70" s="757"/>
      <c r="U70" s="757"/>
      <c r="V70" s="757"/>
      <c r="W70" s="757"/>
      <c r="X70" s="757"/>
      <c r="Y70" s="757"/>
      <c r="Z70" s="757"/>
      <c r="AA70" s="757"/>
      <c r="AB70" s="757"/>
      <c r="AC70" s="757"/>
      <c r="AD70" s="757"/>
      <c r="AE70" s="757"/>
      <c r="AF70" s="757"/>
      <c r="AG70" s="757"/>
      <c r="AH70" s="757"/>
      <c r="AI70" s="757"/>
      <c r="AJ70" s="757"/>
      <c r="AK70" s="757"/>
      <c r="AL70" s="757"/>
      <c r="AM70" s="757"/>
      <c r="AN70" s="757"/>
      <c r="AO70" s="757"/>
      <c r="AP70" s="757"/>
      <c r="AQ70" s="757"/>
      <c r="AR70" s="757"/>
      <c r="AS70" s="757"/>
      <c r="AT70" s="757"/>
      <c r="AU70" s="89"/>
      <c r="AV70" s="89"/>
      <c r="AW70" s="89"/>
      <c r="AX70" s="89"/>
      <c r="AY70" s="89"/>
      <c r="AZ70" s="89"/>
      <c r="BA70" s="89"/>
      <c r="BB70" s="89"/>
      <c r="BC70" s="89"/>
      <c r="BD70" s="89"/>
      <c r="BE70" s="89"/>
      <c r="BF70" s="89"/>
      <c r="BG70" s="89"/>
      <c r="BH70" s="89"/>
      <c r="BI70" s="778"/>
      <c r="BJ70" s="779"/>
      <c r="BK70" s="72"/>
      <c r="BL70" s="816" t="str">
        <f>IF(OR(第1表の2入力用!AO49=0,LEN(第1表の2入力用!AO49)-9&lt;=0),"",MID(第1表の2入力用!AO49,LEN(第1表の2入力用!AO49)-9,1))</f>
        <v/>
      </c>
      <c r="BM70" s="817"/>
      <c r="BN70" s="91"/>
      <c r="BO70" s="776" t="str">
        <f>IF(OR(第1表の2入力用!AO49=0,LEN(第1表の2入力用!AO49)-8&lt;=0),"",MID(第1表の2入力用!AO49,LEN(第1表の2入力用!AO49)-8,1))</f>
        <v/>
      </c>
      <c r="BP70" s="232"/>
      <c r="BQ70" s="776" t="str">
        <f>IF(OR(第1表の2入力用!AO49=0,LEN(第1表の2入力用!AO49)-7&lt;=0),"",MID(第1表の2入力用!AO49,LEN(第1表の2入力用!AO49)-7,1))</f>
        <v/>
      </c>
      <c r="BR70" s="232"/>
      <c r="BS70" s="776" t="str">
        <f>IF(OR(第1表の2入力用!AO49=0,LEN(第1表の2入力用!AO49)-6&lt;=0),"",MID(第1表の2入力用!AO49,LEN(第1表の2入力用!AO49)-6,1))</f>
        <v/>
      </c>
      <c r="BT70" s="27"/>
      <c r="BU70" s="776" t="str">
        <f>IF(OR(第1表の2入力用!AO49=0,LEN(第1表の2入力用!AO49)-5&lt;=0),"",MID(第1表の2入力用!AO49,LEN(第1表の2入力用!AO49)-5,1))</f>
        <v/>
      </c>
      <c r="BV70" s="232"/>
      <c r="BW70" s="776" t="str">
        <f>IF(OR(第1表の2入力用!AO49=0,LEN(第1表の2入力用!AO49)-4&lt;=0),"",MID(第1表の2入力用!AO49,LEN(第1表の2入力用!AO49)-4,1))</f>
        <v/>
      </c>
      <c r="BX70" s="232"/>
      <c r="BY70" s="776" t="str">
        <f>IF(OR(第1表の2入力用!AO49=0,LEN(第1表の2入力用!AO49)-3&lt;=0),"",MID(第1表の2入力用!AO49,LEN(第1表の2入力用!AO49)-3,1))</f>
        <v/>
      </c>
      <c r="BZ70" s="27"/>
      <c r="CA70" s="776" t="str">
        <f>IF(OR(第1表の2入力用!AO49=0,LEN(第1表の2入力用!AO49)-2&lt;=0),"",MID(第1表の2入力用!AO49,LEN(第1表の2入力用!AO49)-2,1))</f>
        <v/>
      </c>
      <c r="CB70" s="232"/>
      <c r="CC70" s="816" t="str">
        <f>IF(OR(第1表の2入力用!AO49=0,LEN(第1表の2入力用!AO49)-1&lt;=0),"",MID(第1表の2入力用!AO49,LEN(第1表の2入力用!AO49)-1,1))</f>
        <v/>
      </c>
      <c r="CD70" s="817"/>
      <c r="CE70" s="232"/>
      <c r="CF70" s="776" t="str">
        <f>IF(第1表の2入力用!AO49&lt;&gt;0,RIGHT(第1表の2入力用!AO49,1),"")</f>
        <v/>
      </c>
      <c r="CG70" s="18"/>
      <c r="CH70" s="4"/>
      <c r="CI70" s="808"/>
      <c r="CJ70" s="4"/>
      <c r="CK70" s="4"/>
      <c r="CL70" s="4"/>
    </row>
    <row r="71" spans="1:90" ht="12.75" customHeight="1" x14ac:dyDescent="0.15">
      <c r="A71" s="4"/>
      <c r="B71" s="4"/>
      <c r="C71" s="860"/>
      <c r="D71" s="834"/>
      <c r="E71" s="835"/>
      <c r="F71" s="835"/>
      <c r="G71" s="836"/>
      <c r="H71" s="70"/>
      <c r="I71" s="782" t="s">
        <v>300</v>
      </c>
      <c r="J71" s="782"/>
      <c r="K71" s="782"/>
      <c r="L71" s="782"/>
      <c r="M71" s="782"/>
      <c r="N71" s="782"/>
      <c r="O71" s="782"/>
      <c r="P71" s="782"/>
      <c r="Q71" s="782"/>
      <c r="R71" s="782"/>
      <c r="S71" s="782"/>
      <c r="T71" s="782"/>
      <c r="U71" s="782"/>
      <c r="V71" s="782"/>
      <c r="W71" s="782"/>
      <c r="X71" s="782"/>
      <c r="Y71" s="782"/>
      <c r="Z71" s="782"/>
      <c r="AA71" s="782"/>
      <c r="AB71" s="782"/>
      <c r="AC71" s="782"/>
      <c r="AD71" s="782"/>
      <c r="AE71" s="782"/>
      <c r="AF71" s="782"/>
      <c r="AG71" s="782"/>
      <c r="AH71" s="782"/>
      <c r="AI71" s="782"/>
      <c r="AJ71" s="782"/>
      <c r="AK71" s="782"/>
      <c r="AL71" s="782"/>
      <c r="AM71" s="782"/>
      <c r="AN71" s="782"/>
      <c r="AO71" s="782"/>
      <c r="AP71" s="782"/>
      <c r="AQ71" s="782"/>
      <c r="AR71" s="782"/>
      <c r="AS71" s="782"/>
      <c r="AT71" s="782"/>
      <c r="AU71" s="782"/>
      <c r="AV71" s="782"/>
      <c r="AW71" s="782"/>
      <c r="AX71" s="782"/>
      <c r="AY71" s="782"/>
      <c r="AZ71" s="782"/>
      <c r="BA71" s="782"/>
      <c r="BB71" s="782"/>
      <c r="BC71" s="782"/>
      <c r="BD71" s="782"/>
      <c r="BE71" s="782"/>
      <c r="BF71" s="782"/>
      <c r="BG71" s="782"/>
      <c r="BH71" s="783"/>
      <c r="BI71" s="778"/>
      <c r="BJ71" s="779"/>
      <c r="BK71" s="72"/>
      <c r="BL71" s="818"/>
      <c r="BM71" s="819"/>
      <c r="BN71" s="91"/>
      <c r="BO71" s="777"/>
      <c r="BP71" s="232"/>
      <c r="BQ71" s="777"/>
      <c r="BR71" s="232"/>
      <c r="BS71" s="777"/>
      <c r="BT71" s="27"/>
      <c r="BU71" s="777"/>
      <c r="BV71" s="232"/>
      <c r="BW71" s="777"/>
      <c r="BX71" s="232"/>
      <c r="BY71" s="777"/>
      <c r="BZ71" s="27"/>
      <c r="CA71" s="777"/>
      <c r="CB71" s="232"/>
      <c r="CC71" s="818"/>
      <c r="CD71" s="819"/>
      <c r="CE71" s="232"/>
      <c r="CF71" s="777"/>
      <c r="CG71" s="18"/>
      <c r="CH71" s="4"/>
      <c r="CI71" s="808"/>
      <c r="CJ71" s="4"/>
      <c r="CK71" s="4"/>
      <c r="CL71" s="4"/>
    </row>
    <row r="72" spans="1:90" ht="4.5" customHeight="1" thickBot="1" x14ac:dyDescent="0.2">
      <c r="A72" s="4"/>
      <c r="B72" s="4"/>
      <c r="C72" s="861"/>
      <c r="D72" s="837"/>
      <c r="E72" s="838"/>
      <c r="F72" s="838"/>
      <c r="G72" s="839"/>
      <c r="H72" s="63"/>
      <c r="I72" s="895"/>
      <c r="J72" s="895"/>
      <c r="K72" s="895"/>
      <c r="L72" s="895"/>
      <c r="M72" s="895"/>
      <c r="N72" s="895"/>
      <c r="O72" s="895"/>
      <c r="P72" s="895"/>
      <c r="Q72" s="895"/>
      <c r="R72" s="895"/>
      <c r="S72" s="895"/>
      <c r="T72" s="895"/>
      <c r="U72" s="895"/>
      <c r="V72" s="895"/>
      <c r="W72" s="895"/>
      <c r="X72" s="895"/>
      <c r="Y72" s="895"/>
      <c r="Z72" s="895"/>
      <c r="AA72" s="895"/>
      <c r="AB72" s="895"/>
      <c r="AC72" s="895"/>
      <c r="AD72" s="895"/>
      <c r="AE72" s="895"/>
      <c r="AF72" s="895"/>
      <c r="AG72" s="895"/>
      <c r="AH72" s="895"/>
      <c r="AI72" s="895"/>
      <c r="AJ72" s="895"/>
      <c r="AK72" s="895"/>
      <c r="AL72" s="895"/>
      <c r="AM72" s="895"/>
      <c r="AN72" s="895"/>
      <c r="AO72" s="895"/>
      <c r="AP72" s="895"/>
      <c r="AQ72" s="895"/>
      <c r="AR72" s="895"/>
      <c r="AS72" s="895"/>
      <c r="AT72" s="895"/>
      <c r="AU72" s="895"/>
      <c r="AV72" s="895"/>
      <c r="AW72" s="895"/>
      <c r="AX72" s="895"/>
      <c r="AY72" s="895"/>
      <c r="AZ72" s="895"/>
      <c r="BA72" s="895"/>
      <c r="BB72" s="895"/>
      <c r="BC72" s="895"/>
      <c r="BD72" s="895"/>
      <c r="BE72" s="895"/>
      <c r="BF72" s="895"/>
      <c r="BG72" s="895"/>
      <c r="BH72" s="896"/>
      <c r="BI72" s="900"/>
      <c r="BJ72" s="901"/>
      <c r="BK72" s="100"/>
      <c r="BL72" s="101"/>
      <c r="BM72" s="101"/>
      <c r="BN72" s="100"/>
      <c r="BO72" s="100"/>
      <c r="BP72" s="100"/>
      <c r="BQ72" s="100"/>
      <c r="BR72" s="100"/>
      <c r="BS72" s="100"/>
      <c r="BT72" s="100"/>
      <c r="BU72" s="100"/>
      <c r="BV72" s="100"/>
      <c r="BW72" s="100"/>
      <c r="BX72" s="100"/>
      <c r="BY72" s="100"/>
      <c r="BZ72" s="100"/>
      <c r="CA72" s="100"/>
      <c r="CB72" s="100"/>
      <c r="CC72" s="100"/>
      <c r="CD72" s="100"/>
      <c r="CE72" s="100"/>
      <c r="CF72" s="100"/>
      <c r="CG72" s="65"/>
      <c r="CH72" s="4"/>
      <c r="CI72" s="808"/>
      <c r="CJ72" s="4"/>
      <c r="CK72" s="4"/>
      <c r="CL72" s="4"/>
    </row>
    <row r="73" spans="1:90" ht="18" customHeight="1" x14ac:dyDescent="0.15">
      <c r="A73" s="4"/>
      <c r="B73" s="4"/>
      <c r="C73" s="1033" t="s">
        <v>188</v>
      </c>
      <c r="D73" s="103"/>
      <c r="E73" s="1039" t="s">
        <v>191</v>
      </c>
      <c r="F73" s="1039"/>
      <c r="G73" s="1039"/>
      <c r="H73" s="1039"/>
      <c r="I73" s="1039"/>
      <c r="J73" s="1039"/>
      <c r="K73" s="1039"/>
      <c r="L73" s="1039"/>
      <c r="M73" s="1039"/>
      <c r="N73" s="1039"/>
      <c r="O73" s="1039"/>
      <c r="P73" s="1039"/>
      <c r="Q73" s="1039"/>
      <c r="R73" s="1039"/>
      <c r="S73" s="1039"/>
      <c r="T73" s="1039"/>
      <c r="U73" s="1039"/>
      <c r="V73" s="1039"/>
      <c r="W73" s="1039"/>
      <c r="X73" s="1039"/>
      <c r="Y73" s="1039"/>
      <c r="Z73" s="1039"/>
      <c r="AA73" s="1039"/>
      <c r="AB73" s="1039"/>
      <c r="AC73" s="1039"/>
      <c r="AD73" s="1039"/>
      <c r="AE73" s="1039"/>
      <c r="AF73" s="1039"/>
      <c r="AG73" s="1039"/>
      <c r="AH73" s="1039"/>
      <c r="AI73" s="1039"/>
      <c r="AJ73" s="1039"/>
      <c r="AK73" s="1039"/>
      <c r="AL73" s="1039"/>
      <c r="AM73" s="1039"/>
      <c r="AN73" s="1039"/>
      <c r="AO73" s="1039"/>
      <c r="AP73" s="1039"/>
      <c r="AQ73" s="1039"/>
      <c r="AR73" s="1039"/>
      <c r="AS73" s="1039"/>
      <c r="AT73" s="1039"/>
      <c r="AU73" s="1039"/>
      <c r="AV73" s="1039"/>
      <c r="AW73" s="1039"/>
      <c r="AX73" s="1039"/>
      <c r="AY73" s="1039"/>
      <c r="AZ73" s="1039"/>
      <c r="BA73" s="1039"/>
      <c r="BB73" s="1039"/>
      <c r="BC73" s="1039"/>
      <c r="BD73" s="1039"/>
      <c r="BE73" s="1039"/>
      <c r="BF73" s="1039"/>
      <c r="BG73" s="1039"/>
      <c r="BH73" s="1039"/>
      <c r="BI73" s="1039"/>
      <c r="BJ73" s="1039"/>
      <c r="BK73" s="1039"/>
      <c r="BL73" s="1039"/>
      <c r="BM73" s="1039"/>
      <c r="BN73" s="1039"/>
      <c r="BO73" s="1039"/>
      <c r="BP73" s="1039"/>
      <c r="BQ73" s="1039"/>
      <c r="BR73" s="1039"/>
      <c r="BS73" s="1039"/>
      <c r="BT73" s="1039"/>
      <c r="BU73" s="1039"/>
      <c r="BV73" s="1039"/>
      <c r="BW73" s="1039"/>
      <c r="BX73" s="1039"/>
      <c r="BY73" s="1039"/>
      <c r="BZ73" s="1039"/>
      <c r="CA73" s="1039"/>
      <c r="CB73" s="1039"/>
      <c r="CC73" s="1039"/>
      <c r="CD73" s="1039"/>
      <c r="CE73" s="1039"/>
      <c r="CF73" s="1039"/>
      <c r="CG73" s="104"/>
      <c r="CH73" s="4"/>
      <c r="CI73" s="808"/>
      <c r="CJ73" s="4"/>
      <c r="CK73" s="4"/>
      <c r="CL73" s="4"/>
    </row>
    <row r="74" spans="1:90" ht="18" customHeight="1" x14ac:dyDescent="0.15">
      <c r="A74" s="4"/>
      <c r="B74" s="4"/>
      <c r="C74" s="1034"/>
      <c r="D74" s="207"/>
      <c r="E74" s="1040" t="s">
        <v>192</v>
      </c>
      <c r="F74" s="1040"/>
      <c r="G74" s="1040"/>
      <c r="H74" s="1040"/>
      <c r="I74" s="1040"/>
      <c r="J74" s="1040"/>
      <c r="K74" s="1040"/>
      <c r="L74" s="1040"/>
      <c r="M74" s="1040"/>
      <c r="N74" s="1040"/>
      <c r="O74" s="1040"/>
      <c r="P74" s="1040"/>
      <c r="Q74" s="1040"/>
      <c r="R74" s="1040"/>
      <c r="S74" s="1040"/>
      <c r="T74" s="1040"/>
      <c r="U74" s="1040"/>
      <c r="V74" s="1040"/>
      <c r="W74" s="1040"/>
      <c r="X74" s="1040"/>
      <c r="Y74" s="1040"/>
      <c r="Z74" s="1040"/>
      <c r="AA74" s="1040"/>
      <c r="AB74" s="1040"/>
      <c r="AC74" s="1040"/>
      <c r="AD74" s="1040"/>
      <c r="AE74" s="1040"/>
      <c r="AF74" s="1040"/>
      <c r="AG74" s="1040"/>
      <c r="AH74" s="1040"/>
      <c r="AI74" s="1040"/>
      <c r="AJ74" s="1040"/>
      <c r="AK74" s="1040"/>
      <c r="AL74" s="1040"/>
      <c r="AM74" s="1040"/>
      <c r="AN74" s="1040"/>
      <c r="AO74" s="1040"/>
      <c r="AP74" s="1040"/>
      <c r="AQ74" s="1040"/>
      <c r="AR74" s="1040"/>
      <c r="AS74" s="1040"/>
      <c r="AT74" s="1040"/>
      <c r="AU74" s="1040"/>
      <c r="AV74" s="1040"/>
      <c r="AW74" s="1040"/>
      <c r="AX74" s="1040"/>
      <c r="AY74" s="1040"/>
      <c r="AZ74" s="1040"/>
      <c r="BA74" s="1040"/>
      <c r="BB74" s="1040"/>
      <c r="BC74" s="1040"/>
      <c r="BD74" s="1040"/>
      <c r="BE74" s="1040"/>
      <c r="BF74" s="1040"/>
      <c r="BG74" s="1040"/>
      <c r="BH74" s="1040"/>
      <c r="BI74" s="1040"/>
      <c r="BJ74" s="1040"/>
      <c r="BK74" s="1040"/>
      <c r="BL74" s="1040"/>
      <c r="BM74" s="209"/>
      <c r="BN74" s="208"/>
      <c r="BO74" s="208"/>
      <c r="BP74" s="208"/>
      <c r="BQ74" s="208"/>
      <c r="BR74" s="208"/>
      <c r="BS74" s="208"/>
      <c r="BT74" s="208"/>
      <c r="BU74" s="208"/>
      <c r="BV74" s="208"/>
      <c r="BW74" s="208"/>
      <c r="BX74" s="208"/>
      <c r="BY74" s="208"/>
      <c r="BZ74" s="208"/>
      <c r="CA74" s="208"/>
      <c r="CB74" s="208"/>
      <c r="CC74" s="208"/>
      <c r="CD74" s="208"/>
      <c r="CE74" s="208"/>
      <c r="CF74" s="208"/>
      <c r="CG74" s="210"/>
      <c r="CH74" s="4"/>
      <c r="CI74" s="808"/>
      <c r="CJ74" s="4"/>
      <c r="CK74" s="4"/>
      <c r="CL74" s="4"/>
    </row>
    <row r="75" spans="1:90" ht="18" customHeight="1" x14ac:dyDescent="0.15">
      <c r="A75" s="4"/>
      <c r="B75" s="4"/>
      <c r="C75" s="1034"/>
      <c r="D75" s="929" t="s">
        <v>194</v>
      </c>
      <c r="E75" s="1036"/>
      <c r="F75" s="930"/>
      <c r="G75" s="910" t="str">
        <f>IF(第1表の2入力用!BT97=TRUE,"☑","□")</f>
        <v>☑</v>
      </c>
      <c r="H75" s="910"/>
      <c r="I75" s="914" t="s">
        <v>195</v>
      </c>
      <c r="J75" s="914"/>
      <c r="K75" s="914"/>
      <c r="L75" s="914"/>
      <c r="M75" s="914"/>
      <c r="N75" s="915"/>
      <c r="O75" s="920" t="s">
        <v>198</v>
      </c>
      <c r="P75" s="921"/>
      <c r="Q75" s="921"/>
      <c r="R75" s="922"/>
      <c r="S75" s="1016" t="str">
        <f>第1表の2入力用!K52</f>
        <v>札幌市中央区△△条△丁目×番</v>
      </c>
      <c r="T75" s="1017"/>
      <c r="U75" s="1017"/>
      <c r="V75" s="1017"/>
      <c r="W75" s="1017"/>
      <c r="X75" s="1017"/>
      <c r="Y75" s="1017"/>
      <c r="Z75" s="1017"/>
      <c r="AA75" s="1017"/>
      <c r="AB75" s="1017"/>
      <c r="AC75" s="1017"/>
      <c r="AD75" s="1017"/>
      <c r="AE75" s="1017"/>
      <c r="AF75" s="1017"/>
      <c r="AG75" s="1017"/>
      <c r="AH75" s="1017"/>
      <c r="AI75" s="1017"/>
      <c r="AJ75" s="1017"/>
      <c r="AK75" s="1017"/>
      <c r="AL75" s="1017"/>
      <c r="AM75" s="1017"/>
      <c r="AN75" s="1017"/>
      <c r="AO75" s="1017"/>
      <c r="AP75" s="1017"/>
      <c r="AQ75" s="1017"/>
      <c r="AR75" s="1017"/>
      <c r="AS75" s="1017"/>
      <c r="AT75" s="1017"/>
      <c r="AU75" s="1017"/>
      <c r="AV75" s="1017"/>
      <c r="AW75" s="1017"/>
      <c r="AX75" s="1017"/>
      <c r="AY75" s="1017"/>
      <c r="AZ75" s="1017"/>
      <c r="BA75" s="1017"/>
      <c r="BB75" s="1017"/>
      <c r="BC75" s="1017"/>
      <c r="BD75" s="1017"/>
      <c r="BE75" s="1018"/>
      <c r="BF75" s="929" t="s">
        <v>199</v>
      </c>
      <c r="BG75" s="930"/>
      <c r="BH75" s="77"/>
      <c r="BI75" s="77"/>
      <c r="BJ75" s="77"/>
      <c r="BK75" s="4"/>
      <c r="BL75" s="204"/>
      <c r="BM75" s="204"/>
      <c r="BN75" s="4"/>
      <c r="BO75" s="4"/>
      <c r="BP75" s="4"/>
      <c r="BQ75" s="4"/>
      <c r="BR75" s="4"/>
      <c r="BS75" s="4"/>
      <c r="BT75" s="4"/>
      <c r="BU75" s="4"/>
      <c r="BV75" s="4"/>
      <c r="BW75" s="4"/>
      <c r="BX75" s="4"/>
      <c r="BY75" s="4"/>
      <c r="BZ75" s="4"/>
      <c r="CA75" s="4"/>
      <c r="CB75" s="4"/>
      <c r="CC75" s="4"/>
      <c r="CD75" s="4"/>
      <c r="CE75" s="4"/>
      <c r="CF75" s="4"/>
      <c r="CG75" s="205"/>
      <c r="CH75" s="4"/>
      <c r="CI75" s="808"/>
      <c r="CJ75" s="4"/>
      <c r="CK75" s="4"/>
      <c r="CL75" s="4"/>
    </row>
    <row r="76" spans="1:90" ht="18" customHeight="1" x14ac:dyDescent="0.15">
      <c r="A76" s="4"/>
      <c r="B76" s="4"/>
      <c r="C76" s="1034"/>
      <c r="D76" s="931"/>
      <c r="E76" s="1037"/>
      <c r="F76" s="932"/>
      <c r="G76" s="912" t="str">
        <f>IF(第1表の2入力用!BU97=TRUE,"☑","□")</f>
        <v>□</v>
      </c>
      <c r="H76" s="912"/>
      <c r="I76" s="916" t="s">
        <v>196</v>
      </c>
      <c r="J76" s="916"/>
      <c r="K76" s="916"/>
      <c r="L76" s="916"/>
      <c r="M76" s="916"/>
      <c r="N76" s="917"/>
      <c r="O76" s="923"/>
      <c r="P76" s="924"/>
      <c r="Q76" s="924"/>
      <c r="R76" s="925"/>
      <c r="S76" s="1019"/>
      <c r="T76" s="1020"/>
      <c r="U76" s="1020"/>
      <c r="V76" s="1020"/>
      <c r="W76" s="1020"/>
      <c r="X76" s="1020"/>
      <c r="Y76" s="1020"/>
      <c r="Z76" s="1020"/>
      <c r="AA76" s="1020"/>
      <c r="AB76" s="1020"/>
      <c r="AC76" s="1020"/>
      <c r="AD76" s="1020"/>
      <c r="AE76" s="1020"/>
      <c r="AF76" s="1020"/>
      <c r="AG76" s="1020"/>
      <c r="AH76" s="1020"/>
      <c r="AI76" s="1020"/>
      <c r="AJ76" s="1020"/>
      <c r="AK76" s="1020"/>
      <c r="AL76" s="1020"/>
      <c r="AM76" s="1020"/>
      <c r="AN76" s="1020"/>
      <c r="AO76" s="1020"/>
      <c r="AP76" s="1020"/>
      <c r="AQ76" s="1020"/>
      <c r="AR76" s="1020"/>
      <c r="AS76" s="1020"/>
      <c r="AT76" s="1020"/>
      <c r="AU76" s="1020"/>
      <c r="AV76" s="1020"/>
      <c r="AW76" s="1020"/>
      <c r="AX76" s="1020"/>
      <c r="AY76" s="1020"/>
      <c r="AZ76" s="1020"/>
      <c r="BA76" s="1020"/>
      <c r="BB76" s="1020"/>
      <c r="BC76" s="1020"/>
      <c r="BD76" s="1020"/>
      <c r="BE76" s="1021"/>
      <c r="BF76" s="931"/>
      <c r="BG76" s="932"/>
      <c r="BH76" s="77"/>
      <c r="BI76" s="77"/>
      <c r="BJ76" s="77"/>
      <c r="BK76" s="4"/>
      <c r="BL76" s="204"/>
      <c r="BM76" s="204"/>
      <c r="BN76" s="4"/>
      <c r="BO76" s="4"/>
      <c r="BP76" s="4"/>
      <c r="BQ76" s="4"/>
      <c r="BR76" s="4"/>
      <c r="BS76" s="4"/>
      <c r="BT76" s="4"/>
      <c r="BU76" s="4"/>
      <c r="BV76" s="4"/>
      <c r="BW76" s="4"/>
      <c r="BX76" s="4"/>
      <c r="BY76" s="4"/>
      <c r="BZ76" s="4"/>
      <c r="CA76" s="4"/>
      <c r="CB76" s="4"/>
      <c r="CC76" s="4"/>
      <c r="CD76" s="4"/>
      <c r="CE76" s="4"/>
      <c r="CF76" s="4"/>
      <c r="CG76" s="205"/>
      <c r="CH76" s="4"/>
      <c r="CI76" s="808"/>
      <c r="CJ76" s="4"/>
      <c r="CK76" s="4"/>
      <c r="CL76" s="4"/>
    </row>
    <row r="77" spans="1:90" ht="18" customHeight="1" x14ac:dyDescent="0.15">
      <c r="A77" s="4"/>
      <c r="B77" s="4"/>
      <c r="C77" s="1034"/>
      <c r="D77" s="931"/>
      <c r="E77" s="1037"/>
      <c r="F77" s="932"/>
      <c r="G77" s="910" t="str">
        <f>IF(第1表の2入力用!BT98=TRUE,"☑","□")</f>
        <v>□</v>
      </c>
      <c r="H77" s="910"/>
      <c r="I77" s="914" t="s">
        <v>195</v>
      </c>
      <c r="J77" s="914"/>
      <c r="K77" s="914"/>
      <c r="L77" s="914"/>
      <c r="M77" s="914"/>
      <c r="N77" s="915"/>
      <c r="O77" s="923"/>
      <c r="P77" s="924"/>
      <c r="Q77" s="924"/>
      <c r="R77" s="925"/>
      <c r="S77" s="1016" t="str">
        <f>第1表の2入力用!K54</f>
        <v>札幌市中央区△△条△丁目×番地(家屋番号□番□)</v>
      </c>
      <c r="T77" s="1017"/>
      <c r="U77" s="1017"/>
      <c r="V77" s="1017"/>
      <c r="W77" s="1017"/>
      <c r="X77" s="1017"/>
      <c r="Y77" s="1017"/>
      <c r="Z77" s="1017"/>
      <c r="AA77" s="1017"/>
      <c r="AB77" s="1017"/>
      <c r="AC77" s="1017"/>
      <c r="AD77" s="1017"/>
      <c r="AE77" s="1017"/>
      <c r="AF77" s="1017"/>
      <c r="AG77" s="1017"/>
      <c r="AH77" s="1017"/>
      <c r="AI77" s="1017"/>
      <c r="AJ77" s="1017"/>
      <c r="AK77" s="1017"/>
      <c r="AL77" s="1017"/>
      <c r="AM77" s="1017"/>
      <c r="AN77" s="1017"/>
      <c r="AO77" s="1017"/>
      <c r="AP77" s="1017"/>
      <c r="AQ77" s="1017"/>
      <c r="AR77" s="1017"/>
      <c r="AS77" s="1017"/>
      <c r="AT77" s="1017"/>
      <c r="AU77" s="1017"/>
      <c r="AV77" s="1017"/>
      <c r="AW77" s="1017"/>
      <c r="AX77" s="1017"/>
      <c r="AY77" s="1017"/>
      <c r="AZ77" s="1017"/>
      <c r="BA77" s="1017"/>
      <c r="BB77" s="1017"/>
      <c r="BC77" s="1017"/>
      <c r="BD77" s="1017"/>
      <c r="BE77" s="1018"/>
      <c r="BF77" s="931"/>
      <c r="BG77" s="932"/>
      <c r="BH77" s="212"/>
      <c r="BI77" s="96"/>
      <c r="BJ77" s="96"/>
      <c r="BK77" s="213"/>
      <c r="BL77" s="214"/>
      <c r="BM77" s="214"/>
      <c r="BN77" s="213"/>
      <c r="BO77" s="213"/>
      <c r="BP77" s="213"/>
      <c r="BQ77" s="213"/>
      <c r="BR77" s="213"/>
      <c r="BS77" s="213"/>
      <c r="BT77" s="213"/>
      <c r="BU77" s="213"/>
      <c r="BV77" s="213"/>
      <c r="BW77" s="213"/>
      <c r="BX77" s="213"/>
      <c r="BY77" s="213"/>
      <c r="BZ77" s="213"/>
      <c r="CA77" s="213"/>
      <c r="CB77" s="213"/>
      <c r="CC77" s="213"/>
      <c r="CD77" s="213"/>
      <c r="CE77" s="213"/>
      <c r="CF77" s="213"/>
      <c r="CG77" s="215"/>
      <c r="CH77" s="4"/>
      <c r="CI77" s="808"/>
      <c r="CJ77" s="4"/>
      <c r="CK77" s="4"/>
      <c r="CL77" s="4"/>
    </row>
    <row r="78" spans="1:90" ht="18" customHeight="1" x14ac:dyDescent="0.15">
      <c r="A78" s="4"/>
      <c r="B78" s="4"/>
      <c r="C78" s="1034"/>
      <c r="D78" s="931"/>
      <c r="E78" s="1037"/>
      <c r="F78" s="932"/>
      <c r="G78" s="911" t="str">
        <f>IF(第1表の2入力用!BU98=TRUE,"☑","□")</f>
        <v>☑</v>
      </c>
      <c r="H78" s="911"/>
      <c r="I78" s="918" t="s">
        <v>196</v>
      </c>
      <c r="J78" s="918"/>
      <c r="K78" s="918"/>
      <c r="L78" s="918"/>
      <c r="M78" s="918"/>
      <c r="N78" s="919"/>
      <c r="O78" s="923"/>
      <c r="P78" s="924"/>
      <c r="Q78" s="924"/>
      <c r="R78" s="925"/>
      <c r="S78" s="1019"/>
      <c r="T78" s="1020"/>
      <c r="U78" s="1020"/>
      <c r="V78" s="1020"/>
      <c r="W78" s="1020"/>
      <c r="X78" s="1020"/>
      <c r="Y78" s="1020"/>
      <c r="Z78" s="1020"/>
      <c r="AA78" s="1020"/>
      <c r="AB78" s="1020"/>
      <c r="AC78" s="1020"/>
      <c r="AD78" s="1020"/>
      <c r="AE78" s="1020"/>
      <c r="AF78" s="1020"/>
      <c r="AG78" s="1020"/>
      <c r="AH78" s="1020"/>
      <c r="AI78" s="1020"/>
      <c r="AJ78" s="1020"/>
      <c r="AK78" s="1020"/>
      <c r="AL78" s="1020"/>
      <c r="AM78" s="1020"/>
      <c r="AN78" s="1020"/>
      <c r="AO78" s="1020"/>
      <c r="AP78" s="1020"/>
      <c r="AQ78" s="1020"/>
      <c r="AR78" s="1020"/>
      <c r="AS78" s="1020"/>
      <c r="AT78" s="1020"/>
      <c r="AU78" s="1020"/>
      <c r="AV78" s="1020"/>
      <c r="AW78" s="1020"/>
      <c r="AX78" s="1020"/>
      <c r="AY78" s="1020"/>
      <c r="AZ78" s="1020"/>
      <c r="BA78" s="1020"/>
      <c r="BB78" s="1020"/>
      <c r="BC78" s="1020"/>
      <c r="BD78" s="1020"/>
      <c r="BE78" s="1021"/>
      <c r="BF78" s="931"/>
      <c r="BG78" s="932"/>
      <c r="BH78" s="216"/>
      <c r="BI78" s="92"/>
      <c r="BJ78" s="92"/>
      <c r="BK78" s="208"/>
      <c r="BL78" s="209"/>
      <c r="BM78" s="209"/>
      <c r="BN78" s="208"/>
      <c r="BO78" s="208"/>
      <c r="BP78" s="208"/>
      <c r="BQ78" s="208"/>
      <c r="BR78" s="208"/>
      <c r="BS78" s="208"/>
      <c r="BT78" s="208"/>
      <c r="BU78" s="208"/>
      <c r="BV78" s="208"/>
      <c r="BW78" s="208"/>
      <c r="BX78" s="208"/>
      <c r="BY78" s="208"/>
      <c r="BZ78" s="208"/>
      <c r="CA78" s="208"/>
      <c r="CB78" s="208"/>
      <c r="CC78" s="208"/>
      <c r="CD78" s="208"/>
      <c r="CE78" s="208"/>
      <c r="CF78" s="208"/>
      <c r="CG78" s="210"/>
      <c r="CH78" s="4"/>
      <c r="CI78" s="808"/>
      <c r="CJ78" s="4"/>
      <c r="CK78" s="4"/>
      <c r="CL78" s="4"/>
    </row>
    <row r="79" spans="1:90" ht="18" customHeight="1" x14ac:dyDescent="0.15">
      <c r="A79" s="4"/>
      <c r="B79" s="4"/>
      <c r="C79" s="1034"/>
      <c r="D79" s="931"/>
      <c r="E79" s="1037"/>
      <c r="F79" s="932"/>
      <c r="G79" s="912" t="str">
        <f>IF(第1表の2入力用!BT99=TRUE,"☑","□")</f>
        <v>□</v>
      </c>
      <c r="H79" s="912"/>
      <c r="I79" s="916" t="s">
        <v>195</v>
      </c>
      <c r="J79" s="916"/>
      <c r="K79" s="916"/>
      <c r="L79" s="916"/>
      <c r="M79" s="916"/>
      <c r="N79" s="917"/>
      <c r="O79" s="923"/>
      <c r="P79" s="924"/>
      <c r="Q79" s="924"/>
      <c r="R79" s="925"/>
      <c r="S79" s="1016">
        <f>第1表の2入力用!K56</f>
        <v>0</v>
      </c>
      <c r="T79" s="1017"/>
      <c r="U79" s="1017"/>
      <c r="V79" s="1017"/>
      <c r="W79" s="1017"/>
      <c r="X79" s="1017"/>
      <c r="Y79" s="1017"/>
      <c r="Z79" s="1017"/>
      <c r="AA79" s="1017"/>
      <c r="AB79" s="1017"/>
      <c r="AC79" s="1017"/>
      <c r="AD79" s="1017"/>
      <c r="AE79" s="1017"/>
      <c r="AF79" s="1017"/>
      <c r="AG79" s="1017"/>
      <c r="AH79" s="1017"/>
      <c r="AI79" s="1017"/>
      <c r="AJ79" s="1017"/>
      <c r="AK79" s="1017"/>
      <c r="AL79" s="1017"/>
      <c r="AM79" s="1017"/>
      <c r="AN79" s="1017"/>
      <c r="AO79" s="1017"/>
      <c r="AP79" s="1017"/>
      <c r="AQ79" s="1017"/>
      <c r="AR79" s="1017"/>
      <c r="AS79" s="1017"/>
      <c r="AT79" s="1017"/>
      <c r="AU79" s="1017"/>
      <c r="AV79" s="1017"/>
      <c r="AW79" s="1017"/>
      <c r="AX79" s="1017"/>
      <c r="AY79" s="1017"/>
      <c r="AZ79" s="1017"/>
      <c r="BA79" s="1017"/>
      <c r="BB79" s="1017"/>
      <c r="BC79" s="1017"/>
      <c r="BD79" s="1017"/>
      <c r="BE79" s="1018"/>
      <c r="BF79" s="931"/>
      <c r="BG79" s="932"/>
      <c r="BH79" s="77"/>
      <c r="BI79" s="77"/>
      <c r="BJ79" s="77"/>
      <c r="BK79" s="4"/>
      <c r="BL79" s="204"/>
      <c r="BM79" s="204"/>
      <c r="BN79" s="4"/>
      <c r="BO79" s="4"/>
      <c r="BP79" s="4"/>
      <c r="BQ79" s="4"/>
      <c r="BR79" s="4"/>
      <c r="BS79" s="4"/>
      <c r="BT79" s="4"/>
      <c r="BU79" s="4"/>
      <c r="BV79" s="4"/>
      <c r="BW79" s="4"/>
      <c r="BX79" s="4"/>
      <c r="BY79" s="4"/>
      <c r="BZ79" s="4"/>
      <c r="CA79" s="4"/>
      <c r="CB79" s="4"/>
      <c r="CC79" s="4"/>
      <c r="CD79" s="4"/>
      <c r="CE79" s="4"/>
      <c r="CF79" s="4"/>
      <c r="CG79" s="205"/>
      <c r="CH79" s="4"/>
      <c r="CI79" s="808"/>
      <c r="CJ79" s="4"/>
      <c r="CK79" s="4"/>
      <c r="CL79" s="4"/>
    </row>
    <row r="80" spans="1:90" ht="18" customHeight="1" thickBot="1" x14ac:dyDescent="0.2">
      <c r="A80" s="4"/>
      <c r="B80" s="4"/>
      <c r="C80" s="1035"/>
      <c r="D80" s="933"/>
      <c r="E80" s="1038"/>
      <c r="F80" s="934"/>
      <c r="G80" s="913" t="str">
        <f>IF(第1表の2入力用!BU99=TRUE,"☑","□")</f>
        <v>□</v>
      </c>
      <c r="H80" s="913"/>
      <c r="I80" s="879" t="s">
        <v>196</v>
      </c>
      <c r="J80" s="879"/>
      <c r="K80" s="879"/>
      <c r="L80" s="879"/>
      <c r="M80" s="879"/>
      <c r="N80" s="882"/>
      <c r="O80" s="926"/>
      <c r="P80" s="927"/>
      <c r="Q80" s="927"/>
      <c r="R80" s="928"/>
      <c r="S80" s="1045"/>
      <c r="T80" s="1046"/>
      <c r="U80" s="1046"/>
      <c r="V80" s="1046"/>
      <c r="W80" s="1046"/>
      <c r="X80" s="1046"/>
      <c r="Y80" s="1046"/>
      <c r="Z80" s="1046"/>
      <c r="AA80" s="1046"/>
      <c r="AB80" s="1046"/>
      <c r="AC80" s="1046"/>
      <c r="AD80" s="1046"/>
      <c r="AE80" s="1046"/>
      <c r="AF80" s="1046"/>
      <c r="AG80" s="1046"/>
      <c r="AH80" s="1046"/>
      <c r="AI80" s="1046"/>
      <c r="AJ80" s="1046"/>
      <c r="AK80" s="1046"/>
      <c r="AL80" s="1046"/>
      <c r="AM80" s="1046"/>
      <c r="AN80" s="1046"/>
      <c r="AO80" s="1046"/>
      <c r="AP80" s="1046"/>
      <c r="AQ80" s="1046"/>
      <c r="AR80" s="1046"/>
      <c r="AS80" s="1046"/>
      <c r="AT80" s="1046"/>
      <c r="AU80" s="1046"/>
      <c r="AV80" s="1046"/>
      <c r="AW80" s="1046"/>
      <c r="AX80" s="1046"/>
      <c r="AY80" s="1046"/>
      <c r="AZ80" s="1046"/>
      <c r="BA80" s="1046"/>
      <c r="BB80" s="1046"/>
      <c r="BC80" s="1046"/>
      <c r="BD80" s="1046"/>
      <c r="BE80" s="1047"/>
      <c r="BF80" s="933"/>
      <c r="BG80" s="934"/>
      <c r="BH80" s="211"/>
      <c r="BI80" s="211"/>
      <c r="BJ80" s="211"/>
      <c r="BK80" s="105"/>
      <c r="BL80" s="206"/>
      <c r="BM80" s="206"/>
      <c r="BN80" s="105"/>
      <c r="BO80" s="105"/>
      <c r="BP80" s="105"/>
      <c r="BQ80" s="105"/>
      <c r="BR80" s="105"/>
      <c r="BS80" s="105"/>
      <c r="BT80" s="105"/>
      <c r="BU80" s="105"/>
      <c r="BV80" s="105"/>
      <c r="BW80" s="105"/>
      <c r="BX80" s="105"/>
      <c r="BY80" s="105"/>
      <c r="BZ80" s="105"/>
      <c r="CA80" s="105"/>
      <c r="CB80" s="105"/>
      <c r="CC80" s="105"/>
      <c r="CD80" s="105"/>
      <c r="CE80" s="105"/>
      <c r="CF80" s="105"/>
      <c r="CG80" s="107"/>
      <c r="CH80" s="4"/>
      <c r="CI80" s="808"/>
      <c r="CJ80" s="4"/>
      <c r="CK80" s="4"/>
      <c r="CL80" s="4"/>
    </row>
    <row r="81" spans="1:90" ht="9" customHeight="1" x14ac:dyDescent="0.15">
      <c r="A81" s="4"/>
      <c r="B81" s="4"/>
      <c r="C81" s="393"/>
      <c r="D81" s="381"/>
      <c r="E81" s="381"/>
      <c r="F81" s="381"/>
      <c r="G81" s="382"/>
      <c r="H81" s="382"/>
      <c r="I81" s="14"/>
      <c r="J81" s="14"/>
      <c r="K81" s="14"/>
      <c r="L81" s="14"/>
      <c r="M81" s="14"/>
      <c r="N81" s="14"/>
      <c r="O81" s="383"/>
      <c r="P81" s="383"/>
      <c r="Q81" s="383"/>
      <c r="R81" s="383"/>
      <c r="S81" s="394"/>
      <c r="T81" s="394"/>
      <c r="U81" s="394"/>
      <c r="V81" s="394"/>
      <c r="W81" s="394"/>
      <c r="X81" s="394"/>
      <c r="Y81" s="394"/>
      <c r="Z81" s="394"/>
      <c r="AA81" s="394"/>
      <c r="AB81" s="394"/>
      <c r="AC81" s="394"/>
      <c r="AD81" s="394"/>
      <c r="AE81" s="394"/>
      <c r="AF81" s="394"/>
      <c r="AG81" s="394"/>
      <c r="AH81" s="394"/>
      <c r="AI81" s="394"/>
      <c r="AJ81" s="394"/>
      <c r="AK81" s="394"/>
      <c r="AL81" s="394"/>
      <c r="AM81" s="394"/>
      <c r="AN81" s="394"/>
      <c r="AO81" s="394"/>
      <c r="AP81" s="394"/>
      <c r="AQ81" s="394"/>
      <c r="AR81" s="394"/>
      <c r="AS81" s="394"/>
      <c r="AT81" s="394"/>
      <c r="AU81" s="394"/>
      <c r="AV81" s="394"/>
      <c r="AW81" s="394"/>
      <c r="AX81" s="394"/>
      <c r="AY81" s="394"/>
      <c r="AZ81" s="394"/>
      <c r="BA81" s="394"/>
      <c r="BB81" s="394"/>
      <c r="BC81" s="394"/>
      <c r="BD81" s="394"/>
      <c r="BE81" s="394"/>
      <c r="BF81" s="381"/>
      <c r="BG81" s="381"/>
      <c r="BH81" s="77"/>
      <c r="BI81" s="77"/>
      <c r="BJ81" s="77"/>
      <c r="BK81" s="4"/>
      <c r="BL81" s="204"/>
      <c r="BM81" s="204"/>
      <c r="BN81" s="4"/>
      <c r="BO81" s="4"/>
      <c r="BP81" s="4"/>
      <c r="BQ81" s="4"/>
      <c r="BR81" s="4"/>
      <c r="BS81" s="4"/>
      <c r="BT81" s="4"/>
      <c r="BU81" s="4"/>
      <c r="BV81" s="4"/>
      <c r="BW81" s="4"/>
      <c r="BX81" s="4"/>
      <c r="BY81" s="4"/>
      <c r="BZ81" s="4"/>
      <c r="CA81" s="4"/>
      <c r="CB81" s="4"/>
      <c r="CC81" s="4"/>
      <c r="CD81" s="4"/>
      <c r="CE81" s="4"/>
      <c r="CF81" s="4"/>
      <c r="CG81" s="4"/>
      <c r="CH81" s="4"/>
      <c r="CI81" s="4"/>
      <c r="CJ81" s="4"/>
      <c r="CK81" s="4"/>
      <c r="CL81" s="4"/>
    </row>
    <row r="82" spans="1:90" ht="17.25" customHeight="1" x14ac:dyDescent="0.15">
      <c r="A82" s="4"/>
      <c r="B82" s="4"/>
      <c r="C82" s="396" t="s">
        <v>120</v>
      </c>
      <c r="D82" s="77"/>
      <c r="E82" s="899" t="s">
        <v>301</v>
      </c>
      <c r="F82" s="880"/>
      <c r="G82" s="880"/>
      <c r="H82" s="880"/>
      <c r="I82" s="880"/>
      <c r="J82" s="880"/>
      <c r="K82" s="880"/>
      <c r="L82" s="880"/>
      <c r="M82" s="880"/>
      <c r="N82" s="880"/>
      <c r="O82" s="880"/>
      <c r="P82" s="880"/>
      <c r="Q82" s="880"/>
      <c r="R82" s="880"/>
      <c r="S82" s="880"/>
      <c r="T82" s="880"/>
      <c r="U82" s="880"/>
      <c r="V82" s="880"/>
      <c r="W82" s="880"/>
      <c r="X82" s="880"/>
      <c r="Y82" s="880"/>
      <c r="Z82" s="880"/>
      <c r="AA82" s="880"/>
      <c r="AB82" s="880"/>
      <c r="AC82" s="880"/>
      <c r="AD82" s="880"/>
      <c r="AE82" s="880"/>
      <c r="AF82" s="880"/>
      <c r="AG82" s="880"/>
      <c r="AH82" s="880"/>
      <c r="AI82" s="880"/>
      <c r="AJ82" s="880"/>
      <c r="AK82" s="880"/>
      <c r="AL82" s="880"/>
      <c r="AM82" s="880"/>
      <c r="AN82" s="880"/>
      <c r="AO82" s="880"/>
      <c r="AP82" s="880"/>
      <c r="AQ82" s="880"/>
      <c r="AR82" s="880"/>
      <c r="AS82" s="880"/>
      <c r="AT82" s="880"/>
      <c r="AU82" s="880"/>
      <c r="AV82" s="880"/>
      <c r="AW82" s="880"/>
      <c r="AX82" s="880"/>
      <c r="AY82" s="880"/>
      <c r="AZ82" s="880"/>
      <c r="BA82" s="880"/>
      <c r="BB82" s="880"/>
      <c r="BC82" s="880"/>
      <c r="BD82" s="880"/>
      <c r="BE82" s="880"/>
      <c r="BF82" s="880"/>
      <c r="BG82" s="880"/>
      <c r="BH82" s="880"/>
      <c r="BI82" s="880"/>
      <c r="BJ82" s="880"/>
      <c r="BK82" s="880"/>
      <c r="BL82" s="880"/>
      <c r="BM82" s="880"/>
      <c r="BN82" s="880"/>
      <c r="BO82" s="880"/>
      <c r="BP82" s="880"/>
      <c r="BQ82" s="880"/>
      <c r="BR82" s="880"/>
      <c r="BS82" s="880"/>
      <c r="BT82" s="880"/>
      <c r="BU82" s="880"/>
      <c r="BV82" s="880"/>
      <c r="BW82" s="880"/>
      <c r="BX82" s="880"/>
      <c r="BY82" s="880"/>
      <c r="BZ82" s="880"/>
      <c r="CA82" s="880"/>
      <c r="CB82" s="880"/>
      <c r="CC82" s="880"/>
      <c r="CD82" s="880"/>
      <c r="CE82" s="880"/>
      <c r="CF82" s="880"/>
      <c r="CG82" s="4"/>
      <c r="CH82" s="4"/>
      <c r="CI82" s="4"/>
      <c r="CJ82" s="4"/>
      <c r="CK82" s="4"/>
      <c r="CL82" s="4"/>
    </row>
    <row r="83" spans="1:90" ht="17.25" customHeight="1" x14ac:dyDescent="0.15">
      <c r="A83" s="4"/>
      <c r="B83" s="4"/>
      <c r="C83" s="396"/>
      <c r="D83" s="880" t="s">
        <v>285</v>
      </c>
      <c r="E83" s="880"/>
      <c r="F83" s="880"/>
      <c r="G83" s="880"/>
      <c r="H83" s="880"/>
      <c r="I83" s="880"/>
      <c r="J83" s="880"/>
      <c r="K83" s="880"/>
      <c r="L83" s="880"/>
      <c r="M83" s="880"/>
      <c r="N83" s="880"/>
      <c r="O83" s="880"/>
      <c r="P83" s="880"/>
      <c r="Q83" s="880"/>
      <c r="R83" s="880"/>
      <c r="S83" s="880"/>
      <c r="T83" s="880"/>
      <c r="U83" s="880"/>
      <c r="V83" s="880"/>
      <c r="W83" s="880"/>
      <c r="X83" s="880"/>
      <c r="Y83" s="880"/>
      <c r="Z83" s="880"/>
      <c r="AA83" s="880"/>
      <c r="AB83" s="880"/>
      <c r="AC83" s="880"/>
      <c r="AD83" s="880"/>
      <c r="AE83" s="880"/>
      <c r="AF83" s="880"/>
      <c r="AG83" s="880"/>
      <c r="AH83" s="880"/>
      <c r="AI83" s="880"/>
      <c r="AJ83" s="880"/>
      <c r="AK83" s="880"/>
      <c r="AL83" s="880"/>
      <c r="AM83" s="880"/>
      <c r="AN83" s="880"/>
      <c r="AO83" s="880"/>
      <c r="AP83" s="880"/>
      <c r="AQ83" s="880"/>
      <c r="AR83" s="880"/>
      <c r="AS83" s="880"/>
      <c r="AT83" s="880"/>
      <c r="AU83" s="880"/>
      <c r="AV83" s="880"/>
      <c r="AW83" s="880"/>
      <c r="AX83" s="880"/>
      <c r="AY83" s="880"/>
      <c r="AZ83" s="880"/>
      <c r="BA83" s="880"/>
      <c r="BB83" s="880"/>
      <c r="BC83" s="880"/>
      <c r="BD83" s="880"/>
      <c r="BE83" s="880"/>
      <c r="BF83" s="880"/>
      <c r="BG83" s="880"/>
      <c r="BH83" s="880"/>
      <c r="BI83" s="880"/>
      <c r="BJ83" s="880"/>
      <c r="BK83" s="880"/>
      <c r="BL83" s="880"/>
      <c r="BM83" s="880"/>
      <c r="BN83" s="880"/>
      <c r="BO83" s="880"/>
      <c r="BP83" s="880"/>
      <c r="BQ83" s="880"/>
      <c r="BR83" s="880"/>
      <c r="BS83" s="880"/>
      <c r="BT83" s="880"/>
      <c r="BU83" s="880"/>
      <c r="BV83" s="880"/>
      <c r="BW83" s="880"/>
      <c r="BX83" s="880"/>
      <c r="BY83" s="880"/>
      <c r="BZ83" s="880"/>
      <c r="CA83" s="880"/>
      <c r="CB83" s="880"/>
      <c r="CC83" s="880"/>
      <c r="CD83" s="880"/>
      <c r="CE83" s="880"/>
      <c r="CF83" s="880"/>
      <c r="CG83" s="4"/>
      <c r="CH83" s="4"/>
      <c r="CI83" s="4"/>
      <c r="CJ83" s="4"/>
      <c r="CK83" s="4"/>
      <c r="CL83" s="4"/>
    </row>
    <row r="84" spans="1:90" ht="17.25" customHeight="1" x14ac:dyDescent="0.15">
      <c r="A84" s="4"/>
      <c r="B84" s="4"/>
      <c r="C84" s="396"/>
      <c r="D84" s="880" t="s">
        <v>286</v>
      </c>
      <c r="E84" s="880"/>
      <c r="F84" s="880"/>
      <c r="G84" s="880"/>
      <c r="H84" s="880"/>
      <c r="I84" s="880"/>
      <c r="J84" s="880"/>
      <c r="K84" s="880"/>
      <c r="L84" s="880"/>
      <c r="M84" s="880"/>
      <c r="N84" s="880"/>
      <c r="O84" s="880"/>
      <c r="P84" s="880"/>
      <c r="Q84" s="880"/>
      <c r="R84" s="880"/>
      <c r="S84" s="880"/>
      <c r="T84" s="880"/>
      <c r="U84" s="880"/>
      <c r="V84" s="880"/>
      <c r="W84" s="880"/>
      <c r="X84" s="880"/>
      <c r="Y84" s="880"/>
      <c r="Z84" s="880"/>
      <c r="AA84" s="880"/>
      <c r="AB84" s="880"/>
      <c r="AC84" s="880"/>
      <c r="AD84" s="880"/>
      <c r="AE84" s="880"/>
      <c r="AF84" s="880"/>
      <c r="AG84" s="880"/>
      <c r="AH84" s="880"/>
      <c r="AI84" s="880"/>
      <c r="AJ84" s="880"/>
      <c r="AK84" s="880"/>
      <c r="AL84" s="880"/>
      <c r="AM84" s="880"/>
      <c r="AN84" s="880"/>
      <c r="AO84" s="880"/>
      <c r="AP84" s="880"/>
      <c r="AQ84" s="880"/>
      <c r="AR84" s="880"/>
      <c r="AS84" s="880"/>
      <c r="AT84" s="880"/>
      <c r="AU84" s="880"/>
      <c r="AV84" s="880"/>
      <c r="AW84" s="880"/>
      <c r="AX84" s="880"/>
      <c r="AY84" s="880"/>
      <c r="AZ84" s="880"/>
      <c r="BA84" s="880"/>
      <c r="BB84" s="880"/>
      <c r="BC84" s="880"/>
      <c r="BD84" s="880"/>
      <c r="BE84" s="880"/>
      <c r="BF84" s="880"/>
      <c r="BG84" s="880"/>
      <c r="BH84" s="880"/>
      <c r="BI84" s="880"/>
      <c r="BJ84" s="880"/>
      <c r="BK84" s="880"/>
      <c r="BL84" s="880"/>
      <c r="BM84" s="880"/>
      <c r="BN84" s="880"/>
      <c r="BO84" s="880"/>
      <c r="BP84" s="880"/>
      <c r="BQ84" s="880"/>
      <c r="BR84" s="880"/>
      <c r="BS84" s="880"/>
      <c r="BT84" s="880"/>
      <c r="BU84" s="880"/>
      <c r="BV84" s="880"/>
      <c r="BW84" s="880"/>
      <c r="BX84" s="880"/>
      <c r="BY84" s="880"/>
      <c r="BZ84" s="880"/>
      <c r="CA84" s="880"/>
      <c r="CB84" s="880"/>
      <c r="CC84" s="880"/>
      <c r="CD84" s="880"/>
      <c r="CE84" s="880"/>
      <c r="CF84" s="880"/>
      <c r="CG84" s="4"/>
      <c r="CH84" s="4"/>
      <c r="CI84" s="4"/>
      <c r="CJ84" s="4"/>
      <c r="CK84" s="4"/>
      <c r="CL84" s="4"/>
    </row>
    <row r="85" spans="1:90" ht="17.25" customHeight="1" x14ac:dyDescent="0.15">
      <c r="A85" s="4"/>
      <c r="B85" s="4"/>
      <c r="C85" s="77"/>
      <c r="D85" s="880" t="s">
        <v>288</v>
      </c>
      <c r="E85" s="880"/>
      <c r="F85" s="880"/>
      <c r="G85" s="880"/>
      <c r="H85" s="880"/>
      <c r="I85" s="880"/>
      <c r="J85" s="880"/>
      <c r="K85" s="880"/>
      <c r="L85" s="880"/>
      <c r="M85" s="880"/>
      <c r="N85" s="880"/>
      <c r="O85" s="880"/>
      <c r="P85" s="880"/>
      <c r="Q85" s="880"/>
      <c r="R85" s="880"/>
      <c r="S85" s="880"/>
      <c r="T85" s="880"/>
      <c r="U85" s="880"/>
      <c r="V85" s="880"/>
      <c r="W85" s="880"/>
      <c r="X85" s="880"/>
      <c r="Y85" s="880"/>
      <c r="Z85" s="880"/>
      <c r="AA85" s="880"/>
      <c r="AB85" s="880"/>
      <c r="AC85" s="880"/>
      <c r="AD85" s="880"/>
      <c r="AE85" s="880"/>
      <c r="AF85" s="880"/>
      <c r="AG85" s="880"/>
      <c r="AH85" s="880"/>
      <c r="AI85" s="880"/>
      <c r="AJ85" s="880"/>
      <c r="AK85" s="880"/>
      <c r="AL85" s="880"/>
      <c r="AM85" s="880"/>
      <c r="AN85" s="880"/>
      <c r="AO85" s="880"/>
      <c r="AP85" s="880"/>
      <c r="AQ85" s="77"/>
      <c r="AR85" s="77"/>
      <c r="AS85" s="77"/>
      <c r="AT85" s="77"/>
      <c r="AU85" s="77"/>
      <c r="AV85" s="77"/>
      <c r="AW85" s="77"/>
      <c r="AX85" s="77"/>
      <c r="AY85" s="77"/>
      <c r="AZ85" s="77"/>
      <c r="BA85" s="77"/>
      <c r="BB85" s="77"/>
      <c r="BC85" s="77"/>
      <c r="BD85" s="77"/>
      <c r="BE85" s="77"/>
      <c r="BF85" s="77"/>
      <c r="BG85" s="77"/>
      <c r="BH85" s="77"/>
      <c r="BI85" s="77"/>
      <c r="BJ85" s="77"/>
      <c r="BK85" s="77"/>
      <c r="BL85" s="77"/>
      <c r="BM85" s="77"/>
      <c r="BN85" s="77"/>
      <c r="BO85" s="77"/>
      <c r="BP85" s="77"/>
      <c r="BQ85" s="77"/>
      <c r="BR85" s="77"/>
      <c r="BS85" s="77"/>
      <c r="BT85" s="77"/>
      <c r="BU85" s="77"/>
      <c r="BV85" s="77"/>
      <c r="BW85" s="77"/>
      <c r="BX85" s="77"/>
      <c r="BY85" s="77"/>
      <c r="BZ85" s="77"/>
      <c r="CA85" s="77"/>
      <c r="CB85" s="77"/>
      <c r="CC85" s="119"/>
      <c r="CD85" s="119"/>
      <c r="CE85" s="119"/>
      <c r="CF85" s="119"/>
      <c r="CG85" s="4"/>
      <c r="CH85" s="4"/>
      <c r="CI85" s="4"/>
      <c r="CJ85" s="4"/>
      <c r="CK85" s="4"/>
      <c r="CL85" s="4"/>
    </row>
    <row r="86" spans="1:90" ht="24" customHeight="1" x14ac:dyDescent="0.15">
      <c r="A86" s="4"/>
      <c r="B86" s="4"/>
      <c r="C86" s="119"/>
      <c r="D86" s="945" t="str">
        <f>IF(第1表の2入力用!BS99=TRUE,"☑","□")</f>
        <v>□</v>
      </c>
      <c r="E86" s="945"/>
      <c r="F86" s="945"/>
      <c r="G86" s="945"/>
      <c r="H86" s="946" t="s">
        <v>291</v>
      </c>
      <c r="I86" s="946"/>
      <c r="J86" s="946"/>
      <c r="K86" s="946"/>
      <c r="L86" s="946"/>
      <c r="M86" s="946"/>
      <c r="N86" s="946"/>
      <c r="O86" s="946"/>
      <c r="P86" s="946"/>
      <c r="Q86" s="946"/>
      <c r="R86" s="946"/>
      <c r="S86" s="946"/>
      <c r="T86" s="946"/>
      <c r="U86" s="946"/>
      <c r="V86" s="946"/>
      <c r="W86" s="946"/>
      <c r="X86" s="946"/>
      <c r="Y86" s="946"/>
      <c r="Z86" s="946"/>
      <c r="AA86" s="946"/>
      <c r="AB86" s="946"/>
      <c r="AC86" s="946"/>
      <c r="AD86" s="946"/>
      <c r="AE86" s="946"/>
      <c r="AF86" s="946"/>
      <c r="AG86" s="946"/>
      <c r="AH86" s="946"/>
      <c r="AI86" s="946"/>
      <c r="AJ86" s="946"/>
      <c r="AK86" s="946"/>
      <c r="AL86" s="946"/>
      <c r="AM86" s="946"/>
      <c r="AN86" s="946"/>
      <c r="AO86" s="946"/>
      <c r="AP86" s="946"/>
      <c r="AQ86" s="946"/>
      <c r="AR86" s="946"/>
      <c r="AS86" s="946"/>
      <c r="AT86" s="946"/>
      <c r="AU86" s="946"/>
      <c r="AV86" s="946"/>
      <c r="AW86" s="946"/>
      <c r="AX86" s="946"/>
      <c r="AY86" s="946"/>
      <c r="AZ86" s="946"/>
      <c r="BA86" s="946"/>
      <c r="BB86" s="946"/>
      <c r="BC86" s="946"/>
      <c r="BD86" s="946"/>
      <c r="BE86" s="946"/>
      <c r="BF86" s="946"/>
      <c r="BG86" s="946"/>
      <c r="BH86" s="946"/>
      <c r="BI86" s="946"/>
      <c r="BJ86" s="946"/>
      <c r="BK86" s="946"/>
      <c r="BL86" s="946"/>
      <c r="BM86" s="119"/>
      <c r="BN86" s="119"/>
      <c r="BO86" s="119"/>
      <c r="BP86" s="119"/>
      <c r="BQ86" s="119"/>
      <c r="BR86" s="119"/>
      <c r="BS86" s="119"/>
      <c r="BT86" s="119"/>
      <c r="BU86" s="119"/>
      <c r="BV86" s="119"/>
      <c r="BW86" s="119"/>
      <c r="BX86" s="119"/>
      <c r="BY86" s="119"/>
      <c r="BZ86" s="119"/>
      <c r="CA86" s="119"/>
      <c r="CB86" s="119"/>
      <c r="CC86" s="119"/>
      <c r="CD86" s="119"/>
      <c r="CE86" s="119"/>
      <c r="CF86" s="119"/>
      <c r="CG86" s="119"/>
      <c r="CH86" s="4"/>
      <c r="CI86" s="4"/>
      <c r="CJ86" s="4"/>
      <c r="CK86" s="4"/>
      <c r="CL86" s="4"/>
    </row>
    <row r="87" spans="1:90" ht="9" customHeight="1" x14ac:dyDescent="0.15">
      <c r="A87" s="4"/>
      <c r="B87" s="4"/>
      <c r="C87" s="119"/>
      <c r="D87" s="119"/>
      <c r="E87" s="119"/>
      <c r="F87" s="119"/>
      <c r="G87" s="119"/>
      <c r="H87" s="119"/>
      <c r="I87" s="119"/>
      <c r="J87" s="119"/>
      <c r="K87" s="119"/>
      <c r="L87" s="119"/>
      <c r="M87" s="119"/>
      <c r="N87" s="119"/>
      <c r="O87" s="119"/>
      <c r="P87" s="119"/>
      <c r="Q87" s="119"/>
      <c r="R87" s="119"/>
      <c r="S87" s="119"/>
      <c r="T87" s="119"/>
      <c r="U87" s="119"/>
      <c r="V87" s="119"/>
      <c r="W87" s="119"/>
      <c r="X87" s="119"/>
      <c r="Y87" s="119"/>
      <c r="Z87" s="119"/>
      <c r="AA87" s="119"/>
      <c r="AB87" s="119"/>
      <c r="AC87" s="119"/>
      <c r="AD87" s="119"/>
      <c r="AE87" s="119"/>
      <c r="AF87" s="119"/>
      <c r="AG87" s="119"/>
      <c r="AH87" s="119"/>
      <c r="AI87" s="119"/>
      <c r="AJ87" s="119"/>
      <c r="AK87" s="119"/>
      <c r="AL87" s="119"/>
      <c r="AM87" s="119"/>
      <c r="AN87" s="119"/>
      <c r="AO87" s="119"/>
      <c r="AP87" s="119"/>
      <c r="AQ87" s="119"/>
      <c r="AR87" s="119"/>
      <c r="AS87" s="119"/>
      <c r="AT87" s="119"/>
      <c r="AU87" s="119"/>
      <c r="AV87" s="119"/>
      <c r="AW87" s="119"/>
      <c r="AX87" s="119"/>
      <c r="AY87" s="119"/>
      <c r="AZ87" s="119"/>
      <c r="BA87" s="119"/>
      <c r="BB87" s="119"/>
      <c r="BC87" s="119"/>
      <c r="BD87" s="119"/>
      <c r="BE87" s="119"/>
      <c r="BF87" s="119"/>
      <c r="BG87" s="119"/>
      <c r="BH87" s="119"/>
      <c r="BI87" s="119"/>
      <c r="BJ87" s="119"/>
      <c r="BK87" s="119"/>
      <c r="BL87" s="119"/>
      <c r="BM87" s="119"/>
      <c r="BN87" s="119"/>
      <c r="BO87" s="119"/>
      <c r="BP87" s="119"/>
      <c r="BQ87" s="119"/>
      <c r="BR87" s="119"/>
      <c r="BS87" s="119"/>
      <c r="BT87" s="119"/>
      <c r="BU87" s="119"/>
      <c r="BV87" s="119"/>
      <c r="BW87" s="119"/>
      <c r="BX87" s="119"/>
      <c r="BY87" s="119"/>
      <c r="BZ87" s="119"/>
      <c r="CA87" s="119"/>
      <c r="CB87" s="119"/>
      <c r="CC87" s="119"/>
      <c r="CD87" s="119"/>
      <c r="CE87" s="119"/>
      <c r="CF87" s="119"/>
      <c r="CG87" s="119"/>
      <c r="CH87" s="4"/>
      <c r="CI87" s="4"/>
      <c r="CJ87" s="4"/>
      <c r="CK87" s="4"/>
      <c r="CL87" s="4"/>
    </row>
    <row r="88" spans="1:90" ht="17.25" customHeight="1" x14ac:dyDescent="0.15">
      <c r="A88" s="4"/>
      <c r="B88" s="4"/>
      <c r="C88" s="396" t="s">
        <v>221</v>
      </c>
      <c r="D88" s="77"/>
      <c r="E88" s="899" t="s">
        <v>293</v>
      </c>
      <c r="F88" s="880"/>
      <c r="G88" s="880"/>
      <c r="H88" s="880"/>
      <c r="I88" s="880"/>
      <c r="J88" s="880"/>
      <c r="K88" s="880"/>
      <c r="L88" s="880"/>
      <c r="M88" s="880"/>
      <c r="N88" s="880"/>
      <c r="O88" s="880"/>
      <c r="P88" s="880"/>
      <c r="Q88" s="880"/>
      <c r="R88" s="880"/>
      <c r="S88" s="880"/>
      <c r="T88" s="880"/>
      <c r="U88" s="880"/>
      <c r="V88" s="880"/>
      <c r="W88" s="880"/>
      <c r="X88" s="880"/>
      <c r="Y88" s="880"/>
      <c r="Z88" s="880"/>
      <c r="AA88" s="880"/>
      <c r="AB88" s="880"/>
      <c r="AC88" s="880"/>
      <c r="AD88" s="880"/>
      <c r="AE88" s="880"/>
      <c r="AF88" s="880"/>
      <c r="AG88" s="880"/>
      <c r="AH88" s="880"/>
      <c r="AI88" s="880"/>
      <c r="AJ88" s="880"/>
      <c r="AK88" s="880"/>
      <c r="AL88" s="880"/>
      <c r="AM88" s="880"/>
      <c r="AN88" s="880"/>
      <c r="AO88" s="880"/>
      <c r="AP88" s="880"/>
      <c r="AQ88" s="880"/>
      <c r="AR88" s="880"/>
      <c r="AS88" s="880"/>
      <c r="AT88" s="880"/>
      <c r="AU88" s="880"/>
      <c r="AV88" s="880"/>
      <c r="AW88" s="880"/>
      <c r="AX88" s="880"/>
      <c r="AY88" s="880"/>
      <c r="AZ88" s="880"/>
      <c r="BA88" s="880"/>
      <c r="BB88" s="880"/>
      <c r="BC88" s="880"/>
      <c r="BD88" s="880"/>
      <c r="BE88" s="880"/>
      <c r="BF88" s="880"/>
      <c r="BG88" s="880"/>
      <c r="BH88" s="880"/>
      <c r="BI88" s="880"/>
      <c r="BJ88" s="880"/>
      <c r="BK88" s="880"/>
      <c r="BL88" s="880"/>
      <c r="BM88" s="880"/>
      <c r="BN88" s="880"/>
      <c r="BO88" s="880"/>
      <c r="BP88" s="880"/>
      <c r="BQ88" s="880"/>
      <c r="BR88" s="880"/>
      <c r="BS88" s="880"/>
      <c r="BT88" s="880"/>
      <c r="BU88" s="880"/>
      <c r="BV88" s="880"/>
      <c r="BW88" s="880"/>
      <c r="BX88" s="880"/>
      <c r="BY88" s="880"/>
      <c r="BZ88" s="880"/>
      <c r="CA88" s="880"/>
      <c r="CB88" s="880"/>
      <c r="CC88" s="880"/>
      <c r="CD88" s="880"/>
      <c r="CE88" s="880"/>
      <c r="CF88" s="880"/>
      <c r="CG88" s="119"/>
      <c r="CH88" s="4"/>
      <c r="CI88" s="4"/>
      <c r="CJ88" s="4"/>
      <c r="CK88" s="4"/>
      <c r="CL88" s="4"/>
    </row>
    <row r="89" spans="1:90" ht="17.25" customHeight="1" x14ac:dyDescent="0.15">
      <c r="A89" s="4"/>
      <c r="B89" s="4"/>
      <c r="C89" s="396"/>
      <c r="D89" s="880" t="s">
        <v>292</v>
      </c>
      <c r="E89" s="880"/>
      <c r="F89" s="880"/>
      <c r="G89" s="880"/>
      <c r="H89" s="880"/>
      <c r="I89" s="880"/>
      <c r="J89" s="880"/>
      <c r="K89" s="880"/>
      <c r="L89" s="880"/>
      <c r="M89" s="880"/>
      <c r="N89" s="880"/>
      <c r="O89" s="880"/>
      <c r="P89" s="880"/>
      <c r="Q89" s="880"/>
      <c r="R89" s="880"/>
      <c r="S89" s="880"/>
      <c r="T89" s="880"/>
      <c r="U89" s="880"/>
      <c r="V89" s="880"/>
      <c r="W89" s="880"/>
      <c r="X89" s="880"/>
      <c r="Y89" s="880"/>
      <c r="Z89" s="880"/>
      <c r="AA89" s="880"/>
      <c r="AB89" s="880"/>
      <c r="AC89" s="880"/>
      <c r="AD89" s="880"/>
      <c r="AE89" s="880"/>
      <c r="AF89" s="880"/>
      <c r="AG89" s="880"/>
      <c r="AH89" s="880"/>
      <c r="AI89" s="880"/>
      <c r="AJ89" s="880"/>
      <c r="AK89" s="880"/>
      <c r="AL89" s="880"/>
      <c r="AM89" s="880"/>
      <c r="AN89" s="880"/>
      <c r="AO89" s="880"/>
      <c r="AP89" s="880"/>
      <c r="AQ89" s="880"/>
      <c r="AR89" s="880"/>
      <c r="AS89" s="880"/>
      <c r="AT89" s="880"/>
      <c r="AU89" s="880"/>
      <c r="AV89" s="880"/>
      <c r="AW89" s="880"/>
      <c r="AX89" s="880"/>
      <c r="AY89" s="880"/>
      <c r="AZ89" s="880"/>
      <c r="BA89" s="880"/>
      <c r="BB89" s="880"/>
      <c r="BC89" s="880"/>
      <c r="BD89" s="880"/>
      <c r="BE89" s="880"/>
      <c r="BF89" s="880"/>
      <c r="BG89" s="880"/>
      <c r="BH89" s="880"/>
      <c r="BI89" s="880"/>
      <c r="BJ89" s="880"/>
      <c r="BK89" s="880"/>
      <c r="BL89" s="880"/>
      <c r="BM89" s="880"/>
      <c r="BN89" s="880"/>
      <c r="BO89" s="880"/>
      <c r="BP89" s="880"/>
      <c r="BQ89" s="880"/>
      <c r="BR89" s="880"/>
      <c r="BS89" s="880"/>
      <c r="BT89" s="880"/>
      <c r="BU89" s="880"/>
      <c r="BV89" s="880"/>
      <c r="BW89" s="880"/>
      <c r="BX89" s="880"/>
      <c r="BY89" s="880"/>
      <c r="BZ89" s="880"/>
      <c r="CA89" s="880"/>
      <c r="CB89" s="880"/>
      <c r="CC89" s="880"/>
      <c r="CD89" s="880"/>
      <c r="CE89" s="880"/>
      <c r="CF89" s="880"/>
      <c r="CG89" s="119"/>
      <c r="CH89" s="4"/>
      <c r="CI89" s="4"/>
      <c r="CJ89" s="4"/>
      <c r="CK89" s="4"/>
      <c r="CL89" s="4"/>
    </row>
    <row r="90" spans="1:90" ht="17.25" customHeight="1" x14ac:dyDescent="0.15">
      <c r="A90" s="4"/>
      <c r="B90" s="4"/>
      <c r="C90" s="396"/>
      <c r="D90" s="880" t="s">
        <v>294</v>
      </c>
      <c r="E90" s="880"/>
      <c r="F90" s="880"/>
      <c r="G90" s="880"/>
      <c r="H90" s="880"/>
      <c r="I90" s="880"/>
      <c r="J90" s="880"/>
      <c r="K90" s="880"/>
      <c r="L90" s="880"/>
      <c r="M90" s="880"/>
      <c r="N90" s="880"/>
      <c r="O90" s="880"/>
      <c r="P90" s="880"/>
      <c r="Q90" s="880"/>
      <c r="R90" s="880"/>
      <c r="S90" s="880"/>
      <c r="T90" s="880"/>
      <c r="U90" s="880"/>
      <c r="V90" s="880"/>
      <c r="W90" s="880"/>
      <c r="X90" s="880"/>
      <c r="Y90" s="880"/>
      <c r="Z90" s="880"/>
      <c r="AA90" s="880"/>
      <c r="AB90" s="880"/>
      <c r="AC90" s="880"/>
      <c r="AD90" s="880"/>
      <c r="AE90" s="880"/>
      <c r="AF90" s="880"/>
      <c r="AG90" s="880"/>
      <c r="AH90" s="880"/>
      <c r="AI90" s="880"/>
      <c r="AJ90" s="880"/>
      <c r="AK90" s="880"/>
      <c r="AL90" s="880"/>
      <c r="AM90" s="880"/>
      <c r="AN90" s="880"/>
      <c r="AO90" s="880"/>
      <c r="AP90" s="880"/>
      <c r="AQ90" s="880"/>
      <c r="AR90" s="77"/>
      <c r="AS90" s="77"/>
      <c r="AT90" s="77"/>
      <c r="AU90" s="77"/>
      <c r="AV90" s="77"/>
      <c r="AW90" s="77"/>
      <c r="AX90" s="77"/>
      <c r="AY90" s="77"/>
      <c r="AZ90" s="77"/>
      <c r="BA90" s="77"/>
      <c r="BB90" s="77"/>
      <c r="BC90" s="77"/>
      <c r="BD90" s="77"/>
      <c r="BE90" s="77"/>
      <c r="BF90" s="77"/>
      <c r="BG90" s="77"/>
      <c r="BH90" s="77"/>
      <c r="BI90" s="77"/>
      <c r="BJ90" s="77"/>
      <c r="BK90" s="77"/>
      <c r="BL90" s="77"/>
      <c r="BM90" s="77"/>
      <c r="BN90" s="77"/>
      <c r="BO90" s="77"/>
      <c r="BP90" s="77"/>
      <c r="BQ90" s="77"/>
      <c r="BR90" s="77"/>
      <c r="BS90" s="77"/>
      <c r="BT90" s="77"/>
      <c r="BU90" s="77"/>
      <c r="BV90" s="77"/>
      <c r="BW90" s="77"/>
      <c r="BX90" s="77"/>
      <c r="BY90" s="77"/>
      <c r="BZ90" s="77"/>
      <c r="CA90" s="77"/>
      <c r="CB90" s="77"/>
      <c r="CC90" s="77"/>
      <c r="CD90" s="77"/>
      <c r="CE90" s="77"/>
      <c r="CF90" s="77"/>
      <c r="CG90" s="119"/>
      <c r="CH90" s="4"/>
      <c r="CI90" s="4"/>
      <c r="CJ90" s="4"/>
      <c r="CK90" s="4"/>
      <c r="CL90" s="4"/>
    </row>
    <row r="91" spans="1:90" ht="9" customHeight="1" x14ac:dyDescent="0.15">
      <c r="A91" s="4"/>
      <c r="B91" s="4"/>
      <c r="C91" s="396"/>
      <c r="D91" s="77"/>
      <c r="E91" s="397"/>
      <c r="F91" s="397"/>
      <c r="G91" s="397"/>
      <c r="H91" s="397"/>
      <c r="I91" s="397"/>
      <c r="J91" s="397"/>
      <c r="K91" s="397"/>
      <c r="L91" s="397"/>
      <c r="M91" s="397"/>
      <c r="N91" s="397"/>
      <c r="O91" s="397"/>
      <c r="P91" s="397"/>
      <c r="Q91" s="397"/>
      <c r="R91" s="397"/>
      <c r="S91" s="397"/>
      <c r="T91" s="397"/>
      <c r="U91" s="397"/>
      <c r="V91" s="397"/>
      <c r="W91" s="397"/>
      <c r="X91" s="397"/>
      <c r="Y91" s="397"/>
      <c r="Z91" s="397"/>
      <c r="AA91" s="397"/>
      <c r="AB91" s="397"/>
      <c r="AC91" s="397"/>
      <c r="AD91" s="397"/>
      <c r="AE91" s="397"/>
      <c r="AF91" s="397"/>
      <c r="AG91" s="397"/>
      <c r="AH91" s="397"/>
      <c r="AI91" s="397"/>
      <c r="AJ91" s="397"/>
      <c r="AK91" s="397"/>
      <c r="AL91" s="397"/>
      <c r="AM91" s="397"/>
      <c r="AN91" s="397"/>
      <c r="AO91" s="397"/>
      <c r="AP91" s="397"/>
      <c r="AQ91" s="397"/>
      <c r="AR91" s="397"/>
      <c r="AS91" s="397"/>
      <c r="AT91" s="397"/>
      <c r="AU91" s="397"/>
      <c r="AV91" s="397"/>
      <c r="AW91" s="397"/>
      <c r="AX91" s="397"/>
      <c r="AY91" s="397"/>
      <c r="AZ91" s="397"/>
      <c r="BA91" s="397"/>
      <c r="BB91" s="397"/>
      <c r="BC91" s="397"/>
      <c r="BD91" s="397"/>
      <c r="BE91" s="397"/>
      <c r="BF91" s="397"/>
      <c r="BG91" s="397"/>
      <c r="BH91" s="77"/>
      <c r="BI91" s="77"/>
      <c r="BJ91" s="77"/>
      <c r="BK91" s="77"/>
      <c r="BL91" s="77"/>
      <c r="BM91" s="77"/>
      <c r="BN91" s="77"/>
      <c r="BO91" s="77"/>
      <c r="BP91" s="77"/>
      <c r="BQ91" s="77"/>
      <c r="BR91" s="77"/>
      <c r="BS91" s="77"/>
      <c r="BT91" s="77"/>
      <c r="BU91" s="77"/>
      <c r="BV91" s="77"/>
      <c r="BW91" s="77"/>
      <c r="BX91" s="77"/>
      <c r="BY91" s="77"/>
      <c r="BZ91" s="77"/>
      <c r="CA91" s="77"/>
      <c r="CB91" s="77"/>
      <c r="CC91" s="77"/>
      <c r="CD91" s="77"/>
      <c r="CE91" s="77"/>
      <c r="CF91" s="77"/>
      <c r="CG91" s="119"/>
      <c r="CH91" s="4"/>
      <c r="CI91" s="4"/>
      <c r="CJ91" s="4"/>
      <c r="CK91" s="4"/>
      <c r="CL91" s="4"/>
    </row>
    <row r="92" spans="1:90" ht="17.25" customHeight="1" x14ac:dyDescent="0.15">
      <c r="A92" s="4"/>
      <c r="B92" s="4"/>
      <c r="C92" s="396" t="s">
        <v>221</v>
      </c>
      <c r="D92" s="77"/>
      <c r="E92" s="880" t="s">
        <v>118</v>
      </c>
      <c r="F92" s="880"/>
      <c r="G92" s="880"/>
      <c r="H92" s="880"/>
      <c r="I92" s="880"/>
      <c r="J92" s="880"/>
      <c r="K92" s="880"/>
      <c r="L92" s="880"/>
      <c r="M92" s="880"/>
      <c r="N92" s="880"/>
      <c r="O92" s="880"/>
      <c r="P92" s="880"/>
      <c r="Q92" s="880"/>
      <c r="R92" s="880"/>
      <c r="S92" s="880"/>
      <c r="T92" s="880"/>
      <c r="U92" s="880"/>
      <c r="V92" s="880"/>
      <c r="W92" s="880"/>
      <c r="X92" s="880"/>
      <c r="Y92" s="880"/>
      <c r="Z92" s="880"/>
      <c r="AA92" s="880"/>
      <c r="AB92" s="880"/>
      <c r="AC92" s="880"/>
      <c r="AD92" s="880"/>
      <c r="AE92" s="880"/>
      <c r="AF92" s="880"/>
      <c r="AG92" s="880"/>
      <c r="AH92" s="880"/>
      <c r="AI92" s="880"/>
      <c r="AJ92" s="880"/>
      <c r="AK92" s="880"/>
      <c r="AL92" s="880"/>
      <c r="AM92" s="880"/>
      <c r="AN92" s="880"/>
      <c r="AO92" s="880"/>
      <c r="AP92" s="880"/>
      <c r="AQ92" s="880"/>
      <c r="AR92" s="880"/>
      <c r="AS92" s="880"/>
      <c r="AT92" s="880"/>
      <c r="AU92" s="880"/>
      <c r="AV92" s="880"/>
      <c r="AW92" s="880"/>
      <c r="AX92" s="880"/>
      <c r="AY92" s="880"/>
      <c r="AZ92" s="880"/>
      <c r="BA92" s="880"/>
      <c r="BB92" s="880"/>
      <c r="BC92" s="880"/>
      <c r="BD92" s="880"/>
      <c r="BE92" s="880"/>
      <c r="BF92" s="880"/>
      <c r="BG92" s="880"/>
      <c r="BH92" s="880"/>
      <c r="BI92" s="880"/>
      <c r="BJ92" s="880"/>
      <c r="BK92" s="880"/>
      <c r="BL92" s="880"/>
      <c r="BM92" s="880"/>
      <c r="BN92" s="880"/>
      <c r="BO92" s="880"/>
      <c r="BP92" s="880"/>
      <c r="BQ92" s="880"/>
      <c r="BR92" s="880"/>
      <c r="BS92" s="880"/>
      <c r="BT92" s="880"/>
      <c r="BU92" s="880"/>
      <c r="BV92" s="880"/>
      <c r="BW92" s="880"/>
      <c r="BX92" s="880"/>
      <c r="BY92" s="880"/>
      <c r="BZ92" s="880"/>
      <c r="CA92" s="880"/>
      <c r="CB92" s="880"/>
      <c r="CC92" s="880"/>
      <c r="CD92" s="880"/>
      <c r="CE92" s="880"/>
      <c r="CF92" s="880"/>
      <c r="CG92" s="119"/>
      <c r="CH92" s="4"/>
      <c r="CI92" s="4"/>
      <c r="CJ92" s="4"/>
      <c r="CK92" s="4"/>
      <c r="CL92" s="4"/>
    </row>
    <row r="93" spans="1:90" ht="17.25" customHeight="1" x14ac:dyDescent="0.15">
      <c r="A93" s="4"/>
      <c r="B93" s="4"/>
      <c r="C93" s="77"/>
      <c r="D93" s="880" t="s">
        <v>222</v>
      </c>
      <c r="E93" s="880"/>
      <c r="F93" s="880"/>
      <c r="G93" s="880"/>
      <c r="H93" s="880"/>
      <c r="I93" s="880"/>
      <c r="J93" s="880"/>
      <c r="K93" s="880"/>
      <c r="L93" s="880"/>
      <c r="M93" s="880"/>
      <c r="N93" s="880"/>
      <c r="O93" s="880"/>
      <c r="P93" s="880"/>
      <c r="Q93" s="880"/>
      <c r="R93" s="880"/>
      <c r="S93" s="880"/>
      <c r="T93" s="880"/>
      <c r="U93" s="880"/>
      <c r="V93" s="880"/>
      <c r="W93" s="880"/>
      <c r="X93" s="880"/>
      <c r="Y93" s="880"/>
      <c r="Z93" s="880"/>
      <c r="AA93" s="880"/>
      <c r="AB93" s="880"/>
      <c r="AC93" s="880"/>
      <c r="AD93" s="880"/>
      <c r="AE93" s="880"/>
      <c r="AF93" s="880"/>
      <c r="AG93" s="880"/>
      <c r="AH93" s="880"/>
      <c r="AI93" s="880"/>
      <c r="AJ93" s="880"/>
      <c r="AK93" s="880"/>
      <c r="AL93" s="880"/>
      <c r="AM93" s="880"/>
      <c r="AN93" s="880"/>
      <c r="AO93" s="880"/>
      <c r="AP93" s="880"/>
      <c r="AQ93" s="880"/>
      <c r="AR93" s="880"/>
      <c r="AS93" s="880"/>
      <c r="AT93" s="880"/>
      <c r="AU93" s="880"/>
      <c r="AV93" s="880"/>
      <c r="AW93" s="880"/>
      <c r="AX93" s="880"/>
      <c r="AY93" s="880"/>
      <c r="AZ93" s="880"/>
      <c r="BA93" s="880"/>
      <c r="BB93" s="880"/>
      <c r="BC93" s="880"/>
      <c r="BD93" s="880"/>
      <c r="BE93" s="880"/>
      <c r="BF93" s="880"/>
      <c r="BG93" s="880"/>
      <c r="BH93" s="880"/>
      <c r="BI93" s="880"/>
      <c r="BJ93" s="880"/>
      <c r="BK93" s="880"/>
      <c r="BL93" s="880"/>
      <c r="BM93" s="880"/>
      <c r="BN93" s="880"/>
      <c r="BO93" s="880"/>
      <c r="BP93" s="880"/>
      <c r="BQ93" s="880"/>
      <c r="BR93" s="880"/>
      <c r="BS93" s="880"/>
      <c r="BT93" s="880"/>
      <c r="BU93" s="880"/>
      <c r="BV93" s="880"/>
      <c r="BW93" s="880"/>
      <c r="BX93" s="880"/>
      <c r="BY93" s="880"/>
      <c r="BZ93" s="880"/>
      <c r="CA93" s="880"/>
      <c r="CB93" s="880"/>
      <c r="CC93" s="880"/>
      <c r="CD93" s="880"/>
      <c r="CE93" s="880"/>
      <c r="CF93" s="880"/>
      <c r="CG93" s="119"/>
      <c r="CH93" s="4"/>
      <c r="CI93" s="4"/>
      <c r="CJ93" s="4"/>
      <c r="CK93" s="4"/>
      <c r="CL93" s="4"/>
    </row>
    <row r="94" spans="1:90" ht="17.25" customHeight="1" x14ac:dyDescent="0.15">
      <c r="A94" s="4"/>
      <c r="B94" s="4"/>
      <c r="C94" s="119"/>
      <c r="D94" s="899" t="s">
        <v>224</v>
      </c>
      <c r="E94" s="880"/>
      <c r="F94" s="880"/>
      <c r="G94" s="880"/>
      <c r="H94" s="880"/>
      <c r="I94" s="880"/>
      <c r="J94" s="880"/>
      <c r="K94" s="880"/>
      <c r="L94" s="880"/>
      <c r="M94" s="880"/>
      <c r="N94" s="880"/>
      <c r="O94" s="880"/>
      <c r="P94" s="880"/>
      <c r="Q94" s="880"/>
      <c r="R94" s="880"/>
      <c r="S94" s="880"/>
      <c r="T94" s="880"/>
      <c r="U94" s="880"/>
      <c r="V94" s="880"/>
      <c r="W94" s="880"/>
      <c r="X94" s="880"/>
      <c r="Y94" s="880"/>
      <c r="Z94" s="880"/>
      <c r="AA94" s="880"/>
      <c r="AB94" s="880"/>
      <c r="AC94" s="880"/>
      <c r="AD94" s="880"/>
      <c r="AE94" s="880"/>
      <c r="AF94" s="880"/>
      <c r="AG94" s="880"/>
      <c r="AH94" s="880"/>
      <c r="AI94" s="880"/>
      <c r="AJ94" s="880"/>
      <c r="AK94" s="880"/>
      <c r="AL94" s="880"/>
      <c r="AM94" s="880"/>
      <c r="AN94" s="880"/>
      <c r="AO94" s="880"/>
      <c r="AP94" s="880"/>
      <c r="AQ94" s="880"/>
      <c r="AR94" s="880"/>
      <c r="AS94" s="880"/>
      <c r="AT94" s="880"/>
      <c r="AU94" s="880"/>
      <c r="AV94" s="880"/>
      <c r="AW94" s="880"/>
      <c r="AX94" s="880"/>
      <c r="AY94" s="880"/>
      <c r="AZ94" s="880"/>
      <c r="BA94" s="880"/>
      <c r="BB94" s="880"/>
      <c r="BC94" s="880"/>
      <c r="BD94" s="880"/>
      <c r="BE94" s="880"/>
      <c r="BF94" s="880"/>
      <c r="BG94" s="880"/>
      <c r="BH94" s="880"/>
      <c r="BI94" s="880"/>
      <c r="BJ94" s="880"/>
      <c r="BK94" s="880"/>
      <c r="BL94" s="880"/>
      <c r="BM94" s="880"/>
      <c r="BN94" s="880"/>
      <c r="BO94" s="880"/>
      <c r="BP94" s="880"/>
      <c r="BQ94" s="880"/>
      <c r="BR94" s="880"/>
      <c r="BS94" s="880"/>
      <c r="BT94" s="880"/>
      <c r="BU94" s="880"/>
      <c r="BV94" s="880"/>
      <c r="BW94" s="880"/>
      <c r="BX94" s="880"/>
      <c r="BY94" s="880"/>
      <c r="BZ94" s="880"/>
      <c r="CA94" s="880"/>
      <c r="CB94" s="880"/>
      <c r="CC94" s="880"/>
      <c r="CD94" s="880"/>
      <c r="CE94" s="880"/>
      <c r="CF94" s="880"/>
      <c r="CG94" s="119"/>
      <c r="CH94" s="4"/>
      <c r="CI94" s="4"/>
      <c r="CJ94" s="4"/>
      <c r="CK94" s="4"/>
      <c r="CL94" s="4"/>
    </row>
    <row r="95" spans="1:90" ht="17.25" customHeight="1" x14ac:dyDescent="0.15">
      <c r="A95" s="4"/>
      <c r="B95" s="4"/>
      <c r="C95" s="119"/>
      <c r="D95" s="77" t="s">
        <v>226</v>
      </c>
      <c r="E95" s="77"/>
      <c r="F95" s="77"/>
      <c r="G95" s="77"/>
      <c r="H95" s="77"/>
      <c r="I95" s="77"/>
      <c r="J95" s="77"/>
      <c r="K95" s="77"/>
      <c r="L95" s="77"/>
      <c r="M95" s="77"/>
      <c r="N95" s="77"/>
      <c r="O95" s="77"/>
      <c r="P95" s="77"/>
      <c r="Q95" s="77"/>
      <c r="R95" s="77"/>
      <c r="S95" s="77"/>
      <c r="T95" s="77"/>
      <c r="U95" s="77"/>
      <c r="V95" s="77"/>
      <c r="W95" s="77"/>
      <c r="X95" s="77"/>
      <c r="Y95" s="77"/>
      <c r="Z95" s="77"/>
      <c r="AA95" s="77"/>
      <c r="AB95" s="77"/>
      <c r="AC95" s="77"/>
      <c r="AD95" s="77"/>
      <c r="AE95" s="77"/>
      <c r="AF95" s="397"/>
      <c r="AG95" s="397"/>
      <c r="AH95" s="397"/>
      <c r="AI95" s="397"/>
      <c r="AJ95" s="397"/>
      <c r="AK95" s="397"/>
      <c r="AL95" s="397"/>
      <c r="AM95" s="397"/>
      <c r="AN95" s="397"/>
      <c r="AO95" s="397"/>
      <c r="AP95" s="397"/>
      <c r="AQ95" s="397"/>
      <c r="AR95" s="397"/>
      <c r="AS95" s="397"/>
      <c r="AT95" s="397"/>
      <c r="AU95" s="397"/>
      <c r="AV95" s="397"/>
      <c r="AW95" s="397"/>
      <c r="AX95" s="397"/>
      <c r="AY95" s="397"/>
      <c r="AZ95" s="397"/>
      <c r="BA95" s="119"/>
      <c r="BB95" s="119"/>
      <c r="BC95" s="119"/>
      <c r="BD95" s="119"/>
      <c r="BE95" s="119"/>
      <c r="BF95" s="119"/>
      <c r="BG95" s="119"/>
      <c r="BH95" s="119"/>
      <c r="BI95" s="119"/>
      <c r="BJ95" s="119"/>
      <c r="BK95" s="119"/>
      <c r="BL95" s="119"/>
      <c r="BM95" s="119"/>
      <c r="BN95" s="119"/>
      <c r="BO95" s="119"/>
      <c r="BP95" s="119"/>
      <c r="BQ95" s="119"/>
      <c r="BR95" s="119"/>
      <c r="BS95" s="119"/>
      <c r="BT95" s="119"/>
      <c r="BU95" s="119"/>
      <c r="BV95" s="119"/>
      <c r="BW95" s="119"/>
      <c r="BX95" s="119"/>
      <c r="BY95" s="119"/>
      <c r="BZ95" s="119"/>
      <c r="CA95" s="119"/>
      <c r="CB95" s="119"/>
      <c r="CC95" s="119"/>
      <c r="CD95" s="119"/>
      <c r="CE95" s="119"/>
      <c r="CF95" s="119"/>
      <c r="CG95" s="119"/>
      <c r="CH95" s="4"/>
      <c r="CI95" s="4"/>
      <c r="CJ95" s="4"/>
      <c r="CK95" s="4"/>
      <c r="CL95" s="4"/>
    </row>
    <row r="96" spans="1:90" ht="9" customHeight="1" thickBot="1" x14ac:dyDescent="0.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row>
    <row r="97" spans="1:90" ht="30" customHeight="1" x14ac:dyDescent="0.15">
      <c r="A97" s="4"/>
      <c r="B97" s="4"/>
      <c r="C97" s="1031" t="s">
        <v>260</v>
      </c>
      <c r="D97" s="883" t="s">
        <v>33</v>
      </c>
      <c r="E97" s="884"/>
      <c r="F97" s="884"/>
      <c r="G97" s="884"/>
      <c r="H97" s="884"/>
      <c r="I97" s="884"/>
      <c r="J97" s="884"/>
      <c r="K97" s="884"/>
      <c r="L97" s="884"/>
      <c r="M97" s="884"/>
      <c r="N97" s="884"/>
      <c r="O97" s="884"/>
      <c r="P97" s="885"/>
      <c r="Q97" s="906" t="s">
        <v>34</v>
      </c>
      <c r="R97" s="858"/>
      <c r="S97" s="858"/>
      <c r="T97" s="858"/>
      <c r="U97" s="858"/>
      <c r="V97" s="858"/>
      <c r="W97" s="858"/>
      <c r="X97" s="858"/>
      <c r="Y97" s="881"/>
      <c r="Z97" s="102"/>
      <c r="AA97" s="102"/>
      <c r="AB97" s="102"/>
      <c r="AC97" s="102"/>
      <c r="AD97" s="102"/>
      <c r="AE97" s="102"/>
      <c r="AF97" s="102"/>
      <c r="AG97" s="102"/>
      <c r="AH97" s="102"/>
      <c r="AI97" s="102"/>
      <c r="AJ97" s="102"/>
      <c r="AK97" s="102"/>
      <c r="AL97" s="102"/>
      <c r="AM97" s="102"/>
      <c r="AN97" s="102"/>
      <c r="AO97" s="102"/>
      <c r="AP97" s="102"/>
      <c r="AQ97" s="102"/>
      <c r="AR97" s="102"/>
      <c r="AS97" s="76"/>
      <c r="AT97" s="858" t="s">
        <v>90</v>
      </c>
      <c r="AU97" s="858"/>
      <c r="AV97" s="858"/>
      <c r="AW97" s="858"/>
      <c r="AX97" s="102"/>
      <c r="AY97" s="102"/>
      <c r="AZ97" s="102"/>
      <c r="BA97" s="102"/>
      <c r="BB97" s="102"/>
      <c r="BC97" s="102"/>
      <c r="BD97" s="102"/>
      <c r="BE97" s="76"/>
      <c r="BF97" s="217"/>
      <c r="BG97" s="858" t="s">
        <v>200</v>
      </c>
      <c r="BH97" s="881"/>
      <c r="BI97" s="180"/>
      <c r="BJ97" s="76"/>
      <c r="BK97" s="217"/>
      <c r="BL97" s="103"/>
      <c r="BM97" s="102"/>
      <c r="BN97" s="102"/>
      <c r="BO97" s="102"/>
      <c r="BP97" s="102"/>
      <c r="BQ97" s="102"/>
      <c r="BR97" s="102"/>
      <c r="BS97" s="102"/>
      <c r="BT97" s="102"/>
      <c r="BU97" s="102"/>
      <c r="BV97" s="102"/>
      <c r="BW97" s="102"/>
      <c r="BX97" s="102"/>
      <c r="BY97" s="102"/>
      <c r="BZ97" s="102"/>
      <c r="CA97" s="102"/>
      <c r="CB97" s="102"/>
      <c r="CC97" s="102"/>
      <c r="CD97" s="102"/>
      <c r="CE97" s="102"/>
      <c r="CF97" s="102"/>
      <c r="CG97" s="104"/>
      <c r="CH97" s="4"/>
      <c r="CI97" s="4"/>
      <c r="CJ97" s="4"/>
      <c r="CK97" s="4"/>
      <c r="CL97" s="4"/>
    </row>
    <row r="98" spans="1:90" ht="6" customHeight="1" thickBot="1" x14ac:dyDescent="0.2">
      <c r="A98" s="4"/>
      <c r="B98" s="4"/>
      <c r="C98" s="1032"/>
      <c r="D98" s="886"/>
      <c r="E98" s="887"/>
      <c r="F98" s="887"/>
      <c r="G98" s="887"/>
      <c r="H98" s="887"/>
      <c r="I98" s="887"/>
      <c r="J98" s="887"/>
      <c r="K98" s="887"/>
      <c r="L98" s="887"/>
      <c r="M98" s="887"/>
      <c r="N98" s="887"/>
      <c r="O98" s="887"/>
      <c r="P98" s="888"/>
      <c r="Q98" s="907"/>
      <c r="R98" s="879"/>
      <c r="S98" s="879"/>
      <c r="T98" s="879"/>
      <c r="U98" s="879"/>
      <c r="V98" s="879"/>
      <c r="W98" s="879"/>
      <c r="X98" s="879"/>
      <c r="Y98" s="882"/>
      <c r="Z98" s="105"/>
      <c r="AA98" s="105"/>
      <c r="AB98" s="105"/>
      <c r="AC98" s="105"/>
      <c r="AD98" s="105"/>
      <c r="AE98" s="105"/>
      <c r="AF98" s="105"/>
      <c r="AG98" s="105"/>
      <c r="AH98" s="105"/>
      <c r="AI98" s="105"/>
      <c r="AJ98" s="105"/>
      <c r="AK98" s="105"/>
      <c r="AL98" s="105"/>
      <c r="AM98" s="105"/>
      <c r="AN98" s="105"/>
      <c r="AO98" s="105"/>
      <c r="AP98" s="105"/>
      <c r="AQ98" s="105"/>
      <c r="AR98" s="105"/>
      <c r="AS98" s="106"/>
      <c r="AT98" s="879"/>
      <c r="AU98" s="879"/>
      <c r="AV98" s="879"/>
      <c r="AW98" s="879"/>
      <c r="AX98" s="105"/>
      <c r="AY98" s="105"/>
      <c r="AZ98" s="105"/>
      <c r="BA98" s="105"/>
      <c r="BB98" s="105"/>
      <c r="BC98" s="105"/>
      <c r="BD98" s="105"/>
      <c r="BE98" s="106"/>
      <c r="BF98" s="218"/>
      <c r="BG98" s="879"/>
      <c r="BH98" s="882"/>
      <c r="BI98" s="219"/>
      <c r="BJ98" s="106"/>
      <c r="BK98" s="218"/>
      <c r="BL98" s="220"/>
      <c r="BM98" s="105"/>
      <c r="BN98" s="105"/>
      <c r="BO98" s="105"/>
      <c r="BP98" s="105"/>
      <c r="BQ98" s="105"/>
      <c r="BR98" s="105"/>
      <c r="BS98" s="105"/>
      <c r="BT98" s="105"/>
      <c r="BU98" s="105"/>
      <c r="BV98" s="105"/>
      <c r="BW98" s="105"/>
      <c r="BX98" s="105"/>
      <c r="BY98" s="105"/>
      <c r="BZ98" s="105"/>
      <c r="CA98" s="105"/>
      <c r="CB98" s="105"/>
      <c r="CC98" s="105"/>
      <c r="CD98" s="105"/>
      <c r="CE98" s="105"/>
      <c r="CF98" s="105"/>
      <c r="CG98" s="107"/>
      <c r="CH98" s="4"/>
      <c r="CI98" s="4"/>
      <c r="CJ98" s="4"/>
      <c r="CK98" s="4"/>
      <c r="CL98" s="4"/>
    </row>
    <row r="99" spans="1:90" ht="28.5" customHeight="1" x14ac:dyDescent="0.15">
      <c r="A99" s="4"/>
      <c r="B99" s="4"/>
      <c r="C99" s="1022" t="s">
        <v>261</v>
      </c>
      <c r="D99" s="1022"/>
      <c r="E99" s="1022"/>
      <c r="F99" s="1022"/>
      <c r="G99" s="1022"/>
      <c r="H99" s="1022"/>
      <c r="I99" s="1022"/>
      <c r="J99" s="1022"/>
      <c r="K99" s="1022"/>
      <c r="L99" s="1022"/>
      <c r="M99" s="1022"/>
      <c r="N99" s="1022"/>
      <c r="O99" s="1022"/>
      <c r="P99" s="1022"/>
      <c r="Q99" s="1022"/>
      <c r="R99" s="1022"/>
      <c r="S99" s="1022"/>
      <c r="T99" s="1022"/>
      <c r="U99" s="1022"/>
      <c r="V99" s="1022"/>
      <c r="W99" s="1022"/>
      <c r="X99" s="1022"/>
      <c r="Y99" s="1022"/>
      <c r="Z99" s="1022"/>
      <c r="AA99" s="1022"/>
      <c r="AB99" s="1022"/>
      <c r="AC99" s="1022"/>
      <c r="AD99" s="36"/>
      <c r="AE99" s="36"/>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c r="BG99" s="36"/>
      <c r="BH99" s="36"/>
      <c r="BI99" s="76"/>
      <c r="BJ99" s="76"/>
      <c r="BK99" s="76"/>
      <c r="BL99" s="76"/>
      <c r="BM99" s="76"/>
      <c r="BN99" s="76"/>
      <c r="BO99" s="76"/>
      <c r="BP99" s="76"/>
      <c r="BQ99" s="76"/>
      <c r="BR99" s="76"/>
      <c r="BS99" s="76"/>
      <c r="BT99" s="76"/>
      <c r="BU99" s="76"/>
      <c r="BV99" s="76"/>
      <c r="BW99" s="76"/>
      <c r="BX99" s="76"/>
      <c r="BY99" s="76"/>
      <c r="BZ99" s="76"/>
      <c r="CA99" s="108"/>
      <c r="CB99" s="36"/>
      <c r="CC99" s="858"/>
      <c r="CD99" s="858"/>
      <c r="CE99" s="858"/>
      <c r="CF99" s="858"/>
      <c r="CG99" s="858"/>
      <c r="CH99" s="36"/>
      <c r="CI99" s="4"/>
      <c r="CJ99" s="4"/>
      <c r="CK99" s="4"/>
      <c r="CL99" s="4"/>
    </row>
    <row r="100" spans="1:90"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227"/>
      <c r="AJ100" s="227"/>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row>
    <row r="101" spans="1:90"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890"/>
      <c r="AV101" s="890"/>
      <c r="AW101" s="890"/>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row>
    <row r="102" spans="1:90"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row>
    <row r="103" spans="1:90" ht="13.5" customHeight="1" x14ac:dyDescent="0.15">
      <c r="CG103" s="392" t="s">
        <v>303</v>
      </c>
    </row>
  </sheetData>
  <sheetProtection algorithmName="SHA-512" hashValue="ZxdAdCuhLNTF0GtqprcgD1ii3PDbsAMagydPmpMz729/B5iHYLQ651/5/YqfdSpZXmlrUaMiPSaqCYXeHatoyQ==" saltValue="PdnZVr8+t5FlhciwhMaLWA==" spinCount="100000" sheet="1" objects="1" scenarios="1"/>
  <mergeCells count="227">
    <mergeCell ref="BY66:BY67"/>
    <mergeCell ref="C97:C98"/>
    <mergeCell ref="C73:C80"/>
    <mergeCell ref="D75:F80"/>
    <mergeCell ref="E73:CF73"/>
    <mergeCell ref="E74:BL74"/>
    <mergeCell ref="G75:H75"/>
    <mergeCell ref="AL36:AM36"/>
    <mergeCell ref="AH33:AI33"/>
    <mergeCell ref="AK33:AL33"/>
    <mergeCell ref="BI41:BJ43"/>
    <mergeCell ref="BL42:BM42"/>
    <mergeCell ref="I42:AF42"/>
    <mergeCell ref="E45:AP45"/>
    <mergeCell ref="CC45:CD45"/>
    <mergeCell ref="CC42:CD42"/>
    <mergeCell ref="BU62:BU63"/>
    <mergeCell ref="S77:BE78"/>
    <mergeCell ref="S79:BE80"/>
    <mergeCell ref="CC70:CD71"/>
    <mergeCell ref="CF66:CF67"/>
    <mergeCell ref="D84:CF84"/>
    <mergeCell ref="D85:AP85"/>
    <mergeCell ref="E82:CF82"/>
    <mergeCell ref="BX19:BZ19"/>
    <mergeCell ref="BR19:BT19"/>
    <mergeCell ref="S75:BE76"/>
    <mergeCell ref="C99:AC99"/>
    <mergeCell ref="D83:CF83"/>
    <mergeCell ref="E92:CF92"/>
    <mergeCell ref="D93:CF93"/>
    <mergeCell ref="D94:CF94"/>
    <mergeCell ref="BL66:BM67"/>
    <mergeCell ref="BO66:BO67"/>
    <mergeCell ref="BQ66:BQ67"/>
    <mergeCell ref="BS66:BS67"/>
    <mergeCell ref="BU66:BU67"/>
    <mergeCell ref="CF70:CF71"/>
    <mergeCell ref="BL70:BM71"/>
    <mergeCell ref="BO70:BO71"/>
    <mergeCell ref="BQ70:BQ71"/>
    <mergeCell ref="BS70:BS71"/>
    <mergeCell ref="BU70:BU71"/>
    <mergeCell ref="CC22:CD22"/>
    <mergeCell ref="BI44:BJ46"/>
    <mergeCell ref="BL45:BM45"/>
    <mergeCell ref="D28:AU28"/>
    <mergeCell ref="I25:AF25"/>
    <mergeCell ref="BM3:BO4"/>
    <mergeCell ref="BF7:BN7"/>
    <mergeCell ref="CC19:CD19"/>
    <mergeCell ref="C2:G5"/>
    <mergeCell ref="H2:N5"/>
    <mergeCell ref="O2:BL5"/>
    <mergeCell ref="I16:K16"/>
    <mergeCell ref="U16:W16"/>
    <mergeCell ref="M16:O16"/>
    <mergeCell ref="Q16:S16"/>
    <mergeCell ref="AN18:AU23"/>
    <mergeCell ref="BL22:BM22"/>
    <mergeCell ref="D11:AU11"/>
    <mergeCell ref="D10:AU10"/>
    <mergeCell ref="F16:G16"/>
    <mergeCell ref="AL19:AM19"/>
    <mergeCell ref="AA22:AB22"/>
    <mergeCell ref="AF18:AF23"/>
    <mergeCell ref="AI19:AK19"/>
    <mergeCell ref="D12:AU14"/>
    <mergeCell ref="K22:M22"/>
    <mergeCell ref="O22:Q22"/>
    <mergeCell ref="W22:Y22"/>
    <mergeCell ref="BK18:BN20"/>
    <mergeCell ref="CC25:CD25"/>
    <mergeCell ref="BX30:BZ30"/>
    <mergeCell ref="AV27:BJ28"/>
    <mergeCell ref="BK29:BN31"/>
    <mergeCell ref="AV29:BJ34"/>
    <mergeCell ref="D29:AU31"/>
    <mergeCell ref="Y33:Z33"/>
    <mergeCell ref="AG38:AM40"/>
    <mergeCell ref="D35:AE37"/>
    <mergeCell ref="BR30:BT30"/>
    <mergeCell ref="CC30:CD30"/>
    <mergeCell ref="CC33:CD33"/>
    <mergeCell ref="BK28:CG28"/>
    <mergeCell ref="BI24:BJ26"/>
    <mergeCell ref="BL25:BM25"/>
    <mergeCell ref="AG24:BH26"/>
    <mergeCell ref="D38:E40"/>
    <mergeCell ref="M33:O33"/>
    <mergeCell ref="BK35:BN37"/>
    <mergeCell ref="AV18:BJ23"/>
    <mergeCell ref="BK12:BN14"/>
    <mergeCell ref="D18:AE20"/>
    <mergeCell ref="D86:G86"/>
    <mergeCell ref="H86:BL86"/>
    <mergeCell ref="D90:AQ90"/>
    <mergeCell ref="BO7:CG7"/>
    <mergeCell ref="CA9:CF9"/>
    <mergeCell ref="BX13:BZ13"/>
    <mergeCell ref="CF58:CF59"/>
    <mergeCell ref="CC58:CD59"/>
    <mergeCell ref="BO58:BO59"/>
    <mergeCell ref="BS58:BS59"/>
    <mergeCell ref="BQ58:BQ59"/>
    <mergeCell ref="CC13:CD13"/>
    <mergeCell ref="CF54:CF55"/>
    <mergeCell ref="BK11:CG11"/>
    <mergeCell ref="CC16:CD16"/>
    <mergeCell ref="CC48:CD48"/>
    <mergeCell ref="CC51:CD51"/>
    <mergeCell ref="AV12:BJ17"/>
    <mergeCell ref="BL16:BM16"/>
    <mergeCell ref="E8:BK8"/>
    <mergeCell ref="H9:BW9"/>
    <mergeCell ref="BO62:BO63"/>
    <mergeCell ref="BQ62:BQ63"/>
    <mergeCell ref="BS62:BS63"/>
    <mergeCell ref="G77:H77"/>
    <mergeCell ref="G78:H78"/>
    <mergeCell ref="G79:H79"/>
    <mergeCell ref="G80:H80"/>
    <mergeCell ref="I75:N75"/>
    <mergeCell ref="I76:N76"/>
    <mergeCell ref="I77:N77"/>
    <mergeCell ref="I78:N78"/>
    <mergeCell ref="I79:N79"/>
    <mergeCell ref="I80:N80"/>
    <mergeCell ref="O75:R80"/>
    <mergeCell ref="BF75:BG80"/>
    <mergeCell ref="G76:H76"/>
    <mergeCell ref="AU101:AW101"/>
    <mergeCell ref="BY54:BY55"/>
    <mergeCell ref="BW54:BW55"/>
    <mergeCell ref="BU54:BU55"/>
    <mergeCell ref="BS54:BS55"/>
    <mergeCell ref="BQ54:BQ55"/>
    <mergeCell ref="I65:AW66"/>
    <mergeCell ref="BY58:BY59"/>
    <mergeCell ref="BW58:BW59"/>
    <mergeCell ref="BU58:BU59"/>
    <mergeCell ref="BW62:BW63"/>
    <mergeCell ref="BY62:BY63"/>
    <mergeCell ref="I58:AP59"/>
    <mergeCell ref="I71:BH72"/>
    <mergeCell ref="BW70:BW71"/>
    <mergeCell ref="BY70:BY71"/>
    <mergeCell ref="BI53:BJ56"/>
    <mergeCell ref="I63:AW64"/>
    <mergeCell ref="E88:CF88"/>
    <mergeCell ref="BI65:BJ68"/>
    <mergeCell ref="BI69:BJ72"/>
    <mergeCell ref="CC54:CD55"/>
    <mergeCell ref="CA54:CA55"/>
    <mergeCell ref="Q97:Y98"/>
    <mergeCell ref="CC99:CG99"/>
    <mergeCell ref="C8:C72"/>
    <mergeCell ref="AH16:AI16"/>
    <mergeCell ref="AK16:AL16"/>
    <mergeCell ref="D15:D17"/>
    <mergeCell ref="D53:G64"/>
    <mergeCell ref="I33:K33"/>
    <mergeCell ref="K39:M39"/>
    <mergeCell ref="O39:Q39"/>
    <mergeCell ref="S39:U39"/>
    <mergeCell ref="W39:Y39"/>
    <mergeCell ref="AA39:AB39"/>
    <mergeCell ref="D32:D34"/>
    <mergeCell ref="F33:G33"/>
    <mergeCell ref="U33:W33"/>
    <mergeCell ref="G22:H22"/>
    <mergeCell ref="BL33:BM33"/>
    <mergeCell ref="AT97:AW98"/>
    <mergeCell ref="I61:AW62"/>
    <mergeCell ref="D89:CF89"/>
    <mergeCell ref="CE19:CG19"/>
    <mergeCell ref="BG97:BH98"/>
    <mergeCell ref="D97:P98"/>
    <mergeCell ref="F9:G9"/>
    <mergeCell ref="CI26:CI80"/>
    <mergeCell ref="CI7:CI24"/>
    <mergeCell ref="D21:E23"/>
    <mergeCell ref="BW66:BW67"/>
    <mergeCell ref="CC66:CD67"/>
    <mergeCell ref="BI61:BJ64"/>
    <mergeCell ref="CA62:CA63"/>
    <mergeCell ref="CC62:CD63"/>
    <mergeCell ref="CC39:CD39"/>
    <mergeCell ref="AG41:AX43"/>
    <mergeCell ref="I54:AP55"/>
    <mergeCell ref="AF35:AF40"/>
    <mergeCell ref="AI36:AK36"/>
    <mergeCell ref="BR36:BT36"/>
    <mergeCell ref="BX36:BZ36"/>
    <mergeCell ref="BL39:BM39"/>
    <mergeCell ref="CC36:CD36"/>
    <mergeCell ref="Y16:Z16"/>
    <mergeCell ref="BR13:BT13"/>
    <mergeCell ref="CE13:CG13"/>
    <mergeCell ref="D65:G72"/>
    <mergeCell ref="AV10:BJ11"/>
    <mergeCell ref="BK10:CG10"/>
    <mergeCell ref="AG21:AM23"/>
    <mergeCell ref="D47:BJ49"/>
    <mergeCell ref="D50:BJ52"/>
    <mergeCell ref="I69:AT70"/>
    <mergeCell ref="BL62:BM63"/>
    <mergeCell ref="AV35:BJ40"/>
    <mergeCell ref="S22:U22"/>
    <mergeCell ref="BL48:BM48"/>
    <mergeCell ref="CA58:CA59"/>
    <mergeCell ref="CA66:CA67"/>
    <mergeCell ref="CA70:CA71"/>
    <mergeCell ref="BL58:BM59"/>
    <mergeCell ref="BI57:BJ60"/>
    <mergeCell ref="I67:BH68"/>
    <mergeCell ref="BL54:BM55"/>
    <mergeCell ref="BL51:BM51"/>
    <mergeCell ref="BO54:BO55"/>
    <mergeCell ref="AN35:AU40"/>
    <mergeCell ref="BK27:CG27"/>
    <mergeCell ref="D27:AU27"/>
    <mergeCell ref="CE36:CG36"/>
    <mergeCell ref="G39:H39"/>
    <mergeCell ref="Q33:S33"/>
    <mergeCell ref="CE30:CG30"/>
    <mergeCell ref="CF62:CF63"/>
  </mergeCells>
  <phoneticPr fontId="1"/>
  <printOptions horizontalCentered="1" verticalCentered="1"/>
  <pageMargins left="0" right="0" top="0" bottom="0" header="0" footer="0"/>
  <pageSetup paperSize="9" scale="62" orientation="portrait" verticalDpi="36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H93"/>
  <sheetViews>
    <sheetView showZeros="0" zoomScaleNormal="100" workbookViewId="0">
      <selection activeCell="BY101" sqref="BY101"/>
    </sheetView>
  </sheetViews>
  <sheetFormatPr defaultRowHeight="13.5" x14ac:dyDescent="0.15"/>
  <cols>
    <col min="1" max="1" width="3.375" customWidth="1"/>
    <col min="2" max="2" width="3.75" customWidth="1"/>
    <col min="3" max="3" width="5.25" customWidth="1"/>
    <col min="4" max="4" width="1.25" customWidth="1"/>
    <col min="5" max="5" width="3.25" customWidth="1"/>
    <col min="6" max="6" width="1.375" customWidth="1"/>
    <col min="7" max="7" width="1" customWidth="1"/>
    <col min="8" max="8" width="2.375" customWidth="1"/>
    <col min="9" max="10" width="0.75" customWidth="1"/>
    <col min="11" max="11" width="2.375" customWidth="1"/>
    <col min="12" max="12" width="0.875" customWidth="1"/>
    <col min="13" max="14" width="1.75" customWidth="1"/>
    <col min="15" max="15" width="1.25" customWidth="1"/>
    <col min="16" max="16" width="0.75" customWidth="1"/>
    <col min="17" max="17" width="1.25" customWidth="1"/>
    <col min="18" max="18" width="0.75" customWidth="1"/>
    <col min="19" max="19" width="0.875" customWidth="1"/>
    <col min="20" max="20" width="0.75" customWidth="1"/>
    <col min="21" max="21" width="1.25" customWidth="1"/>
    <col min="22" max="22" width="1" customWidth="1"/>
    <col min="23" max="23" width="1.125" customWidth="1"/>
    <col min="24" max="24" width="0.75" customWidth="1"/>
    <col min="25" max="25" width="2.875" customWidth="1"/>
    <col min="26" max="26" width="0.75" customWidth="1"/>
    <col min="27" max="27" width="3" customWidth="1"/>
    <col min="28" max="28" width="0.875" customWidth="1"/>
    <col min="29" max="29" width="3" customWidth="1"/>
    <col min="30" max="30" width="0.75" customWidth="1"/>
    <col min="31" max="32" width="0.625" customWidth="1"/>
    <col min="33" max="33" width="3" customWidth="1"/>
    <col min="34" max="34" width="0.625" customWidth="1"/>
    <col min="35" max="35" width="2.375" customWidth="1"/>
    <col min="36" max="36" width="2.5" customWidth="1"/>
    <col min="37" max="37" width="1" customWidth="1"/>
    <col min="38" max="38" width="0.875" customWidth="1"/>
    <col min="39" max="39" width="4.875" customWidth="1"/>
    <col min="40" max="40" width="3" customWidth="1"/>
    <col min="41" max="41" width="6.875" customWidth="1"/>
    <col min="42" max="42" width="0.375" customWidth="1"/>
    <col min="43" max="43" width="1.75" customWidth="1"/>
    <col min="44" max="44" width="1.25" customWidth="1"/>
    <col min="45" max="45" width="6.375" customWidth="1"/>
    <col min="46" max="46" width="0.875" customWidth="1"/>
    <col min="47" max="47" width="2.5" customWidth="1"/>
    <col min="48" max="48" width="0.625" customWidth="1"/>
    <col min="49" max="49" width="2.625" customWidth="1"/>
    <col min="50" max="50" width="0.625" customWidth="1"/>
    <col min="51" max="51" width="2.625" customWidth="1"/>
    <col min="52" max="52" width="0.625" customWidth="1"/>
    <col min="53" max="53" width="1.125" customWidth="1"/>
    <col min="54" max="54" width="3.25" customWidth="1"/>
    <col min="55" max="55" width="1.375" customWidth="1"/>
    <col min="56" max="56" width="1.75" customWidth="1"/>
    <col min="57" max="57" width="3.125" customWidth="1"/>
    <col min="58" max="58" width="0.625" customWidth="1"/>
    <col min="59" max="59" width="3" customWidth="1"/>
    <col min="60" max="60" width="0.625" customWidth="1"/>
    <col min="61" max="61" width="3" customWidth="1"/>
    <col min="62" max="62" width="0.625" customWidth="1"/>
    <col min="63" max="63" width="3" customWidth="1"/>
    <col min="64" max="64" width="0.625" customWidth="1"/>
    <col min="65" max="65" width="3" customWidth="1"/>
    <col min="66" max="66" width="0.625" customWidth="1"/>
    <col min="67" max="67" width="3" customWidth="1"/>
    <col min="68" max="68" width="0.625" customWidth="1"/>
    <col min="69" max="69" width="3" customWidth="1"/>
    <col min="70" max="70" width="0.625" customWidth="1"/>
    <col min="71" max="71" width="3" customWidth="1"/>
    <col min="72" max="72" width="0.625" customWidth="1"/>
    <col min="73" max="73" width="0.75" customWidth="1"/>
    <col min="74" max="74" width="2.25" customWidth="1"/>
    <col min="75" max="75" width="0.625" customWidth="1"/>
    <col min="76" max="76" width="3" customWidth="1"/>
    <col min="77" max="77" width="1.75" customWidth="1"/>
    <col min="78" max="78" width="2.875" customWidth="1"/>
    <col min="79" max="79" width="2.25" customWidth="1"/>
    <col min="80" max="80" width="1.25" customWidth="1"/>
    <col min="81" max="81" width="3.875" customWidth="1"/>
  </cols>
  <sheetData>
    <row r="1" spans="1:83" ht="8.25" customHeight="1" x14ac:dyDescent="0.15">
      <c r="A1" s="234"/>
      <c r="B1" s="234"/>
      <c r="C1" s="234"/>
      <c r="D1" s="234"/>
      <c r="E1" s="234"/>
      <c r="F1" s="234"/>
      <c r="G1" s="234"/>
      <c r="H1" s="234"/>
      <c r="I1" s="234"/>
      <c r="J1" s="234"/>
      <c r="K1" s="234"/>
      <c r="L1" s="234"/>
      <c r="M1" s="234"/>
      <c r="N1" s="234"/>
      <c r="O1" s="234"/>
      <c r="P1" s="234"/>
      <c r="Q1" s="234"/>
      <c r="R1" s="234"/>
      <c r="S1" s="234"/>
      <c r="T1" s="234"/>
      <c r="U1" s="234"/>
      <c r="V1" s="234"/>
      <c r="W1" s="234"/>
      <c r="X1" s="234"/>
      <c r="Y1" s="234"/>
      <c r="Z1" s="234"/>
      <c r="AA1" s="234"/>
      <c r="AB1" s="234"/>
      <c r="AC1" s="234"/>
      <c r="AD1" s="234"/>
      <c r="AE1" s="234"/>
      <c r="AF1" s="234"/>
      <c r="AG1" s="234"/>
      <c r="AH1" s="234"/>
      <c r="AI1" s="234"/>
      <c r="AJ1" s="234"/>
      <c r="AK1" s="234"/>
      <c r="AL1" s="234"/>
      <c r="AM1" s="234"/>
      <c r="AN1" s="234"/>
      <c r="AO1" s="234"/>
      <c r="AP1" s="234"/>
      <c r="AQ1" s="234"/>
      <c r="AR1" s="234"/>
      <c r="AS1" s="234"/>
      <c r="AT1" s="234"/>
      <c r="AU1" s="234"/>
      <c r="AV1" s="234"/>
      <c r="AW1" s="234"/>
      <c r="AX1" s="234"/>
      <c r="AY1" s="234"/>
      <c r="AZ1" s="234"/>
      <c r="BA1" s="234"/>
      <c r="BB1" s="234"/>
      <c r="BC1" s="234"/>
      <c r="BD1" s="234"/>
      <c r="BE1" s="234"/>
      <c r="BF1" s="234"/>
      <c r="BG1" s="234"/>
      <c r="BH1" s="234"/>
      <c r="BI1" s="234"/>
      <c r="BJ1" s="234"/>
      <c r="BK1" s="234"/>
      <c r="BL1" s="234"/>
      <c r="BM1" s="234"/>
      <c r="BN1" s="234"/>
      <c r="BO1" s="234"/>
      <c r="BP1" s="234"/>
      <c r="BQ1" s="234"/>
      <c r="BR1" s="234"/>
      <c r="BS1" s="234"/>
      <c r="BT1" s="234"/>
      <c r="BU1" s="234"/>
      <c r="BV1" s="234"/>
      <c r="BW1" s="234"/>
      <c r="BX1" s="234"/>
      <c r="BY1" s="234"/>
      <c r="BZ1" s="234"/>
      <c r="CA1" s="234"/>
      <c r="CB1" s="234"/>
      <c r="CC1" s="234"/>
      <c r="CD1" s="2"/>
      <c r="CE1" s="2"/>
    </row>
    <row r="2" spans="1:83" ht="9.75" customHeight="1" x14ac:dyDescent="0.15">
      <c r="A2" s="234"/>
      <c r="B2" s="234"/>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c r="AN2" s="234"/>
      <c r="AO2" s="234"/>
      <c r="AP2" s="234"/>
      <c r="AQ2" s="234"/>
      <c r="AR2" s="234"/>
      <c r="AS2" s="234"/>
      <c r="AT2" s="234"/>
      <c r="AU2" s="234"/>
      <c r="AV2" s="234"/>
      <c r="AW2" s="234"/>
      <c r="AX2" s="234"/>
      <c r="AY2" s="234"/>
      <c r="AZ2" s="234"/>
      <c r="BA2" s="234"/>
      <c r="BB2" s="234"/>
      <c r="BC2" s="234"/>
      <c r="BD2" s="234"/>
      <c r="BE2" s="234"/>
      <c r="BF2" s="234"/>
      <c r="BG2" s="234"/>
      <c r="BH2" s="234"/>
      <c r="BI2" s="234"/>
      <c r="BJ2" s="234"/>
      <c r="BK2" s="234"/>
      <c r="BL2" s="234"/>
      <c r="BM2" s="234"/>
      <c r="BN2" s="234"/>
      <c r="BO2" s="234"/>
      <c r="BP2" s="234"/>
      <c r="BQ2" s="234"/>
      <c r="BR2" s="234"/>
      <c r="BS2" s="234"/>
      <c r="BT2" s="234"/>
      <c r="BU2" s="234"/>
      <c r="BV2" s="234"/>
      <c r="BW2" s="234"/>
      <c r="BX2" s="234"/>
      <c r="BY2" s="234"/>
      <c r="BZ2" s="234"/>
      <c r="CA2" s="234"/>
      <c r="CB2" s="234"/>
      <c r="CC2" s="234"/>
      <c r="CD2" s="2"/>
      <c r="CE2" s="2"/>
    </row>
    <row r="3" spans="1:83" ht="15" customHeight="1" x14ac:dyDescent="0.15">
      <c r="A3" s="234"/>
      <c r="B3" s="234"/>
      <c r="C3" s="235"/>
      <c r="D3" s="235"/>
      <c r="E3" s="1080" t="s">
        <v>124</v>
      </c>
      <c r="F3" s="1080"/>
      <c r="G3" s="1080"/>
      <c r="H3" s="1080"/>
      <c r="I3" s="514" t="s">
        <v>273</v>
      </c>
      <c r="J3" s="514"/>
      <c r="K3" s="514"/>
      <c r="L3" s="514"/>
      <c r="M3" s="514"/>
      <c r="N3" s="1081" t="s">
        <v>231</v>
      </c>
      <c r="O3" s="1081"/>
      <c r="P3" s="1081"/>
      <c r="Q3" s="1081"/>
      <c r="R3" s="1081"/>
      <c r="S3" s="1081"/>
      <c r="T3" s="1081"/>
      <c r="U3" s="1081"/>
      <c r="V3" s="1081"/>
      <c r="W3" s="1081"/>
      <c r="X3" s="1081"/>
      <c r="Y3" s="1081"/>
      <c r="Z3" s="1081"/>
      <c r="AA3" s="1081"/>
      <c r="AB3" s="1081"/>
      <c r="AC3" s="1081"/>
      <c r="AD3" s="1081"/>
      <c r="AE3" s="1081"/>
      <c r="AF3" s="1081"/>
      <c r="AG3" s="1081"/>
      <c r="AH3" s="1081"/>
      <c r="AI3" s="1081"/>
      <c r="AJ3" s="1081"/>
      <c r="AK3" s="1082" t="s">
        <v>232</v>
      </c>
      <c r="AL3" s="1082"/>
      <c r="AM3" s="1082"/>
      <c r="AN3" s="1082"/>
      <c r="AO3" s="1082"/>
      <c r="AP3" s="1082"/>
      <c r="AQ3" s="1082"/>
      <c r="AR3" s="1082"/>
      <c r="AS3" s="1082"/>
      <c r="AT3" s="1082"/>
      <c r="AU3" s="1082"/>
      <c r="AV3" s="1082"/>
      <c r="AW3" s="1082"/>
      <c r="AX3" s="1082"/>
      <c r="AY3" s="1082"/>
      <c r="AZ3" s="1082"/>
      <c r="BA3" s="1083" t="s">
        <v>234</v>
      </c>
      <c r="BB3" s="1084"/>
      <c r="BC3" s="1085"/>
      <c r="BD3" s="234"/>
      <c r="BE3" s="234"/>
      <c r="BF3" s="234"/>
      <c r="BG3" s="234"/>
      <c r="BH3" s="234"/>
      <c r="BI3" s="234"/>
      <c r="BJ3" s="234"/>
      <c r="BK3" s="234"/>
      <c r="BL3" s="234"/>
      <c r="BM3" s="234"/>
      <c r="BN3" s="234"/>
      <c r="BO3" s="234"/>
      <c r="BP3" s="234"/>
      <c r="BQ3" s="234"/>
      <c r="BR3" s="234"/>
      <c r="BS3" s="234"/>
      <c r="BT3" s="234"/>
      <c r="BU3" s="234"/>
      <c r="BV3" s="234"/>
      <c r="BW3" s="234"/>
      <c r="BX3" s="234"/>
      <c r="BY3" s="234"/>
      <c r="BZ3" s="234"/>
      <c r="CA3" s="234"/>
      <c r="CB3" s="234"/>
      <c r="CC3" s="234"/>
      <c r="CD3" s="2"/>
      <c r="CE3" s="2"/>
    </row>
    <row r="4" spans="1:83" ht="15" customHeight="1" x14ac:dyDescent="0.15">
      <c r="A4" s="234"/>
      <c r="B4" s="234"/>
      <c r="C4" s="235"/>
      <c r="D4" s="235"/>
      <c r="E4" s="1080"/>
      <c r="F4" s="1080"/>
      <c r="G4" s="1080"/>
      <c r="H4" s="1080"/>
      <c r="I4" s="514"/>
      <c r="J4" s="514"/>
      <c r="K4" s="514"/>
      <c r="L4" s="514"/>
      <c r="M4" s="514"/>
      <c r="N4" s="1081"/>
      <c r="O4" s="1081"/>
      <c r="P4" s="1081"/>
      <c r="Q4" s="1081"/>
      <c r="R4" s="1081"/>
      <c r="S4" s="1081"/>
      <c r="T4" s="1081"/>
      <c r="U4" s="1081"/>
      <c r="V4" s="1081"/>
      <c r="W4" s="1081"/>
      <c r="X4" s="1081"/>
      <c r="Y4" s="1081"/>
      <c r="Z4" s="1081"/>
      <c r="AA4" s="1081"/>
      <c r="AB4" s="1081"/>
      <c r="AC4" s="1081"/>
      <c r="AD4" s="1081"/>
      <c r="AE4" s="1081"/>
      <c r="AF4" s="1081"/>
      <c r="AG4" s="1081"/>
      <c r="AH4" s="1081"/>
      <c r="AI4" s="1081"/>
      <c r="AJ4" s="1081"/>
      <c r="AK4" s="1082"/>
      <c r="AL4" s="1082"/>
      <c r="AM4" s="1082"/>
      <c r="AN4" s="1082"/>
      <c r="AO4" s="1082"/>
      <c r="AP4" s="1082"/>
      <c r="AQ4" s="1082"/>
      <c r="AR4" s="1082"/>
      <c r="AS4" s="1082"/>
      <c r="AT4" s="1082"/>
      <c r="AU4" s="1082"/>
      <c r="AV4" s="1082"/>
      <c r="AW4" s="1082"/>
      <c r="AX4" s="1082"/>
      <c r="AY4" s="1082"/>
      <c r="AZ4" s="1082"/>
      <c r="BA4" s="300"/>
      <c r="BB4" s="301"/>
      <c r="BC4" s="399"/>
      <c r="BD4" s="234"/>
      <c r="BE4" s="234"/>
      <c r="BF4" s="234"/>
      <c r="BG4" s="234"/>
      <c r="BH4" s="234"/>
      <c r="BI4" s="234"/>
      <c r="BJ4" s="234"/>
      <c r="BK4" s="234"/>
      <c r="BL4" s="234"/>
      <c r="BM4" s="234"/>
      <c r="BN4" s="234"/>
      <c r="BO4" s="234"/>
      <c r="BP4" s="234"/>
      <c r="BQ4" s="234"/>
      <c r="BR4" s="234"/>
      <c r="BS4" s="234"/>
      <c r="BT4" s="234"/>
      <c r="BU4" s="234"/>
      <c r="BV4" s="234"/>
      <c r="BW4" s="234"/>
      <c r="BX4" s="234"/>
      <c r="BY4" s="234"/>
      <c r="BZ4" s="234"/>
      <c r="CA4" s="234"/>
      <c r="CB4" s="234"/>
      <c r="CC4" s="234"/>
      <c r="CD4" s="2"/>
      <c r="CE4" s="2"/>
    </row>
    <row r="5" spans="1:83" ht="13.5" customHeight="1" thickBot="1" x14ac:dyDescent="0.2">
      <c r="A5" s="234"/>
      <c r="B5" s="234"/>
      <c r="C5" s="234"/>
      <c r="D5" s="307"/>
      <c r="E5" s="307"/>
      <c r="F5" s="307"/>
      <c r="G5" s="307"/>
      <c r="H5" s="307"/>
      <c r="I5" s="307"/>
      <c r="J5" s="307"/>
      <c r="K5" s="307"/>
      <c r="L5" s="307"/>
      <c r="M5" s="307"/>
      <c r="N5" s="307"/>
      <c r="O5" s="307"/>
      <c r="P5" s="307"/>
      <c r="Q5" s="307"/>
      <c r="R5" s="307"/>
      <c r="S5" s="307"/>
      <c r="T5" s="307"/>
      <c r="U5" s="307"/>
      <c r="V5" s="307"/>
      <c r="W5" s="307"/>
      <c r="X5" s="307"/>
      <c r="Y5" s="307"/>
      <c r="Z5" s="307"/>
      <c r="AA5" s="307"/>
      <c r="AB5" s="307"/>
      <c r="AC5" s="307"/>
      <c r="AD5" s="307"/>
      <c r="AE5" s="307"/>
      <c r="AF5" s="307"/>
      <c r="AG5" s="307"/>
      <c r="AH5" s="307"/>
      <c r="AI5" s="307"/>
      <c r="AJ5" s="307"/>
      <c r="AK5" s="307"/>
      <c r="AL5" s="307"/>
      <c r="AM5" s="307"/>
      <c r="AN5" s="307"/>
      <c r="AO5" s="307"/>
      <c r="AP5" s="234"/>
      <c r="AQ5" s="234"/>
      <c r="AR5" s="308"/>
      <c r="AS5" s="308"/>
      <c r="AT5" s="308"/>
      <c r="AU5" s="308"/>
      <c r="AV5" s="308"/>
      <c r="AW5" s="308"/>
      <c r="AX5" s="308"/>
      <c r="AY5" s="308"/>
      <c r="AZ5" s="308"/>
      <c r="BA5" s="308"/>
      <c r="BB5" s="308"/>
      <c r="BC5" s="308"/>
      <c r="BD5" s="308"/>
      <c r="BE5" s="308"/>
      <c r="BF5" s="308"/>
      <c r="BG5" s="308"/>
      <c r="BH5" s="308"/>
      <c r="BI5" s="308"/>
      <c r="BJ5" s="308"/>
      <c r="BK5" s="308"/>
      <c r="BL5" s="308"/>
      <c r="BM5" s="308"/>
      <c r="BN5" s="308"/>
      <c r="BO5" s="308"/>
      <c r="BP5" s="308"/>
      <c r="BQ5" s="308"/>
      <c r="BR5" s="308"/>
      <c r="BS5" s="308"/>
      <c r="BT5" s="308"/>
      <c r="BU5" s="308"/>
      <c r="BV5" s="308"/>
      <c r="BW5" s="308"/>
      <c r="BX5" s="308"/>
      <c r="BY5" s="308"/>
      <c r="BZ5" s="1164"/>
      <c r="CA5" s="1164"/>
      <c r="CB5" s="234"/>
      <c r="CC5" s="234"/>
      <c r="CD5" s="2"/>
      <c r="CE5" s="2"/>
    </row>
    <row r="6" spans="1:83" ht="25.5" customHeight="1" thickBot="1" x14ac:dyDescent="0.2">
      <c r="A6" s="234"/>
      <c r="B6" s="234"/>
      <c r="C6" s="234"/>
      <c r="D6" s="307"/>
      <c r="E6" s="307"/>
      <c r="F6" s="307"/>
      <c r="G6" s="307"/>
      <c r="H6" s="307"/>
      <c r="I6" s="307"/>
      <c r="J6" s="307"/>
      <c r="K6" s="307"/>
      <c r="L6" s="307"/>
      <c r="M6" s="307"/>
      <c r="N6" s="307"/>
      <c r="O6" s="307"/>
      <c r="P6" s="307"/>
      <c r="Q6" s="307"/>
      <c r="R6" s="307"/>
      <c r="S6" s="307"/>
      <c r="T6" s="307"/>
      <c r="U6" s="307"/>
      <c r="V6" s="307"/>
      <c r="W6" s="307"/>
      <c r="X6" s="307"/>
      <c r="Y6" s="307"/>
      <c r="Z6" s="307"/>
      <c r="AA6" s="307"/>
      <c r="AB6" s="307"/>
      <c r="AC6" s="307"/>
      <c r="AD6" s="307"/>
      <c r="AE6" s="307"/>
      <c r="AF6" s="307"/>
      <c r="AG6" s="307"/>
      <c r="AH6" s="307"/>
      <c r="AI6" s="307"/>
      <c r="AJ6" s="307"/>
      <c r="AK6" s="307"/>
      <c r="AL6" s="307"/>
      <c r="AM6" s="307"/>
      <c r="AN6" s="307"/>
      <c r="AO6" s="307"/>
      <c r="AP6" s="234"/>
      <c r="AQ6" s="234"/>
      <c r="AR6" s="308"/>
      <c r="AS6" s="308"/>
      <c r="AT6" s="308"/>
      <c r="AU6" s="308"/>
      <c r="AV6" s="308"/>
      <c r="AW6" s="1165" t="s">
        <v>35</v>
      </c>
      <c r="AX6" s="1166"/>
      <c r="AY6" s="1166"/>
      <c r="AZ6" s="1166"/>
      <c r="BA6" s="1166"/>
      <c r="BB6" s="1166"/>
      <c r="BC6" s="1166"/>
      <c r="BD6" s="1166"/>
      <c r="BE6" s="1166"/>
      <c r="BF6" s="1166"/>
      <c r="BG6" s="1167" t="s">
        <v>109</v>
      </c>
      <c r="BH6" s="1168"/>
      <c r="BI6" s="1168"/>
      <c r="BJ6" s="1168"/>
      <c r="BK6" s="1168"/>
      <c r="BL6" s="1168"/>
      <c r="BM6" s="1168"/>
      <c r="BN6" s="1168"/>
      <c r="BO6" s="1168"/>
      <c r="BP6" s="1168"/>
      <c r="BQ6" s="1168"/>
      <c r="BR6" s="1168"/>
      <c r="BS6" s="1168"/>
      <c r="BT6" s="1168"/>
      <c r="BU6" s="1168"/>
      <c r="BV6" s="1168"/>
      <c r="BW6" s="1168"/>
      <c r="BX6" s="1168"/>
      <c r="BY6" s="1169"/>
      <c r="BZ6" s="234"/>
      <c r="CA6" s="234"/>
      <c r="CB6" s="234"/>
      <c r="CC6" s="234"/>
      <c r="CD6" s="2"/>
      <c r="CE6" s="2"/>
    </row>
    <row r="7" spans="1:83" ht="29.25" customHeight="1" x14ac:dyDescent="0.15">
      <c r="A7" s="234"/>
      <c r="B7" s="234"/>
      <c r="C7" s="1224" t="s">
        <v>36</v>
      </c>
      <c r="D7" s="298"/>
      <c r="E7" s="309" t="s">
        <v>37</v>
      </c>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10"/>
      <c r="AQ7" s="310"/>
      <c r="AR7" s="310"/>
      <c r="AS7" s="310"/>
      <c r="AT7" s="310"/>
      <c r="AU7" s="310"/>
      <c r="AV7" s="310"/>
      <c r="AW7" s="234"/>
      <c r="AX7" s="234"/>
      <c r="AY7" s="234"/>
      <c r="AZ7" s="234"/>
      <c r="BA7" s="234"/>
      <c r="BB7" s="234"/>
      <c r="BC7" s="234"/>
      <c r="BD7" s="234"/>
      <c r="BE7" s="234"/>
      <c r="BF7" s="234"/>
      <c r="BG7" s="234"/>
      <c r="BH7" s="234"/>
      <c r="BI7" s="234"/>
      <c r="BJ7" s="234"/>
      <c r="BK7" s="234"/>
      <c r="BL7" s="234"/>
      <c r="BM7" s="234"/>
      <c r="BN7" s="234"/>
      <c r="BO7" s="234"/>
      <c r="BP7" s="234"/>
      <c r="BQ7" s="234"/>
      <c r="BR7" s="234"/>
      <c r="BS7" s="234"/>
      <c r="BT7" s="234"/>
      <c r="BU7" s="234"/>
      <c r="BV7" s="234"/>
      <c r="BW7" s="234"/>
      <c r="BX7" s="234"/>
      <c r="BY7" s="311"/>
      <c r="BZ7" s="234"/>
      <c r="CA7" s="234"/>
      <c r="CB7" s="234"/>
      <c r="CC7" s="234"/>
      <c r="CD7" s="222" t="s">
        <v>210</v>
      </c>
      <c r="CE7" s="2"/>
    </row>
    <row r="8" spans="1:83" ht="29.25" customHeight="1" thickBot="1" x14ac:dyDescent="0.2">
      <c r="A8" s="234"/>
      <c r="B8" s="234"/>
      <c r="C8" s="1225"/>
      <c r="D8" s="272"/>
      <c r="E8" s="312"/>
      <c r="F8" s="313" t="s">
        <v>183</v>
      </c>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234"/>
      <c r="AI8" s="234"/>
      <c r="AJ8" s="234"/>
      <c r="AK8" s="234"/>
      <c r="AL8" s="234"/>
      <c r="AM8" s="234"/>
      <c r="AN8" s="234"/>
      <c r="AO8" s="234"/>
      <c r="AP8" s="234"/>
      <c r="AQ8" s="234"/>
      <c r="AR8" s="234"/>
      <c r="AS8" s="234"/>
      <c r="AT8" s="234"/>
      <c r="AU8" s="234"/>
      <c r="AV8" s="234"/>
      <c r="AW8" s="234"/>
      <c r="AX8" s="234"/>
      <c r="AY8" s="234"/>
      <c r="AZ8" s="234"/>
      <c r="BA8" s="234"/>
      <c r="BB8" s="234"/>
      <c r="BC8" s="234"/>
      <c r="BD8" s="234"/>
      <c r="BE8" s="234"/>
      <c r="BF8" s="234"/>
      <c r="BG8" s="234"/>
      <c r="BH8" s="234"/>
      <c r="BI8" s="234"/>
      <c r="BJ8" s="234"/>
      <c r="BK8" s="234"/>
      <c r="BL8" s="234"/>
      <c r="BM8" s="234"/>
      <c r="BN8" s="234"/>
      <c r="BO8" s="234"/>
      <c r="BP8" s="234"/>
      <c r="BQ8" s="234"/>
      <c r="BR8" s="234"/>
      <c r="BS8" s="314" t="s">
        <v>38</v>
      </c>
      <c r="BT8" s="234"/>
      <c r="BU8" s="234"/>
      <c r="BV8" s="234"/>
      <c r="BW8" s="234"/>
      <c r="BX8" s="234"/>
      <c r="BY8" s="311"/>
      <c r="BZ8" s="234"/>
      <c r="CA8" s="234"/>
      <c r="CB8" s="234"/>
      <c r="CC8" s="234"/>
      <c r="CD8" s="2"/>
      <c r="CE8" s="2"/>
    </row>
    <row r="9" spans="1:83" ht="18" customHeight="1" x14ac:dyDescent="0.15">
      <c r="A9" s="234"/>
      <c r="B9" s="234"/>
      <c r="C9" s="1225"/>
      <c r="D9" s="1092" t="s">
        <v>123</v>
      </c>
      <c r="E9" s="1093"/>
      <c r="F9" s="1093"/>
      <c r="G9" s="1093"/>
      <c r="H9" s="1093"/>
      <c r="I9" s="1093"/>
      <c r="J9" s="1093"/>
      <c r="K9" s="1093"/>
      <c r="L9" s="1093"/>
      <c r="M9" s="1093"/>
      <c r="N9" s="1093"/>
      <c r="O9" s="1093"/>
      <c r="P9" s="1093"/>
      <c r="Q9" s="1093"/>
      <c r="R9" s="1093"/>
      <c r="S9" s="1093"/>
      <c r="T9" s="1093"/>
      <c r="U9" s="1093"/>
      <c r="V9" s="1093"/>
      <c r="W9" s="1093"/>
      <c r="X9" s="1093"/>
      <c r="Y9" s="1093"/>
      <c r="Z9" s="1093"/>
      <c r="AA9" s="1093"/>
      <c r="AB9" s="1093"/>
      <c r="AC9" s="1094"/>
      <c r="AD9" s="1174" t="s">
        <v>137</v>
      </c>
      <c r="AE9" s="1175"/>
      <c r="AF9" s="1176"/>
      <c r="AG9" s="1191" t="s">
        <v>40</v>
      </c>
      <c r="AH9" s="1192"/>
      <c r="AI9" s="1192"/>
      <c r="AJ9" s="1192"/>
      <c r="AK9" s="1192"/>
      <c r="AL9" s="1192"/>
      <c r="AM9" s="1193"/>
      <c r="AN9" s="1185" t="s">
        <v>41</v>
      </c>
      <c r="AO9" s="1186"/>
      <c r="AP9" s="1186"/>
      <c r="AQ9" s="1186"/>
      <c r="AR9" s="1186"/>
      <c r="AS9" s="1187"/>
      <c r="AT9" s="1122" t="s">
        <v>42</v>
      </c>
      <c r="AU9" s="1123"/>
      <c r="AV9" s="1123"/>
      <c r="AW9" s="1123"/>
      <c r="AX9" s="1123"/>
      <c r="AY9" s="1123"/>
      <c r="AZ9" s="1123"/>
      <c r="BA9" s="1123"/>
      <c r="BB9" s="1124"/>
      <c r="BC9" s="1147" t="s">
        <v>39</v>
      </c>
      <c r="BD9" s="1148"/>
      <c r="BE9" s="1148"/>
      <c r="BF9" s="1148"/>
      <c r="BG9" s="1148"/>
      <c r="BH9" s="1148"/>
      <c r="BI9" s="1148"/>
      <c r="BJ9" s="1148"/>
      <c r="BK9" s="1148"/>
      <c r="BL9" s="1148"/>
      <c r="BM9" s="1148"/>
      <c r="BN9" s="1148"/>
      <c r="BO9" s="1148"/>
      <c r="BP9" s="1148"/>
      <c r="BQ9" s="1148"/>
      <c r="BR9" s="1148"/>
      <c r="BS9" s="1148"/>
      <c r="BT9" s="1148"/>
      <c r="BU9" s="1148"/>
      <c r="BV9" s="1148"/>
      <c r="BW9" s="1148"/>
      <c r="BX9" s="1148"/>
      <c r="BY9" s="1149"/>
      <c r="BZ9" s="234"/>
      <c r="CA9" s="234"/>
      <c r="CB9" s="234"/>
      <c r="CC9" s="234"/>
      <c r="CD9" s="2"/>
      <c r="CE9" s="2"/>
    </row>
    <row r="10" spans="1:83" ht="18" customHeight="1" x14ac:dyDescent="0.15">
      <c r="A10" s="234"/>
      <c r="B10" s="234"/>
      <c r="C10" s="1225"/>
      <c r="D10" s="1095"/>
      <c r="E10" s="1096"/>
      <c r="F10" s="1096"/>
      <c r="G10" s="1096"/>
      <c r="H10" s="1096"/>
      <c r="I10" s="1096"/>
      <c r="J10" s="1096"/>
      <c r="K10" s="1096"/>
      <c r="L10" s="1096"/>
      <c r="M10" s="1096"/>
      <c r="N10" s="1096"/>
      <c r="O10" s="1096"/>
      <c r="P10" s="1096"/>
      <c r="Q10" s="1096"/>
      <c r="R10" s="1096"/>
      <c r="S10" s="1096"/>
      <c r="T10" s="1096"/>
      <c r="U10" s="1096"/>
      <c r="V10" s="1096"/>
      <c r="W10" s="1096"/>
      <c r="X10" s="1096"/>
      <c r="Y10" s="1096"/>
      <c r="Z10" s="1096"/>
      <c r="AA10" s="1096"/>
      <c r="AB10" s="1096"/>
      <c r="AC10" s="1097"/>
      <c r="AD10" s="1177"/>
      <c r="AE10" s="1178"/>
      <c r="AF10" s="1179"/>
      <c r="AG10" s="1194"/>
      <c r="AH10" s="1195"/>
      <c r="AI10" s="1195"/>
      <c r="AJ10" s="1195"/>
      <c r="AK10" s="1195"/>
      <c r="AL10" s="1195"/>
      <c r="AM10" s="1196"/>
      <c r="AN10" s="1188"/>
      <c r="AO10" s="1189"/>
      <c r="AP10" s="1189"/>
      <c r="AQ10" s="1189"/>
      <c r="AR10" s="1189"/>
      <c r="AS10" s="1190"/>
      <c r="AT10" s="1125"/>
      <c r="AU10" s="1126"/>
      <c r="AV10" s="1126"/>
      <c r="AW10" s="1126"/>
      <c r="AX10" s="1126"/>
      <c r="AY10" s="1126"/>
      <c r="AZ10" s="1126"/>
      <c r="BA10" s="1126"/>
      <c r="BB10" s="1127"/>
      <c r="BC10" s="1150" t="s">
        <v>171</v>
      </c>
      <c r="BD10" s="1151"/>
      <c r="BE10" s="1151"/>
      <c r="BF10" s="1151"/>
      <c r="BG10" s="1151"/>
      <c r="BH10" s="1151"/>
      <c r="BI10" s="1151"/>
      <c r="BJ10" s="1151"/>
      <c r="BK10" s="1151"/>
      <c r="BL10" s="1151"/>
      <c r="BM10" s="1151"/>
      <c r="BN10" s="1151"/>
      <c r="BO10" s="1151"/>
      <c r="BP10" s="1151"/>
      <c r="BQ10" s="1151"/>
      <c r="BR10" s="1151"/>
      <c r="BS10" s="1151"/>
      <c r="BT10" s="1151"/>
      <c r="BU10" s="1151"/>
      <c r="BV10" s="1151"/>
      <c r="BW10" s="1151"/>
      <c r="BX10" s="1151"/>
      <c r="BY10" s="1152"/>
      <c r="BZ10" s="234"/>
      <c r="CA10" s="234"/>
      <c r="CB10" s="234"/>
      <c r="CC10" s="234"/>
      <c r="CD10" s="2"/>
      <c r="CE10" s="2"/>
    </row>
    <row r="11" spans="1:83" ht="24.75" customHeight="1" thickBot="1" x14ac:dyDescent="0.2">
      <c r="A11" s="234"/>
      <c r="B11" s="234"/>
      <c r="C11" s="1225"/>
      <c r="D11" s="1098" t="s">
        <v>138</v>
      </c>
      <c r="E11" s="1099"/>
      <c r="F11" s="1099"/>
      <c r="G11" s="1099"/>
      <c r="H11" s="1099"/>
      <c r="I11" s="1099"/>
      <c r="J11" s="1099"/>
      <c r="K11" s="1099"/>
      <c r="L11" s="1099"/>
      <c r="M11" s="1099"/>
      <c r="N11" s="1099"/>
      <c r="O11" s="1099"/>
      <c r="P11" s="1099"/>
      <c r="Q11" s="1099"/>
      <c r="R11" s="1099"/>
      <c r="S11" s="1099"/>
      <c r="T11" s="1099"/>
      <c r="U11" s="1099"/>
      <c r="V11" s="1099"/>
      <c r="W11" s="1099"/>
      <c r="X11" s="1099"/>
      <c r="Y11" s="1099"/>
      <c r="Z11" s="1099"/>
      <c r="AA11" s="1099"/>
      <c r="AB11" s="1099"/>
      <c r="AC11" s="1100"/>
      <c r="AD11" s="1177"/>
      <c r="AE11" s="1178"/>
      <c r="AF11" s="1179"/>
      <c r="AG11" s="1128" t="s">
        <v>176</v>
      </c>
      <c r="AH11" s="1129"/>
      <c r="AI11" s="1129"/>
      <c r="AJ11" s="1129"/>
      <c r="AK11" s="1129"/>
      <c r="AL11" s="1129"/>
      <c r="AM11" s="1129"/>
      <c r="AN11" s="1129"/>
      <c r="AO11" s="1129"/>
      <c r="AP11" s="1129"/>
      <c r="AQ11" s="1129"/>
      <c r="AR11" s="1129"/>
      <c r="AS11" s="1129"/>
      <c r="AT11" s="1129"/>
      <c r="AU11" s="1129"/>
      <c r="AV11" s="1129"/>
      <c r="AW11" s="1129"/>
      <c r="AX11" s="1129"/>
      <c r="AY11" s="1129"/>
      <c r="AZ11" s="1129"/>
      <c r="BA11" s="1129"/>
      <c r="BB11" s="1130"/>
      <c r="BC11" s="1160" t="s">
        <v>172</v>
      </c>
      <c r="BD11" s="1154"/>
      <c r="BE11" s="1154"/>
      <c r="BF11" s="1154"/>
      <c r="BG11" s="1154"/>
      <c r="BH11" s="1159"/>
      <c r="BI11" s="1153" t="s">
        <v>173</v>
      </c>
      <c r="BJ11" s="1154"/>
      <c r="BK11" s="1154"/>
      <c r="BL11" s="1154"/>
      <c r="BM11" s="1159"/>
      <c r="BN11" s="1156" t="s">
        <v>174</v>
      </c>
      <c r="BO11" s="1157"/>
      <c r="BP11" s="1157"/>
      <c r="BQ11" s="1157"/>
      <c r="BR11" s="1157"/>
      <c r="BS11" s="1158"/>
      <c r="BT11" s="1153" t="s">
        <v>175</v>
      </c>
      <c r="BU11" s="1154"/>
      <c r="BV11" s="1154"/>
      <c r="BW11" s="1154"/>
      <c r="BX11" s="1154"/>
      <c r="BY11" s="1155"/>
      <c r="BZ11" s="234"/>
      <c r="CA11" s="234"/>
      <c r="CB11" s="234"/>
      <c r="CC11" s="234"/>
      <c r="CD11" s="2"/>
      <c r="CE11" s="2"/>
    </row>
    <row r="12" spans="1:83" ht="13.5" customHeight="1" x14ac:dyDescent="0.15">
      <c r="A12" s="234"/>
      <c r="B12" s="234"/>
      <c r="C12" s="1225"/>
      <c r="D12" s="1227" t="s">
        <v>43</v>
      </c>
      <c r="E12" s="1228"/>
      <c r="F12" s="1228"/>
      <c r="G12" s="315"/>
      <c r="H12" s="315"/>
      <c r="I12" s="315"/>
      <c r="J12" s="315"/>
      <c r="K12" s="315"/>
      <c r="L12" s="315"/>
      <c r="M12" s="315"/>
      <c r="N12" s="315"/>
      <c r="O12" s="315"/>
      <c r="P12" s="315"/>
      <c r="Q12" s="315"/>
      <c r="R12" s="315"/>
      <c r="S12" s="315"/>
      <c r="T12" s="315"/>
      <c r="U12" s="315"/>
      <c r="V12" s="315"/>
      <c r="W12" s="315"/>
      <c r="X12" s="315"/>
      <c r="Y12" s="315"/>
      <c r="Z12" s="315"/>
      <c r="AA12" s="315"/>
      <c r="AB12" s="315"/>
      <c r="AC12" s="316"/>
      <c r="AD12" s="1177"/>
      <c r="AE12" s="1178"/>
      <c r="AF12" s="1179"/>
      <c r="AG12" s="1131" t="s">
        <v>127</v>
      </c>
      <c r="AH12" s="1132"/>
      <c r="AI12" s="1132"/>
      <c r="AJ12" s="1132"/>
      <c r="AK12" s="1132"/>
      <c r="AL12" s="1132"/>
      <c r="AM12" s="1133"/>
      <c r="AN12" s="1131" t="s">
        <v>128</v>
      </c>
      <c r="AO12" s="1132"/>
      <c r="AP12" s="1132"/>
      <c r="AQ12" s="1132"/>
      <c r="AR12" s="1132"/>
      <c r="AS12" s="1133"/>
      <c r="AT12" s="1131" t="s">
        <v>177</v>
      </c>
      <c r="AU12" s="1132"/>
      <c r="AV12" s="1132"/>
      <c r="AW12" s="1132"/>
      <c r="AX12" s="1132"/>
      <c r="AY12" s="1132"/>
      <c r="AZ12" s="1132"/>
      <c r="BA12" s="1132"/>
      <c r="BB12" s="1137"/>
      <c r="BC12" s="1139" t="s">
        <v>159</v>
      </c>
      <c r="BD12" s="1140"/>
      <c r="BE12" s="1140"/>
      <c r="BF12" s="1140"/>
      <c r="BG12" s="1108" t="s">
        <v>274</v>
      </c>
      <c r="BH12" s="1108"/>
      <c r="BI12" s="1108"/>
      <c r="BJ12" s="1088" t="s">
        <v>2</v>
      </c>
      <c r="BK12" s="1088"/>
      <c r="BL12" s="1088"/>
      <c r="BM12" s="1108" t="s">
        <v>110</v>
      </c>
      <c r="BN12" s="1108"/>
      <c r="BO12" s="1108"/>
      <c r="BP12" s="1090" t="s">
        <v>0</v>
      </c>
      <c r="BQ12" s="1090"/>
      <c r="BR12" s="1090"/>
      <c r="BS12" s="1108" t="s">
        <v>126</v>
      </c>
      <c r="BT12" s="1108"/>
      <c r="BU12" s="1108"/>
      <c r="BV12" s="1108"/>
      <c r="BW12" s="1090" t="s">
        <v>1</v>
      </c>
      <c r="BX12" s="1090"/>
      <c r="BY12" s="1113"/>
      <c r="BZ12" s="234"/>
      <c r="CA12" s="234"/>
      <c r="CB12" s="234"/>
      <c r="CC12" s="234"/>
      <c r="CD12" s="2"/>
      <c r="CE12" s="2"/>
    </row>
    <row r="13" spans="1:83" ht="15" customHeight="1" x14ac:dyDescent="0.15">
      <c r="A13" s="234"/>
      <c r="B13" s="234"/>
      <c r="C13" s="1225"/>
      <c r="D13" s="1229" t="s">
        <v>107</v>
      </c>
      <c r="E13" s="1230"/>
      <c r="F13" s="1230"/>
      <c r="G13" s="1230"/>
      <c r="H13" s="1230"/>
      <c r="I13" s="1230"/>
      <c r="J13" s="1230"/>
      <c r="K13" s="1230"/>
      <c r="L13" s="1230"/>
      <c r="M13" s="1230"/>
      <c r="N13" s="1230"/>
      <c r="O13" s="1230"/>
      <c r="P13" s="1230"/>
      <c r="Q13" s="1230"/>
      <c r="R13" s="1230"/>
      <c r="S13" s="1230"/>
      <c r="T13" s="1230"/>
      <c r="U13" s="1230"/>
      <c r="V13" s="1230"/>
      <c r="W13" s="1230"/>
      <c r="X13" s="1230"/>
      <c r="Y13" s="1230"/>
      <c r="Z13" s="1230"/>
      <c r="AA13" s="1230"/>
      <c r="AB13" s="1230"/>
      <c r="AC13" s="1231"/>
      <c r="AD13" s="1177"/>
      <c r="AE13" s="1178"/>
      <c r="AF13" s="1179"/>
      <c r="AG13" s="1134"/>
      <c r="AH13" s="1135"/>
      <c r="AI13" s="1135"/>
      <c r="AJ13" s="1135"/>
      <c r="AK13" s="1135"/>
      <c r="AL13" s="1135"/>
      <c r="AM13" s="1136"/>
      <c r="AN13" s="1134"/>
      <c r="AO13" s="1135"/>
      <c r="AP13" s="1135"/>
      <c r="AQ13" s="1135"/>
      <c r="AR13" s="1135"/>
      <c r="AS13" s="1136"/>
      <c r="AT13" s="1134"/>
      <c r="AU13" s="1135"/>
      <c r="AV13" s="1135"/>
      <c r="AW13" s="1135"/>
      <c r="AX13" s="1135"/>
      <c r="AY13" s="1135"/>
      <c r="AZ13" s="1135"/>
      <c r="BA13" s="1135"/>
      <c r="BB13" s="1138"/>
      <c r="BC13" s="1141"/>
      <c r="BD13" s="1142"/>
      <c r="BE13" s="1142"/>
      <c r="BF13" s="1142"/>
      <c r="BG13" s="1109"/>
      <c r="BH13" s="1109"/>
      <c r="BI13" s="1109"/>
      <c r="BJ13" s="1089"/>
      <c r="BK13" s="1089"/>
      <c r="BL13" s="1089"/>
      <c r="BM13" s="1109"/>
      <c r="BN13" s="1109"/>
      <c r="BO13" s="1109"/>
      <c r="BP13" s="1091"/>
      <c r="BQ13" s="1091"/>
      <c r="BR13" s="1091"/>
      <c r="BS13" s="1109"/>
      <c r="BT13" s="1109"/>
      <c r="BU13" s="1109"/>
      <c r="BV13" s="1109"/>
      <c r="BW13" s="1091"/>
      <c r="BX13" s="1091"/>
      <c r="BY13" s="1114"/>
      <c r="BZ13" s="317"/>
      <c r="CA13" s="318"/>
      <c r="CB13" s="234"/>
      <c r="CC13" s="234"/>
      <c r="CD13" s="2"/>
      <c r="CE13" s="2"/>
    </row>
    <row r="14" spans="1:83" ht="27.75" customHeight="1" x14ac:dyDescent="0.15">
      <c r="A14" s="234"/>
      <c r="B14" s="234"/>
      <c r="C14" s="1225"/>
      <c r="D14" s="1229"/>
      <c r="E14" s="1230"/>
      <c r="F14" s="1230"/>
      <c r="G14" s="1230"/>
      <c r="H14" s="1230"/>
      <c r="I14" s="1230"/>
      <c r="J14" s="1230"/>
      <c r="K14" s="1230"/>
      <c r="L14" s="1230"/>
      <c r="M14" s="1230"/>
      <c r="N14" s="1230"/>
      <c r="O14" s="1230"/>
      <c r="P14" s="1230"/>
      <c r="Q14" s="1230"/>
      <c r="R14" s="1230"/>
      <c r="S14" s="1230"/>
      <c r="T14" s="1230"/>
      <c r="U14" s="1230"/>
      <c r="V14" s="1230"/>
      <c r="W14" s="1230"/>
      <c r="X14" s="1230"/>
      <c r="Y14" s="1230"/>
      <c r="Z14" s="1230"/>
      <c r="AA14" s="1230"/>
      <c r="AB14" s="1230"/>
      <c r="AC14" s="1231"/>
      <c r="AD14" s="1177"/>
      <c r="AE14" s="1178"/>
      <c r="AF14" s="1179"/>
      <c r="AG14" s="1134"/>
      <c r="AH14" s="1135"/>
      <c r="AI14" s="1135"/>
      <c r="AJ14" s="1135"/>
      <c r="AK14" s="1135"/>
      <c r="AL14" s="1135"/>
      <c r="AM14" s="1136"/>
      <c r="AN14" s="1134"/>
      <c r="AO14" s="1135"/>
      <c r="AP14" s="1135"/>
      <c r="AQ14" s="1135"/>
      <c r="AR14" s="1135"/>
      <c r="AS14" s="1136"/>
      <c r="AT14" s="1134"/>
      <c r="AU14" s="1135"/>
      <c r="AV14" s="1135"/>
      <c r="AW14" s="1135"/>
      <c r="AX14" s="1135"/>
      <c r="AY14" s="1135"/>
      <c r="AZ14" s="1135"/>
      <c r="BA14" s="1135"/>
      <c r="BB14" s="1138"/>
      <c r="BC14" s="319"/>
      <c r="BD14" s="1112">
        <v>25950000</v>
      </c>
      <c r="BE14" s="1112"/>
      <c r="BF14" s="1112"/>
      <c r="BG14" s="1112"/>
      <c r="BH14" s="1112"/>
      <c r="BI14" s="1112"/>
      <c r="BJ14" s="1112"/>
      <c r="BK14" s="1112"/>
      <c r="BL14" s="1112"/>
      <c r="BM14" s="1112"/>
      <c r="BN14" s="1112"/>
      <c r="BO14" s="1112"/>
      <c r="BP14" s="1112"/>
      <c r="BQ14" s="1112"/>
      <c r="BR14" s="1112"/>
      <c r="BS14" s="1112"/>
      <c r="BT14" s="1112"/>
      <c r="BU14" s="1112"/>
      <c r="BV14" s="1112"/>
      <c r="BW14" s="1112"/>
      <c r="BX14" s="1112"/>
      <c r="BY14" s="320"/>
      <c r="BZ14" s="317"/>
      <c r="CA14" s="318"/>
      <c r="CB14" s="234"/>
      <c r="CC14" s="234"/>
      <c r="CD14" s="2"/>
      <c r="CE14" s="2"/>
    </row>
    <row r="15" spans="1:83" ht="45" customHeight="1" thickBot="1" x14ac:dyDescent="0.2">
      <c r="A15" s="234"/>
      <c r="B15" s="234"/>
      <c r="C15" s="1225"/>
      <c r="D15" s="1229"/>
      <c r="E15" s="1230"/>
      <c r="F15" s="1230"/>
      <c r="G15" s="1230"/>
      <c r="H15" s="1230"/>
      <c r="I15" s="1230"/>
      <c r="J15" s="1230"/>
      <c r="K15" s="1230"/>
      <c r="L15" s="1230"/>
      <c r="M15" s="1230"/>
      <c r="N15" s="1230"/>
      <c r="O15" s="1230"/>
      <c r="P15" s="1230"/>
      <c r="Q15" s="1230"/>
      <c r="R15" s="1230"/>
      <c r="S15" s="1230"/>
      <c r="T15" s="1230"/>
      <c r="U15" s="1230"/>
      <c r="V15" s="1230"/>
      <c r="W15" s="1230"/>
      <c r="X15" s="1230"/>
      <c r="Y15" s="1230"/>
      <c r="Z15" s="1230"/>
      <c r="AA15" s="1230"/>
      <c r="AB15" s="1230"/>
      <c r="AC15" s="1231"/>
      <c r="AD15" s="1177"/>
      <c r="AE15" s="1178"/>
      <c r="AF15" s="1179"/>
      <c r="AG15" s="534" t="s">
        <v>178</v>
      </c>
      <c r="AH15" s="535"/>
      <c r="AI15" s="535"/>
      <c r="AJ15" s="535"/>
      <c r="AK15" s="535"/>
      <c r="AL15" s="535"/>
      <c r="AM15" s="535"/>
      <c r="AN15" s="535"/>
      <c r="AO15" s="535"/>
      <c r="AP15" s="535"/>
      <c r="AQ15" s="535"/>
      <c r="AR15" s="535"/>
      <c r="AS15" s="535"/>
      <c r="AT15" s="535"/>
      <c r="AU15" s="535"/>
      <c r="AV15" s="535"/>
      <c r="AW15" s="535"/>
      <c r="AX15" s="535"/>
      <c r="AY15" s="535"/>
      <c r="AZ15" s="535"/>
      <c r="BA15" s="535"/>
      <c r="BB15" s="1101"/>
      <c r="BC15" s="1119" t="s">
        <v>179</v>
      </c>
      <c r="BD15" s="1120"/>
      <c r="BE15" s="1120"/>
      <c r="BF15" s="1120"/>
      <c r="BG15" s="1120"/>
      <c r="BH15" s="1121"/>
      <c r="BI15" s="1116">
        <v>300000</v>
      </c>
      <c r="BJ15" s="1116"/>
      <c r="BK15" s="1116"/>
      <c r="BL15" s="1116"/>
      <c r="BM15" s="1118"/>
      <c r="BN15" s="1115"/>
      <c r="BO15" s="1116"/>
      <c r="BP15" s="1116"/>
      <c r="BQ15" s="1116"/>
      <c r="BR15" s="1116"/>
      <c r="BS15" s="1118"/>
      <c r="BT15" s="1115"/>
      <c r="BU15" s="1116"/>
      <c r="BV15" s="1116"/>
      <c r="BW15" s="1116"/>
      <c r="BX15" s="1116"/>
      <c r="BY15" s="1117"/>
      <c r="BZ15" s="234"/>
      <c r="CA15" s="234"/>
      <c r="CB15" s="234"/>
      <c r="CC15" s="234"/>
      <c r="CD15" s="2"/>
      <c r="CE15" s="2"/>
    </row>
    <row r="16" spans="1:83" ht="28.5" customHeight="1" x14ac:dyDescent="0.15">
      <c r="A16" s="234"/>
      <c r="B16" s="234"/>
      <c r="C16" s="1225"/>
      <c r="D16" s="1170" t="s">
        <v>108</v>
      </c>
      <c r="E16" s="1171"/>
      <c r="F16" s="1171"/>
      <c r="G16" s="1171"/>
      <c r="H16" s="1172" t="str">
        <f>PHONETIC(H17)</f>
        <v>オツザワ　ヨウコ</v>
      </c>
      <c r="I16" s="1172"/>
      <c r="J16" s="1172"/>
      <c r="K16" s="1172"/>
      <c r="L16" s="1172"/>
      <c r="M16" s="1172"/>
      <c r="N16" s="1172"/>
      <c r="O16" s="1172"/>
      <c r="P16" s="1172"/>
      <c r="Q16" s="1172"/>
      <c r="R16" s="1172"/>
      <c r="S16" s="1172"/>
      <c r="T16" s="1172"/>
      <c r="U16" s="1172"/>
      <c r="V16" s="1172"/>
      <c r="W16" s="1172"/>
      <c r="X16" s="1172"/>
      <c r="Y16" s="1172"/>
      <c r="Z16" s="1172"/>
      <c r="AA16" s="1172"/>
      <c r="AB16" s="1172"/>
      <c r="AC16" s="1173"/>
      <c r="AD16" s="1177"/>
      <c r="AE16" s="1178"/>
      <c r="AF16" s="1179"/>
      <c r="AG16" s="1102" t="s">
        <v>180</v>
      </c>
      <c r="AH16" s="1103"/>
      <c r="AI16" s="1103"/>
      <c r="AJ16" s="1103"/>
      <c r="AK16" s="1103"/>
      <c r="AL16" s="1103"/>
      <c r="AM16" s="1104"/>
      <c r="AN16" s="1102" t="s">
        <v>181</v>
      </c>
      <c r="AO16" s="1103"/>
      <c r="AP16" s="1103"/>
      <c r="AQ16" s="1103"/>
      <c r="AR16" s="1103"/>
      <c r="AS16" s="1104"/>
      <c r="AT16" s="1102" t="s">
        <v>130</v>
      </c>
      <c r="AU16" s="1103"/>
      <c r="AV16" s="1103"/>
      <c r="AW16" s="1103"/>
      <c r="AX16" s="1103"/>
      <c r="AY16" s="1103"/>
      <c r="AZ16" s="1103"/>
      <c r="BA16" s="1103"/>
      <c r="BB16" s="1110"/>
      <c r="BC16" s="1143" t="s">
        <v>160</v>
      </c>
      <c r="BD16" s="1144"/>
      <c r="BE16" s="1144"/>
      <c r="BF16" s="1144"/>
      <c r="BG16" s="1078" t="s">
        <v>273</v>
      </c>
      <c r="BH16" s="1078"/>
      <c r="BI16" s="1078"/>
      <c r="BJ16" s="1145" t="s">
        <v>2</v>
      </c>
      <c r="BK16" s="1145"/>
      <c r="BL16" s="1145"/>
      <c r="BM16" s="1078" t="s">
        <v>105</v>
      </c>
      <c r="BN16" s="1078"/>
      <c r="BO16" s="1078"/>
      <c r="BP16" s="1079" t="s">
        <v>0</v>
      </c>
      <c r="BQ16" s="1079"/>
      <c r="BR16" s="1079"/>
      <c r="BS16" s="1078" t="s">
        <v>366</v>
      </c>
      <c r="BT16" s="1078"/>
      <c r="BU16" s="1078"/>
      <c r="BV16" s="1078"/>
      <c r="BW16" s="1079" t="s">
        <v>1</v>
      </c>
      <c r="BX16" s="1079"/>
      <c r="BY16" s="1146"/>
      <c r="BZ16" s="234"/>
      <c r="CA16" s="234"/>
      <c r="CB16" s="234"/>
      <c r="CC16" s="234"/>
      <c r="CD16" s="2"/>
      <c r="CE16" s="2"/>
    </row>
    <row r="17" spans="1:83" ht="33.75" customHeight="1" x14ac:dyDescent="0.15">
      <c r="A17" s="234"/>
      <c r="B17" s="234"/>
      <c r="C17" s="1225"/>
      <c r="D17" s="1232" t="s">
        <v>44</v>
      </c>
      <c r="E17" s="1233"/>
      <c r="F17" s="1233"/>
      <c r="G17" s="1233"/>
      <c r="H17" s="1269" t="s">
        <v>129</v>
      </c>
      <c r="I17" s="1269"/>
      <c r="J17" s="1269"/>
      <c r="K17" s="1269"/>
      <c r="L17" s="1269"/>
      <c r="M17" s="1269"/>
      <c r="N17" s="1269"/>
      <c r="O17" s="1269"/>
      <c r="P17" s="1269"/>
      <c r="Q17" s="1269"/>
      <c r="R17" s="1269"/>
      <c r="S17" s="1269"/>
      <c r="T17" s="1269"/>
      <c r="U17" s="1269"/>
      <c r="V17" s="1269"/>
      <c r="W17" s="1269"/>
      <c r="X17" s="1269"/>
      <c r="Y17" s="1269"/>
      <c r="Z17" s="1269"/>
      <c r="AA17" s="1269"/>
      <c r="AB17" s="1269"/>
      <c r="AC17" s="1270"/>
      <c r="AD17" s="1177"/>
      <c r="AE17" s="1178"/>
      <c r="AF17" s="1179"/>
      <c r="AG17" s="1105"/>
      <c r="AH17" s="1106"/>
      <c r="AI17" s="1106"/>
      <c r="AJ17" s="1106"/>
      <c r="AK17" s="1106"/>
      <c r="AL17" s="1106"/>
      <c r="AM17" s="1107"/>
      <c r="AN17" s="1105"/>
      <c r="AO17" s="1106"/>
      <c r="AP17" s="1106"/>
      <c r="AQ17" s="1106"/>
      <c r="AR17" s="1106"/>
      <c r="AS17" s="1107"/>
      <c r="AT17" s="1105"/>
      <c r="AU17" s="1106"/>
      <c r="AV17" s="1106"/>
      <c r="AW17" s="1106"/>
      <c r="AX17" s="1106"/>
      <c r="AY17" s="1106"/>
      <c r="AZ17" s="1106"/>
      <c r="BA17" s="1106"/>
      <c r="BB17" s="1111"/>
      <c r="BC17" s="319"/>
      <c r="BD17" s="1112">
        <v>1450000</v>
      </c>
      <c r="BE17" s="1112"/>
      <c r="BF17" s="1112"/>
      <c r="BG17" s="1112"/>
      <c r="BH17" s="1112"/>
      <c r="BI17" s="1112"/>
      <c r="BJ17" s="1112"/>
      <c r="BK17" s="1112"/>
      <c r="BL17" s="1112"/>
      <c r="BM17" s="1112"/>
      <c r="BN17" s="1112"/>
      <c r="BO17" s="1112"/>
      <c r="BP17" s="1112"/>
      <c r="BQ17" s="1112"/>
      <c r="BR17" s="1112"/>
      <c r="BS17" s="1112"/>
      <c r="BT17" s="1112"/>
      <c r="BU17" s="1112"/>
      <c r="BV17" s="1112"/>
      <c r="BW17" s="1112"/>
      <c r="BX17" s="1112"/>
      <c r="BY17" s="321"/>
      <c r="BZ17" s="234"/>
      <c r="CA17" s="234"/>
      <c r="CB17" s="234"/>
      <c r="CC17" s="234"/>
      <c r="CD17" s="2"/>
      <c r="CE17" s="2"/>
    </row>
    <row r="18" spans="1:83" ht="45" customHeight="1" thickBot="1" x14ac:dyDescent="0.2">
      <c r="A18" s="234"/>
      <c r="B18" s="234"/>
      <c r="C18" s="1225"/>
      <c r="D18" s="1232"/>
      <c r="E18" s="1233"/>
      <c r="F18" s="1233"/>
      <c r="G18" s="1233"/>
      <c r="H18" s="1271"/>
      <c r="I18" s="1271"/>
      <c r="J18" s="1271"/>
      <c r="K18" s="1271"/>
      <c r="L18" s="1271"/>
      <c r="M18" s="1271"/>
      <c r="N18" s="1271"/>
      <c r="O18" s="1271"/>
      <c r="P18" s="1271"/>
      <c r="Q18" s="1271"/>
      <c r="R18" s="1271"/>
      <c r="S18" s="1271"/>
      <c r="T18" s="1271"/>
      <c r="U18" s="1271"/>
      <c r="V18" s="1271"/>
      <c r="W18" s="1271"/>
      <c r="X18" s="1271"/>
      <c r="Y18" s="1271"/>
      <c r="Z18" s="1271"/>
      <c r="AA18" s="1271"/>
      <c r="AB18" s="1271"/>
      <c r="AC18" s="1272"/>
      <c r="AD18" s="1177"/>
      <c r="AE18" s="1178"/>
      <c r="AF18" s="1179"/>
      <c r="AG18" s="1212" t="s">
        <v>182</v>
      </c>
      <c r="AH18" s="1213"/>
      <c r="AI18" s="1213"/>
      <c r="AJ18" s="1213"/>
      <c r="AK18" s="1213"/>
      <c r="AL18" s="1213"/>
      <c r="AM18" s="1213"/>
      <c r="AN18" s="1213"/>
      <c r="AO18" s="1213"/>
      <c r="AP18" s="1213"/>
      <c r="AQ18" s="1213"/>
      <c r="AR18" s="1213"/>
      <c r="AS18" s="1213"/>
      <c r="AT18" s="1213"/>
      <c r="AU18" s="1213"/>
      <c r="AV18" s="1213"/>
      <c r="AW18" s="1213"/>
      <c r="AX18" s="1213"/>
      <c r="AY18" s="1213"/>
      <c r="AZ18" s="1213"/>
      <c r="BA18" s="1213"/>
      <c r="BB18" s="1214"/>
      <c r="BC18" s="1119" t="s">
        <v>131</v>
      </c>
      <c r="BD18" s="1120"/>
      <c r="BE18" s="1120"/>
      <c r="BF18" s="1120"/>
      <c r="BG18" s="1120"/>
      <c r="BH18" s="1121"/>
      <c r="BI18" s="1116">
        <v>290</v>
      </c>
      <c r="BJ18" s="1116"/>
      <c r="BK18" s="1116"/>
      <c r="BL18" s="1116"/>
      <c r="BM18" s="1118"/>
      <c r="BN18" s="1115"/>
      <c r="BO18" s="1116"/>
      <c r="BP18" s="1116"/>
      <c r="BQ18" s="1116"/>
      <c r="BR18" s="1116"/>
      <c r="BS18" s="1118"/>
      <c r="BT18" s="1115"/>
      <c r="BU18" s="1116"/>
      <c r="BV18" s="1116"/>
      <c r="BW18" s="1116"/>
      <c r="BX18" s="1116"/>
      <c r="BY18" s="1117"/>
      <c r="BZ18" s="234"/>
      <c r="CA18" s="234"/>
      <c r="CB18" s="234"/>
      <c r="CC18" s="234"/>
      <c r="CD18" s="2"/>
      <c r="CE18" s="2"/>
    </row>
    <row r="19" spans="1:83" ht="23.25" customHeight="1" x14ac:dyDescent="0.15">
      <c r="A19" s="234"/>
      <c r="B19" s="234"/>
      <c r="C19" s="1225"/>
      <c r="D19" s="1234" t="s">
        <v>76</v>
      </c>
      <c r="E19" s="1235"/>
      <c r="F19" s="1235"/>
      <c r="G19" s="1238">
        <v>4</v>
      </c>
      <c r="H19" s="1239"/>
      <c r="I19" s="1239"/>
      <c r="J19" s="1240"/>
      <c r="K19" s="1260" t="s">
        <v>77</v>
      </c>
      <c r="L19" s="1256" t="s">
        <v>78</v>
      </c>
      <c r="M19" s="1257"/>
      <c r="N19" s="1257"/>
      <c r="O19" s="1257"/>
      <c r="P19" s="1257"/>
      <c r="Q19" s="1257"/>
      <c r="R19" s="1257"/>
      <c r="S19" s="1257"/>
      <c r="T19" s="1257"/>
      <c r="U19" s="1257"/>
      <c r="V19" s="1257"/>
      <c r="W19" s="1257"/>
      <c r="X19" s="1257"/>
      <c r="Y19" s="1257"/>
      <c r="Z19" s="1247"/>
      <c r="AA19" s="1248"/>
      <c r="AB19" s="1248"/>
      <c r="AC19" s="1249"/>
      <c r="AD19" s="1177"/>
      <c r="AE19" s="1178"/>
      <c r="AF19" s="1179"/>
      <c r="AG19" s="1102"/>
      <c r="AH19" s="1103"/>
      <c r="AI19" s="1103"/>
      <c r="AJ19" s="1103"/>
      <c r="AK19" s="1103"/>
      <c r="AL19" s="1103"/>
      <c r="AM19" s="1104"/>
      <c r="AN19" s="1102"/>
      <c r="AO19" s="1103"/>
      <c r="AP19" s="1103"/>
      <c r="AQ19" s="1103"/>
      <c r="AR19" s="1103"/>
      <c r="AS19" s="1104"/>
      <c r="AT19" s="1102"/>
      <c r="AU19" s="1103"/>
      <c r="AV19" s="1103"/>
      <c r="AW19" s="1103"/>
      <c r="AX19" s="1103"/>
      <c r="AY19" s="1103"/>
      <c r="AZ19" s="1103"/>
      <c r="BA19" s="1103"/>
      <c r="BB19" s="1110"/>
      <c r="BC19" s="1139" t="s">
        <v>160</v>
      </c>
      <c r="BD19" s="1140"/>
      <c r="BE19" s="1140"/>
      <c r="BF19" s="1140"/>
      <c r="BG19" s="1086"/>
      <c r="BH19" s="1086"/>
      <c r="BI19" s="1086"/>
      <c r="BJ19" s="1088" t="s">
        <v>2</v>
      </c>
      <c r="BK19" s="1088"/>
      <c r="BL19" s="1088"/>
      <c r="BM19" s="1086"/>
      <c r="BN19" s="1086"/>
      <c r="BO19" s="1086"/>
      <c r="BP19" s="1090" t="s">
        <v>0</v>
      </c>
      <c r="BQ19" s="1090"/>
      <c r="BR19" s="1090"/>
      <c r="BS19" s="1086"/>
      <c r="BT19" s="1086"/>
      <c r="BU19" s="1086"/>
      <c r="BV19" s="1086"/>
      <c r="BW19" s="1090" t="s">
        <v>1</v>
      </c>
      <c r="BX19" s="1090"/>
      <c r="BY19" s="1113"/>
      <c r="BZ19" s="234"/>
      <c r="CA19" s="234"/>
      <c r="CB19" s="234"/>
      <c r="CC19" s="234"/>
      <c r="CD19" s="2"/>
      <c r="CE19" s="2"/>
    </row>
    <row r="20" spans="1:83" ht="3" customHeight="1" x14ac:dyDescent="0.15">
      <c r="A20" s="234"/>
      <c r="B20" s="234"/>
      <c r="C20" s="1225"/>
      <c r="D20" s="1227"/>
      <c r="E20" s="1228"/>
      <c r="F20" s="1228"/>
      <c r="G20" s="1241"/>
      <c r="H20" s="1242"/>
      <c r="I20" s="1242"/>
      <c r="J20" s="1243"/>
      <c r="K20" s="1261"/>
      <c r="L20" s="1258"/>
      <c r="M20" s="1258"/>
      <c r="N20" s="1258"/>
      <c r="O20" s="1258"/>
      <c r="P20" s="1258"/>
      <c r="Q20" s="1258"/>
      <c r="R20" s="1258"/>
      <c r="S20" s="1258"/>
      <c r="T20" s="1258"/>
      <c r="U20" s="1258"/>
      <c r="V20" s="1258"/>
      <c r="W20" s="1258"/>
      <c r="X20" s="1258"/>
      <c r="Y20" s="1258"/>
      <c r="Z20" s="1250"/>
      <c r="AA20" s="1251"/>
      <c r="AB20" s="1251"/>
      <c r="AC20" s="1252"/>
      <c r="AD20" s="1177"/>
      <c r="AE20" s="1178"/>
      <c r="AF20" s="1179"/>
      <c r="AG20" s="1134"/>
      <c r="AH20" s="1135"/>
      <c r="AI20" s="1135"/>
      <c r="AJ20" s="1135"/>
      <c r="AK20" s="1135"/>
      <c r="AL20" s="1135"/>
      <c r="AM20" s="1136"/>
      <c r="AN20" s="1134"/>
      <c r="AO20" s="1135"/>
      <c r="AP20" s="1135"/>
      <c r="AQ20" s="1135"/>
      <c r="AR20" s="1135"/>
      <c r="AS20" s="1136"/>
      <c r="AT20" s="1134"/>
      <c r="AU20" s="1135"/>
      <c r="AV20" s="1135"/>
      <c r="AW20" s="1135"/>
      <c r="AX20" s="1135"/>
      <c r="AY20" s="1135"/>
      <c r="AZ20" s="1135"/>
      <c r="BA20" s="1135"/>
      <c r="BB20" s="1138"/>
      <c r="BC20" s="1141"/>
      <c r="BD20" s="1142"/>
      <c r="BE20" s="1142"/>
      <c r="BF20" s="1142"/>
      <c r="BG20" s="1087"/>
      <c r="BH20" s="1087"/>
      <c r="BI20" s="1087"/>
      <c r="BJ20" s="1089"/>
      <c r="BK20" s="1089"/>
      <c r="BL20" s="1089"/>
      <c r="BM20" s="1087"/>
      <c r="BN20" s="1087"/>
      <c r="BO20" s="1087"/>
      <c r="BP20" s="1091"/>
      <c r="BQ20" s="1091"/>
      <c r="BR20" s="1091"/>
      <c r="BS20" s="1087"/>
      <c r="BT20" s="1087"/>
      <c r="BU20" s="1087"/>
      <c r="BV20" s="1087"/>
      <c r="BW20" s="1091"/>
      <c r="BX20" s="1091"/>
      <c r="BY20" s="1114"/>
      <c r="BZ20" s="234"/>
      <c r="CA20" s="234"/>
      <c r="CB20" s="234"/>
      <c r="CC20" s="234"/>
      <c r="CD20" s="2"/>
      <c r="CE20" s="2"/>
    </row>
    <row r="21" spans="1:83" ht="12.75" customHeight="1" x14ac:dyDescent="0.15">
      <c r="A21" s="234"/>
      <c r="B21" s="234"/>
      <c r="C21" s="1225"/>
      <c r="D21" s="1227"/>
      <c r="E21" s="1228"/>
      <c r="F21" s="1228"/>
      <c r="G21" s="1241"/>
      <c r="H21" s="1242"/>
      <c r="I21" s="1242"/>
      <c r="J21" s="1243"/>
      <c r="K21" s="1261"/>
      <c r="L21" s="1258"/>
      <c r="M21" s="1258"/>
      <c r="N21" s="1258"/>
      <c r="O21" s="1258"/>
      <c r="P21" s="1258"/>
      <c r="Q21" s="1258"/>
      <c r="R21" s="1258"/>
      <c r="S21" s="1258"/>
      <c r="T21" s="1258"/>
      <c r="U21" s="1258"/>
      <c r="V21" s="1258"/>
      <c r="W21" s="1258"/>
      <c r="X21" s="1258"/>
      <c r="Y21" s="1258"/>
      <c r="Z21" s="1253"/>
      <c r="AA21" s="1254"/>
      <c r="AB21" s="1254"/>
      <c r="AC21" s="1255"/>
      <c r="AD21" s="1177"/>
      <c r="AE21" s="1178"/>
      <c r="AF21" s="1179"/>
      <c r="AG21" s="1134"/>
      <c r="AH21" s="1135"/>
      <c r="AI21" s="1135"/>
      <c r="AJ21" s="1135"/>
      <c r="AK21" s="1135"/>
      <c r="AL21" s="1135"/>
      <c r="AM21" s="1136"/>
      <c r="AN21" s="1134"/>
      <c r="AO21" s="1135"/>
      <c r="AP21" s="1135"/>
      <c r="AQ21" s="1135"/>
      <c r="AR21" s="1135"/>
      <c r="AS21" s="1136"/>
      <c r="AT21" s="1134"/>
      <c r="AU21" s="1135"/>
      <c r="AV21" s="1135"/>
      <c r="AW21" s="1135"/>
      <c r="AX21" s="1135"/>
      <c r="AY21" s="1135"/>
      <c r="AZ21" s="1135"/>
      <c r="BA21" s="1135"/>
      <c r="BB21" s="1138"/>
      <c r="BC21" s="322"/>
      <c r="BD21" s="1204"/>
      <c r="BE21" s="1204"/>
      <c r="BF21" s="1204"/>
      <c r="BG21" s="1204"/>
      <c r="BH21" s="1204"/>
      <c r="BI21" s="1204"/>
      <c r="BJ21" s="1204"/>
      <c r="BK21" s="1204"/>
      <c r="BL21" s="1204"/>
      <c r="BM21" s="1204"/>
      <c r="BN21" s="1204"/>
      <c r="BO21" s="1204"/>
      <c r="BP21" s="1204"/>
      <c r="BQ21" s="1204"/>
      <c r="BR21" s="1204"/>
      <c r="BS21" s="1204"/>
      <c r="BT21" s="1204"/>
      <c r="BU21" s="1204"/>
      <c r="BV21" s="1204"/>
      <c r="BW21" s="1204"/>
      <c r="BX21" s="1204"/>
      <c r="BY21" s="323"/>
      <c r="BZ21" s="234"/>
      <c r="CA21" s="234"/>
      <c r="CB21" s="234"/>
      <c r="CC21" s="234"/>
      <c r="CD21" s="2"/>
      <c r="CE21" s="2"/>
    </row>
    <row r="22" spans="1:83" ht="17.25" customHeight="1" x14ac:dyDescent="0.15">
      <c r="A22" s="234"/>
      <c r="B22" s="234"/>
      <c r="C22" s="1225"/>
      <c r="D22" s="1236"/>
      <c r="E22" s="1237"/>
      <c r="F22" s="1237"/>
      <c r="G22" s="1244"/>
      <c r="H22" s="1245"/>
      <c r="I22" s="1245"/>
      <c r="J22" s="1246"/>
      <c r="K22" s="1262"/>
      <c r="L22" s="1259"/>
      <c r="M22" s="1259"/>
      <c r="N22" s="1259"/>
      <c r="O22" s="1259"/>
      <c r="P22" s="1259"/>
      <c r="Q22" s="1259"/>
      <c r="R22" s="1259"/>
      <c r="S22" s="1259"/>
      <c r="T22" s="1259"/>
      <c r="U22" s="1259"/>
      <c r="V22" s="1259"/>
      <c r="W22" s="1259"/>
      <c r="X22" s="1259"/>
      <c r="Y22" s="1259"/>
      <c r="Z22" s="1263" t="s">
        <v>79</v>
      </c>
      <c r="AA22" s="1264"/>
      <c r="AB22" s="1264"/>
      <c r="AC22" s="1265"/>
      <c r="AD22" s="1177"/>
      <c r="AE22" s="1178"/>
      <c r="AF22" s="1179"/>
      <c r="AG22" s="1134"/>
      <c r="AH22" s="1135"/>
      <c r="AI22" s="1135"/>
      <c r="AJ22" s="1135"/>
      <c r="AK22" s="1135"/>
      <c r="AL22" s="1135"/>
      <c r="AM22" s="1136"/>
      <c r="AN22" s="1134"/>
      <c r="AO22" s="1135"/>
      <c r="AP22" s="1135"/>
      <c r="AQ22" s="1135"/>
      <c r="AR22" s="1135"/>
      <c r="AS22" s="1136"/>
      <c r="AT22" s="1134"/>
      <c r="AU22" s="1135"/>
      <c r="AV22" s="1135"/>
      <c r="AW22" s="1135"/>
      <c r="AX22" s="1135"/>
      <c r="AY22" s="1135"/>
      <c r="AZ22" s="1135"/>
      <c r="BA22" s="1135"/>
      <c r="BB22" s="1138"/>
      <c r="BC22" s="322"/>
      <c r="BD22" s="1205"/>
      <c r="BE22" s="1205"/>
      <c r="BF22" s="1205"/>
      <c r="BG22" s="1205"/>
      <c r="BH22" s="1205"/>
      <c r="BI22" s="1205"/>
      <c r="BJ22" s="1205"/>
      <c r="BK22" s="1205"/>
      <c r="BL22" s="1205"/>
      <c r="BM22" s="1205"/>
      <c r="BN22" s="1205"/>
      <c r="BO22" s="1205"/>
      <c r="BP22" s="1205"/>
      <c r="BQ22" s="1205"/>
      <c r="BR22" s="1205"/>
      <c r="BS22" s="1205"/>
      <c r="BT22" s="1205"/>
      <c r="BU22" s="1205"/>
      <c r="BV22" s="1205"/>
      <c r="BW22" s="1205"/>
      <c r="BX22" s="1205"/>
      <c r="BY22" s="324"/>
      <c r="BZ22" s="234"/>
      <c r="CA22" s="234"/>
      <c r="CB22" s="234"/>
      <c r="CC22" s="234"/>
      <c r="CD22" s="2"/>
      <c r="CE22" s="2"/>
    </row>
    <row r="23" spans="1:83" ht="3" customHeight="1" x14ac:dyDescent="0.15">
      <c r="A23" s="234"/>
      <c r="B23" s="234"/>
      <c r="C23" s="1225"/>
      <c r="D23" s="325"/>
      <c r="E23" s="326"/>
      <c r="F23" s="327"/>
      <c r="G23" s="1266">
        <v>3</v>
      </c>
      <c r="H23" s="1267"/>
      <c r="I23" s="1267"/>
      <c r="J23" s="1268"/>
      <c r="K23" s="328"/>
      <c r="L23" s="328"/>
      <c r="M23" s="328"/>
      <c r="N23" s="328"/>
      <c r="O23" s="328"/>
      <c r="P23" s="328"/>
      <c r="Q23" s="328"/>
      <c r="R23" s="328"/>
      <c r="S23" s="328"/>
      <c r="T23" s="328"/>
      <c r="U23" s="328"/>
      <c r="V23" s="328"/>
      <c r="W23" s="328"/>
      <c r="X23" s="328"/>
      <c r="Y23" s="328"/>
      <c r="Z23" s="328"/>
      <c r="AA23" s="328"/>
      <c r="AB23" s="328"/>
      <c r="AC23" s="329"/>
      <c r="AD23" s="1177"/>
      <c r="AE23" s="1178"/>
      <c r="AF23" s="1179"/>
      <c r="AG23" s="1105"/>
      <c r="AH23" s="1106"/>
      <c r="AI23" s="1106"/>
      <c r="AJ23" s="1106"/>
      <c r="AK23" s="1106"/>
      <c r="AL23" s="1106"/>
      <c r="AM23" s="1107"/>
      <c r="AN23" s="1105"/>
      <c r="AO23" s="1106"/>
      <c r="AP23" s="1106"/>
      <c r="AQ23" s="1106"/>
      <c r="AR23" s="1106"/>
      <c r="AS23" s="1107"/>
      <c r="AT23" s="1105"/>
      <c r="AU23" s="1106"/>
      <c r="AV23" s="1106"/>
      <c r="AW23" s="1106"/>
      <c r="AX23" s="1106"/>
      <c r="AY23" s="1106"/>
      <c r="AZ23" s="1106"/>
      <c r="BA23" s="1106"/>
      <c r="BB23" s="1111"/>
      <c r="BC23" s="330"/>
      <c r="BD23" s="1206"/>
      <c r="BE23" s="1206"/>
      <c r="BF23" s="1206"/>
      <c r="BG23" s="1206"/>
      <c r="BH23" s="1206"/>
      <c r="BI23" s="1206"/>
      <c r="BJ23" s="1206"/>
      <c r="BK23" s="1206"/>
      <c r="BL23" s="1206"/>
      <c r="BM23" s="1206"/>
      <c r="BN23" s="1206"/>
      <c r="BO23" s="1206"/>
      <c r="BP23" s="1206"/>
      <c r="BQ23" s="1206"/>
      <c r="BR23" s="1206"/>
      <c r="BS23" s="1206"/>
      <c r="BT23" s="1206"/>
      <c r="BU23" s="1206"/>
      <c r="BV23" s="1206"/>
      <c r="BW23" s="1206"/>
      <c r="BX23" s="1206"/>
      <c r="BY23" s="331"/>
      <c r="BZ23" s="234"/>
      <c r="CA23" s="234"/>
      <c r="CB23" s="234"/>
      <c r="CC23" s="234"/>
      <c r="CD23" s="2"/>
      <c r="CE23" s="2"/>
    </row>
    <row r="24" spans="1:83" ht="24.75" customHeight="1" x14ac:dyDescent="0.15">
      <c r="A24" s="234"/>
      <c r="B24" s="234"/>
      <c r="C24" s="1225"/>
      <c r="D24" s="1275" t="s">
        <v>80</v>
      </c>
      <c r="E24" s="1276"/>
      <c r="F24" s="1277"/>
      <c r="G24" s="1241"/>
      <c r="H24" s="1242"/>
      <c r="I24" s="1242"/>
      <c r="J24" s="1243"/>
      <c r="K24" s="1162" t="s">
        <v>359</v>
      </c>
      <c r="L24" s="1163"/>
      <c r="M24" s="1163"/>
      <c r="N24" s="1161" t="s">
        <v>83</v>
      </c>
      <c r="O24" s="1161"/>
      <c r="P24" s="1163" t="s">
        <v>106</v>
      </c>
      <c r="Q24" s="1163"/>
      <c r="R24" s="1163"/>
      <c r="S24" s="1163"/>
      <c r="T24" s="1163"/>
      <c r="U24" s="1163"/>
      <c r="V24" s="1161" t="s">
        <v>82</v>
      </c>
      <c r="W24" s="1161"/>
      <c r="X24" s="1161"/>
      <c r="Y24" s="1163" t="s">
        <v>105</v>
      </c>
      <c r="Z24" s="1163"/>
      <c r="AA24" s="1163"/>
      <c r="AB24" s="624" t="s">
        <v>81</v>
      </c>
      <c r="AC24" s="1274"/>
      <c r="AD24" s="1177"/>
      <c r="AE24" s="1178"/>
      <c r="AF24" s="1179"/>
      <c r="AG24" s="534"/>
      <c r="AH24" s="535"/>
      <c r="AI24" s="535"/>
      <c r="AJ24" s="535"/>
      <c r="AK24" s="535"/>
      <c r="AL24" s="535"/>
      <c r="AM24" s="535"/>
      <c r="AN24" s="535"/>
      <c r="AO24" s="535"/>
      <c r="AP24" s="535"/>
      <c r="AQ24" s="535"/>
      <c r="AR24" s="535"/>
      <c r="AS24" s="535"/>
      <c r="AT24" s="535"/>
      <c r="AU24" s="535"/>
      <c r="AV24" s="535"/>
      <c r="AW24" s="535"/>
      <c r="AX24" s="535"/>
      <c r="AY24" s="535"/>
      <c r="AZ24" s="535"/>
      <c r="BA24" s="535"/>
      <c r="BB24" s="1101"/>
      <c r="BC24" s="1197"/>
      <c r="BD24" s="1198"/>
      <c r="BE24" s="1198"/>
      <c r="BF24" s="1198"/>
      <c r="BG24" s="1198"/>
      <c r="BH24" s="1199"/>
      <c r="BI24" s="1198"/>
      <c r="BJ24" s="1198"/>
      <c r="BK24" s="1198"/>
      <c r="BL24" s="1198"/>
      <c r="BM24" s="1199"/>
      <c r="BN24" s="1207"/>
      <c r="BO24" s="1198"/>
      <c r="BP24" s="1198"/>
      <c r="BQ24" s="1198"/>
      <c r="BR24" s="1198"/>
      <c r="BS24" s="1199"/>
      <c r="BT24" s="1207"/>
      <c r="BU24" s="1198"/>
      <c r="BV24" s="1198"/>
      <c r="BW24" s="1198"/>
      <c r="BX24" s="1198"/>
      <c r="BY24" s="1208"/>
      <c r="BZ24" s="234"/>
      <c r="CA24" s="234"/>
      <c r="CB24" s="234"/>
      <c r="CC24" s="234"/>
      <c r="CD24" s="2"/>
      <c r="CE24" s="2"/>
    </row>
    <row r="25" spans="1:83" ht="3" customHeight="1" x14ac:dyDescent="0.15">
      <c r="A25" s="234"/>
      <c r="B25" s="234"/>
      <c r="C25" s="1225"/>
      <c r="D25" s="332"/>
      <c r="E25" s="333"/>
      <c r="F25" s="334"/>
      <c r="G25" s="1244"/>
      <c r="H25" s="1245"/>
      <c r="I25" s="1245"/>
      <c r="J25" s="1246"/>
      <c r="K25" s="328"/>
      <c r="L25" s="328"/>
      <c r="M25" s="328"/>
      <c r="N25" s="328"/>
      <c r="O25" s="328"/>
      <c r="P25" s="328"/>
      <c r="Q25" s="328"/>
      <c r="R25" s="328"/>
      <c r="S25" s="328"/>
      <c r="T25" s="328"/>
      <c r="U25" s="328"/>
      <c r="V25" s="328"/>
      <c r="W25" s="328"/>
      <c r="X25" s="328"/>
      <c r="Y25" s="328"/>
      <c r="Z25" s="328"/>
      <c r="AA25" s="328"/>
      <c r="AB25" s="328"/>
      <c r="AC25" s="329"/>
      <c r="AD25" s="1177"/>
      <c r="AE25" s="1178"/>
      <c r="AF25" s="1179"/>
      <c r="AG25" s="543"/>
      <c r="AH25" s="544"/>
      <c r="AI25" s="544"/>
      <c r="AJ25" s="544"/>
      <c r="AK25" s="544"/>
      <c r="AL25" s="544"/>
      <c r="AM25" s="544"/>
      <c r="AN25" s="544"/>
      <c r="AO25" s="544"/>
      <c r="AP25" s="544"/>
      <c r="AQ25" s="544"/>
      <c r="AR25" s="544"/>
      <c r="AS25" s="544"/>
      <c r="AT25" s="544"/>
      <c r="AU25" s="544"/>
      <c r="AV25" s="544"/>
      <c r="AW25" s="544"/>
      <c r="AX25" s="544"/>
      <c r="AY25" s="544"/>
      <c r="AZ25" s="544"/>
      <c r="BA25" s="544"/>
      <c r="BB25" s="1183"/>
      <c r="BC25" s="1200"/>
      <c r="BD25" s="1135"/>
      <c r="BE25" s="1135"/>
      <c r="BF25" s="1135"/>
      <c r="BG25" s="1135"/>
      <c r="BH25" s="1136"/>
      <c r="BI25" s="1135"/>
      <c r="BJ25" s="1135"/>
      <c r="BK25" s="1135"/>
      <c r="BL25" s="1135"/>
      <c r="BM25" s="1136"/>
      <c r="BN25" s="1134"/>
      <c r="BO25" s="1135"/>
      <c r="BP25" s="1135"/>
      <c r="BQ25" s="1135"/>
      <c r="BR25" s="1135"/>
      <c r="BS25" s="1136"/>
      <c r="BT25" s="1134"/>
      <c r="BU25" s="1135"/>
      <c r="BV25" s="1135"/>
      <c r="BW25" s="1135"/>
      <c r="BX25" s="1135"/>
      <c r="BY25" s="1209"/>
      <c r="BZ25" s="234"/>
      <c r="CA25" s="234"/>
      <c r="CB25" s="234"/>
      <c r="CC25" s="234"/>
      <c r="CD25" s="2"/>
      <c r="CE25" s="2"/>
    </row>
    <row r="26" spans="1:83" ht="25.9" customHeight="1" x14ac:dyDescent="0.15">
      <c r="A26" s="234"/>
      <c r="B26" s="234"/>
      <c r="C26" s="1225"/>
      <c r="D26" s="325"/>
      <c r="E26" s="326"/>
      <c r="F26" s="1273" t="s">
        <v>4</v>
      </c>
      <c r="G26" s="1273"/>
      <c r="H26" s="1273"/>
      <c r="I26" s="326"/>
      <c r="J26" s="326"/>
      <c r="K26" s="1273" t="s">
        <v>5</v>
      </c>
      <c r="L26" s="1273"/>
      <c r="M26" s="1273"/>
      <c r="N26" s="1273"/>
      <c r="O26" s="326"/>
      <c r="P26" s="326"/>
      <c r="Q26" s="326"/>
      <c r="R26" s="1273" t="s">
        <v>6</v>
      </c>
      <c r="S26" s="1273"/>
      <c r="T26" s="1273"/>
      <c r="U26" s="1273"/>
      <c r="V26" s="1273"/>
      <c r="W26" s="326"/>
      <c r="X26" s="326"/>
      <c r="Y26" s="1273" t="s">
        <v>7</v>
      </c>
      <c r="Z26" s="1273"/>
      <c r="AA26" s="1273"/>
      <c r="AB26" s="326"/>
      <c r="AC26" s="327"/>
      <c r="AD26" s="1177"/>
      <c r="AE26" s="1178"/>
      <c r="AF26" s="1179"/>
      <c r="AG26" s="543"/>
      <c r="AH26" s="544"/>
      <c r="AI26" s="544"/>
      <c r="AJ26" s="544"/>
      <c r="AK26" s="544"/>
      <c r="AL26" s="544"/>
      <c r="AM26" s="544"/>
      <c r="AN26" s="544"/>
      <c r="AO26" s="544"/>
      <c r="AP26" s="544"/>
      <c r="AQ26" s="544"/>
      <c r="AR26" s="544"/>
      <c r="AS26" s="544"/>
      <c r="AT26" s="544"/>
      <c r="AU26" s="544"/>
      <c r="AV26" s="544"/>
      <c r="AW26" s="544"/>
      <c r="AX26" s="544"/>
      <c r="AY26" s="544"/>
      <c r="AZ26" s="544"/>
      <c r="BA26" s="544"/>
      <c r="BB26" s="1183"/>
      <c r="BC26" s="1200"/>
      <c r="BD26" s="1135"/>
      <c r="BE26" s="1135"/>
      <c r="BF26" s="1135"/>
      <c r="BG26" s="1135"/>
      <c r="BH26" s="1136"/>
      <c r="BI26" s="1135"/>
      <c r="BJ26" s="1135"/>
      <c r="BK26" s="1135"/>
      <c r="BL26" s="1135"/>
      <c r="BM26" s="1136"/>
      <c r="BN26" s="1134"/>
      <c r="BO26" s="1135"/>
      <c r="BP26" s="1135"/>
      <c r="BQ26" s="1135"/>
      <c r="BR26" s="1135"/>
      <c r="BS26" s="1136"/>
      <c r="BT26" s="1134"/>
      <c r="BU26" s="1135"/>
      <c r="BV26" s="1135"/>
      <c r="BW26" s="1135"/>
      <c r="BX26" s="1135"/>
      <c r="BY26" s="1209"/>
      <c r="BZ26" s="234"/>
      <c r="CA26" s="234"/>
      <c r="CB26" s="234"/>
      <c r="CC26" s="234"/>
      <c r="CD26" s="2"/>
      <c r="CE26" s="2"/>
    </row>
    <row r="27" spans="1:83" ht="3" customHeight="1" thickBot="1" x14ac:dyDescent="0.2">
      <c r="A27" s="234"/>
      <c r="B27" s="234"/>
      <c r="C27" s="1225"/>
      <c r="D27" s="335"/>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9"/>
      <c r="AD27" s="1180"/>
      <c r="AE27" s="1181"/>
      <c r="AF27" s="1182"/>
      <c r="AG27" s="540"/>
      <c r="AH27" s="541"/>
      <c r="AI27" s="541"/>
      <c r="AJ27" s="541"/>
      <c r="AK27" s="541"/>
      <c r="AL27" s="541"/>
      <c r="AM27" s="541"/>
      <c r="AN27" s="541"/>
      <c r="AO27" s="541"/>
      <c r="AP27" s="541"/>
      <c r="AQ27" s="541"/>
      <c r="AR27" s="541"/>
      <c r="AS27" s="541"/>
      <c r="AT27" s="541"/>
      <c r="AU27" s="541"/>
      <c r="AV27" s="541"/>
      <c r="AW27" s="541"/>
      <c r="AX27" s="541"/>
      <c r="AY27" s="541"/>
      <c r="AZ27" s="541"/>
      <c r="BA27" s="541"/>
      <c r="BB27" s="1184"/>
      <c r="BC27" s="1201"/>
      <c r="BD27" s="1202"/>
      <c r="BE27" s="1202"/>
      <c r="BF27" s="1202"/>
      <c r="BG27" s="1202"/>
      <c r="BH27" s="1203"/>
      <c r="BI27" s="1202"/>
      <c r="BJ27" s="1202"/>
      <c r="BK27" s="1202"/>
      <c r="BL27" s="1202"/>
      <c r="BM27" s="1203"/>
      <c r="BN27" s="1210"/>
      <c r="BO27" s="1202"/>
      <c r="BP27" s="1202"/>
      <c r="BQ27" s="1202"/>
      <c r="BR27" s="1202"/>
      <c r="BS27" s="1203"/>
      <c r="BT27" s="1210"/>
      <c r="BU27" s="1202"/>
      <c r="BV27" s="1202"/>
      <c r="BW27" s="1202"/>
      <c r="BX27" s="1202"/>
      <c r="BY27" s="1211"/>
      <c r="BZ27" s="234"/>
      <c r="CA27" s="234"/>
      <c r="CB27" s="234"/>
      <c r="CC27" s="234"/>
      <c r="CD27" s="2"/>
      <c r="CE27" s="2"/>
    </row>
    <row r="28" spans="1:83" ht="27.75" customHeight="1" thickBot="1" x14ac:dyDescent="0.2">
      <c r="A28" s="234"/>
      <c r="B28" s="234"/>
      <c r="C28" s="1225"/>
      <c r="D28" s="455"/>
      <c r="E28" s="1324" t="s">
        <v>307</v>
      </c>
      <c r="F28" s="1324"/>
      <c r="G28" s="1324"/>
      <c r="H28" s="1324"/>
      <c r="I28" s="1324"/>
      <c r="J28" s="1324"/>
      <c r="K28" s="1324"/>
      <c r="L28" s="1324"/>
      <c r="M28" s="1324"/>
      <c r="N28" s="1324"/>
      <c r="O28" s="1324"/>
      <c r="P28" s="1324"/>
      <c r="Q28" s="1324"/>
      <c r="R28" s="1324"/>
      <c r="S28" s="1324"/>
      <c r="T28" s="1324"/>
      <c r="U28" s="1324"/>
      <c r="V28" s="1324"/>
      <c r="W28" s="1324"/>
      <c r="X28" s="1324"/>
      <c r="Y28" s="1324"/>
      <c r="Z28" s="1324"/>
      <c r="AA28" s="1324"/>
      <c r="AB28" s="439"/>
      <c r="AC28" s="439"/>
      <c r="AD28" s="439"/>
      <c r="AE28" s="439"/>
      <c r="AF28" s="439"/>
      <c r="AG28" s="439"/>
      <c r="AH28" s="439"/>
      <c r="AI28" s="439"/>
      <c r="AJ28" s="439"/>
      <c r="AK28" s="439"/>
      <c r="AL28" s="439"/>
      <c r="AM28" s="439"/>
      <c r="AN28" s="439"/>
      <c r="AO28" s="439"/>
      <c r="AP28" s="439"/>
      <c r="AQ28" s="439"/>
      <c r="AR28" s="439"/>
      <c r="AS28" s="439"/>
      <c r="AT28" s="439"/>
      <c r="AU28" s="439"/>
      <c r="AV28" s="439"/>
      <c r="AW28" s="439"/>
      <c r="AX28" s="439"/>
      <c r="AY28" s="439"/>
      <c r="AZ28" s="440"/>
      <c r="BA28" s="1215" t="s">
        <v>239</v>
      </c>
      <c r="BB28" s="1216"/>
      <c r="BC28" s="441"/>
      <c r="BD28" s="1217">
        <f>SUM(BD14,BD17,BD21)</f>
        <v>27400000</v>
      </c>
      <c r="BE28" s="1217"/>
      <c r="BF28" s="1217"/>
      <c r="BG28" s="1217"/>
      <c r="BH28" s="1217"/>
      <c r="BI28" s="1217"/>
      <c r="BJ28" s="1217"/>
      <c r="BK28" s="1217"/>
      <c r="BL28" s="1217"/>
      <c r="BM28" s="1217"/>
      <c r="BN28" s="1217"/>
      <c r="BO28" s="1217"/>
      <c r="BP28" s="1217"/>
      <c r="BQ28" s="1217"/>
      <c r="BR28" s="1217"/>
      <c r="BS28" s="1217"/>
      <c r="BT28" s="1217"/>
      <c r="BU28" s="1217"/>
      <c r="BV28" s="1217"/>
      <c r="BW28" s="1217"/>
      <c r="BX28" s="1217"/>
      <c r="BY28" s="442"/>
      <c r="BZ28" s="234"/>
      <c r="CA28" s="234"/>
      <c r="CB28" s="234"/>
      <c r="CC28" s="234"/>
      <c r="CD28" s="2"/>
      <c r="CE28" s="2"/>
    </row>
    <row r="29" spans="1:83" ht="26.25" customHeight="1" x14ac:dyDescent="0.15">
      <c r="A29" s="234"/>
      <c r="B29" s="234"/>
      <c r="C29" s="1225"/>
      <c r="D29" s="1320" t="s">
        <v>308</v>
      </c>
      <c r="E29" s="1321"/>
      <c r="F29" s="407"/>
      <c r="G29" s="1325" t="s">
        <v>309</v>
      </c>
      <c r="H29" s="1325"/>
      <c r="I29" s="1325"/>
      <c r="J29" s="1325"/>
      <c r="K29" s="1325"/>
      <c r="L29" s="1325"/>
      <c r="M29" s="1325"/>
      <c r="N29" s="1325"/>
      <c r="O29" s="1325"/>
      <c r="P29" s="1325"/>
      <c r="Q29" s="1325"/>
      <c r="R29" s="1325"/>
      <c r="S29" s="1325"/>
      <c r="T29" s="1325"/>
      <c r="U29" s="1325"/>
      <c r="V29" s="1325"/>
      <c r="W29" s="1325"/>
      <c r="X29" s="1325"/>
      <c r="Y29" s="1325"/>
      <c r="Z29" s="1325"/>
      <c r="AA29" s="1325"/>
      <c r="AB29" s="1325"/>
      <c r="AC29" s="1325"/>
      <c r="AD29" s="1325"/>
      <c r="AE29" s="1325"/>
      <c r="AF29" s="1325"/>
      <c r="AG29" s="1325"/>
      <c r="AH29" s="1325"/>
      <c r="AI29" s="1325"/>
      <c r="AJ29" s="1325"/>
      <c r="AK29" s="407"/>
      <c r="AL29" s="1326" t="s">
        <v>310</v>
      </c>
      <c r="AM29" s="1326"/>
      <c r="AN29" s="1326"/>
      <c r="AO29" s="407"/>
      <c r="AP29" s="407"/>
      <c r="AQ29" s="407"/>
      <c r="AR29" s="407"/>
      <c r="AS29" s="407"/>
      <c r="AT29" s="407"/>
      <c r="AU29" s="407"/>
      <c r="AV29" s="407"/>
      <c r="AW29" s="407"/>
      <c r="AX29" s="407"/>
      <c r="AY29" s="407"/>
      <c r="AZ29" s="339"/>
      <c r="BA29" s="1312" t="s">
        <v>240</v>
      </c>
      <c r="BB29" s="1313"/>
      <c r="BC29" s="340"/>
      <c r="BD29" s="1049">
        <v>27400000</v>
      </c>
      <c r="BE29" s="1049"/>
      <c r="BF29" s="1049"/>
      <c r="BG29" s="1049"/>
      <c r="BH29" s="1049"/>
      <c r="BI29" s="1049"/>
      <c r="BJ29" s="1049"/>
      <c r="BK29" s="1049"/>
      <c r="BL29" s="1049"/>
      <c r="BM29" s="1049"/>
      <c r="BN29" s="1049"/>
      <c r="BO29" s="1049"/>
      <c r="BP29" s="1049"/>
      <c r="BQ29" s="1049"/>
      <c r="BR29" s="1049"/>
      <c r="BS29" s="1049"/>
      <c r="BT29" s="1049"/>
      <c r="BU29" s="1049"/>
      <c r="BV29" s="1049"/>
      <c r="BW29" s="1049"/>
      <c r="BX29" s="1049"/>
      <c r="BY29" s="346"/>
      <c r="BZ29" s="234"/>
      <c r="CA29" s="234"/>
      <c r="CB29" s="234"/>
      <c r="CC29" s="234"/>
      <c r="CD29" s="2"/>
      <c r="CE29" s="2"/>
    </row>
    <row r="30" spans="1:83" ht="26.25" customHeight="1" x14ac:dyDescent="0.15">
      <c r="A30" s="234"/>
      <c r="B30" s="234"/>
      <c r="C30" s="1225"/>
      <c r="D30" s="1322"/>
      <c r="E30" s="1323"/>
      <c r="F30" s="443"/>
      <c r="G30" s="1325" t="s">
        <v>312</v>
      </c>
      <c r="H30" s="1325"/>
      <c r="I30" s="1325"/>
      <c r="J30" s="1325"/>
      <c r="K30" s="1325"/>
      <c r="L30" s="1325"/>
      <c r="M30" s="1325"/>
      <c r="N30" s="1325"/>
      <c r="O30" s="1325"/>
      <c r="P30" s="1325"/>
      <c r="Q30" s="1325"/>
      <c r="R30" s="1325"/>
      <c r="S30" s="1325"/>
      <c r="T30" s="1325"/>
      <c r="U30" s="1325"/>
      <c r="V30" s="1325"/>
      <c r="W30" s="1325"/>
      <c r="X30" s="1325"/>
      <c r="Y30" s="1325"/>
      <c r="Z30" s="1325"/>
      <c r="AA30" s="1325"/>
      <c r="AB30" s="1325"/>
      <c r="AC30" s="1325"/>
      <c r="AD30" s="1325"/>
      <c r="AE30" s="1325"/>
      <c r="AF30" s="1325"/>
      <c r="AG30" s="1325"/>
      <c r="AH30" s="1325"/>
      <c r="AI30" s="1325"/>
      <c r="AJ30" s="1325"/>
      <c r="AK30" s="1325"/>
      <c r="AL30" s="1325"/>
      <c r="AM30" s="1325"/>
      <c r="AN30" s="1325"/>
      <c r="AO30" s="1326" t="s">
        <v>311</v>
      </c>
      <c r="AP30" s="1326"/>
      <c r="AQ30" s="1326"/>
      <c r="AR30" s="443"/>
      <c r="AS30" s="443"/>
      <c r="AT30" s="443"/>
      <c r="AU30" s="443"/>
      <c r="AV30" s="443"/>
      <c r="AW30" s="443"/>
      <c r="AX30" s="443"/>
      <c r="AY30" s="443"/>
      <c r="AZ30" s="444"/>
      <c r="BA30" s="1310" t="s">
        <v>241</v>
      </c>
      <c r="BB30" s="1311"/>
      <c r="BC30" s="445"/>
      <c r="BD30" s="1050">
        <f>INT(1100000*BD28/BD29)</f>
        <v>1100000</v>
      </c>
      <c r="BE30" s="1050"/>
      <c r="BF30" s="1050"/>
      <c r="BG30" s="1050"/>
      <c r="BH30" s="1050"/>
      <c r="BI30" s="1050"/>
      <c r="BJ30" s="1050"/>
      <c r="BK30" s="1050"/>
      <c r="BL30" s="1050"/>
      <c r="BM30" s="1050"/>
      <c r="BN30" s="1050"/>
      <c r="BO30" s="1050"/>
      <c r="BP30" s="1050"/>
      <c r="BQ30" s="1050"/>
      <c r="BR30" s="1050"/>
      <c r="BS30" s="1050"/>
      <c r="BT30" s="1050"/>
      <c r="BU30" s="1050"/>
      <c r="BV30" s="1050"/>
      <c r="BW30" s="1050"/>
      <c r="BX30" s="1050"/>
      <c r="BY30" s="446"/>
      <c r="BZ30" s="234"/>
      <c r="CA30" s="234"/>
      <c r="CB30" s="234"/>
      <c r="CC30" s="234"/>
      <c r="CD30" s="2"/>
      <c r="CE30" s="2"/>
    </row>
    <row r="31" spans="1:83" ht="26.25" customHeight="1" x14ac:dyDescent="0.15">
      <c r="A31" s="234"/>
      <c r="B31" s="234"/>
      <c r="C31" s="1225"/>
      <c r="D31" s="454"/>
      <c r="E31" s="1327" t="s">
        <v>327</v>
      </c>
      <c r="F31" s="1327"/>
      <c r="G31" s="1327"/>
      <c r="H31" s="1327"/>
      <c r="I31" s="1327"/>
      <c r="J31" s="1327"/>
      <c r="K31" s="1327"/>
      <c r="L31" s="1327"/>
      <c r="M31" s="1327"/>
      <c r="N31" s="1327"/>
      <c r="O31" s="1327"/>
      <c r="P31" s="1327"/>
      <c r="Q31" s="1327"/>
      <c r="R31" s="1327"/>
      <c r="S31" s="1327"/>
      <c r="T31" s="1327"/>
      <c r="U31" s="1327"/>
      <c r="V31" s="1327"/>
      <c r="W31" s="1327"/>
      <c r="X31" s="1327"/>
      <c r="Y31" s="1327"/>
      <c r="Z31" s="401"/>
      <c r="AA31" s="401"/>
      <c r="AB31" s="401"/>
      <c r="AC31" s="401"/>
      <c r="AD31" s="401"/>
      <c r="AE31" s="401"/>
      <c r="AF31" s="401"/>
      <c r="AG31" s="401"/>
      <c r="AH31" s="401"/>
      <c r="AI31" s="401"/>
      <c r="AJ31" s="402"/>
      <c r="AK31" s="401"/>
      <c r="AL31" s="401"/>
      <c r="AM31" s="401"/>
      <c r="AN31" s="401"/>
      <c r="AO31" s="401"/>
      <c r="AP31" s="401"/>
      <c r="AQ31" s="401"/>
      <c r="AR31" s="401"/>
      <c r="AS31" s="401"/>
      <c r="AT31" s="401"/>
      <c r="AU31" s="401"/>
      <c r="AV31" s="401"/>
      <c r="AW31" s="401"/>
      <c r="AX31" s="401"/>
      <c r="AY31" s="401"/>
      <c r="AZ31" s="344"/>
      <c r="BA31" s="1218" t="s">
        <v>242</v>
      </c>
      <c r="BB31" s="1219"/>
      <c r="BC31" s="345"/>
      <c r="BD31" s="1051">
        <f>BD28-BD30</f>
        <v>26300000</v>
      </c>
      <c r="BE31" s="1052"/>
      <c r="BF31" s="1052"/>
      <c r="BG31" s="1052"/>
      <c r="BH31" s="1052"/>
      <c r="BI31" s="1052"/>
      <c r="BJ31" s="1052"/>
      <c r="BK31" s="1052"/>
      <c r="BL31" s="1052"/>
      <c r="BM31" s="1052"/>
      <c r="BN31" s="1052"/>
      <c r="BO31" s="1052"/>
      <c r="BP31" s="1052"/>
      <c r="BQ31" s="1052"/>
      <c r="BR31" s="1052"/>
      <c r="BS31" s="1052"/>
      <c r="BT31" s="1052"/>
      <c r="BU31" s="1052"/>
      <c r="BV31" s="1052"/>
      <c r="BW31" s="1052"/>
      <c r="BX31" s="1052"/>
      <c r="BY31" s="346"/>
      <c r="BZ31" s="234"/>
      <c r="CA31" s="234"/>
      <c r="CB31" s="234"/>
      <c r="CC31" s="234"/>
      <c r="CD31" s="2"/>
      <c r="CE31" s="2"/>
    </row>
    <row r="32" spans="1:83" ht="25.9" customHeight="1" x14ac:dyDescent="0.15">
      <c r="A32" s="234"/>
      <c r="B32" s="234"/>
      <c r="C32" s="1225"/>
      <c r="D32" s="1314" t="s">
        <v>45</v>
      </c>
      <c r="E32" s="1315"/>
      <c r="F32" s="447"/>
      <c r="G32" s="1055" t="s">
        <v>237</v>
      </c>
      <c r="H32" s="1055"/>
      <c r="I32" s="1055"/>
      <c r="J32" s="1055"/>
      <c r="K32" s="1055"/>
      <c r="L32" s="1055"/>
      <c r="M32" s="1055"/>
      <c r="N32" s="1055"/>
      <c r="O32" s="1055"/>
      <c r="P32" s="1055"/>
      <c r="Q32" s="1055"/>
      <c r="R32" s="1055"/>
      <c r="S32" s="1055"/>
      <c r="T32" s="1055"/>
      <c r="U32" s="1055"/>
      <c r="V32" s="1055"/>
      <c r="W32" s="1055"/>
      <c r="X32" s="1055"/>
      <c r="Y32" s="1055"/>
      <c r="Z32" s="1055"/>
      <c r="AA32" s="1055"/>
      <c r="AB32" s="1055"/>
      <c r="AC32" s="1055"/>
      <c r="AD32" s="1055"/>
      <c r="AE32" s="1055"/>
      <c r="AF32" s="1055"/>
      <c r="AG32" s="1055"/>
      <c r="AH32" s="1055"/>
      <c r="AI32" s="1055"/>
      <c r="AJ32" s="1055"/>
      <c r="AK32" s="1055"/>
      <c r="AL32" s="1055"/>
      <c r="AM32" s="1055"/>
      <c r="AN32" s="1055"/>
      <c r="AO32" s="1055"/>
      <c r="AP32" s="1055"/>
      <c r="AQ32" s="1055"/>
      <c r="AR32" s="1055"/>
      <c r="AS32" s="1055"/>
      <c r="AT32" s="448"/>
      <c r="AU32" s="448"/>
      <c r="AV32" s="449"/>
      <c r="AW32" s="449"/>
      <c r="AX32" s="449"/>
      <c r="AY32" s="449"/>
      <c r="AZ32" s="450"/>
      <c r="BA32" s="1220" t="s">
        <v>243</v>
      </c>
      <c r="BB32" s="1221"/>
      <c r="BC32" s="451"/>
      <c r="BD32" s="1056"/>
      <c r="BE32" s="1056"/>
      <c r="BF32" s="1056"/>
      <c r="BG32" s="1056"/>
      <c r="BH32" s="1056"/>
      <c r="BI32" s="1056"/>
      <c r="BJ32" s="1056"/>
      <c r="BK32" s="1056"/>
      <c r="BL32" s="1056"/>
      <c r="BM32" s="1056"/>
      <c r="BN32" s="1056"/>
      <c r="BO32" s="1056"/>
      <c r="BP32" s="1056"/>
      <c r="BQ32" s="1056"/>
      <c r="BR32" s="1056"/>
      <c r="BS32" s="1056"/>
      <c r="BT32" s="1056"/>
      <c r="BU32" s="1056"/>
      <c r="BV32" s="1056"/>
      <c r="BW32" s="1056"/>
      <c r="BX32" s="1056"/>
      <c r="BY32" s="452"/>
      <c r="BZ32" s="234"/>
      <c r="CA32" s="234"/>
      <c r="CB32" s="234"/>
      <c r="CC32" s="234"/>
      <c r="CD32" s="2"/>
      <c r="CE32" s="2"/>
    </row>
    <row r="33" spans="1:83" ht="3" customHeight="1" x14ac:dyDescent="0.15">
      <c r="A33" s="234"/>
      <c r="B33" s="234"/>
      <c r="C33" s="1225"/>
      <c r="D33" s="1316"/>
      <c r="E33" s="1317"/>
      <c r="F33" s="453"/>
      <c r="G33" s="347"/>
      <c r="H33" s="347"/>
      <c r="I33" s="347"/>
      <c r="J33" s="347"/>
      <c r="K33" s="347"/>
      <c r="L33" s="347"/>
      <c r="M33" s="347"/>
      <c r="N33" s="347"/>
      <c r="O33" s="347"/>
      <c r="P33" s="347"/>
      <c r="Q33" s="347"/>
      <c r="R33" s="347"/>
      <c r="S33" s="347"/>
      <c r="T33" s="347"/>
      <c r="U33" s="347"/>
      <c r="V33" s="347"/>
      <c r="W33" s="347"/>
      <c r="X33" s="347"/>
      <c r="Y33" s="347"/>
      <c r="Z33" s="347"/>
      <c r="AA33" s="347"/>
      <c r="AB33" s="347"/>
      <c r="AC33" s="347"/>
      <c r="AD33" s="347"/>
      <c r="AE33" s="347"/>
      <c r="AF33" s="347"/>
      <c r="AG33" s="347"/>
      <c r="AH33" s="347"/>
      <c r="AI33" s="347"/>
      <c r="AJ33" s="347"/>
      <c r="AK33" s="347"/>
      <c r="AL33" s="347"/>
      <c r="AM33" s="347"/>
      <c r="AN33" s="347"/>
      <c r="AO33" s="347"/>
      <c r="AP33" s="347"/>
      <c r="AQ33" s="347"/>
      <c r="AR33" s="347"/>
      <c r="AS33" s="347"/>
      <c r="AT33" s="403"/>
      <c r="AU33" s="403"/>
      <c r="AV33" s="404"/>
      <c r="AW33" s="404"/>
      <c r="AX33" s="404"/>
      <c r="AY33" s="404"/>
      <c r="AZ33" s="348"/>
      <c r="BA33" s="1222"/>
      <c r="BB33" s="1223"/>
      <c r="BC33" s="349"/>
      <c r="BD33" s="350"/>
      <c r="BE33" s="350"/>
      <c r="BF33" s="350"/>
      <c r="BG33" s="350"/>
      <c r="BH33" s="350"/>
      <c r="BI33" s="350"/>
      <c r="BJ33" s="350"/>
      <c r="BK33" s="350"/>
      <c r="BL33" s="350"/>
      <c r="BM33" s="350"/>
      <c r="BN33" s="350"/>
      <c r="BO33" s="350"/>
      <c r="BP33" s="350"/>
      <c r="BQ33" s="350"/>
      <c r="BR33" s="350"/>
      <c r="BS33" s="350"/>
      <c r="BT33" s="350"/>
      <c r="BU33" s="350"/>
      <c r="BV33" s="350"/>
      <c r="BW33" s="350"/>
      <c r="BX33" s="350"/>
      <c r="BY33" s="351"/>
      <c r="BZ33" s="234"/>
      <c r="CA33" s="234"/>
      <c r="CB33" s="234"/>
      <c r="CC33" s="234"/>
      <c r="CD33" s="2"/>
      <c r="CE33" s="2"/>
    </row>
    <row r="34" spans="1:83" ht="3" customHeight="1" x14ac:dyDescent="0.15">
      <c r="A34" s="234"/>
      <c r="B34" s="234"/>
      <c r="C34" s="1225"/>
      <c r="D34" s="1316"/>
      <c r="E34" s="1317"/>
      <c r="F34" s="405"/>
      <c r="G34" s="352"/>
      <c r="H34" s="352"/>
      <c r="I34" s="352"/>
      <c r="J34" s="352"/>
      <c r="K34" s="352"/>
      <c r="L34" s="352"/>
      <c r="M34" s="352"/>
      <c r="N34" s="352"/>
      <c r="O34" s="352"/>
      <c r="P34" s="352"/>
      <c r="Q34" s="352"/>
      <c r="R34" s="352"/>
      <c r="S34" s="352"/>
      <c r="T34" s="352"/>
      <c r="U34" s="352"/>
      <c r="V34" s="352"/>
      <c r="W34" s="352"/>
      <c r="X34" s="352"/>
      <c r="Y34" s="352"/>
      <c r="Z34" s="352"/>
      <c r="AA34" s="352"/>
      <c r="AB34" s="352"/>
      <c r="AC34" s="352"/>
      <c r="AD34" s="352"/>
      <c r="AE34" s="352"/>
      <c r="AF34" s="352"/>
      <c r="AG34" s="352"/>
      <c r="AH34" s="352"/>
      <c r="AI34" s="352"/>
      <c r="AJ34" s="352"/>
      <c r="AK34" s="352"/>
      <c r="AL34" s="352"/>
      <c r="AM34" s="352"/>
      <c r="AN34" s="352"/>
      <c r="AO34" s="352"/>
      <c r="AP34" s="352"/>
      <c r="AQ34" s="352"/>
      <c r="AR34" s="352"/>
      <c r="AS34" s="352"/>
      <c r="AT34" s="406"/>
      <c r="AU34" s="406"/>
      <c r="AV34" s="406"/>
      <c r="AW34" s="406"/>
      <c r="AX34" s="406"/>
      <c r="AY34" s="406"/>
      <c r="AZ34" s="339"/>
      <c r="BA34" s="1057" t="s">
        <v>244</v>
      </c>
      <c r="BB34" s="1058"/>
      <c r="BC34" s="345"/>
      <c r="BD34" s="353"/>
      <c r="BE34" s="353"/>
      <c r="BF34" s="353"/>
      <c r="BG34" s="353"/>
      <c r="BH34" s="353"/>
      <c r="BI34" s="353"/>
      <c r="BJ34" s="353"/>
      <c r="BK34" s="353"/>
      <c r="BL34" s="353"/>
      <c r="BM34" s="353"/>
      <c r="BN34" s="353"/>
      <c r="BO34" s="353"/>
      <c r="BP34" s="353"/>
      <c r="BQ34" s="353"/>
      <c r="BR34" s="353"/>
      <c r="BS34" s="353"/>
      <c r="BT34" s="353"/>
      <c r="BU34" s="353"/>
      <c r="BV34" s="353"/>
      <c r="BW34" s="353"/>
      <c r="BX34" s="353"/>
      <c r="BY34" s="346"/>
      <c r="BZ34" s="234"/>
      <c r="CA34" s="234"/>
      <c r="CB34" s="234"/>
      <c r="CC34" s="234"/>
      <c r="CD34" s="2"/>
      <c r="CE34" s="2"/>
    </row>
    <row r="35" spans="1:83" ht="25.9" customHeight="1" x14ac:dyDescent="0.15">
      <c r="A35" s="234"/>
      <c r="B35" s="234"/>
      <c r="C35" s="1225"/>
      <c r="D35" s="1316"/>
      <c r="E35" s="1317"/>
      <c r="F35" s="407"/>
      <c r="G35" s="1059" t="s">
        <v>360</v>
      </c>
      <c r="H35" s="1059"/>
      <c r="I35" s="1059"/>
      <c r="J35" s="1059"/>
      <c r="K35" s="1059"/>
      <c r="L35" s="1059"/>
      <c r="M35" s="1059"/>
      <c r="N35" s="1059"/>
      <c r="O35" s="1059"/>
      <c r="P35" s="1059"/>
      <c r="Q35" s="1059"/>
      <c r="R35" s="1059"/>
      <c r="S35" s="1059"/>
      <c r="T35" s="1059"/>
      <c r="U35" s="1059"/>
      <c r="V35" s="1059"/>
      <c r="W35" s="1059"/>
      <c r="X35" s="1059"/>
      <c r="Y35" s="1059"/>
      <c r="Z35" s="1059"/>
      <c r="AA35" s="1059"/>
      <c r="AB35" s="1059"/>
      <c r="AC35" s="1059"/>
      <c r="AD35" s="1059"/>
      <c r="AE35" s="1059"/>
      <c r="AF35" s="1059"/>
      <c r="AG35" s="1059"/>
      <c r="AH35" s="1059"/>
      <c r="AI35" s="1059"/>
      <c r="AJ35" s="1059"/>
      <c r="AK35" s="352"/>
      <c r="AL35" s="352"/>
      <c r="AM35" s="352"/>
      <c r="AN35" s="352"/>
      <c r="AO35" s="352"/>
      <c r="AP35" s="352"/>
      <c r="AQ35" s="352"/>
      <c r="AR35" s="352"/>
      <c r="AS35" s="352"/>
      <c r="AT35" s="406"/>
      <c r="AU35" s="406"/>
      <c r="AV35" s="406"/>
      <c r="AW35" s="406"/>
      <c r="AX35" s="406"/>
      <c r="AY35" s="406"/>
      <c r="AZ35" s="339"/>
      <c r="BA35" s="1057"/>
      <c r="BB35" s="1058"/>
      <c r="BC35" s="340"/>
      <c r="BD35" s="1060">
        <f>25000000-BD32</f>
        <v>25000000</v>
      </c>
      <c r="BE35" s="1060"/>
      <c r="BF35" s="1060"/>
      <c r="BG35" s="1060"/>
      <c r="BH35" s="1060"/>
      <c r="BI35" s="1060"/>
      <c r="BJ35" s="1060"/>
      <c r="BK35" s="1060"/>
      <c r="BL35" s="1060"/>
      <c r="BM35" s="1060"/>
      <c r="BN35" s="1060"/>
      <c r="BO35" s="1060"/>
      <c r="BP35" s="1060"/>
      <c r="BQ35" s="1060"/>
      <c r="BR35" s="1060"/>
      <c r="BS35" s="1060"/>
      <c r="BT35" s="1060"/>
      <c r="BU35" s="1060"/>
      <c r="BV35" s="1060"/>
      <c r="BW35" s="1060"/>
      <c r="BX35" s="1060"/>
      <c r="BY35" s="341"/>
      <c r="BZ35" s="234"/>
      <c r="CA35" s="234"/>
      <c r="CB35" s="234"/>
      <c r="CC35" s="234"/>
      <c r="CD35" s="2"/>
      <c r="CE35" s="2"/>
    </row>
    <row r="36" spans="1:83" ht="3" customHeight="1" thickBot="1" x14ac:dyDescent="0.2">
      <c r="A36" s="234"/>
      <c r="B36" s="234"/>
      <c r="C36" s="1225"/>
      <c r="D36" s="1316"/>
      <c r="E36" s="1317"/>
      <c r="F36" s="407"/>
      <c r="G36" s="1059"/>
      <c r="H36" s="1059"/>
      <c r="I36" s="1059"/>
      <c r="J36" s="1059"/>
      <c r="K36" s="1059"/>
      <c r="L36" s="1059"/>
      <c r="M36" s="1059"/>
      <c r="N36" s="1059"/>
      <c r="O36" s="1059"/>
      <c r="P36" s="1059"/>
      <c r="Q36" s="1059"/>
      <c r="R36" s="1059"/>
      <c r="S36" s="1059"/>
      <c r="T36" s="1059"/>
      <c r="U36" s="1059"/>
      <c r="V36" s="1059"/>
      <c r="W36" s="1059"/>
      <c r="X36" s="1059"/>
      <c r="Y36" s="1059"/>
      <c r="Z36" s="1059"/>
      <c r="AA36" s="1059"/>
      <c r="AB36" s="1059"/>
      <c r="AC36" s="1059"/>
      <c r="AD36" s="1059"/>
      <c r="AE36" s="1059"/>
      <c r="AF36" s="1059"/>
      <c r="AG36" s="1059"/>
      <c r="AH36" s="1059"/>
      <c r="AI36" s="1059"/>
      <c r="AJ36" s="1059"/>
      <c r="AK36" s="352"/>
      <c r="AL36" s="352"/>
      <c r="AM36" s="352"/>
      <c r="AN36" s="352"/>
      <c r="AO36" s="352"/>
      <c r="AP36" s="352"/>
      <c r="AQ36" s="352"/>
      <c r="AR36" s="352"/>
      <c r="AS36" s="352"/>
      <c r="AT36" s="406"/>
      <c r="AU36" s="406"/>
      <c r="AV36" s="406"/>
      <c r="AW36" s="406"/>
      <c r="AX36" s="406"/>
      <c r="AY36" s="406"/>
      <c r="AZ36" s="339"/>
      <c r="BA36" s="1057"/>
      <c r="BB36" s="1058"/>
      <c r="BC36" s="345"/>
      <c r="BD36" s="353"/>
      <c r="BE36" s="353"/>
      <c r="BF36" s="353"/>
      <c r="BG36" s="353"/>
      <c r="BH36" s="353"/>
      <c r="BI36" s="353"/>
      <c r="BJ36" s="353"/>
      <c r="BK36" s="353"/>
      <c r="BL36" s="353"/>
      <c r="BM36" s="353"/>
      <c r="BN36" s="353"/>
      <c r="BO36" s="353"/>
      <c r="BP36" s="353"/>
      <c r="BQ36" s="353"/>
      <c r="BR36" s="353"/>
      <c r="BS36" s="353"/>
      <c r="BT36" s="353"/>
      <c r="BU36" s="353"/>
      <c r="BV36" s="353"/>
      <c r="BW36" s="353"/>
      <c r="BX36" s="353"/>
      <c r="BY36" s="346"/>
      <c r="BZ36" s="234"/>
      <c r="CA36" s="234"/>
      <c r="CB36" s="234"/>
      <c r="CC36" s="234"/>
      <c r="CD36" s="2"/>
      <c r="CE36" s="2"/>
    </row>
    <row r="37" spans="1:83" ht="3" customHeight="1" x14ac:dyDescent="0.15">
      <c r="A37" s="234"/>
      <c r="B37" s="234"/>
      <c r="C37" s="1225"/>
      <c r="D37" s="1316"/>
      <c r="E37" s="1317"/>
      <c r="F37" s="405"/>
      <c r="G37" s="355"/>
      <c r="H37" s="355"/>
      <c r="I37" s="355"/>
      <c r="J37" s="355"/>
      <c r="K37" s="355"/>
      <c r="L37" s="355"/>
      <c r="M37" s="355"/>
      <c r="N37" s="355"/>
      <c r="O37" s="355"/>
      <c r="P37" s="355"/>
      <c r="Q37" s="355"/>
      <c r="R37" s="355"/>
      <c r="S37" s="355"/>
      <c r="T37" s="355"/>
      <c r="U37" s="355"/>
      <c r="V37" s="355"/>
      <c r="W37" s="355"/>
      <c r="X37" s="355"/>
      <c r="Y37" s="355"/>
      <c r="Z37" s="355"/>
      <c r="AA37" s="355"/>
      <c r="AB37" s="355"/>
      <c r="AC37" s="355"/>
      <c r="AD37" s="355"/>
      <c r="AE37" s="355"/>
      <c r="AF37" s="355"/>
      <c r="AG37" s="355"/>
      <c r="AH37" s="355"/>
      <c r="AI37" s="355"/>
      <c r="AJ37" s="355"/>
      <c r="AK37" s="355"/>
      <c r="AL37" s="355"/>
      <c r="AM37" s="355"/>
      <c r="AN37" s="355"/>
      <c r="AO37" s="355"/>
      <c r="AP37" s="355"/>
      <c r="AQ37" s="355"/>
      <c r="AR37" s="355"/>
      <c r="AS37" s="355"/>
      <c r="AT37" s="408"/>
      <c r="AU37" s="408"/>
      <c r="AV37" s="408"/>
      <c r="AW37" s="408"/>
      <c r="AX37" s="408"/>
      <c r="AY37" s="408"/>
      <c r="AZ37" s="344"/>
      <c r="BA37" s="1061" t="s">
        <v>245</v>
      </c>
      <c r="BB37" s="1062"/>
      <c r="BC37" s="337"/>
      <c r="BD37" s="356"/>
      <c r="BE37" s="356"/>
      <c r="BF37" s="356"/>
      <c r="BG37" s="356"/>
      <c r="BH37" s="356"/>
      <c r="BI37" s="356"/>
      <c r="BJ37" s="356"/>
      <c r="BK37" s="356"/>
      <c r="BL37" s="356"/>
      <c r="BM37" s="356"/>
      <c r="BN37" s="356"/>
      <c r="BO37" s="356"/>
      <c r="BP37" s="356"/>
      <c r="BQ37" s="356"/>
      <c r="BR37" s="356"/>
      <c r="BS37" s="356"/>
      <c r="BT37" s="356"/>
      <c r="BU37" s="356"/>
      <c r="BV37" s="356"/>
      <c r="BW37" s="356"/>
      <c r="BX37" s="356"/>
      <c r="BY37" s="338"/>
      <c r="BZ37" s="234"/>
      <c r="CA37" s="234"/>
      <c r="CB37" s="234"/>
      <c r="CC37" s="234"/>
      <c r="CD37" s="2"/>
      <c r="CE37" s="2"/>
    </row>
    <row r="38" spans="1:83" ht="25.9" customHeight="1" x14ac:dyDescent="0.15">
      <c r="A38" s="234"/>
      <c r="B38" s="234"/>
      <c r="C38" s="1225"/>
      <c r="D38" s="1316"/>
      <c r="E38" s="1317"/>
      <c r="F38" s="407"/>
      <c r="G38" s="1059" t="s">
        <v>361</v>
      </c>
      <c r="H38" s="1059"/>
      <c r="I38" s="1059"/>
      <c r="J38" s="1059"/>
      <c r="K38" s="1059"/>
      <c r="L38" s="1059"/>
      <c r="M38" s="1059"/>
      <c r="N38" s="1059"/>
      <c r="O38" s="1059"/>
      <c r="P38" s="1059"/>
      <c r="Q38" s="1059"/>
      <c r="R38" s="1059"/>
      <c r="S38" s="1059"/>
      <c r="T38" s="1059"/>
      <c r="U38" s="1059"/>
      <c r="V38" s="1059"/>
      <c r="W38" s="1059"/>
      <c r="X38" s="1059"/>
      <c r="Y38" s="1059"/>
      <c r="Z38" s="1059"/>
      <c r="AA38" s="1059"/>
      <c r="AB38" s="1059"/>
      <c r="AC38" s="1059"/>
      <c r="AD38" s="1059"/>
      <c r="AE38" s="1059"/>
      <c r="AF38" s="1059"/>
      <c r="AG38" s="1059"/>
      <c r="AH38" s="1059"/>
      <c r="AI38" s="1059"/>
      <c r="AJ38" s="1059"/>
      <c r="AK38" s="1059"/>
      <c r="AL38" s="1059"/>
      <c r="AM38" s="1059"/>
      <c r="AN38" s="1059"/>
      <c r="AO38" s="352"/>
      <c r="AP38" s="352"/>
      <c r="AQ38" s="352"/>
      <c r="AR38" s="352"/>
      <c r="AS38" s="352"/>
      <c r="AT38" s="406"/>
      <c r="AU38" s="406"/>
      <c r="AV38" s="406"/>
      <c r="AW38" s="406"/>
      <c r="AX38" s="406"/>
      <c r="AY38" s="406"/>
      <c r="AZ38" s="339"/>
      <c r="BA38" s="1063"/>
      <c r="BB38" s="1058"/>
      <c r="BC38" s="340"/>
      <c r="BD38" s="1060">
        <f>MIN(BD31,BD35)</f>
        <v>25000000</v>
      </c>
      <c r="BE38" s="1060"/>
      <c r="BF38" s="1060"/>
      <c r="BG38" s="1060"/>
      <c r="BH38" s="1060"/>
      <c r="BI38" s="1060"/>
      <c r="BJ38" s="1060"/>
      <c r="BK38" s="1060"/>
      <c r="BL38" s="1060"/>
      <c r="BM38" s="1060"/>
      <c r="BN38" s="1060"/>
      <c r="BO38" s="1060"/>
      <c r="BP38" s="1060"/>
      <c r="BQ38" s="1060"/>
      <c r="BR38" s="1060"/>
      <c r="BS38" s="1060"/>
      <c r="BT38" s="1060"/>
      <c r="BU38" s="1060"/>
      <c r="BV38" s="1060"/>
      <c r="BW38" s="1060"/>
      <c r="BX38" s="1060"/>
      <c r="BY38" s="341"/>
      <c r="BZ38" s="234"/>
      <c r="CA38" s="234"/>
      <c r="CB38" s="234"/>
      <c r="CC38" s="234"/>
      <c r="CD38" s="2"/>
      <c r="CE38" s="2"/>
    </row>
    <row r="39" spans="1:83" ht="3" customHeight="1" thickBot="1" x14ac:dyDescent="0.2">
      <c r="A39" s="234"/>
      <c r="B39" s="234"/>
      <c r="C39" s="1225"/>
      <c r="D39" s="1316"/>
      <c r="E39" s="1317"/>
      <c r="F39" s="409"/>
      <c r="G39" s="357"/>
      <c r="H39" s="357"/>
      <c r="I39" s="357"/>
      <c r="J39" s="357"/>
      <c r="K39" s="35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7"/>
      <c r="AL39" s="357"/>
      <c r="AM39" s="357"/>
      <c r="AN39" s="357"/>
      <c r="AO39" s="357"/>
      <c r="AP39" s="357"/>
      <c r="AQ39" s="357"/>
      <c r="AR39" s="357"/>
      <c r="AS39" s="357"/>
      <c r="AT39" s="360"/>
      <c r="AU39" s="360"/>
      <c r="AV39" s="360"/>
      <c r="AW39" s="360"/>
      <c r="AX39" s="360"/>
      <c r="AY39" s="360"/>
      <c r="AZ39" s="348"/>
      <c r="BA39" s="1064"/>
      <c r="BB39" s="1065"/>
      <c r="BC39" s="342"/>
      <c r="BD39" s="358"/>
      <c r="BE39" s="358"/>
      <c r="BF39" s="358"/>
      <c r="BG39" s="358"/>
      <c r="BH39" s="358"/>
      <c r="BI39" s="358"/>
      <c r="BJ39" s="358"/>
      <c r="BK39" s="358"/>
      <c r="BL39" s="358"/>
      <c r="BM39" s="358"/>
      <c r="BN39" s="358"/>
      <c r="BO39" s="358"/>
      <c r="BP39" s="358"/>
      <c r="BQ39" s="358"/>
      <c r="BR39" s="358"/>
      <c r="BS39" s="358"/>
      <c r="BT39" s="358"/>
      <c r="BU39" s="358"/>
      <c r="BV39" s="358"/>
      <c r="BW39" s="358"/>
      <c r="BX39" s="358"/>
      <c r="BY39" s="343"/>
      <c r="BZ39" s="234"/>
      <c r="CA39" s="234"/>
      <c r="CB39" s="234"/>
      <c r="CC39" s="234"/>
      <c r="CD39" s="2"/>
      <c r="CE39" s="2"/>
    </row>
    <row r="40" spans="1:83" ht="3" customHeight="1" x14ac:dyDescent="0.15">
      <c r="A40" s="234"/>
      <c r="B40" s="234"/>
      <c r="C40" s="1225"/>
      <c r="D40" s="1316"/>
      <c r="E40" s="1317"/>
      <c r="F40" s="407"/>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c r="AI40" s="352"/>
      <c r="AJ40" s="352"/>
      <c r="AK40" s="352"/>
      <c r="AL40" s="352"/>
      <c r="AM40" s="352"/>
      <c r="AN40" s="352"/>
      <c r="AO40" s="352"/>
      <c r="AP40" s="352"/>
      <c r="AQ40" s="352"/>
      <c r="AR40" s="352"/>
      <c r="AS40" s="352"/>
      <c r="AT40" s="406"/>
      <c r="AU40" s="406"/>
      <c r="AV40" s="406"/>
      <c r="AW40" s="406"/>
      <c r="AX40" s="406"/>
      <c r="AY40" s="406"/>
      <c r="AZ40" s="339"/>
      <c r="BA40" s="1057" t="s">
        <v>246</v>
      </c>
      <c r="BB40" s="1058"/>
      <c r="BC40" s="345"/>
      <c r="BD40" s="353"/>
      <c r="BE40" s="353"/>
      <c r="BF40" s="353"/>
      <c r="BG40" s="353"/>
      <c r="BH40" s="353"/>
      <c r="BI40" s="353"/>
      <c r="BJ40" s="353"/>
      <c r="BK40" s="353"/>
      <c r="BL40" s="353"/>
      <c r="BM40" s="353"/>
      <c r="BN40" s="353"/>
      <c r="BO40" s="353"/>
      <c r="BP40" s="353"/>
      <c r="BQ40" s="353"/>
      <c r="BR40" s="353"/>
      <c r="BS40" s="353"/>
      <c r="BT40" s="353"/>
      <c r="BU40" s="353"/>
      <c r="BV40" s="353"/>
      <c r="BW40" s="353"/>
      <c r="BX40" s="353"/>
      <c r="BY40" s="346"/>
      <c r="BZ40" s="234"/>
      <c r="CA40" s="234"/>
      <c r="CB40" s="234"/>
      <c r="CC40" s="234"/>
      <c r="CD40" s="2"/>
      <c r="CE40" s="2"/>
    </row>
    <row r="41" spans="1:83" ht="25.9" customHeight="1" x14ac:dyDescent="0.15">
      <c r="A41" s="234"/>
      <c r="B41" s="234"/>
      <c r="C41" s="1225"/>
      <c r="D41" s="1316"/>
      <c r="E41" s="1317"/>
      <c r="F41" s="407"/>
      <c r="G41" s="1059" t="s">
        <v>362</v>
      </c>
      <c r="H41" s="1059"/>
      <c r="I41" s="1059"/>
      <c r="J41" s="1059"/>
      <c r="K41" s="1059"/>
      <c r="L41" s="1059"/>
      <c r="M41" s="1059"/>
      <c r="N41" s="1059"/>
      <c r="O41" s="1059"/>
      <c r="P41" s="1059"/>
      <c r="Q41" s="1059"/>
      <c r="R41" s="1059"/>
      <c r="S41" s="1059"/>
      <c r="T41" s="1059"/>
      <c r="U41" s="1059"/>
      <c r="V41" s="1059"/>
      <c r="W41" s="1059"/>
      <c r="X41" s="1059"/>
      <c r="Y41" s="1059"/>
      <c r="Z41" s="1059"/>
      <c r="AA41" s="1059"/>
      <c r="AB41" s="1059"/>
      <c r="AC41" s="1059"/>
      <c r="AD41" s="1059"/>
      <c r="AE41" s="1059"/>
      <c r="AF41" s="1059"/>
      <c r="AG41" s="1059"/>
      <c r="AH41" s="1059"/>
      <c r="AI41" s="1059"/>
      <c r="AJ41" s="1059"/>
      <c r="AK41" s="1059"/>
      <c r="AL41" s="1059"/>
      <c r="AM41" s="1059"/>
      <c r="AN41" s="1059"/>
      <c r="AO41" s="1059"/>
      <c r="AP41" s="352"/>
      <c r="AQ41" s="352"/>
      <c r="AR41" s="352"/>
      <c r="AS41" s="352"/>
      <c r="AT41" s="406"/>
      <c r="AU41" s="406"/>
      <c r="AV41" s="406"/>
      <c r="AW41" s="406"/>
      <c r="AX41" s="406"/>
      <c r="AY41" s="406"/>
      <c r="AZ41" s="339"/>
      <c r="BA41" s="1057"/>
      <c r="BB41" s="1058"/>
      <c r="BC41" s="340"/>
      <c r="BD41" s="1060">
        <f>25000000-BD32-BD38</f>
        <v>0</v>
      </c>
      <c r="BE41" s="1060"/>
      <c r="BF41" s="1060"/>
      <c r="BG41" s="1060"/>
      <c r="BH41" s="1060"/>
      <c r="BI41" s="1060"/>
      <c r="BJ41" s="1060"/>
      <c r="BK41" s="1060"/>
      <c r="BL41" s="1060"/>
      <c r="BM41" s="1060"/>
      <c r="BN41" s="1060"/>
      <c r="BO41" s="1060"/>
      <c r="BP41" s="1060"/>
      <c r="BQ41" s="1060"/>
      <c r="BR41" s="1060"/>
      <c r="BS41" s="1060"/>
      <c r="BT41" s="1060"/>
      <c r="BU41" s="1060"/>
      <c r="BV41" s="1060"/>
      <c r="BW41" s="1060"/>
      <c r="BX41" s="1060"/>
      <c r="BY41" s="341"/>
      <c r="BZ41" s="234"/>
      <c r="CA41" s="234"/>
      <c r="CB41" s="234"/>
      <c r="CC41" s="234"/>
      <c r="CD41" s="2"/>
      <c r="CE41" s="2"/>
    </row>
    <row r="42" spans="1:83" ht="3" customHeight="1" thickBot="1" x14ac:dyDescent="0.2">
      <c r="A42" s="234"/>
      <c r="B42" s="234"/>
      <c r="C42" s="1225"/>
      <c r="D42" s="1318"/>
      <c r="E42" s="1319"/>
      <c r="F42" s="407"/>
      <c r="G42" s="352"/>
      <c r="H42" s="352"/>
      <c r="I42" s="352"/>
      <c r="J42" s="352"/>
      <c r="K42" s="352"/>
      <c r="L42" s="352"/>
      <c r="M42" s="352"/>
      <c r="N42" s="352"/>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52"/>
      <c r="AL42" s="352"/>
      <c r="AM42" s="352"/>
      <c r="AN42" s="352"/>
      <c r="AO42" s="352"/>
      <c r="AP42" s="352"/>
      <c r="AQ42" s="352"/>
      <c r="AR42" s="352"/>
      <c r="AS42" s="352"/>
      <c r="AT42" s="406"/>
      <c r="AU42" s="406"/>
      <c r="AV42" s="406"/>
      <c r="AW42" s="406"/>
      <c r="AX42" s="406"/>
      <c r="AY42" s="406"/>
      <c r="AZ42" s="339"/>
      <c r="BA42" s="1057"/>
      <c r="BB42" s="1058"/>
      <c r="BC42" s="345"/>
      <c r="BD42" s="353"/>
      <c r="BE42" s="353"/>
      <c r="BF42" s="353"/>
      <c r="BG42" s="353"/>
      <c r="BH42" s="353"/>
      <c r="BI42" s="353"/>
      <c r="BJ42" s="353"/>
      <c r="BK42" s="353"/>
      <c r="BL42" s="353"/>
      <c r="BM42" s="353"/>
      <c r="BN42" s="353"/>
      <c r="BO42" s="353"/>
      <c r="BP42" s="353"/>
      <c r="BQ42" s="353"/>
      <c r="BR42" s="353"/>
      <c r="BS42" s="353"/>
      <c r="BT42" s="353"/>
      <c r="BU42" s="353"/>
      <c r="BV42" s="353"/>
      <c r="BW42" s="353"/>
      <c r="BX42" s="353"/>
      <c r="BY42" s="346"/>
      <c r="BZ42" s="234"/>
      <c r="CA42" s="234"/>
      <c r="CB42" s="234"/>
      <c r="CC42" s="234"/>
      <c r="CD42" s="2"/>
      <c r="CE42" s="2"/>
    </row>
    <row r="43" spans="1:83" ht="3" customHeight="1" x14ac:dyDescent="0.15">
      <c r="A43" s="234"/>
      <c r="B43" s="234"/>
      <c r="C43" s="1225"/>
      <c r="D43" s="1282" t="s">
        <v>46</v>
      </c>
      <c r="E43" s="1283"/>
      <c r="F43" s="309"/>
      <c r="G43" s="359"/>
      <c r="H43" s="359"/>
      <c r="I43" s="359"/>
      <c r="J43" s="359"/>
      <c r="K43" s="359"/>
      <c r="L43" s="359"/>
      <c r="M43" s="359"/>
      <c r="N43" s="359"/>
      <c r="O43" s="359"/>
      <c r="P43" s="359"/>
      <c r="Q43" s="359"/>
      <c r="R43" s="359"/>
      <c r="S43" s="359"/>
      <c r="T43" s="359"/>
      <c r="U43" s="359"/>
      <c r="V43" s="359"/>
      <c r="W43" s="359"/>
      <c r="X43" s="359"/>
      <c r="Y43" s="359"/>
      <c r="Z43" s="359"/>
      <c r="AA43" s="359"/>
      <c r="AB43" s="359"/>
      <c r="AC43" s="359"/>
      <c r="AD43" s="359"/>
      <c r="AE43" s="359"/>
      <c r="AF43" s="359"/>
      <c r="AG43" s="359"/>
      <c r="AH43" s="359"/>
      <c r="AI43" s="359"/>
      <c r="AJ43" s="359"/>
      <c r="AK43" s="359"/>
      <c r="AL43" s="359"/>
      <c r="AM43" s="359"/>
      <c r="AN43" s="359"/>
      <c r="AO43" s="359"/>
      <c r="AP43" s="359"/>
      <c r="AQ43" s="359"/>
      <c r="AR43" s="359"/>
      <c r="AS43" s="359"/>
      <c r="AT43" s="410"/>
      <c r="AU43" s="410"/>
      <c r="AV43" s="410"/>
      <c r="AW43" s="410"/>
      <c r="AX43" s="410"/>
      <c r="AY43" s="410"/>
      <c r="AZ43" s="336"/>
      <c r="BA43" s="1288" t="s">
        <v>247</v>
      </c>
      <c r="BB43" s="1062"/>
      <c r="BC43" s="337"/>
      <c r="BD43" s="356"/>
      <c r="BE43" s="356"/>
      <c r="BF43" s="356"/>
      <c r="BG43" s="356"/>
      <c r="BH43" s="356"/>
      <c r="BI43" s="356"/>
      <c r="BJ43" s="356"/>
      <c r="BK43" s="356"/>
      <c r="BL43" s="356"/>
      <c r="BM43" s="356"/>
      <c r="BN43" s="356"/>
      <c r="BO43" s="356"/>
      <c r="BP43" s="356"/>
      <c r="BQ43" s="356"/>
      <c r="BR43" s="356"/>
      <c r="BS43" s="356"/>
      <c r="BT43" s="356"/>
      <c r="BU43" s="356"/>
      <c r="BV43" s="356"/>
      <c r="BW43" s="356"/>
      <c r="BX43" s="356"/>
      <c r="BY43" s="338"/>
      <c r="BZ43" s="234"/>
      <c r="CA43" s="234"/>
      <c r="CB43" s="234"/>
      <c r="CC43" s="234"/>
      <c r="CD43" s="2"/>
      <c r="CE43" s="2"/>
    </row>
    <row r="44" spans="1:83" ht="25.9" customHeight="1" x14ac:dyDescent="0.15">
      <c r="A44" s="234"/>
      <c r="B44" s="234"/>
      <c r="C44" s="1225"/>
      <c r="D44" s="1284"/>
      <c r="E44" s="1285"/>
      <c r="F44" s="312"/>
      <c r="G44" s="1059" t="s">
        <v>363</v>
      </c>
      <c r="H44" s="1059"/>
      <c r="I44" s="1059"/>
      <c r="J44" s="1059"/>
      <c r="K44" s="1059"/>
      <c r="L44" s="1059"/>
      <c r="M44" s="1059"/>
      <c r="N44" s="1059"/>
      <c r="O44" s="1059"/>
      <c r="P44" s="1059"/>
      <c r="Q44" s="1059"/>
      <c r="R44" s="1059"/>
      <c r="S44" s="1059"/>
      <c r="T44" s="1059"/>
      <c r="U44" s="1059"/>
      <c r="V44" s="1059"/>
      <c r="W44" s="1059"/>
      <c r="X44" s="1059"/>
      <c r="Y44" s="1059"/>
      <c r="Z44" s="1059"/>
      <c r="AA44" s="1059"/>
      <c r="AB44" s="1059"/>
      <c r="AC44" s="1059"/>
      <c r="AD44" s="1059"/>
      <c r="AE44" s="1059"/>
      <c r="AF44" s="1059"/>
      <c r="AG44" s="1059"/>
      <c r="AH44" s="1059"/>
      <c r="AI44" s="1059"/>
      <c r="AJ44" s="1059"/>
      <c r="AK44" s="1059"/>
      <c r="AL44" s="1059"/>
      <c r="AM44" s="1059"/>
      <c r="AN44" s="1059"/>
      <c r="AO44" s="1059"/>
      <c r="AP44" s="352"/>
      <c r="AQ44" s="352"/>
      <c r="AR44" s="352"/>
      <c r="AS44" s="352"/>
      <c r="AT44" s="406"/>
      <c r="AU44" s="406"/>
      <c r="AV44" s="406"/>
      <c r="AW44" s="406"/>
      <c r="AX44" s="406"/>
      <c r="AY44" s="406"/>
      <c r="AZ44" s="339"/>
      <c r="BA44" s="1057"/>
      <c r="BB44" s="1058"/>
      <c r="BC44" s="340"/>
      <c r="BD44" s="1060">
        <f>INT((BD31-BD38)/1000)*1000</f>
        <v>1300000</v>
      </c>
      <c r="BE44" s="1060"/>
      <c r="BF44" s="1060"/>
      <c r="BG44" s="1060"/>
      <c r="BH44" s="1060"/>
      <c r="BI44" s="1060"/>
      <c r="BJ44" s="1060"/>
      <c r="BK44" s="1060"/>
      <c r="BL44" s="1060"/>
      <c r="BM44" s="1060"/>
      <c r="BN44" s="1060"/>
      <c r="BO44" s="1060"/>
      <c r="BP44" s="1060"/>
      <c r="BQ44" s="1060"/>
      <c r="BR44" s="1060"/>
      <c r="BS44" s="1060"/>
      <c r="BT44" s="1060"/>
      <c r="BU44" s="1060"/>
      <c r="BV44" s="1060"/>
      <c r="BW44" s="1060"/>
      <c r="BX44" s="1060"/>
      <c r="BY44" s="341"/>
      <c r="BZ44" s="234"/>
      <c r="CA44" s="234"/>
      <c r="CB44" s="234"/>
      <c r="CC44" s="234"/>
      <c r="CD44" s="2"/>
      <c r="CE44" s="2"/>
    </row>
    <row r="45" spans="1:83" ht="3" customHeight="1" x14ac:dyDescent="0.15">
      <c r="A45" s="234"/>
      <c r="B45" s="234"/>
      <c r="C45" s="1225"/>
      <c r="D45" s="1284"/>
      <c r="E45" s="1285"/>
      <c r="F45" s="411"/>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57"/>
      <c r="AK45" s="357"/>
      <c r="AL45" s="357"/>
      <c r="AM45" s="360"/>
      <c r="AN45" s="360"/>
      <c r="AO45" s="360"/>
      <c r="AP45" s="360"/>
      <c r="AQ45" s="360"/>
      <c r="AR45" s="360"/>
      <c r="AS45" s="360"/>
      <c r="AT45" s="360"/>
      <c r="AU45" s="406"/>
      <c r="AV45" s="406"/>
      <c r="AW45" s="406"/>
      <c r="AX45" s="406"/>
      <c r="AY45" s="406"/>
      <c r="AZ45" s="339"/>
      <c r="BA45" s="1057"/>
      <c r="BB45" s="1058"/>
      <c r="BC45" s="345"/>
      <c r="BD45" s="353"/>
      <c r="BE45" s="353"/>
      <c r="BF45" s="353"/>
      <c r="BG45" s="353"/>
      <c r="BH45" s="353"/>
      <c r="BI45" s="353"/>
      <c r="BJ45" s="353"/>
      <c r="BK45" s="353"/>
      <c r="BL45" s="353"/>
      <c r="BM45" s="353"/>
      <c r="BN45" s="353"/>
      <c r="BO45" s="353"/>
      <c r="BP45" s="353"/>
      <c r="BQ45" s="353"/>
      <c r="BR45" s="353"/>
      <c r="BS45" s="353"/>
      <c r="BT45" s="353"/>
      <c r="BU45" s="353"/>
      <c r="BV45" s="353"/>
      <c r="BW45" s="353"/>
      <c r="BX45" s="353"/>
      <c r="BY45" s="346"/>
      <c r="BZ45" s="234"/>
      <c r="CA45" s="234"/>
      <c r="CB45" s="234"/>
      <c r="CC45" s="234"/>
      <c r="CD45" s="2"/>
      <c r="CE45" s="2"/>
    </row>
    <row r="46" spans="1:83" ht="3" customHeight="1" x14ac:dyDescent="0.15">
      <c r="A46" s="234"/>
      <c r="B46" s="234"/>
      <c r="C46" s="1225"/>
      <c r="D46" s="1284"/>
      <c r="E46" s="1285"/>
      <c r="F46" s="405"/>
      <c r="G46" s="408"/>
      <c r="H46" s="408"/>
      <c r="I46" s="408"/>
      <c r="J46" s="408"/>
      <c r="K46" s="408"/>
      <c r="L46" s="408"/>
      <c r="M46" s="408"/>
      <c r="N46" s="408"/>
      <c r="O46" s="408"/>
      <c r="P46" s="408"/>
      <c r="Q46" s="408"/>
      <c r="R46" s="408"/>
      <c r="S46" s="408"/>
      <c r="T46" s="408"/>
      <c r="U46" s="408"/>
      <c r="V46" s="408"/>
      <c r="W46" s="408"/>
      <c r="X46" s="408"/>
      <c r="Y46" s="408"/>
      <c r="Z46" s="408"/>
      <c r="AA46" s="408"/>
      <c r="AB46" s="408"/>
      <c r="AC46" s="408"/>
      <c r="AD46" s="408"/>
      <c r="AE46" s="408"/>
      <c r="AF46" s="408"/>
      <c r="AG46" s="408"/>
      <c r="AH46" s="408"/>
      <c r="AI46" s="408"/>
      <c r="AJ46" s="408"/>
      <c r="AK46" s="408"/>
      <c r="AL46" s="408"/>
      <c r="AM46" s="408"/>
      <c r="AN46" s="408"/>
      <c r="AO46" s="408"/>
      <c r="AP46" s="408"/>
      <c r="AQ46" s="408"/>
      <c r="AR46" s="408"/>
      <c r="AS46" s="408"/>
      <c r="AT46" s="408"/>
      <c r="AU46" s="408"/>
      <c r="AV46" s="408"/>
      <c r="AW46" s="408"/>
      <c r="AX46" s="408"/>
      <c r="AY46" s="408"/>
      <c r="AZ46" s="344"/>
      <c r="BA46" s="1278" t="s">
        <v>304</v>
      </c>
      <c r="BB46" s="1279"/>
      <c r="BC46" s="361"/>
      <c r="BD46" s="362"/>
      <c r="BE46" s="362"/>
      <c r="BF46" s="362"/>
      <c r="BG46" s="362"/>
      <c r="BH46" s="362"/>
      <c r="BI46" s="362"/>
      <c r="BJ46" s="362"/>
      <c r="BK46" s="362"/>
      <c r="BL46" s="362"/>
      <c r="BM46" s="362"/>
      <c r="BN46" s="362"/>
      <c r="BO46" s="362"/>
      <c r="BP46" s="362"/>
      <c r="BQ46" s="362"/>
      <c r="BR46" s="362"/>
      <c r="BS46" s="362"/>
      <c r="BT46" s="362"/>
      <c r="BU46" s="362"/>
      <c r="BV46" s="362"/>
      <c r="BW46" s="362"/>
      <c r="BX46" s="362"/>
      <c r="BY46" s="363"/>
      <c r="BZ46" s="234"/>
      <c r="CA46" s="234"/>
      <c r="CB46" s="234"/>
      <c r="CC46" s="234"/>
      <c r="CD46" s="2"/>
      <c r="CE46" s="2"/>
    </row>
    <row r="47" spans="1:83" ht="25.9" customHeight="1" x14ac:dyDescent="0.15">
      <c r="A47" s="234"/>
      <c r="B47" s="234"/>
      <c r="C47" s="1225"/>
      <c r="D47" s="1284"/>
      <c r="E47" s="1285"/>
      <c r="F47" s="407"/>
      <c r="G47" s="1280" t="s">
        <v>364</v>
      </c>
      <c r="H47" s="1280"/>
      <c r="I47" s="1280"/>
      <c r="J47" s="1280"/>
      <c r="K47" s="1280"/>
      <c r="L47" s="1280"/>
      <c r="M47" s="1280"/>
      <c r="N47" s="1280"/>
      <c r="O47" s="1280"/>
      <c r="P47" s="1280"/>
      <c r="Q47" s="1280"/>
      <c r="R47" s="1280"/>
      <c r="S47" s="1280"/>
      <c r="T47" s="1280"/>
      <c r="U47" s="1280"/>
      <c r="V47" s="1280"/>
      <c r="W47" s="1280"/>
      <c r="X47" s="1280"/>
      <c r="Y47" s="1280"/>
      <c r="Z47" s="1280"/>
      <c r="AA47" s="1280"/>
      <c r="AB47" s="1280"/>
      <c r="AC47" s="1280"/>
      <c r="AD47" s="1280"/>
      <c r="AE47" s="1280"/>
      <c r="AF47" s="1280"/>
      <c r="AG47" s="406"/>
      <c r="AH47" s="406"/>
      <c r="AI47" s="406"/>
      <c r="AJ47" s="406"/>
      <c r="AK47" s="406"/>
      <c r="AL47" s="406"/>
      <c r="AM47" s="406"/>
      <c r="AN47" s="406"/>
      <c r="AO47" s="406"/>
      <c r="AP47" s="406"/>
      <c r="AQ47" s="406"/>
      <c r="AR47" s="406"/>
      <c r="AS47" s="406"/>
      <c r="AT47" s="406"/>
      <c r="AU47" s="406"/>
      <c r="AV47" s="406"/>
      <c r="AW47" s="406"/>
      <c r="AX47" s="406"/>
      <c r="AY47" s="406"/>
      <c r="AZ47" s="339"/>
      <c r="BA47" s="1057"/>
      <c r="BB47" s="1058"/>
      <c r="BC47" s="340"/>
      <c r="BD47" s="1060">
        <f>INT((BD44*0.2)/100)*100</f>
        <v>260000</v>
      </c>
      <c r="BE47" s="1060"/>
      <c r="BF47" s="1060"/>
      <c r="BG47" s="1060"/>
      <c r="BH47" s="1060"/>
      <c r="BI47" s="1060"/>
      <c r="BJ47" s="1060"/>
      <c r="BK47" s="1060"/>
      <c r="BL47" s="1060"/>
      <c r="BM47" s="1060"/>
      <c r="BN47" s="1060"/>
      <c r="BO47" s="1060"/>
      <c r="BP47" s="1060"/>
      <c r="BQ47" s="1060"/>
      <c r="BR47" s="1060"/>
      <c r="BS47" s="1060"/>
      <c r="BT47" s="1060"/>
      <c r="BU47" s="1060"/>
      <c r="BV47" s="1060"/>
      <c r="BW47" s="1060"/>
      <c r="BX47" s="1060"/>
      <c r="BY47" s="341"/>
      <c r="BZ47" s="234"/>
      <c r="CA47" s="234"/>
      <c r="CB47" s="234"/>
      <c r="CC47" s="234"/>
      <c r="CD47" s="2"/>
      <c r="CE47" s="2"/>
    </row>
    <row r="48" spans="1:83" ht="3" customHeight="1" x14ac:dyDescent="0.15">
      <c r="A48" s="234"/>
      <c r="B48" s="234"/>
      <c r="C48" s="1225"/>
      <c r="D48" s="1284"/>
      <c r="E48" s="1285"/>
      <c r="F48" s="407"/>
      <c r="G48" s="406"/>
      <c r="H48" s="406"/>
      <c r="I48" s="406"/>
      <c r="J48" s="406"/>
      <c r="K48" s="406"/>
      <c r="L48" s="406"/>
      <c r="M48" s="406"/>
      <c r="N48" s="406"/>
      <c r="O48" s="406"/>
      <c r="P48" s="406"/>
      <c r="Q48" s="406"/>
      <c r="R48" s="406"/>
      <c r="S48" s="406"/>
      <c r="T48" s="406"/>
      <c r="U48" s="406"/>
      <c r="V48" s="406"/>
      <c r="W48" s="406"/>
      <c r="X48" s="406"/>
      <c r="Y48" s="406"/>
      <c r="Z48" s="406"/>
      <c r="AA48" s="406"/>
      <c r="AB48" s="406"/>
      <c r="AC48" s="406"/>
      <c r="AD48" s="406"/>
      <c r="AE48" s="406"/>
      <c r="AF48" s="406"/>
      <c r="AG48" s="406"/>
      <c r="AH48" s="406"/>
      <c r="AI48" s="406"/>
      <c r="AJ48" s="406"/>
      <c r="AK48" s="406"/>
      <c r="AL48" s="406"/>
      <c r="AM48" s="406"/>
      <c r="AN48" s="406"/>
      <c r="AO48" s="406"/>
      <c r="AP48" s="406"/>
      <c r="AQ48" s="406"/>
      <c r="AR48" s="406"/>
      <c r="AS48" s="406"/>
      <c r="AT48" s="406"/>
      <c r="AU48" s="406"/>
      <c r="AV48" s="406"/>
      <c r="AW48" s="406"/>
      <c r="AX48" s="406"/>
      <c r="AY48" s="406"/>
      <c r="AZ48" s="339"/>
      <c r="BA48" s="1057"/>
      <c r="BB48" s="1058"/>
      <c r="BC48" s="315"/>
      <c r="BD48" s="353"/>
      <c r="BE48" s="353"/>
      <c r="BF48" s="353"/>
      <c r="BG48" s="353"/>
      <c r="BH48" s="353"/>
      <c r="BI48" s="353"/>
      <c r="BJ48" s="353"/>
      <c r="BK48" s="353"/>
      <c r="BL48" s="353"/>
      <c r="BM48" s="353"/>
      <c r="BN48" s="353"/>
      <c r="BO48" s="353"/>
      <c r="BP48" s="353"/>
      <c r="BQ48" s="353"/>
      <c r="BR48" s="353"/>
      <c r="BS48" s="353"/>
      <c r="BT48" s="353"/>
      <c r="BU48" s="353"/>
      <c r="BV48" s="353"/>
      <c r="BW48" s="353"/>
      <c r="BX48" s="353"/>
      <c r="BY48" s="364"/>
      <c r="BZ48" s="234"/>
      <c r="CA48" s="234"/>
      <c r="CB48" s="234"/>
      <c r="CC48" s="234"/>
      <c r="CD48" s="2"/>
      <c r="CE48" s="2"/>
    </row>
    <row r="49" spans="1:83" ht="3" customHeight="1" x14ac:dyDescent="0.15">
      <c r="A49" s="234"/>
      <c r="B49" s="234"/>
      <c r="C49" s="1225"/>
      <c r="D49" s="1284"/>
      <c r="E49" s="1285"/>
      <c r="F49" s="412"/>
      <c r="G49" s="413"/>
      <c r="H49" s="413"/>
      <c r="I49" s="413"/>
      <c r="J49" s="413"/>
      <c r="K49" s="413"/>
      <c r="L49" s="413"/>
      <c r="M49" s="413"/>
      <c r="N49" s="413"/>
      <c r="O49" s="413"/>
      <c r="P49" s="413"/>
      <c r="Q49" s="413"/>
      <c r="R49" s="413"/>
      <c r="S49" s="413"/>
      <c r="T49" s="413"/>
      <c r="U49" s="413"/>
      <c r="V49" s="413"/>
      <c r="W49" s="413"/>
      <c r="X49" s="413"/>
      <c r="Y49" s="413"/>
      <c r="Z49" s="413"/>
      <c r="AA49" s="413"/>
      <c r="AB49" s="413"/>
      <c r="AC49" s="413"/>
      <c r="AD49" s="413"/>
      <c r="AE49" s="413"/>
      <c r="AF49" s="413"/>
      <c r="AG49" s="413"/>
      <c r="AH49" s="413"/>
      <c r="AI49" s="413"/>
      <c r="AJ49" s="413"/>
      <c r="AK49" s="413"/>
      <c r="AL49" s="413"/>
      <c r="AM49" s="413"/>
      <c r="AN49" s="413"/>
      <c r="AO49" s="413"/>
      <c r="AP49" s="413"/>
      <c r="AQ49" s="413"/>
      <c r="AR49" s="413"/>
      <c r="AS49" s="413"/>
      <c r="AT49" s="413"/>
      <c r="AU49" s="413"/>
      <c r="AV49" s="413"/>
      <c r="AW49" s="413"/>
      <c r="AX49" s="413"/>
      <c r="AY49" s="413"/>
      <c r="AZ49" s="344"/>
      <c r="BA49" s="1278" t="s">
        <v>305</v>
      </c>
      <c r="BB49" s="1279"/>
      <c r="BC49" s="365"/>
      <c r="BD49" s="362"/>
      <c r="BE49" s="362"/>
      <c r="BF49" s="362"/>
      <c r="BG49" s="362"/>
      <c r="BH49" s="362"/>
      <c r="BI49" s="362"/>
      <c r="BJ49" s="362"/>
      <c r="BK49" s="362"/>
      <c r="BL49" s="362"/>
      <c r="BM49" s="362"/>
      <c r="BN49" s="362"/>
      <c r="BO49" s="362"/>
      <c r="BP49" s="362"/>
      <c r="BQ49" s="362"/>
      <c r="BR49" s="362"/>
      <c r="BS49" s="362"/>
      <c r="BT49" s="362"/>
      <c r="BU49" s="362"/>
      <c r="BV49" s="362"/>
      <c r="BW49" s="362"/>
      <c r="BX49" s="362"/>
      <c r="BY49" s="366"/>
      <c r="BZ49" s="234"/>
      <c r="CA49" s="234"/>
      <c r="CB49" s="234"/>
      <c r="CC49" s="234"/>
      <c r="CD49" s="2"/>
      <c r="CE49" s="2"/>
    </row>
    <row r="50" spans="1:83" ht="25.9" customHeight="1" x14ac:dyDescent="0.15">
      <c r="A50" s="234"/>
      <c r="B50" s="234"/>
      <c r="C50" s="1225"/>
      <c r="D50" s="1284"/>
      <c r="E50" s="1285"/>
      <c r="F50" s="414"/>
      <c r="G50" s="1281" t="s">
        <v>238</v>
      </c>
      <c r="H50" s="1281"/>
      <c r="I50" s="1281"/>
      <c r="J50" s="1281"/>
      <c r="K50" s="1281"/>
      <c r="L50" s="1281"/>
      <c r="M50" s="1281"/>
      <c r="N50" s="1281"/>
      <c r="O50" s="1281"/>
      <c r="P50" s="1281"/>
      <c r="Q50" s="1281"/>
      <c r="R50" s="1281"/>
      <c r="S50" s="1281"/>
      <c r="T50" s="1281"/>
      <c r="U50" s="1281"/>
      <c r="V50" s="1281"/>
      <c r="W50" s="1281"/>
      <c r="X50" s="1281"/>
      <c r="Y50" s="1281"/>
      <c r="Z50" s="1281"/>
      <c r="AA50" s="1281"/>
      <c r="AB50" s="1281"/>
      <c r="AC50" s="1281"/>
      <c r="AD50" s="1281"/>
      <c r="AE50" s="1281"/>
      <c r="AF50" s="1281"/>
      <c r="AG50" s="1281"/>
      <c r="AH50" s="1281"/>
      <c r="AI50" s="1281"/>
      <c r="AJ50" s="1281"/>
      <c r="AK50" s="1281"/>
      <c r="AL50" s="1281"/>
      <c r="AM50" s="1281"/>
      <c r="AN50" s="1281"/>
      <c r="AO50" s="1281"/>
      <c r="AP50" s="1281"/>
      <c r="AQ50" s="1281"/>
      <c r="AR50" s="1281"/>
      <c r="AS50" s="1281"/>
      <c r="AT50" s="1281"/>
      <c r="AU50" s="1281"/>
      <c r="AV50" s="1281"/>
      <c r="AW50" s="1281"/>
      <c r="AX50" s="1281"/>
      <c r="AY50" s="1281"/>
      <c r="AZ50" s="339"/>
      <c r="BA50" s="1057"/>
      <c r="BB50" s="1058"/>
      <c r="BC50" s="367"/>
      <c r="BD50" s="1205"/>
      <c r="BE50" s="1205"/>
      <c r="BF50" s="1205"/>
      <c r="BG50" s="1205"/>
      <c r="BH50" s="1205"/>
      <c r="BI50" s="1205"/>
      <c r="BJ50" s="1205"/>
      <c r="BK50" s="1205"/>
      <c r="BL50" s="1205"/>
      <c r="BM50" s="1205"/>
      <c r="BN50" s="1205"/>
      <c r="BO50" s="1205"/>
      <c r="BP50" s="1205"/>
      <c r="BQ50" s="1205"/>
      <c r="BR50" s="1205"/>
      <c r="BS50" s="1205"/>
      <c r="BT50" s="1205"/>
      <c r="BU50" s="1205"/>
      <c r="BV50" s="1205"/>
      <c r="BW50" s="1205"/>
      <c r="BX50" s="1205"/>
      <c r="BY50" s="368"/>
      <c r="BZ50" s="234"/>
      <c r="CA50" s="234"/>
      <c r="CB50" s="234"/>
      <c r="CC50" s="234"/>
      <c r="CD50" s="2"/>
      <c r="CE50" s="2"/>
    </row>
    <row r="51" spans="1:83" ht="3" customHeight="1" thickBot="1" x14ac:dyDescent="0.2">
      <c r="A51" s="234"/>
      <c r="B51" s="234"/>
      <c r="C51" s="1225"/>
      <c r="D51" s="1284"/>
      <c r="E51" s="1285"/>
      <c r="F51" s="415"/>
      <c r="G51" s="416"/>
      <c r="H51" s="416"/>
      <c r="I51" s="416"/>
      <c r="J51" s="416"/>
      <c r="K51" s="416"/>
      <c r="L51" s="416"/>
      <c r="M51" s="416"/>
      <c r="N51" s="416"/>
      <c r="O51" s="416"/>
      <c r="P51" s="416"/>
      <c r="Q51" s="416"/>
      <c r="R51" s="416"/>
      <c r="S51" s="416"/>
      <c r="T51" s="416"/>
      <c r="U51" s="416"/>
      <c r="V51" s="416"/>
      <c r="W51" s="416"/>
      <c r="X51" s="416"/>
      <c r="Y51" s="416"/>
      <c r="Z51" s="416"/>
      <c r="AA51" s="416"/>
      <c r="AB51" s="416"/>
      <c r="AC51" s="416"/>
      <c r="AD51" s="416"/>
      <c r="AE51" s="416"/>
      <c r="AF51" s="416"/>
      <c r="AG51" s="416"/>
      <c r="AH51" s="416"/>
      <c r="AI51" s="416"/>
      <c r="AJ51" s="416"/>
      <c r="AK51" s="416"/>
      <c r="AL51" s="416"/>
      <c r="AM51" s="416"/>
      <c r="AN51" s="416"/>
      <c r="AO51" s="416"/>
      <c r="AP51" s="416"/>
      <c r="AQ51" s="416"/>
      <c r="AR51" s="416"/>
      <c r="AS51" s="416"/>
      <c r="AT51" s="416"/>
      <c r="AU51" s="416"/>
      <c r="AV51" s="416"/>
      <c r="AW51" s="416"/>
      <c r="AX51" s="416"/>
      <c r="AY51" s="416"/>
      <c r="AZ51" s="348"/>
      <c r="BA51" s="1222"/>
      <c r="BB51" s="1223"/>
      <c r="BC51" s="369"/>
      <c r="BD51" s="370"/>
      <c r="BE51" s="370"/>
      <c r="BF51" s="370"/>
      <c r="BG51" s="370"/>
      <c r="BH51" s="370"/>
      <c r="BI51" s="370"/>
      <c r="BJ51" s="370"/>
      <c r="BK51" s="370"/>
      <c r="BL51" s="370"/>
      <c r="BM51" s="370"/>
      <c r="BN51" s="370"/>
      <c r="BO51" s="370"/>
      <c r="BP51" s="370"/>
      <c r="BQ51" s="370"/>
      <c r="BR51" s="370"/>
      <c r="BS51" s="370"/>
      <c r="BT51" s="370"/>
      <c r="BU51" s="370"/>
      <c r="BV51" s="370"/>
      <c r="BW51" s="370"/>
      <c r="BX51" s="370"/>
      <c r="BY51" s="331"/>
      <c r="BZ51" s="234"/>
      <c r="CA51" s="234"/>
      <c r="CB51" s="234"/>
      <c r="CC51" s="234"/>
      <c r="CD51" s="2"/>
      <c r="CE51" s="2"/>
    </row>
    <row r="52" spans="1:83" ht="3" customHeight="1" x14ac:dyDescent="0.15">
      <c r="A52" s="234"/>
      <c r="B52" s="234"/>
      <c r="C52" s="1225"/>
      <c r="D52" s="1284"/>
      <c r="E52" s="1285"/>
      <c r="F52" s="405"/>
      <c r="G52" s="408"/>
      <c r="H52" s="408"/>
      <c r="I52" s="408"/>
      <c r="J52" s="408"/>
      <c r="K52" s="408"/>
      <c r="L52" s="408"/>
      <c r="M52" s="408"/>
      <c r="N52" s="408"/>
      <c r="O52" s="408"/>
      <c r="P52" s="408"/>
      <c r="Q52" s="408"/>
      <c r="R52" s="408"/>
      <c r="S52" s="408"/>
      <c r="T52" s="408"/>
      <c r="U52" s="408"/>
      <c r="V52" s="408"/>
      <c r="W52" s="408"/>
      <c r="X52" s="408"/>
      <c r="Y52" s="408"/>
      <c r="Z52" s="408"/>
      <c r="AA52" s="408"/>
      <c r="AB52" s="408"/>
      <c r="AC52" s="408"/>
      <c r="AD52" s="408"/>
      <c r="AE52" s="408"/>
      <c r="AF52" s="408"/>
      <c r="AG52" s="408"/>
      <c r="AH52" s="408"/>
      <c r="AI52" s="408"/>
      <c r="AJ52" s="408"/>
      <c r="AK52" s="408"/>
      <c r="AL52" s="408"/>
      <c r="AM52" s="408"/>
      <c r="AN52" s="408"/>
      <c r="AO52" s="408"/>
      <c r="AP52" s="408"/>
      <c r="AQ52" s="408"/>
      <c r="AR52" s="408"/>
      <c r="AS52" s="408"/>
      <c r="AT52" s="408"/>
      <c r="AU52" s="408"/>
      <c r="AV52" s="408"/>
      <c r="AW52" s="408"/>
      <c r="AX52" s="408"/>
      <c r="AY52" s="408"/>
      <c r="AZ52" s="344"/>
      <c r="BA52" s="1061" t="s">
        <v>306</v>
      </c>
      <c r="BB52" s="1062"/>
      <c r="BC52" s="371"/>
      <c r="BD52" s="356"/>
      <c r="BE52" s="356"/>
      <c r="BF52" s="356"/>
      <c r="BG52" s="356"/>
      <c r="BH52" s="356"/>
      <c r="BI52" s="356"/>
      <c r="BJ52" s="356"/>
      <c r="BK52" s="356"/>
      <c r="BL52" s="356"/>
      <c r="BM52" s="356"/>
      <c r="BN52" s="356"/>
      <c r="BO52" s="356"/>
      <c r="BP52" s="356"/>
      <c r="BQ52" s="356"/>
      <c r="BR52" s="356"/>
      <c r="BS52" s="356"/>
      <c r="BT52" s="356"/>
      <c r="BU52" s="356"/>
      <c r="BV52" s="356"/>
      <c r="BW52" s="356"/>
      <c r="BX52" s="356"/>
      <c r="BY52" s="372"/>
      <c r="BZ52" s="234"/>
      <c r="CA52" s="234"/>
      <c r="CB52" s="234"/>
      <c r="CC52" s="234"/>
      <c r="CD52" s="2"/>
      <c r="CE52" s="2"/>
    </row>
    <row r="53" spans="1:83" ht="25.9" customHeight="1" x14ac:dyDescent="0.15">
      <c r="A53" s="234"/>
      <c r="B53" s="234"/>
      <c r="C53" s="1225"/>
      <c r="D53" s="1284"/>
      <c r="E53" s="1285"/>
      <c r="F53" s="407"/>
      <c r="G53" s="1280" t="s">
        <v>365</v>
      </c>
      <c r="H53" s="1280"/>
      <c r="I53" s="1280"/>
      <c r="J53" s="1280"/>
      <c r="K53" s="1280"/>
      <c r="L53" s="1280"/>
      <c r="M53" s="1280"/>
      <c r="N53" s="1280"/>
      <c r="O53" s="1280"/>
      <c r="P53" s="1280"/>
      <c r="Q53" s="1280"/>
      <c r="R53" s="1280"/>
      <c r="S53" s="1280"/>
      <c r="T53" s="1280"/>
      <c r="U53" s="1280"/>
      <c r="V53" s="1280"/>
      <c r="W53" s="1280"/>
      <c r="X53" s="1280"/>
      <c r="Y53" s="1280"/>
      <c r="Z53" s="1280"/>
      <c r="AA53" s="1280"/>
      <c r="AB53" s="406"/>
      <c r="AC53" s="406"/>
      <c r="AD53" s="406"/>
      <c r="AE53" s="406"/>
      <c r="AF53" s="406"/>
      <c r="AG53" s="406"/>
      <c r="AH53" s="406"/>
      <c r="AI53" s="406"/>
      <c r="AJ53" s="406"/>
      <c r="AK53" s="406"/>
      <c r="AL53" s="406"/>
      <c r="AM53" s="406"/>
      <c r="AN53" s="406"/>
      <c r="AO53" s="406"/>
      <c r="AP53" s="406"/>
      <c r="AQ53" s="406"/>
      <c r="AR53" s="406"/>
      <c r="AS53" s="406"/>
      <c r="AT53" s="406"/>
      <c r="AU53" s="406"/>
      <c r="AV53" s="406"/>
      <c r="AW53" s="406"/>
      <c r="AX53" s="406"/>
      <c r="AY53" s="406"/>
      <c r="AZ53" s="339"/>
      <c r="BA53" s="1063"/>
      <c r="BB53" s="1058"/>
      <c r="BC53" s="367"/>
      <c r="BD53" s="1060">
        <f>BD47-BD50</f>
        <v>260000</v>
      </c>
      <c r="BE53" s="1060"/>
      <c r="BF53" s="1060"/>
      <c r="BG53" s="1060"/>
      <c r="BH53" s="1060"/>
      <c r="BI53" s="1060"/>
      <c r="BJ53" s="1060"/>
      <c r="BK53" s="1060"/>
      <c r="BL53" s="1060"/>
      <c r="BM53" s="1060"/>
      <c r="BN53" s="1060"/>
      <c r="BO53" s="1060"/>
      <c r="BP53" s="1060"/>
      <c r="BQ53" s="1060"/>
      <c r="BR53" s="1060"/>
      <c r="BS53" s="1060"/>
      <c r="BT53" s="1060"/>
      <c r="BU53" s="1060"/>
      <c r="BV53" s="1060"/>
      <c r="BW53" s="1060"/>
      <c r="BX53" s="1060"/>
      <c r="BY53" s="368"/>
      <c r="BZ53" s="234"/>
      <c r="CA53" s="234"/>
      <c r="CB53" s="234"/>
      <c r="CC53" s="234"/>
      <c r="CD53" s="2"/>
      <c r="CE53" s="2"/>
    </row>
    <row r="54" spans="1:83" ht="3" customHeight="1" thickBot="1" x14ac:dyDescent="0.2">
      <c r="A54" s="234"/>
      <c r="B54" s="234"/>
      <c r="C54" s="1225"/>
      <c r="D54" s="1286"/>
      <c r="E54" s="1287"/>
      <c r="F54" s="417"/>
      <c r="G54" s="417"/>
      <c r="H54" s="417"/>
      <c r="I54" s="417"/>
      <c r="J54" s="417"/>
      <c r="K54" s="417"/>
      <c r="L54" s="417"/>
      <c r="M54" s="417"/>
      <c r="N54" s="417"/>
      <c r="O54" s="417"/>
      <c r="P54" s="417"/>
      <c r="Q54" s="417"/>
      <c r="R54" s="417"/>
      <c r="S54" s="417"/>
      <c r="T54" s="417"/>
      <c r="U54" s="417"/>
      <c r="V54" s="417"/>
      <c r="W54" s="417"/>
      <c r="X54" s="417"/>
      <c r="Y54" s="417"/>
      <c r="Z54" s="417"/>
      <c r="AA54" s="417"/>
      <c r="AB54" s="417"/>
      <c r="AC54" s="417"/>
      <c r="AD54" s="417"/>
      <c r="AE54" s="417"/>
      <c r="AF54" s="417"/>
      <c r="AG54" s="417"/>
      <c r="AH54" s="417"/>
      <c r="AI54" s="417"/>
      <c r="AJ54" s="417"/>
      <c r="AK54" s="417"/>
      <c r="AL54" s="417"/>
      <c r="AM54" s="417"/>
      <c r="AN54" s="417"/>
      <c r="AO54" s="417"/>
      <c r="AP54" s="417"/>
      <c r="AQ54" s="417"/>
      <c r="AR54" s="417"/>
      <c r="AS54" s="417"/>
      <c r="AT54" s="417"/>
      <c r="AU54" s="417"/>
      <c r="AV54" s="417"/>
      <c r="AW54" s="417"/>
      <c r="AX54" s="417"/>
      <c r="AY54" s="417"/>
      <c r="AZ54" s="373"/>
      <c r="BA54" s="1064"/>
      <c r="BB54" s="1065"/>
      <c r="BC54" s="374"/>
      <c r="BD54" s="374"/>
      <c r="BE54" s="374"/>
      <c r="BF54" s="374"/>
      <c r="BG54" s="374"/>
      <c r="BH54" s="374"/>
      <c r="BI54" s="374"/>
      <c r="BJ54" s="374"/>
      <c r="BK54" s="374"/>
      <c r="BL54" s="374"/>
      <c r="BM54" s="374"/>
      <c r="BN54" s="374"/>
      <c r="BO54" s="374"/>
      <c r="BP54" s="374"/>
      <c r="BQ54" s="374"/>
      <c r="BR54" s="374"/>
      <c r="BS54" s="374"/>
      <c r="BT54" s="374"/>
      <c r="BU54" s="374"/>
      <c r="BV54" s="374"/>
      <c r="BW54" s="374"/>
      <c r="BX54" s="374"/>
      <c r="BY54" s="375"/>
      <c r="BZ54" s="234"/>
      <c r="CA54" s="234"/>
      <c r="CB54" s="234"/>
      <c r="CC54" s="234"/>
      <c r="CD54" s="2"/>
      <c r="CE54" s="2"/>
    </row>
    <row r="55" spans="1:83" ht="18" customHeight="1" x14ac:dyDescent="0.15">
      <c r="A55" s="234"/>
      <c r="B55" s="234"/>
      <c r="C55" s="1225"/>
      <c r="D55" s="1072" t="s">
        <v>154</v>
      </c>
      <c r="E55" s="1073"/>
      <c r="F55" s="1073"/>
      <c r="G55" s="1073"/>
      <c r="H55" s="1073"/>
      <c r="I55" s="1073"/>
      <c r="J55" s="1073"/>
      <c r="K55" s="1074"/>
      <c r="L55" s="1289" t="s">
        <v>47</v>
      </c>
      <c r="M55" s="1290"/>
      <c r="N55" s="1290"/>
      <c r="O55" s="1290"/>
      <c r="P55" s="1290"/>
      <c r="Q55" s="1290"/>
      <c r="R55" s="1290"/>
      <c r="S55" s="1290"/>
      <c r="T55" s="1290"/>
      <c r="U55" s="1290"/>
      <c r="V55" s="1290"/>
      <c r="W55" s="1290"/>
      <c r="X55" s="1291"/>
      <c r="Y55" s="1292" t="s">
        <v>48</v>
      </c>
      <c r="Z55" s="1293"/>
      <c r="AA55" s="1293"/>
      <c r="AB55" s="1293"/>
      <c r="AC55" s="1293"/>
      <c r="AD55" s="1293"/>
      <c r="AE55" s="1294"/>
      <c r="AF55" s="354"/>
      <c r="AG55" s="1295" t="s">
        <v>49</v>
      </c>
      <c r="AH55" s="1295"/>
      <c r="AI55" s="1295"/>
      <c r="AJ55" s="1295"/>
      <c r="AK55" s="1295"/>
      <c r="AL55" s="1295"/>
      <c r="AM55" s="1295"/>
      <c r="AN55" s="1295"/>
      <c r="AO55" s="1295"/>
      <c r="AP55" s="1295"/>
      <c r="AQ55" s="1295"/>
      <c r="AR55" s="1295"/>
      <c r="AS55" s="1295"/>
      <c r="AT55" s="1295"/>
      <c r="AU55" s="1295"/>
      <c r="AV55" s="1295"/>
      <c r="AW55" s="1295"/>
      <c r="AX55" s="1295"/>
      <c r="AY55" s="1295"/>
      <c r="AZ55" s="1295"/>
      <c r="BA55" s="1295"/>
      <c r="BB55" s="1295"/>
      <c r="BC55" s="1295"/>
      <c r="BD55" s="1295"/>
      <c r="BE55" s="1295"/>
      <c r="BF55" s="1295"/>
      <c r="BG55" s="1295"/>
      <c r="BH55" s="1295"/>
      <c r="BI55" s="1295"/>
      <c r="BJ55" s="1295"/>
      <c r="BK55" s="1295"/>
      <c r="BL55" s="1295"/>
      <c r="BM55" s="1295"/>
      <c r="BN55" s="1295"/>
      <c r="BO55" s="1295"/>
      <c r="BP55" s="1295"/>
      <c r="BQ55" s="1295"/>
      <c r="BR55" s="1295"/>
      <c r="BS55" s="1295"/>
      <c r="BT55" s="1295"/>
      <c r="BU55" s="1295"/>
      <c r="BV55" s="1295"/>
      <c r="BW55" s="1295"/>
      <c r="BX55" s="1295"/>
      <c r="BY55" s="376"/>
      <c r="BZ55" s="234"/>
      <c r="CA55" s="234"/>
      <c r="CB55" s="234"/>
      <c r="CC55" s="234"/>
      <c r="CD55" s="2"/>
      <c r="CE55" s="2"/>
    </row>
    <row r="56" spans="1:83" ht="33" customHeight="1" x14ac:dyDescent="0.15">
      <c r="A56" s="234"/>
      <c r="B56" s="234"/>
      <c r="C56" s="1225"/>
      <c r="D56" s="1072"/>
      <c r="E56" s="1073"/>
      <c r="F56" s="1073"/>
      <c r="G56" s="1073"/>
      <c r="H56" s="1073"/>
      <c r="I56" s="1073"/>
      <c r="J56" s="1073"/>
      <c r="K56" s="1074"/>
      <c r="L56" s="1296"/>
      <c r="M56" s="1297"/>
      <c r="N56" s="1297"/>
      <c r="O56" s="1297"/>
      <c r="P56" s="1297"/>
      <c r="Q56" s="1297"/>
      <c r="R56" s="1297"/>
      <c r="S56" s="1297"/>
      <c r="T56" s="1297"/>
      <c r="U56" s="1297"/>
      <c r="V56" s="1298" t="s">
        <v>50</v>
      </c>
      <c r="W56" s="1298"/>
      <c r="X56" s="1299"/>
      <c r="Y56" s="1300"/>
      <c r="Z56" s="1301"/>
      <c r="AA56" s="1307"/>
      <c r="AB56" s="1307"/>
      <c r="AC56" s="1302" t="s">
        <v>51</v>
      </c>
      <c r="AD56" s="1302"/>
      <c r="AE56" s="1303"/>
      <c r="AF56" s="1304"/>
      <c r="AG56" s="1305"/>
      <c r="AH56" s="1305"/>
      <c r="AI56" s="1305"/>
      <c r="AJ56" s="1305"/>
      <c r="AK56" s="1305"/>
      <c r="AL56" s="1305"/>
      <c r="AM56" s="1305"/>
      <c r="AN56" s="1305"/>
      <c r="AO56" s="1305"/>
      <c r="AP56" s="1305"/>
      <c r="AQ56" s="1305"/>
      <c r="AR56" s="1305"/>
      <c r="AS56" s="1305"/>
      <c r="AT56" s="1305"/>
      <c r="AU56" s="1305"/>
      <c r="AV56" s="1305"/>
      <c r="AW56" s="1305"/>
      <c r="AX56" s="1305"/>
      <c r="AY56" s="1305"/>
      <c r="AZ56" s="1305"/>
      <c r="BA56" s="1305"/>
      <c r="BB56" s="1305"/>
      <c r="BC56" s="1305"/>
      <c r="BD56" s="1305"/>
      <c r="BE56" s="1305"/>
      <c r="BF56" s="1305"/>
      <c r="BG56" s="1305"/>
      <c r="BH56" s="1305"/>
      <c r="BI56" s="1305"/>
      <c r="BJ56" s="1305"/>
      <c r="BK56" s="1305"/>
      <c r="BL56" s="1305"/>
      <c r="BM56" s="1305"/>
      <c r="BN56" s="1305"/>
      <c r="BO56" s="1305"/>
      <c r="BP56" s="1305"/>
      <c r="BQ56" s="1305"/>
      <c r="BR56" s="1305"/>
      <c r="BS56" s="1305"/>
      <c r="BT56" s="1305"/>
      <c r="BU56" s="1305"/>
      <c r="BV56" s="1305"/>
      <c r="BW56" s="1305"/>
      <c r="BX56" s="1305"/>
      <c r="BY56" s="1306"/>
      <c r="BZ56" s="234"/>
      <c r="CA56" s="234"/>
      <c r="CB56" s="234"/>
      <c r="CC56" s="234"/>
      <c r="CD56" s="2"/>
      <c r="CE56" s="2"/>
    </row>
    <row r="57" spans="1:83" ht="36.75" customHeight="1" x14ac:dyDescent="0.15">
      <c r="A57" s="234"/>
      <c r="B57" s="234"/>
      <c r="C57" s="1225"/>
      <c r="D57" s="1072"/>
      <c r="E57" s="1073"/>
      <c r="F57" s="1073"/>
      <c r="G57" s="1073"/>
      <c r="H57" s="1073"/>
      <c r="I57" s="1073"/>
      <c r="J57" s="1073"/>
      <c r="K57" s="1074"/>
      <c r="L57" s="1296"/>
      <c r="M57" s="1297"/>
      <c r="N57" s="1297"/>
      <c r="O57" s="1297"/>
      <c r="P57" s="1297"/>
      <c r="Q57" s="1297"/>
      <c r="R57" s="1297"/>
      <c r="S57" s="1297"/>
      <c r="T57" s="1297"/>
      <c r="U57" s="1297"/>
      <c r="V57" s="1298" t="s">
        <v>52</v>
      </c>
      <c r="W57" s="1298"/>
      <c r="X57" s="1299"/>
      <c r="Y57" s="1329"/>
      <c r="Z57" s="1301"/>
      <c r="AA57" s="1307"/>
      <c r="AB57" s="1307"/>
      <c r="AC57" s="1302" t="s">
        <v>53</v>
      </c>
      <c r="AD57" s="1302"/>
      <c r="AE57" s="1303"/>
      <c r="AF57" s="1304"/>
      <c r="AG57" s="1305"/>
      <c r="AH57" s="1305"/>
      <c r="AI57" s="1305"/>
      <c r="AJ57" s="1305"/>
      <c r="AK57" s="1305"/>
      <c r="AL57" s="1305"/>
      <c r="AM57" s="1305"/>
      <c r="AN57" s="1305"/>
      <c r="AO57" s="1305"/>
      <c r="AP57" s="1305"/>
      <c r="AQ57" s="1305"/>
      <c r="AR57" s="1305"/>
      <c r="AS57" s="1305"/>
      <c r="AT57" s="1305"/>
      <c r="AU57" s="1305"/>
      <c r="AV57" s="1305"/>
      <c r="AW57" s="1305"/>
      <c r="AX57" s="1305"/>
      <c r="AY57" s="1305"/>
      <c r="AZ57" s="1305"/>
      <c r="BA57" s="1305"/>
      <c r="BB57" s="1305"/>
      <c r="BC57" s="1305"/>
      <c r="BD57" s="1305"/>
      <c r="BE57" s="1305"/>
      <c r="BF57" s="1305"/>
      <c r="BG57" s="1305"/>
      <c r="BH57" s="1305"/>
      <c r="BI57" s="1305"/>
      <c r="BJ57" s="1305"/>
      <c r="BK57" s="1305"/>
      <c r="BL57" s="1305"/>
      <c r="BM57" s="1305"/>
      <c r="BN57" s="1305"/>
      <c r="BO57" s="1305"/>
      <c r="BP57" s="1305"/>
      <c r="BQ57" s="1305"/>
      <c r="BR57" s="1305"/>
      <c r="BS57" s="1305"/>
      <c r="BT57" s="1305"/>
      <c r="BU57" s="1305"/>
      <c r="BV57" s="1305"/>
      <c r="BW57" s="1305"/>
      <c r="BX57" s="1305"/>
      <c r="BY57" s="1306"/>
      <c r="BZ57" s="234"/>
      <c r="CA57" s="234"/>
      <c r="CB57" s="234"/>
      <c r="CC57" s="234"/>
      <c r="CD57" s="2"/>
      <c r="CE57" s="2"/>
    </row>
    <row r="58" spans="1:83" ht="35.25" customHeight="1" x14ac:dyDescent="0.15">
      <c r="A58" s="234"/>
      <c r="B58" s="234"/>
      <c r="C58" s="1225"/>
      <c r="D58" s="1072"/>
      <c r="E58" s="1073"/>
      <c r="F58" s="1073"/>
      <c r="G58" s="1073"/>
      <c r="H58" s="1073"/>
      <c r="I58" s="1073"/>
      <c r="J58" s="1073"/>
      <c r="K58" s="1074"/>
      <c r="L58" s="1296"/>
      <c r="M58" s="1297"/>
      <c r="N58" s="1297"/>
      <c r="O58" s="1297"/>
      <c r="P58" s="1297"/>
      <c r="Q58" s="1297"/>
      <c r="R58" s="1297"/>
      <c r="S58" s="1297"/>
      <c r="T58" s="1297"/>
      <c r="U58" s="1297"/>
      <c r="V58" s="1298" t="s">
        <v>52</v>
      </c>
      <c r="W58" s="1298"/>
      <c r="X58" s="1299"/>
      <c r="Y58" s="1329"/>
      <c r="Z58" s="1301"/>
      <c r="AA58" s="1307"/>
      <c r="AB58" s="1307"/>
      <c r="AC58" s="1302" t="s">
        <v>53</v>
      </c>
      <c r="AD58" s="1302"/>
      <c r="AE58" s="1303"/>
      <c r="AF58" s="1304"/>
      <c r="AG58" s="1305"/>
      <c r="AH58" s="1305"/>
      <c r="AI58" s="1305"/>
      <c r="AJ58" s="1305"/>
      <c r="AK58" s="1305"/>
      <c r="AL58" s="1305"/>
      <c r="AM58" s="1305"/>
      <c r="AN58" s="1305"/>
      <c r="AO58" s="1305"/>
      <c r="AP58" s="1305"/>
      <c r="AQ58" s="1305"/>
      <c r="AR58" s="1305"/>
      <c r="AS58" s="1305"/>
      <c r="AT58" s="1305"/>
      <c r="AU58" s="1305"/>
      <c r="AV58" s="1305"/>
      <c r="AW58" s="1305"/>
      <c r="AX58" s="1305"/>
      <c r="AY58" s="1305"/>
      <c r="AZ58" s="1305"/>
      <c r="BA58" s="1305"/>
      <c r="BB58" s="1305"/>
      <c r="BC58" s="1305"/>
      <c r="BD58" s="1305"/>
      <c r="BE58" s="1305"/>
      <c r="BF58" s="1305"/>
      <c r="BG58" s="1305"/>
      <c r="BH58" s="1305"/>
      <c r="BI58" s="1305"/>
      <c r="BJ58" s="1305"/>
      <c r="BK58" s="1305"/>
      <c r="BL58" s="1305"/>
      <c r="BM58" s="1305"/>
      <c r="BN58" s="1305"/>
      <c r="BO58" s="1305"/>
      <c r="BP58" s="1305"/>
      <c r="BQ58" s="1305"/>
      <c r="BR58" s="1305"/>
      <c r="BS58" s="1305"/>
      <c r="BT58" s="1305"/>
      <c r="BU58" s="1305"/>
      <c r="BV58" s="1305"/>
      <c r="BW58" s="1305"/>
      <c r="BX58" s="1305"/>
      <c r="BY58" s="1306"/>
      <c r="BZ58" s="234"/>
      <c r="CA58" s="234"/>
      <c r="CB58" s="234"/>
      <c r="CC58" s="234"/>
      <c r="CD58" s="2"/>
      <c r="CE58" s="2"/>
    </row>
    <row r="59" spans="1:83" ht="35.25" customHeight="1" thickBot="1" x14ac:dyDescent="0.2">
      <c r="A59" s="234"/>
      <c r="B59" s="234"/>
      <c r="C59" s="1226"/>
      <c r="D59" s="1075"/>
      <c r="E59" s="1076"/>
      <c r="F59" s="1076"/>
      <c r="G59" s="1076"/>
      <c r="H59" s="1076"/>
      <c r="I59" s="1076"/>
      <c r="J59" s="1076"/>
      <c r="K59" s="1077"/>
      <c r="L59" s="1330"/>
      <c r="M59" s="1331"/>
      <c r="N59" s="1331"/>
      <c r="O59" s="1331"/>
      <c r="P59" s="1331"/>
      <c r="Q59" s="1331"/>
      <c r="R59" s="1331"/>
      <c r="S59" s="1331"/>
      <c r="T59" s="1331"/>
      <c r="U59" s="1331"/>
      <c r="V59" s="1332" t="s">
        <v>52</v>
      </c>
      <c r="W59" s="1332"/>
      <c r="X59" s="1333"/>
      <c r="Y59" s="1334"/>
      <c r="Z59" s="1335"/>
      <c r="AA59" s="1066"/>
      <c r="AB59" s="1066"/>
      <c r="AC59" s="1067" t="s">
        <v>53</v>
      </c>
      <c r="AD59" s="1067"/>
      <c r="AE59" s="1068"/>
      <c r="AF59" s="1069"/>
      <c r="AG59" s="1070"/>
      <c r="AH59" s="1070"/>
      <c r="AI59" s="1070"/>
      <c r="AJ59" s="1070"/>
      <c r="AK59" s="1070"/>
      <c r="AL59" s="1070"/>
      <c r="AM59" s="1070"/>
      <c r="AN59" s="1070"/>
      <c r="AO59" s="1070"/>
      <c r="AP59" s="1070"/>
      <c r="AQ59" s="1070"/>
      <c r="AR59" s="1070"/>
      <c r="AS59" s="1070"/>
      <c r="AT59" s="1070"/>
      <c r="AU59" s="1070"/>
      <c r="AV59" s="1070"/>
      <c r="AW59" s="1070"/>
      <c r="AX59" s="1070"/>
      <c r="AY59" s="1070"/>
      <c r="AZ59" s="1070"/>
      <c r="BA59" s="1070"/>
      <c r="BB59" s="1070"/>
      <c r="BC59" s="1070"/>
      <c r="BD59" s="1070"/>
      <c r="BE59" s="1070"/>
      <c r="BF59" s="1070"/>
      <c r="BG59" s="1070"/>
      <c r="BH59" s="1070"/>
      <c r="BI59" s="1070"/>
      <c r="BJ59" s="1070"/>
      <c r="BK59" s="1070"/>
      <c r="BL59" s="1070"/>
      <c r="BM59" s="1070"/>
      <c r="BN59" s="1070"/>
      <c r="BO59" s="1070"/>
      <c r="BP59" s="1070"/>
      <c r="BQ59" s="1070"/>
      <c r="BR59" s="1070"/>
      <c r="BS59" s="1070"/>
      <c r="BT59" s="1070"/>
      <c r="BU59" s="1070"/>
      <c r="BV59" s="1070"/>
      <c r="BW59" s="1070"/>
      <c r="BX59" s="1070"/>
      <c r="BY59" s="1071"/>
      <c r="BZ59" s="234"/>
      <c r="CA59" s="234"/>
      <c r="CB59" s="234"/>
      <c r="CC59" s="234"/>
      <c r="CD59" s="2"/>
      <c r="CE59" s="2"/>
    </row>
    <row r="60" spans="1:83" ht="25.5" customHeight="1" x14ac:dyDescent="0.15">
      <c r="A60" s="234"/>
      <c r="B60" s="234"/>
      <c r="C60" s="377"/>
      <c r="D60" s="354"/>
      <c r="E60" s="354"/>
      <c r="F60" s="1328" t="s">
        <v>54</v>
      </c>
      <c r="G60" s="1328"/>
      <c r="H60" s="1328"/>
      <c r="I60" s="1328"/>
      <c r="J60" s="354"/>
      <c r="K60" s="378" t="s">
        <v>55</v>
      </c>
      <c r="L60" s="354"/>
      <c r="M60" s="354"/>
      <c r="N60" s="354"/>
      <c r="O60" s="354"/>
      <c r="P60" s="354"/>
      <c r="Q60" s="354"/>
      <c r="R60" s="354"/>
      <c r="S60" s="354"/>
      <c r="T60" s="354"/>
      <c r="U60" s="354"/>
      <c r="V60" s="354"/>
      <c r="W60" s="354"/>
      <c r="X60" s="354"/>
      <c r="Y60" s="354"/>
      <c r="Z60" s="354"/>
      <c r="AA60" s="354"/>
      <c r="AB60" s="354"/>
      <c r="AC60" s="354"/>
      <c r="AD60" s="354"/>
      <c r="AE60" s="354"/>
      <c r="AF60" s="354"/>
      <c r="AG60" s="354"/>
      <c r="AH60" s="354"/>
      <c r="AI60" s="354"/>
      <c r="AJ60" s="354"/>
      <c r="AK60" s="354"/>
      <c r="AL60" s="354"/>
      <c r="AM60" s="354"/>
      <c r="AN60" s="354"/>
      <c r="AO60" s="354"/>
      <c r="AP60" s="354"/>
      <c r="AQ60" s="354"/>
      <c r="AR60" s="354"/>
      <c r="AS60" s="354"/>
      <c r="AT60" s="354"/>
      <c r="AU60" s="354"/>
      <c r="AV60" s="354"/>
      <c r="AW60" s="354"/>
      <c r="AX60" s="354"/>
      <c r="AY60" s="354"/>
      <c r="AZ60" s="354"/>
      <c r="BA60" s="354"/>
      <c r="BB60" s="354"/>
      <c r="BC60" s="354"/>
      <c r="BD60" s="354"/>
      <c r="BE60" s="354"/>
      <c r="BF60" s="354"/>
      <c r="BG60" s="354"/>
      <c r="BH60" s="354"/>
      <c r="BI60" s="354"/>
      <c r="BJ60" s="354"/>
      <c r="BK60" s="354"/>
      <c r="BL60" s="354"/>
      <c r="BM60" s="354"/>
      <c r="BN60" s="354"/>
      <c r="BO60" s="354"/>
      <c r="BP60" s="354"/>
      <c r="BQ60" s="354"/>
      <c r="BR60" s="354"/>
      <c r="BS60" s="354"/>
      <c r="BT60" s="354"/>
      <c r="BU60" s="354"/>
      <c r="BV60" s="354"/>
      <c r="BW60" s="354"/>
      <c r="BX60" s="354"/>
      <c r="BY60" s="354"/>
      <c r="BZ60" s="234"/>
      <c r="CA60" s="234"/>
      <c r="CB60" s="234"/>
      <c r="CC60" s="234"/>
      <c r="CD60" s="2"/>
      <c r="CE60" s="2"/>
    </row>
    <row r="61" spans="1:83" ht="15" customHeight="1" x14ac:dyDescent="0.15">
      <c r="A61" s="234"/>
      <c r="B61" s="234"/>
      <c r="C61" s="457" t="s">
        <v>321</v>
      </c>
      <c r="D61" s="1053" t="s">
        <v>315</v>
      </c>
      <c r="E61" s="1053"/>
      <c r="F61" s="1053"/>
      <c r="G61" s="1053"/>
      <c r="H61" s="1053"/>
      <c r="I61" s="1053"/>
      <c r="J61" s="1053"/>
      <c r="K61" s="1053"/>
      <c r="L61" s="1053"/>
      <c r="M61" s="1053"/>
      <c r="N61" s="1053"/>
      <c r="O61" s="1053"/>
      <c r="P61" s="1053"/>
      <c r="Q61" s="1053"/>
      <c r="R61" s="1053"/>
      <c r="S61" s="1053"/>
      <c r="T61" s="1053"/>
      <c r="U61" s="1053"/>
      <c r="V61" s="1053"/>
      <c r="W61" s="1053"/>
      <c r="X61" s="1053"/>
      <c r="Y61" s="1053"/>
      <c r="Z61" s="1053"/>
      <c r="AA61" s="1053"/>
      <c r="AB61" s="1053"/>
      <c r="AC61" s="1053"/>
      <c r="AD61" s="1053"/>
      <c r="AE61" s="1053"/>
      <c r="AF61" s="1053"/>
      <c r="AG61" s="1053"/>
      <c r="AH61" s="1053"/>
      <c r="AI61" s="1053"/>
      <c r="AJ61" s="1053"/>
      <c r="AK61" s="1053"/>
      <c r="AL61" s="1053"/>
      <c r="AM61" s="1053"/>
      <c r="AN61" s="458"/>
      <c r="AO61" s="354"/>
      <c r="AP61" s="354"/>
      <c r="AQ61" s="354"/>
      <c r="AR61" s="354"/>
      <c r="AS61" s="354"/>
      <c r="AT61" s="354"/>
      <c r="AU61" s="354"/>
      <c r="AV61" s="354"/>
      <c r="AW61" s="354"/>
      <c r="AX61" s="354"/>
      <c r="AY61" s="354"/>
      <c r="AZ61" s="354"/>
      <c r="BA61" s="354"/>
      <c r="BB61" s="354"/>
      <c r="BC61" s="354"/>
      <c r="BD61" s="354"/>
      <c r="BE61" s="354"/>
      <c r="BF61" s="354"/>
      <c r="BG61" s="354"/>
      <c r="BH61" s="354"/>
      <c r="BI61" s="354"/>
      <c r="BJ61" s="354"/>
      <c r="BK61" s="354"/>
      <c r="BL61" s="354"/>
      <c r="BM61" s="354"/>
      <c r="BN61" s="354"/>
      <c r="BO61" s="354"/>
      <c r="BP61" s="354"/>
      <c r="BQ61" s="354"/>
      <c r="BR61" s="354"/>
      <c r="BS61" s="354"/>
      <c r="BT61" s="354"/>
      <c r="BU61" s="354"/>
      <c r="BV61" s="354"/>
      <c r="BW61" s="354"/>
      <c r="BX61" s="354"/>
      <c r="BY61" s="354"/>
      <c r="BZ61" s="234"/>
      <c r="CA61" s="234"/>
      <c r="CB61" s="234"/>
      <c r="CC61" s="234"/>
      <c r="CD61" s="2"/>
      <c r="CE61" s="2"/>
    </row>
    <row r="62" spans="1:83" ht="15" customHeight="1" x14ac:dyDescent="0.15">
      <c r="A62" s="234"/>
      <c r="B62" s="234"/>
      <c r="C62" s="380"/>
      <c r="D62" s="1053" t="s">
        <v>318</v>
      </c>
      <c r="E62" s="1053"/>
      <c r="F62" s="1053"/>
      <c r="G62" s="1053"/>
      <c r="H62" s="1053"/>
      <c r="I62" s="1053"/>
      <c r="J62" s="1053"/>
      <c r="K62" s="1053"/>
      <c r="L62" s="1053"/>
      <c r="M62" s="1053"/>
      <c r="N62" s="1053"/>
      <c r="O62" s="1053"/>
      <c r="P62" s="1053"/>
      <c r="Q62" s="1053"/>
      <c r="R62" s="1053"/>
      <c r="S62" s="1053"/>
      <c r="T62" s="1053"/>
      <c r="U62" s="1053"/>
      <c r="V62" s="1053"/>
      <c r="W62" s="1053"/>
      <c r="X62" s="1053"/>
      <c r="Y62" s="1053"/>
      <c r="Z62" s="1053"/>
      <c r="AA62" s="1053"/>
      <c r="AB62" s="1053"/>
      <c r="AC62" s="1053"/>
      <c r="AD62" s="1053"/>
      <c r="AE62" s="1053"/>
      <c r="AF62" s="1053"/>
      <c r="AG62" s="1053"/>
      <c r="AH62" s="1053"/>
      <c r="AI62" s="1053"/>
      <c r="AJ62" s="1053"/>
      <c r="AK62" s="1053"/>
      <c r="AL62" s="1053"/>
      <c r="AM62" s="1053"/>
      <c r="AN62" s="1053"/>
      <c r="AO62" s="1053"/>
      <c r="AP62" s="1053"/>
      <c r="AQ62" s="1053"/>
      <c r="AR62" s="1053"/>
      <c r="AS62" s="1053"/>
      <c r="AT62" s="1053"/>
      <c r="AU62" s="1053"/>
      <c r="AV62" s="1053"/>
      <c r="AW62" s="1053"/>
      <c r="AX62" s="1053"/>
      <c r="AY62" s="1053"/>
      <c r="AZ62" s="1053"/>
      <c r="BA62" s="1053"/>
      <c r="BB62" s="1053"/>
      <c r="BC62" s="1053"/>
      <c r="BD62" s="1053"/>
      <c r="BE62" s="1053"/>
      <c r="BF62" s="1053"/>
      <c r="BG62" s="1053"/>
      <c r="BH62" s="1053"/>
      <c r="BI62" s="1053"/>
      <c r="BJ62" s="1053"/>
      <c r="BK62" s="1053"/>
      <c r="BL62" s="1053"/>
      <c r="BM62" s="1053"/>
      <c r="BN62" s="1053"/>
      <c r="BO62" s="1053"/>
      <c r="BP62" s="1053"/>
      <c r="BQ62" s="1053"/>
      <c r="BR62" s="1053"/>
      <c r="BS62" s="1053"/>
      <c r="BT62" s="1053"/>
      <c r="BU62" s="1053"/>
      <c r="BV62" s="1053"/>
      <c r="BW62" s="1053"/>
      <c r="BX62" s="1053"/>
      <c r="BY62" s="1053"/>
      <c r="BZ62" s="234"/>
      <c r="CA62" s="234"/>
      <c r="CB62" s="234"/>
      <c r="CC62" s="234"/>
      <c r="CD62" s="2"/>
      <c r="CE62" s="2"/>
    </row>
    <row r="63" spans="1:83" ht="12.75" customHeight="1" x14ac:dyDescent="0.15">
      <c r="A63" s="234"/>
      <c r="B63" s="234"/>
      <c r="C63" s="380"/>
      <c r="D63" s="1053" t="s">
        <v>316</v>
      </c>
      <c r="E63" s="1053"/>
      <c r="F63" s="1053"/>
      <c r="G63" s="1053"/>
      <c r="H63" s="1053"/>
      <c r="I63" s="1053"/>
      <c r="J63" s="1053"/>
      <c r="K63" s="1053"/>
      <c r="L63" s="1053"/>
      <c r="M63" s="1053"/>
      <c r="N63" s="1053"/>
      <c r="O63" s="1053"/>
      <c r="P63" s="1053"/>
      <c r="Q63" s="1053"/>
      <c r="R63" s="1053"/>
      <c r="S63" s="1053"/>
      <c r="T63" s="1053"/>
      <c r="U63" s="1053"/>
      <c r="V63" s="1053"/>
      <c r="W63" s="1053"/>
      <c r="X63" s="1053"/>
      <c r="Y63" s="1053"/>
      <c r="Z63" s="1053"/>
      <c r="AA63" s="1053"/>
      <c r="AB63" s="1053"/>
      <c r="AC63" s="1053"/>
      <c r="AD63" s="1053"/>
      <c r="AE63" s="1053"/>
      <c r="AF63" s="1053"/>
      <c r="AG63" s="1053"/>
      <c r="AH63" s="1053"/>
      <c r="AI63" s="1053"/>
      <c r="AJ63" s="1053"/>
      <c r="AK63" s="1053"/>
      <c r="AL63" s="1053"/>
      <c r="AM63" s="1053"/>
      <c r="AN63" s="1053"/>
      <c r="AO63" s="354"/>
      <c r="AP63" s="354"/>
      <c r="AQ63" s="354"/>
      <c r="AR63" s="354"/>
      <c r="AS63" s="354"/>
      <c r="AT63" s="354"/>
      <c r="AU63" s="354"/>
      <c r="AV63" s="354"/>
      <c r="AW63" s="354"/>
      <c r="AX63" s="354"/>
      <c r="AY63" s="354"/>
      <c r="AZ63" s="354"/>
      <c r="BA63" s="354"/>
      <c r="BB63" s="354"/>
      <c r="BC63" s="354"/>
      <c r="BD63" s="354"/>
      <c r="BE63" s="354"/>
      <c r="BF63" s="354"/>
      <c r="BG63" s="354"/>
      <c r="BH63" s="354"/>
      <c r="BI63" s="354"/>
      <c r="BJ63" s="354"/>
      <c r="BK63" s="354"/>
      <c r="BL63" s="354"/>
      <c r="BM63" s="354"/>
      <c r="BN63" s="354"/>
      <c r="BO63" s="354"/>
      <c r="BP63" s="354"/>
      <c r="BQ63" s="354"/>
      <c r="BR63" s="354"/>
      <c r="BS63" s="354"/>
      <c r="BT63" s="354"/>
      <c r="BU63" s="354"/>
      <c r="BV63" s="354"/>
      <c r="BW63" s="354"/>
      <c r="BX63" s="354"/>
      <c r="BY63" s="354"/>
      <c r="BZ63" s="234"/>
      <c r="CA63" s="234"/>
      <c r="CB63" s="234"/>
      <c r="CC63" s="234"/>
      <c r="CD63" s="2"/>
      <c r="CE63" s="2"/>
    </row>
    <row r="64" spans="1:83" ht="16.5" customHeight="1" x14ac:dyDescent="0.15">
      <c r="A64" s="234"/>
      <c r="B64" s="234"/>
      <c r="C64" s="457" t="s">
        <v>320</v>
      </c>
      <c r="D64" s="1053" t="s">
        <v>319</v>
      </c>
      <c r="E64" s="1053"/>
      <c r="F64" s="1053"/>
      <c r="G64" s="1053"/>
      <c r="H64" s="1053"/>
      <c r="I64" s="1053"/>
      <c r="J64" s="1053"/>
      <c r="K64" s="1053"/>
      <c r="L64" s="1053"/>
      <c r="M64" s="1053"/>
      <c r="N64" s="1053"/>
      <c r="O64" s="1053"/>
      <c r="P64" s="1053"/>
      <c r="Q64" s="1053"/>
      <c r="R64" s="1053"/>
      <c r="S64" s="1053"/>
      <c r="T64" s="1053"/>
      <c r="U64" s="1053"/>
      <c r="V64" s="1053"/>
      <c r="W64" s="1053"/>
      <c r="X64" s="1053"/>
      <c r="Y64" s="1053"/>
      <c r="Z64" s="1053"/>
      <c r="AA64" s="1053"/>
      <c r="AB64" s="1053"/>
      <c r="AC64" s="1053"/>
      <c r="AD64" s="1053"/>
      <c r="AE64" s="1053"/>
      <c r="AF64" s="1053"/>
      <c r="AG64" s="1053"/>
      <c r="AH64" s="1053"/>
      <c r="AI64" s="1053"/>
      <c r="AJ64" s="1053"/>
      <c r="AK64" s="1053"/>
      <c r="AL64" s="1053"/>
      <c r="AM64" s="1053"/>
      <c r="AN64" s="1053"/>
      <c r="AO64" s="1053"/>
      <c r="AP64" s="1053"/>
      <c r="AQ64" s="1053"/>
      <c r="AR64" s="1053"/>
      <c r="AS64" s="1053"/>
      <c r="AT64" s="1053"/>
      <c r="AU64" s="1053"/>
      <c r="AV64" s="1053"/>
      <c r="AW64" s="1053"/>
      <c r="AX64" s="1053"/>
      <c r="AY64" s="1053"/>
      <c r="AZ64" s="1053"/>
      <c r="BA64" s="1053"/>
      <c r="BB64" s="1053"/>
      <c r="BC64" s="1053"/>
      <c r="BD64" s="1053"/>
      <c r="BE64" s="1053"/>
      <c r="BF64" s="1053"/>
      <c r="BG64" s="1053"/>
      <c r="BH64" s="1053"/>
      <c r="BI64" s="1053"/>
      <c r="BJ64" s="1053"/>
      <c r="BK64" s="1053"/>
      <c r="BL64" s="1053"/>
      <c r="BM64" s="1053"/>
      <c r="BN64" s="1053"/>
      <c r="BO64" s="1053"/>
      <c r="BP64" s="1053"/>
      <c r="BQ64" s="1053"/>
      <c r="BR64" s="1053"/>
      <c r="BS64" s="1053"/>
      <c r="BT64" s="1053"/>
      <c r="BU64" s="1053"/>
      <c r="BV64" s="1053"/>
      <c r="BW64" s="1053"/>
      <c r="BX64" s="1053"/>
      <c r="BY64" s="1053"/>
      <c r="BZ64" s="234"/>
      <c r="CA64" s="234"/>
      <c r="CB64" s="234"/>
      <c r="CC64" s="234"/>
      <c r="CD64" s="2"/>
      <c r="CE64" s="2"/>
    </row>
    <row r="65" spans="1:83" ht="15.75" customHeight="1" x14ac:dyDescent="0.15">
      <c r="A65" s="234"/>
      <c r="B65" s="234"/>
      <c r="C65" s="380"/>
      <c r="D65" s="1054" t="s">
        <v>317</v>
      </c>
      <c r="E65" s="1054"/>
      <c r="F65" s="1054"/>
      <c r="G65" s="1054"/>
      <c r="H65" s="1054"/>
      <c r="I65" s="1054"/>
      <c r="J65" s="1054"/>
      <c r="K65" s="1054"/>
      <c r="L65" s="1054"/>
      <c r="M65" s="1054"/>
      <c r="N65" s="1054"/>
      <c r="O65" s="1054"/>
      <c r="P65" s="1054"/>
      <c r="Q65" s="1054"/>
      <c r="R65" s="459"/>
      <c r="S65" s="459"/>
      <c r="T65" s="459"/>
      <c r="U65" s="459"/>
      <c r="V65" s="459"/>
      <c r="W65" s="459"/>
      <c r="X65" s="459"/>
      <c r="Y65" s="459"/>
      <c r="Z65" s="459"/>
      <c r="AA65" s="459"/>
      <c r="AB65" s="459"/>
      <c r="AC65" s="459"/>
      <c r="AD65" s="459"/>
      <c r="AE65" s="459"/>
      <c r="AF65" s="459"/>
      <c r="AG65" s="459"/>
      <c r="AH65" s="459"/>
      <c r="AI65" s="459"/>
      <c r="AJ65" s="459"/>
      <c r="AK65" s="459"/>
      <c r="AL65" s="459"/>
      <c r="AM65" s="459"/>
      <c r="AN65" s="459"/>
      <c r="AO65" s="459"/>
      <c r="AP65" s="459"/>
      <c r="AQ65" s="459"/>
      <c r="AR65" s="459"/>
      <c r="AS65" s="459"/>
      <c r="AT65" s="459"/>
      <c r="AU65" s="459"/>
      <c r="AV65" s="459"/>
      <c r="AW65" s="459"/>
      <c r="AX65" s="459"/>
      <c r="AY65" s="459"/>
      <c r="AZ65" s="459"/>
      <c r="BA65" s="459"/>
      <c r="BB65" s="459"/>
      <c r="BC65" s="459"/>
      <c r="BD65" s="459"/>
      <c r="BE65" s="459"/>
      <c r="BF65" s="459"/>
      <c r="BG65" s="459"/>
      <c r="BH65" s="459"/>
      <c r="BI65" s="459"/>
      <c r="BJ65" s="459"/>
      <c r="BK65" s="459"/>
      <c r="BL65" s="459"/>
      <c r="BM65" s="459"/>
      <c r="BN65" s="459"/>
      <c r="BO65" s="459"/>
      <c r="BP65" s="459"/>
      <c r="BQ65" s="459"/>
      <c r="BR65" s="459"/>
      <c r="BS65" s="459"/>
      <c r="BT65" s="459"/>
      <c r="BU65" s="459"/>
      <c r="BV65" s="459"/>
      <c r="BW65" s="459"/>
      <c r="BX65" s="459"/>
      <c r="BY65" s="354"/>
      <c r="BZ65" s="234"/>
      <c r="CA65" s="234"/>
      <c r="CB65" s="234"/>
      <c r="CC65" s="234"/>
      <c r="CD65" s="2"/>
      <c r="CE65" s="2"/>
    </row>
    <row r="66" spans="1:83" ht="19.5" customHeight="1" x14ac:dyDescent="0.15">
      <c r="A66" s="234"/>
      <c r="B66" s="234"/>
      <c r="C66" s="377"/>
      <c r="D66" s="1309" t="s">
        <v>56</v>
      </c>
      <c r="E66" s="1309"/>
      <c r="F66" s="1308" t="s">
        <v>313</v>
      </c>
      <c r="G66" s="1308"/>
      <c r="H66" s="1308"/>
      <c r="I66" s="1308"/>
      <c r="J66" s="1308"/>
      <c r="K66" s="1308"/>
      <c r="L66" s="1308"/>
      <c r="M66" s="1308"/>
      <c r="N66" s="1308"/>
      <c r="O66" s="1308"/>
      <c r="P66" s="1308"/>
      <c r="Q66" s="1308"/>
      <c r="R66" s="1308"/>
      <c r="S66" s="1308"/>
      <c r="T66" s="1308"/>
      <c r="U66" s="1308"/>
      <c r="V66" s="1308"/>
      <c r="W66" s="1308"/>
      <c r="X66" s="1308"/>
      <c r="Y66" s="1308"/>
      <c r="Z66" s="1308"/>
      <c r="AA66" s="1308"/>
      <c r="AB66" s="1308"/>
      <c r="AC66" s="1308"/>
      <c r="AD66" s="1308"/>
      <c r="AE66" s="1308"/>
      <c r="AF66" s="1308"/>
      <c r="AG66" s="1308"/>
      <c r="AH66" s="1308"/>
      <c r="AI66" s="1308"/>
      <c r="AJ66" s="1308"/>
      <c r="AK66" s="1308"/>
      <c r="AL66" s="1308"/>
      <c r="AM66" s="1308"/>
      <c r="AN66" s="1308"/>
      <c r="AO66" s="1308"/>
      <c r="AP66" s="1308"/>
      <c r="AQ66" s="1308"/>
      <c r="AR66" s="1308"/>
      <c r="AS66" s="1308"/>
      <c r="AT66" s="1308"/>
      <c r="AU66" s="1308"/>
      <c r="AV66" s="1308"/>
      <c r="AW66" s="1308"/>
      <c r="AX66" s="1308"/>
      <c r="AY66" s="1308"/>
      <c r="AZ66" s="1308"/>
      <c r="BA66" s="1308"/>
      <c r="BB66" s="1308"/>
      <c r="BC66" s="1308"/>
      <c r="BD66" s="1308"/>
      <c r="BE66" s="1308"/>
      <c r="BF66" s="1308"/>
      <c r="BG66" s="1308"/>
      <c r="BH66" s="1308"/>
      <c r="BI66" s="1308"/>
      <c r="BJ66" s="1308"/>
      <c r="BK66" s="1308"/>
      <c r="BL66" s="1308"/>
      <c r="BM66" s="1308"/>
      <c r="BN66" s="1308"/>
      <c r="BO66" s="1308"/>
      <c r="BP66" s="1308"/>
      <c r="BQ66" s="1308"/>
      <c r="BR66" s="1308"/>
      <c r="BS66" s="1308"/>
      <c r="BT66" s="1308"/>
      <c r="BU66" s="1308"/>
      <c r="BV66" s="1308"/>
      <c r="BW66" s="1308"/>
      <c r="BX66" s="1308"/>
      <c r="BY66" s="1308"/>
      <c r="BZ66" s="234"/>
      <c r="CA66" s="234"/>
      <c r="CB66" s="234"/>
      <c r="CC66" s="234"/>
      <c r="CD66" s="2"/>
      <c r="CE66" s="2"/>
    </row>
    <row r="67" spans="1:83" ht="22.5" customHeight="1" x14ac:dyDescent="0.15">
      <c r="A67" s="234"/>
      <c r="B67" s="234"/>
      <c r="C67" s="377"/>
      <c r="D67" s="379"/>
      <c r="E67" s="1048" t="s">
        <v>314</v>
      </c>
      <c r="F67" s="1048"/>
      <c r="G67" s="1048"/>
      <c r="H67" s="1048"/>
      <c r="I67" s="1048"/>
      <c r="J67" s="1048"/>
      <c r="K67" s="1048"/>
      <c r="L67" s="1048"/>
      <c r="M67" s="1048"/>
      <c r="N67" s="1048"/>
      <c r="O67" s="1048"/>
      <c r="P67" s="1048"/>
      <c r="Q67" s="1048"/>
      <c r="R67" s="1048"/>
      <c r="S67" s="1048"/>
      <c r="T67" s="1048"/>
      <c r="U67" s="1048"/>
      <c r="V67" s="1048"/>
      <c r="W67" s="1048"/>
      <c r="X67" s="1048"/>
      <c r="Y67" s="1048"/>
      <c r="Z67" s="1048"/>
      <c r="AA67" s="1048"/>
      <c r="AB67" s="1048"/>
      <c r="AC67" s="1048"/>
      <c r="AD67" s="1048"/>
      <c r="AE67" s="1048"/>
      <c r="AF67" s="1048"/>
      <c r="AG67" s="1048"/>
      <c r="AH67" s="1048"/>
      <c r="AI67" s="1048"/>
      <c r="AJ67" s="1048"/>
      <c r="AK67" s="1048"/>
      <c r="AL67" s="1048"/>
      <c r="AM67" s="1048"/>
      <c r="AN67" s="1048"/>
      <c r="AO67" s="1048"/>
      <c r="AP67" s="1048"/>
      <c r="AQ67" s="1048"/>
      <c r="AR67" s="1048"/>
      <c r="AS67" s="1048"/>
      <c r="AT67" s="1048"/>
      <c r="AU67" s="1048"/>
      <c r="AV67" s="1048"/>
      <c r="AW67" s="1048"/>
      <c r="AX67" s="1048"/>
      <c r="AY67" s="1048"/>
      <c r="AZ67" s="1048"/>
      <c r="BA67" s="1048"/>
      <c r="BB67" s="1048"/>
      <c r="BC67" s="1048"/>
      <c r="BD67" s="1048"/>
      <c r="BE67" s="1048"/>
      <c r="BF67" s="1048"/>
      <c r="BG67" s="1048"/>
      <c r="BH67" s="1048"/>
      <c r="BI67" s="1048"/>
      <c r="BJ67" s="1048"/>
      <c r="BK67" s="1048"/>
      <c r="BL67" s="1048"/>
      <c r="BM67" s="1048"/>
      <c r="BN67" s="1048"/>
      <c r="BO67" s="1048"/>
      <c r="BP67" s="1048"/>
      <c r="BQ67" s="1048"/>
      <c r="BR67" s="1048"/>
      <c r="BS67" s="1048"/>
      <c r="BT67" s="379"/>
      <c r="BU67" s="379"/>
      <c r="BV67" s="379"/>
      <c r="BW67" s="379"/>
      <c r="BX67" s="379"/>
      <c r="BY67" s="354"/>
      <c r="BZ67" s="234"/>
      <c r="CA67" s="234"/>
      <c r="CB67" s="234"/>
      <c r="CC67" s="234"/>
      <c r="CD67" s="2"/>
      <c r="CE67" s="2"/>
    </row>
    <row r="68" spans="1:83" ht="17.25" customHeight="1" x14ac:dyDescent="0.15">
      <c r="A68" s="234"/>
      <c r="B68" s="234"/>
      <c r="C68" s="377"/>
      <c r="D68" s="354"/>
      <c r="E68" s="354"/>
      <c r="F68" s="354"/>
      <c r="G68" s="354"/>
      <c r="H68" s="354"/>
      <c r="I68" s="354"/>
      <c r="J68" s="354"/>
      <c r="K68" s="354"/>
      <c r="L68" s="354"/>
      <c r="M68" s="354"/>
      <c r="N68" s="354"/>
      <c r="O68" s="354"/>
      <c r="P68" s="354"/>
      <c r="Q68" s="354"/>
      <c r="R68" s="354"/>
      <c r="S68" s="354"/>
      <c r="T68" s="354"/>
      <c r="U68" s="354"/>
      <c r="V68" s="354"/>
      <c r="W68" s="354"/>
      <c r="X68" s="354"/>
      <c r="Y68" s="354"/>
      <c r="Z68" s="354"/>
      <c r="AA68" s="354"/>
      <c r="AB68" s="354"/>
      <c r="AC68" s="354"/>
      <c r="AD68" s="354"/>
      <c r="AE68" s="354"/>
      <c r="AF68" s="354"/>
      <c r="AG68" s="354"/>
      <c r="AH68" s="354"/>
      <c r="AI68" s="354"/>
      <c r="AJ68" s="354"/>
      <c r="AK68" s="354"/>
      <c r="AL68" s="354"/>
      <c r="AM68" s="354"/>
      <c r="AN68" s="354"/>
      <c r="AO68" s="354"/>
      <c r="AP68" s="354"/>
      <c r="AQ68" s="354"/>
      <c r="AR68" s="354"/>
      <c r="AS68" s="354"/>
      <c r="AT68" s="354"/>
      <c r="AU68" s="354"/>
      <c r="AV68" s="354"/>
      <c r="AW68" s="354"/>
      <c r="AX68" s="354"/>
      <c r="AY68" s="354"/>
      <c r="AZ68" s="354"/>
      <c r="BA68" s="354"/>
      <c r="BB68" s="354"/>
      <c r="BC68" s="354"/>
      <c r="BD68" s="354"/>
      <c r="BE68" s="354"/>
      <c r="BF68" s="354"/>
      <c r="BG68" s="354"/>
      <c r="BH68" s="354"/>
      <c r="BI68" s="354"/>
      <c r="BJ68" s="354"/>
      <c r="BK68" s="354"/>
      <c r="BL68" s="354"/>
      <c r="BM68" s="354"/>
      <c r="BN68" s="354"/>
      <c r="BO68" s="354"/>
      <c r="BP68" s="354"/>
      <c r="BQ68" s="354"/>
      <c r="BR68" s="354"/>
      <c r="BS68" s="354"/>
      <c r="BT68" s="354"/>
      <c r="BU68" s="354"/>
      <c r="BV68" s="354"/>
      <c r="BW68" s="354"/>
      <c r="BX68" s="354"/>
      <c r="BY68" s="354"/>
      <c r="BZ68" s="234"/>
      <c r="CA68" s="234"/>
      <c r="CB68" s="234"/>
      <c r="CC68" s="234"/>
      <c r="CD68" s="2"/>
      <c r="CE68" s="2"/>
    </row>
    <row r="69" spans="1:83" ht="33" customHeight="1" x14ac:dyDescent="0.15">
      <c r="A69" s="234"/>
      <c r="B69" s="234"/>
      <c r="C69" s="380"/>
      <c r="D69" s="380"/>
      <c r="E69" s="380"/>
      <c r="F69" s="380"/>
      <c r="G69" s="380"/>
      <c r="H69" s="380"/>
      <c r="I69" s="380"/>
      <c r="J69" s="380"/>
      <c r="K69" s="380"/>
      <c r="L69" s="380"/>
      <c r="M69" s="380"/>
      <c r="N69" s="380"/>
      <c r="O69" s="380"/>
      <c r="P69" s="380"/>
      <c r="Q69" s="380"/>
      <c r="R69" s="380"/>
      <c r="S69" s="380"/>
      <c r="T69" s="380"/>
      <c r="U69" s="380"/>
      <c r="V69" s="380"/>
      <c r="W69" s="380"/>
      <c r="X69" s="380"/>
      <c r="Y69" s="380"/>
      <c r="Z69" s="380"/>
      <c r="AA69" s="380"/>
      <c r="AB69" s="380"/>
      <c r="AC69" s="380"/>
      <c r="AD69" s="380"/>
      <c r="AE69" s="380"/>
      <c r="AF69" s="380"/>
      <c r="AG69" s="380"/>
      <c r="AH69" s="380"/>
      <c r="AI69" s="380"/>
      <c r="AJ69" s="380"/>
      <c r="AK69" s="380"/>
      <c r="AL69" s="380"/>
      <c r="AM69" s="380"/>
      <c r="AN69" s="380"/>
      <c r="AO69" s="380"/>
      <c r="AP69" s="380"/>
      <c r="AQ69" s="380"/>
      <c r="AR69" s="380"/>
      <c r="AS69" s="380"/>
      <c r="AT69" s="380"/>
      <c r="AU69" s="380"/>
      <c r="AV69" s="380"/>
      <c r="AW69" s="380"/>
      <c r="AX69" s="380"/>
      <c r="AY69" s="380"/>
      <c r="AZ69" s="380"/>
      <c r="BA69" s="380"/>
      <c r="BB69" s="380"/>
      <c r="BC69" s="380"/>
      <c r="BD69" s="380"/>
      <c r="BE69" s="380"/>
      <c r="BF69" s="380"/>
      <c r="BG69" s="380"/>
      <c r="BH69" s="380"/>
      <c r="BI69" s="380"/>
      <c r="BJ69" s="380"/>
      <c r="BK69" s="380"/>
      <c r="BL69" s="380"/>
      <c r="BM69" s="380"/>
      <c r="BN69" s="380"/>
      <c r="BO69" s="380"/>
      <c r="BP69" s="380"/>
      <c r="BQ69" s="380"/>
      <c r="BR69" s="380"/>
      <c r="BS69" s="380"/>
      <c r="BT69" s="380"/>
      <c r="BU69" s="380"/>
      <c r="BV69" s="380"/>
      <c r="BW69" s="380"/>
      <c r="BX69" s="380"/>
      <c r="BY69" s="380"/>
      <c r="BZ69" s="380"/>
      <c r="CA69" s="234"/>
      <c r="CB69" s="234"/>
      <c r="CC69" s="234"/>
      <c r="CD69" s="2"/>
      <c r="CE69" s="2"/>
    </row>
    <row r="70" spans="1:83" ht="33" customHeight="1" x14ac:dyDescent="0.15">
      <c r="A70" s="234"/>
      <c r="B70" s="234"/>
      <c r="C70" s="380"/>
      <c r="D70" s="380"/>
      <c r="E70" s="380"/>
      <c r="F70" s="380"/>
      <c r="G70" s="380"/>
      <c r="H70" s="380"/>
      <c r="I70" s="380"/>
      <c r="J70" s="380"/>
      <c r="K70" s="380"/>
      <c r="L70" s="380"/>
      <c r="M70" s="380"/>
      <c r="N70" s="380"/>
      <c r="O70" s="380"/>
      <c r="P70" s="380"/>
      <c r="Q70" s="380"/>
      <c r="R70" s="380"/>
      <c r="S70" s="380"/>
      <c r="T70" s="380"/>
      <c r="U70" s="380"/>
      <c r="V70" s="380"/>
      <c r="W70" s="380"/>
      <c r="X70" s="380"/>
      <c r="Y70" s="380"/>
      <c r="Z70" s="380"/>
      <c r="AA70" s="380"/>
      <c r="AB70" s="380"/>
      <c r="AC70" s="380"/>
      <c r="AD70" s="380"/>
      <c r="AE70" s="380"/>
      <c r="AF70" s="380"/>
      <c r="AG70" s="380"/>
      <c r="AH70" s="380"/>
      <c r="AI70" s="380"/>
      <c r="AJ70" s="380"/>
      <c r="AK70" s="380"/>
      <c r="AL70" s="380"/>
      <c r="AM70" s="380"/>
      <c r="AN70" s="380"/>
      <c r="AO70" s="380"/>
      <c r="AP70" s="380"/>
      <c r="AQ70" s="380"/>
      <c r="AR70" s="380"/>
      <c r="AS70" s="380"/>
      <c r="AT70" s="380"/>
      <c r="AU70" s="380"/>
      <c r="AV70" s="380"/>
      <c r="AW70" s="380"/>
      <c r="AX70" s="380"/>
      <c r="AY70" s="380"/>
      <c r="AZ70" s="380"/>
      <c r="BA70" s="380"/>
      <c r="BB70" s="380"/>
      <c r="BC70" s="380"/>
      <c r="BD70" s="380"/>
      <c r="BE70" s="380"/>
      <c r="BF70" s="380"/>
      <c r="BG70" s="380"/>
      <c r="BH70" s="380"/>
      <c r="BI70" s="380"/>
      <c r="BJ70" s="380"/>
      <c r="BK70" s="380"/>
      <c r="BL70" s="380"/>
      <c r="BM70" s="380"/>
      <c r="BN70" s="380"/>
      <c r="BO70" s="380"/>
      <c r="BP70" s="380"/>
      <c r="BQ70" s="380"/>
      <c r="BR70" s="380"/>
      <c r="BS70" s="380"/>
      <c r="BT70" s="380"/>
      <c r="BU70" s="380"/>
      <c r="BV70" s="380"/>
      <c r="BW70" s="380"/>
      <c r="BX70" s="380"/>
      <c r="BY70" s="380"/>
      <c r="BZ70" s="380"/>
      <c r="CA70" s="234"/>
      <c r="CB70" s="234"/>
      <c r="CC70" s="234"/>
      <c r="CD70" s="2"/>
      <c r="CE70" s="2"/>
    </row>
    <row r="71" spans="1:83" ht="22.5" customHeight="1" x14ac:dyDescent="0.15">
      <c r="A71" s="2"/>
      <c r="B71" s="2"/>
      <c r="C71" s="176"/>
      <c r="D71" s="176"/>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c r="AL71" s="176"/>
      <c r="AM71" s="176"/>
      <c r="AN71" s="176"/>
      <c r="AO71" s="176"/>
      <c r="AP71" s="176"/>
      <c r="AQ71" s="176"/>
      <c r="AR71" s="176"/>
      <c r="AS71" s="176"/>
      <c r="AT71" s="176"/>
      <c r="AU71" s="176"/>
      <c r="AV71" s="176"/>
      <c r="AW71" s="176"/>
      <c r="AX71" s="176"/>
      <c r="AY71" s="176"/>
      <c r="AZ71" s="176"/>
      <c r="BA71" s="176"/>
      <c r="BB71" s="176"/>
      <c r="BC71" s="176"/>
      <c r="BD71" s="176"/>
      <c r="BE71" s="176"/>
      <c r="BF71" s="176"/>
      <c r="BG71" s="176"/>
      <c r="BH71" s="176"/>
      <c r="BI71" s="176"/>
      <c r="BJ71" s="176"/>
      <c r="BK71" s="176"/>
      <c r="BL71" s="176"/>
      <c r="BM71" s="176"/>
      <c r="BN71" s="176"/>
      <c r="BO71" s="176"/>
      <c r="BP71" s="176"/>
      <c r="BQ71" s="176"/>
      <c r="BR71" s="176"/>
      <c r="BS71" s="176"/>
      <c r="BT71" s="176"/>
      <c r="BU71" s="176"/>
      <c r="BV71" s="176"/>
      <c r="BW71" s="176"/>
      <c r="BX71" s="176"/>
      <c r="BY71" s="176"/>
      <c r="BZ71" s="176"/>
      <c r="CA71" s="2"/>
      <c r="CB71" s="2"/>
      <c r="CC71" s="2"/>
      <c r="CD71" s="2"/>
      <c r="CE71" s="2"/>
    </row>
    <row r="72" spans="1:83" ht="24.75" customHeight="1" x14ac:dyDescent="0.15">
      <c r="A72" s="2"/>
      <c r="B72" s="2"/>
      <c r="C72" s="176"/>
      <c r="D72" s="176"/>
      <c r="E72" s="176"/>
      <c r="F72" s="176"/>
      <c r="G72" s="176"/>
      <c r="H72" s="176"/>
      <c r="I72" s="176"/>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6"/>
      <c r="AL72" s="176"/>
      <c r="AM72" s="176"/>
      <c r="AN72" s="176"/>
      <c r="AO72" s="176"/>
      <c r="AP72" s="176"/>
      <c r="AQ72" s="176"/>
      <c r="AR72" s="176"/>
      <c r="AS72" s="176"/>
      <c r="AT72" s="176"/>
      <c r="AU72" s="176"/>
      <c r="AV72" s="176"/>
      <c r="AW72" s="176"/>
      <c r="AX72" s="176"/>
      <c r="AY72" s="176"/>
      <c r="AZ72" s="176"/>
      <c r="BA72" s="176"/>
      <c r="BB72" s="176"/>
      <c r="BC72" s="176"/>
      <c r="BD72" s="176"/>
      <c r="BE72" s="176"/>
      <c r="BF72" s="176"/>
      <c r="BG72" s="176"/>
      <c r="BH72" s="176"/>
      <c r="BI72" s="176"/>
      <c r="BJ72" s="176"/>
      <c r="BK72" s="176"/>
      <c r="BL72" s="176"/>
      <c r="BM72" s="176"/>
      <c r="BN72" s="176"/>
      <c r="BO72" s="176"/>
      <c r="BP72" s="176"/>
      <c r="BQ72" s="176"/>
      <c r="BR72" s="176"/>
      <c r="BS72" s="176"/>
      <c r="BT72" s="176"/>
      <c r="BU72" s="176"/>
      <c r="BV72" s="176"/>
      <c r="BW72" s="176"/>
      <c r="BX72" s="176"/>
      <c r="BY72" s="176"/>
      <c r="BZ72" s="176"/>
      <c r="CA72" s="2"/>
      <c r="CB72" s="2"/>
      <c r="CC72" s="2"/>
      <c r="CD72" s="2"/>
      <c r="CE72" s="2"/>
    </row>
    <row r="73" spans="1:83" ht="21" customHeight="1" x14ac:dyDescent="0.15">
      <c r="A73" s="2"/>
      <c r="B73" s="2"/>
      <c r="C73" s="2"/>
      <c r="D73" s="2"/>
      <c r="E73" s="2"/>
      <c r="F73" s="2"/>
      <c r="G73" s="2"/>
      <c r="H73" s="2"/>
      <c r="I73" s="2"/>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c r="BP73" s="3"/>
      <c r="BQ73" s="3"/>
      <c r="BR73" s="3"/>
      <c r="BS73" s="3"/>
      <c r="BT73" s="3"/>
      <c r="BU73" s="3"/>
      <c r="BV73" s="3"/>
      <c r="BW73" s="3"/>
      <c r="BX73" s="3"/>
      <c r="BY73" s="3"/>
      <c r="BZ73" s="2"/>
      <c r="CA73" s="2"/>
      <c r="CB73" s="2"/>
      <c r="CC73" s="2"/>
      <c r="CD73" s="2"/>
      <c r="CE73" s="2"/>
    </row>
    <row r="74" spans="1:83" ht="23.25" customHeight="1" x14ac:dyDescent="0.1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row>
    <row r="75" spans="1:83" ht="20.25" customHeight="1" x14ac:dyDescent="0.1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row>
    <row r="76" spans="1:83" ht="21.75" customHeight="1" x14ac:dyDescent="0.1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row>
    <row r="77" spans="1:83" ht="21.75" customHeight="1" x14ac:dyDescent="0.1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S77" s="2"/>
      <c r="BT77" s="2"/>
      <c r="BU77" s="2"/>
      <c r="BV77" s="2"/>
      <c r="BW77" s="2"/>
      <c r="BX77" s="2"/>
      <c r="BY77" s="2"/>
      <c r="BZ77" s="2"/>
      <c r="CA77" s="2"/>
      <c r="CB77" s="2"/>
      <c r="CC77" s="2"/>
      <c r="CD77" s="2"/>
      <c r="CE77" s="2"/>
    </row>
    <row r="78" spans="1:83" ht="21.75" customHeight="1" x14ac:dyDescent="0.1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S78" s="2"/>
      <c r="BT78" s="2"/>
      <c r="BU78" s="2"/>
      <c r="BV78" s="2"/>
      <c r="BW78" s="2"/>
      <c r="BX78" s="2"/>
      <c r="BY78" s="2"/>
      <c r="BZ78" s="2"/>
      <c r="CA78" s="2"/>
      <c r="CB78" s="2"/>
      <c r="CC78" s="2"/>
      <c r="CD78" s="2"/>
      <c r="CE78" s="2"/>
    </row>
    <row r="79" spans="1:83" ht="21.75" customHeight="1" x14ac:dyDescent="0.1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row>
    <row r="80" spans="1:83" x14ac:dyDescent="0.1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row>
    <row r="81" spans="1:86" x14ac:dyDescent="0.15">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row>
    <row r="82" spans="1:86" x14ac:dyDescent="0.15">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row>
    <row r="83" spans="1:86" x14ac:dyDescent="0.15">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row>
    <row r="84" spans="1:86" x14ac:dyDescent="0.1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row>
    <row r="85" spans="1:86" x14ac:dyDescent="0.15">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G85" s="1" t="s">
        <v>152</v>
      </c>
    </row>
    <row r="86" spans="1:86" x14ac:dyDescent="0.15">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G86" s="1" t="s">
        <v>153</v>
      </c>
    </row>
    <row r="87" spans="1:86" x14ac:dyDescent="0.15">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row>
    <row r="88" spans="1:86" x14ac:dyDescent="0.15">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c r="BZ88" s="4"/>
      <c r="CA88" s="4"/>
      <c r="CB88" s="4"/>
      <c r="CC88" s="4"/>
      <c r="CD88" s="4"/>
      <c r="CE88" s="4"/>
    </row>
    <row r="89" spans="1:86" x14ac:dyDescent="0.15">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row>
    <row r="90" spans="1:86" x14ac:dyDescent="0.15">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row>
    <row r="92" spans="1:86" x14ac:dyDescent="0.15">
      <c r="CG92" s="400" t="s">
        <v>236</v>
      </c>
      <c r="CH92" s="400" t="s">
        <v>233</v>
      </c>
    </row>
    <row r="93" spans="1:86" x14ac:dyDescent="0.15">
      <c r="CG93" s="7" t="b">
        <v>0</v>
      </c>
      <c r="CH93" s="1" t="b">
        <v>0</v>
      </c>
    </row>
  </sheetData>
  <sheetProtection algorithmName="SHA-512" hashValue="ohZn1ONz3FUP8XSeHL7avRZCacQIwKuPAbSxxY1wXkVZvxbjvSwEyhoFuR1D0UvWXqpoVG9MrI4i09dc0aF+Rw==" saltValue="7zMI2YW00pj6ve34/aY58A==" spinCount="100000" sheet="1" objects="1" scenarios="1"/>
  <mergeCells count="172">
    <mergeCell ref="F66:BY66"/>
    <mergeCell ref="D66:E66"/>
    <mergeCell ref="BA30:BB30"/>
    <mergeCell ref="BA29:BB29"/>
    <mergeCell ref="D32:E42"/>
    <mergeCell ref="D29:E30"/>
    <mergeCell ref="E28:AA28"/>
    <mergeCell ref="G29:AJ29"/>
    <mergeCell ref="AL29:AN29"/>
    <mergeCell ref="G30:AN30"/>
    <mergeCell ref="AO30:AQ30"/>
    <mergeCell ref="E31:Y31"/>
    <mergeCell ref="F60:I60"/>
    <mergeCell ref="L58:U58"/>
    <mergeCell ref="V58:X58"/>
    <mergeCell ref="Y58:Z58"/>
    <mergeCell ref="AA58:AB58"/>
    <mergeCell ref="V57:X57"/>
    <mergeCell ref="Y57:Z57"/>
    <mergeCell ref="AA57:AB57"/>
    <mergeCell ref="AC57:AE57"/>
    <mergeCell ref="L59:U59"/>
    <mergeCell ref="V59:X59"/>
    <mergeCell ref="Y59:Z59"/>
    <mergeCell ref="L55:X55"/>
    <mergeCell ref="Y55:AE55"/>
    <mergeCell ref="AG55:BX55"/>
    <mergeCell ref="L56:U56"/>
    <mergeCell ref="V56:X56"/>
    <mergeCell ref="Y56:Z56"/>
    <mergeCell ref="AC58:AE58"/>
    <mergeCell ref="AF58:BY58"/>
    <mergeCell ref="AA56:AB56"/>
    <mergeCell ref="AC56:AE56"/>
    <mergeCell ref="AF56:BY56"/>
    <mergeCell ref="L57:U57"/>
    <mergeCell ref="AF57:BY57"/>
    <mergeCell ref="AB24:AC24"/>
    <mergeCell ref="D24:F24"/>
    <mergeCell ref="BA46:BB48"/>
    <mergeCell ref="G47:AF47"/>
    <mergeCell ref="BD47:BX47"/>
    <mergeCell ref="BA49:BB51"/>
    <mergeCell ref="G50:AY50"/>
    <mergeCell ref="BD50:BX50"/>
    <mergeCell ref="BA52:BB54"/>
    <mergeCell ref="G53:AA53"/>
    <mergeCell ref="BD53:BX53"/>
    <mergeCell ref="D43:E54"/>
    <mergeCell ref="BA43:BB45"/>
    <mergeCell ref="G44:AO44"/>
    <mergeCell ref="BD44:BX44"/>
    <mergeCell ref="AG18:BB18"/>
    <mergeCell ref="AN16:AS17"/>
    <mergeCell ref="BA28:BB28"/>
    <mergeCell ref="BD28:BX28"/>
    <mergeCell ref="BA31:BB31"/>
    <mergeCell ref="BA32:BB33"/>
    <mergeCell ref="C7:C59"/>
    <mergeCell ref="D12:F12"/>
    <mergeCell ref="D13:AC15"/>
    <mergeCell ref="D17:G18"/>
    <mergeCell ref="D19:F22"/>
    <mergeCell ref="G19:J22"/>
    <mergeCell ref="Z19:AC21"/>
    <mergeCell ref="L19:Y22"/>
    <mergeCell ref="K19:K22"/>
    <mergeCell ref="Z22:AC22"/>
    <mergeCell ref="G23:J25"/>
    <mergeCell ref="H17:AC18"/>
    <mergeCell ref="F26:H26"/>
    <mergeCell ref="K26:N26"/>
    <mergeCell ref="R26:V26"/>
    <mergeCell ref="Y26:AA26"/>
    <mergeCell ref="V24:X24"/>
    <mergeCell ref="Y24:AA24"/>
    <mergeCell ref="BI11:BM11"/>
    <mergeCell ref="BC11:BH11"/>
    <mergeCell ref="N24:O24"/>
    <mergeCell ref="K24:M24"/>
    <mergeCell ref="P24:U24"/>
    <mergeCell ref="BZ5:CA5"/>
    <mergeCell ref="AW6:BF6"/>
    <mergeCell ref="BG6:BY6"/>
    <mergeCell ref="D16:G16"/>
    <mergeCell ref="H16:AC16"/>
    <mergeCell ref="AD9:AF27"/>
    <mergeCell ref="AT19:BB23"/>
    <mergeCell ref="AN19:AS23"/>
    <mergeCell ref="AG19:AM23"/>
    <mergeCell ref="AG24:BB27"/>
    <mergeCell ref="AN9:AS10"/>
    <mergeCell ref="AG9:AM10"/>
    <mergeCell ref="BC19:BF20"/>
    <mergeCell ref="BC24:BH27"/>
    <mergeCell ref="BW19:BY20"/>
    <mergeCell ref="BD21:BX23"/>
    <mergeCell ref="BT24:BY27"/>
    <mergeCell ref="BN24:BS27"/>
    <mergeCell ref="BI24:BM27"/>
    <mergeCell ref="BT18:BY18"/>
    <mergeCell ref="BN18:BS18"/>
    <mergeCell ref="AT9:BB10"/>
    <mergeCell ref="AG11:BB11"/>
    <mergeCell ref="AG12:AM14"/>
    <mergeCell ref="AN12:AS14"/>
    <mergeCell ref="AT12:BB14"/>
    <mergeCell ref="BC12:BF13"/>
    <mergeCell ref="BG12:BI13"/>
    <mergeCell ref="BJ12:BL13"/>
    <mergeCell ref="BC16:BF16"/>
    <mergeCell ref="BG16:BI16"/>
    <mergeCell ref="BJ16:BL16"/>
    <mergeCell ref="BD14:BX14"/>
    <mergeCell ref="BC15:BH15"/>
    <mergeCell ref="BI15:BM15"/>
    <mergeCell ref="BN15:BS15"/>
    <mergeCell ref="BP12:BR13"/>
    <mergeCell ref="BS12:BV13"/>
    <mergeCell ref="BW16:BY16"/>
    <mergeCell ref="BC9:BY9"/>
    <mergeCell ref="BC10:BY10"/>
    <mergeCell ref="BT11:BY11"/>
    <mergeCell ref="BN11:BS11"/>
    <mergeCell ref="BM16:BO16"/>
    <mergeCell ref="BP16:BR16"/>
    <mergeCell ref="E3:H4"/>
    <mergeCell ref="N3:AJ4"/>
    <mergeCell ref="I3:M4"/>
    <mergeCell ref="AK3:AZ4"/>
    <mergeCell ref="BA3:BC3"/>
    <mergeCell ref="BG19:BI20"/>
    <mergeCell ref="BJ19:BL20"/>
    <mergeCell ref="BM19:BO20"/>
    <mergeCell ref="BP19:BR20"/>
    <mergeCell ref="D9:AC10"/>
    <mergeCell ref="D11:AC11"/>
    <mergeCell ref="AG15:BB15"/>
    <mergeCell ref="AG16:AM17"/>
    <mergeCell ref="BM12:BO13"/>
    <mergeCell ref="AT16:BB17"/>
    <mergeCell ref="BD17:BX17"/>
    <mergeCell ref="BW12:BY13"/>
    <mergeCell ref="BT15:BY15"/>
    <mergeCell ref="BS16:BV16"/>
    <mergeCell ref="BS19:BV20"/>
    <mergeCell ref="BI18:BM18"/>
    <mergeCell ref="BC18:BH18"/>
    <mergeCell ref="E67:BS67"/>
    <mergeCell ref="BD29:BX29"/>
    <mergeCell ref="BD30:BX30"/>
    <mergeCell ref="BD31:BX31"/>
    <mergeCell ref="D62:BY62"/>
    <mergeCell ref="D63:AN63"/>
    <mergeCell ref="D64:BY64"/>
    <mergeCell ref="D65:Q65"/>
    <mergeCell ref="D61:AM61"/>
    <mergeCell ref="G32:AS32"/>
    <mergeCell ref="BD32:BX32"/>
    <mergeCell ref="BA34:BB36"/>
    <mergeCell ref="G35:AJ36"/>
    <mergeCell ref="BD35:BX35"/>
    <mergeCell ref="BA37:BB39"/>
    <mergeCell ref="G38:AN38"/>
    <mergeCell ref="BD38:BX38"/>
    <mergeCell ref="BA40:BB42"/>
    <mergeCell ref="G41:AO41"/>
    <mergeCell ref="BD41:BX41"/>
    <mergeCell ref="AA59:AB59"/>
    <mergeCell ref="AC59:AE59"/>
    <mergeCell ref="AF59:BY59"/>
    <mergeCell ref="D55:K59"/>
  </mergeCells>
  <phoneticPr fontId="1"/>
  <dataValidations count="1">
    <dataValidation type="list" allowBlank="1" showInputMessage="1" showErrorMessage="1" sqref="Y56:Z59" xr:uid="{00000000-0002-0000-0200-000000000000}">
      <formula1>$CG$85:$CG$86</formula1>
    </dataValidation>
  </dataValidations>
  <printOptions horizontalCentered="1"/>
  <pageMargins left="0" right="0" top="0.39370078740157483" bottom="0" header="0" footer="0"/>
  <pageSetup paperSize="9" scale="68" orientation="portrait" blackAndWhite="1"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90465" r:id="rId4" name="Check Box 1">
              <controlPr locked="0" defaultSize="0" autoFill="0" autoLine="0" autoPict="0">
                <anchor moveWithCells="1" sizeWithCells="1">
                  <from>
                    <xdr:col>4</xdr:col>
                    <xdr:colOff>0</xdr:colOff>
                    <xdr:row>7</xdr:row>
                    <xdr:rowOff>9525</xdr:rowOff>
                  </from>
                  <to>
                    <xdr:col>5</xdr:col>
                    <xdr:colOff>66675</xdr:colOff>
                    <xdr:row>7</xdr:row>
                    <xdr:rowOff>323850</xdr:rowOff>
                  </to>
                </anchor>
              </controlPr>
            </control>
          </mc:Choice>
        </mc:AlternateContent>
        <mc:AlternateContent xmlns:mc="http://schemas.openxmlformats.org/markup-compatibility/2006">
          <mc:Choice Requires="x14">
            <control shapeId="190476" r:id="rId5" name="Check Box 12">
              <controlPr defaultSize="0" autoFill="0" autoLine="0" autoPict="0">
                <anchor moveWithCells="1">
                  <from>
                    <xdr:col>53</xdr:col>
                    <xdr:colOff>38100</xdr:colOff>
                    <xdr:row>2</xdr:row>
                    <xdr:rowOff>152400</xdr:rowOff>
                  </from>
                  <to>
                    <xdr:col>54</xdr:col>
                    <xdr:colOff>95250</xdr:colOff>
                    <xdr:row>3</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N95"/>
  <sheetViews>
    <sheetView showZeros="0" zoomScaleNormal="100" workbookViewId="0">
      <selection activeCell="DJ155" sqref="DJ155"/>
    </sheetView>
  </sheetViews>
  <sheetFormatPr defaultRowHeight="13.5" x14ac:dyDescent="0.15"/>
  <cols>
    <col min="1" max="1" width="1.625" customWidth="1"/>
    <col min="2" max="2" width="3.75" customWidth="1"/>
    <col min="3" max="3" width="1.5" customWidth="1"/>
    <col min="4" max="4" width="2.625" customWidth="1"/>
    <col min="5" max="5" width="2.5" customWidth="1"/>
    <col min="6" max="7" width="0.375" customWidth="1"/>
    <col min="8" max="9" width="1" customWidth="1"/>
    <col min="10" max="10" width="0.625" customWidth="1"/>
    <col min="11" max="11" width="0.375" customWidth="1"/>
    <col min="12" max="12" width="1.25" customWidth="1"/>
    <col min="13" max="13" width="1.375" customWidth="1"/>
    <col min="14" max="14" width="0.375" customWidth="1"/>
    <col min="15" max="15" width="0.625" customWidth="1"/>
    <col min="16" max="17" width="1" customWidth="1"/>
    <col min="18" max="18" width="0.375" customWidth="1"/>
    <col min="19" max="19" width="1" customWidth="1"/>
    <col min="20" max="20" width="1.75" customWidth="1"/>
    <col min="21" max="21" width="0.375" customWidth="1"/>
    <col min="22" max="22" width="0.625" customWidth="1"/>
    <col min="23" max="23" width="0.875" customWidth="1"/>
    <col min="24" max="24" width="0.625" customWidth="1"/>
    <col min="25" max="25" width="0.5" customWidth="1"/>
    <col min="26" max="26" width="0.375" customWidth="1"/>
    <col min="27" max="27" width="1.625" customWidth="1"/>
    <col min="28" max="28" width="0.5" customWidth="1"/>
    <col min="29" max="29" width="0.625" customWidth="1"/>
    <col min="30" max="30" width="0.375" customWidth="1"/>
    <col min="31" max="31" width="0.625" customWidth="1"/>
    <col min="32" max="32" width="0.875" customWidth="1"/>
    <col min="33" max="34" width="0.5" customWidth="1"/>
    <col min="35" max="35" width="0.375" customWidth="1"/>
    <col min="36" max="36" width="1.125" customWidth="1"/>
    <col min="37" max="37" width="1" customWidth="1"/>
    <col min="38" max="38" width="0.5" customWidth="1"/>
    <col min="39" max="39" width="0.375" customWidth="1"/>
    <col min="40" max="40" width="0.875" customWidth="1"/>
    <col min="41" max="41" width="0.5" customWidth="1"/>
    <col min="42" max="42" width="1.125" customWidth="1"/>
    <col min="43" max="43" width="0.375" customWidth="1"/>
    <col min="44" max="44" width="1" customWidth="1"/>
    <col min="45" max="45" width="0.625" customWidth="1"/>
    <col min="46" max="46" width="1" customWidth="1"/>
    <col min="47" max="47" width="0.375" customWidth="1"/>
    <col min="48" max="49" width="1.5" customWidth="1"/>
    <col min="50" max="50" width="0.375" customWidth="1"/>
    <col min="51" max="51" width="0.875" customWidth="1"/>
    <col min="52" max="52" width="1" customWidth="1"/>
    <col min="53" max="53" width="0.75" customWidth="1"/>
    <col min="54" max="54" width="0.375" customWidth="1"/>
    <col min="55" max="55" width="1.375" customWidth="1"/>
    <col min="56" max="56" width="1.25" customWidth="1"/>
    <col min="57" max="57" width="0.375" customWidth="1"/>
    <col min="58" max="58" width="1" customWidth="1"/>
    <col min="59" max="59" width="1.75" customWidth="1"/>
    <col min="60" max="60" width="0.375" customWidth="1"/>
    <col min="61" max="61" width="1.625" customWidth="1"/>
    <col min="62" max="63" width="0.75" customWidth="1"/>
    <col min="64" max="64" width="1.5" customWidth="1"/>
    <col min="65" max="65" width="0.5" customWidth="1"/>
    <col min="66" max="66" width="1.75" customWidth="1"/>
    <col min="67" max="67" width="0.5" customWidth="1"/>
    <col min="68" max="68" width="1.25" customWidth="1"/>
    <col min="69" max="69" width="0.5" customWidth="1"/>
    <col min="70" max="70" width="1.5" customWidth="1"/>
    <col min="71" max="71" width="0.625" customWidth="1"/>
    <col min="72" max="72" width="1.375" customWidth="1"/>
    <col min="73" max="73" width="1.25" customWidth="1"/>
    <col min="74" max="74" width="2.25" customWidth="1"/>
    <col min="75" max="75" width="0.875" customWidth="1"/>
    <col min="76" max="76" width="1.25" customWidth="1"/>
    <col min="77" max="77" width="1.5" customWidth="1"/>
    <col min="78" max="78" width="1.875" customWidth="1"/>
    <col min="79" max="79" width="4.375" customWidth="1"/>
    <col min="80" max="80" width="2" customWidth="1"/>
    <col min="81" max="81" width="0.75" customWidth="1"/>
    <col min="82" max="82" width="2" customWidth="1"/>
    <col min="83" max="83" width="0.625" customWidth="1"/>
    <col min="84" max="84" width="2.375" customWidth="1"/>
    <col min="85" max="86" width="0.625" customWidth="1"/>
    <col min="87" max="87" width="2" customWidth="1"/>
    <col min="88" max="88" width="0.625" customWidth="1"/>
    <col min="89" max="89" width="2.5" customWidth="1"/>
    <col min="90" max="90" width="1.75" customWidth="1"/>
    <col min="91" max="91" width="1.875" customWidth="1"/>
    <col min="92" max="92" width="1" customWidth="1"/>
    <col min="93" max="93" width="4.25" customWidth="1"/>
    <col min="94" max="94" width="0.5" customWidth="1"/>
    <col min="95" max="95" width="2.875" customWidth="1"/>
    <col min="96" max="96" width="0.5" customWidth="1"/>
    <col min="97" max="97" width="2.875" customWidth="1"/>
    <col min="98" max="98" width="0.5" customWidth="1"/>
    <col min="99" max="99" width="2.875" customWidth="1"/>
    <col min="100" max="100" width="0.5" customWidth="1"/>
    <col min="101" max="101" width="2.875" customWidth="1"/>
    <col min="102" max="102" width="0.5" customWidth="1"/>
    <col min="103" max="103" width="2.875" customWidth="1"/>
    <col min="104" max="104" width="0.5" customWidth="1"/>
    <col min="105" max="105" width="2.875" customWidth="1"/>
    <col min="106" max="106" width="0.5" customWidth="1"/>
    <col min="107" max="107" width="2.875" customWidth="1"/>
    <col min="108" max="108" width="0.5" customWidth="1"/>
    <col min="109" max="109" width="0.75" customWidth="1"/>
    <col min="110" max="110" width="2.25" customWidth="1"/>
    <col min="111" max="111" width="0.5" customWidth="1"/>
    <col min="112" max="112" width="2.875" customWidth="1"/>
    <col min="113" max="113" width="1.125" customWidth="1"/>
    <col min="114" max="114" width="0.625" customWidth="1"/>
    <col min="115" max="115" width="3.375" customWidth="1"/>
    <col min="116" max="116" width="1.375" customWidth="1"/>
    <col min="117" max="117" width="3.875" customWidth="1"/>
  </cols>
  <sheetData>
    <row r="1" spans="1:118" ht="9.75" customHeight="1" x14ac:dyDescent="0.15">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row>
    <row r="2" spans="1:118" ht="3.2" customHeight="1" x14ac:dyDescent="0.15">
      <c r="A2" s="4"/>
      <c r="B2" s="4"/>
      <c r="C2" s="109"/>
      <c r="D2" s="109"/>
      <c r="E2" s="1403" t="s">
        <v>124</v>
      </c>
      <c r="F2" s="1403"/>
      <c r="G2" s="1403"/>
      <c r="H2" s="1403"/>
      <c r="I2" s="1403"/>
      <c r="J2" s="1403"/>
      <c r="K2" s="1403"/>
      <c r="L2" s="1403"/>
      <c r="M2" s="1403"/>
      <c r="N2" s="110"/>
      <c r="O2" s="110"/>
      <c r="P2" s="110"/>
      <c r="Q2" s="110"/>
      <c r="R2" s="110"/>
      <c r="S2" s="110"/>
      <c r="T2" s="110"/>
      <c r="U2" s="110"/>
      <c r="V2" s="1409" t="s">
        <v>231</v>
      </c>
      <c r="W2" s="1409"/>
      <c r="X2" s="1409"/>
      <c r="Y2" s="1409"/>
      <c r="Z2" s="1409"/>
      <c r="AA2" s="1409"/>
      <c r="AB2" s="1409"/>
      <c r="AC2" s="1409"/>
      <c r="AD2" s="1409"/>
      <c r="AE2" s="1409"/>
      <c r="AF2" s="1409"/>
      <c r="AG2" s="1409"/>
      <c r="AH2" s="1409"/>
      <c r="AI2" s="1409"/>
      <c r="AJ2" s="1409"/>
      <c r="AK2" s="1409"/>
      <c r="AL2" s="1409"/>
      <c r="AM2" s="1409"/>
      <c r="AN2" s="1409"/>
      <c r="AO2" s="1409"/>
      <c r="AP2" s="1409"/>
      <c r="AQ2" s="1409"/>
      <c r="AR2" s="1409"/>
      <c r="AS2" s="1409"/>
      <c r="AT2" s="1409"/>
      <c r="AU2" s="1409"/>
      <c r="AV2" s="1409"/>
      <c r="AW2" s="1409"/>
      <c r="AX2" s="1409"/>
      <c r="AY2" s="1409"/>
      <c r="AZ2" s="1409"/>
      <c r="BA2" s="1409"/>
      <c r="BB2" s="1409"/>
      <c r="BC2" s="1409"/>
      <c r="BD2" s="1409"/>
      <c r="BE2" s="1409"/>
      <c r="BF2" s="1409"/>
      <c r="BG2" s="1409"/>
      <c r="BH2" s="1409"/>
      <c r="BI2" s="1409"/>
      <c r="BJ2" s="1409"/>
      <c r="BK2" s="1409"/>
      <c r="BL2" s="1409"/>
      <c r="BM2" s="1409"/>
      <c r="BN2" s="1409"/>
      <c r="BO2" s="110"/>
      <c r="BP2" s="110"/>
      <c r="BQ2" s="110"/>
      <c r="BR2" s="110"/>
      <c r="BS2" s="110"/>
      <c r="BT2" s="110"/>
      <c r="BU2" s="110"/>
      <c r="BV2" s="110"/>
      <c r="BW2" s="110"/>
      <c r="BX2" s="110"/>
      <c r="BY2" s="110"/>
      <c r="BZ2" s="110"/>
      <c r="CA2" s="110"/>
      <c r="CB2" s="110"/>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4"/>
      <c r="DL2" s="4"/>
      <c r="DM2" s="4"/>
      <c r="DN2" s="4"/>
    </row>
    <row r="3" spans="1:118" ht="12.75" customHeight="1" x14ac:dyDescent="0.15">
      <c r="A3" s="4"/>
      <c r="B3" s="4"/>
      <c r="C3" s="109"/>
      <c r="D3" s="109"/>
      <c r="E3" s="1403"/>
      <c r="F3" s="1403"/>
      <c r="G3" s="1403"/>
      <c r="H3" s="1403"/>
      <c r="I3" s="1403"/>
      <c r="J3" s="1403"/>
      <c r="K3" s="1403"/>
      <c r="L3" s="1403"/>
      <c r="M3" s="1403"/>
      <c r="N3" s="110"/>
      <c r="O3" s="816" t="str">
        <f>LEFT(第2表入力用!I3,1)</f>
        <v>0</v>
      </c>
      <c r="P3" s="1404"/>
      <c r="Q3" s="817"/>
      <c r="R3" s="110"/>
      <c r="S3" s="816" t="str">
        <f>RIGHT(第2表入力用!I3,1)</f>
        <v>6</v>
      </c>
      <c r="T3" s="817"/>
      <c r="U3" s="110"/>
      <c r="V3" s="1409"/>
      <c r="W3" s="1409"/>
      <c r="X3" s="1409"/>
      <c r="Y3" s="1409"/>
      <c r="Z3" s="1409"/>
      <c r="AA3" s="1409"/>
      <c r="AB3" s="1409"/>
      <c r="AC3" s="1409"/>
      <c r="AD3" s="1409"/>
      <c r="AE3" s="1409"/>
      <c r="AF3" s="1409"/>
      <c r="AG3" s="1409"/>
      <c r="AH3" s="1409"/>
      <c r="AI3" s="1409"/>
      <c r="AJ3" s="1409"/>
      <c r="AK3" s="1409"/>
      <c r="AL3" s="1409"/>
      <c r="AM3" s="1409"/>
      <c r="AN3" s="1409"/>
      <c r="AO3" s="1409"/>
      <c r="AP3" s="1409"/>
      <c r="AQ3" s="1409"/>
      <c r="AR3" s="1409"/>
      <c r="AS3" s="1409"/>
      <c r="AT3" s="1409"/>
      <c r="AU3" s="1409"/>
      <c r="AV3" s="1409"/>
      <c r="AW3" s="1409"/>
      <c r="AX3" s="1409"/>
      <c r="AY3" s="1409"/>
      <c r="AZ3" s="1409"/>
      <c r="BA3" s="1409"/>
      <c r="BB3" s="1409"/>
      <c r="BC3" s="1409"/>
      <c r="BD3" s="1409"/>
      <c r="BE3" s="1409"/>
      <c r="BF3" s="1409"/>
      <c r="BG3" s="1409"/>
      <c r="BH3" s="1409"/>
      <c r="BI3" s="1409"/>
      <c r="BJ3" s="1409"/>
      <c r="BK3" s="1409"/>
      <c r="BL3" s="1409"/>
      <c r="BM3" s="1409"/>
      <c r="BN3" s="1409"/>
      <c r="BO3" s="110"/>
      <c r="BP3" s="110"/>
      <c r="BQ3" s="880" t="s">
        <v>235</v>
      </c>
      <c r="BR3" s="880"/>
      <c r="BS3" s="880"/>
      <c r="BT3" s="880"/>
      <c r="BU3" s="880"/>
      <c r="BV3" s="880"/>
      <c r="BW3" s="880"/>
      <c r="BX3" s="880"/>
      <c r="BY3" s="880"/>
      <c r="BZ3" s="880"/>
      <c r="CA3" s="880"/>
      <c r="CB3" s="880"/>
      <c r="CC3" s="880"/>
      <c r="CD3" s="880"/>
      <c r="CE3" s="880"/>
      <c r="CF3" s="880"/>
      <c r="CG3" s="880"/>
      <c r="CH3" s="880"/>
      <c r="CI3" s="880"/>
      <c r="CJ3" s="880"/>
      <c r="CK3" s="880"/>
      <c r="CL3" s="880"/>
      <c r="CM3" s="77"/>
      <c r="CN3" s="1410" t="str">
        <f>IF(第2表入力用!CH93=TRUE,"○","")</f>
        <v/>
      </c>
      <c r="CO3" s="1411"/>
      <c r="CP3" s="1412"/>
      <c r="CQ3" s="134"/>
      <c r="CR3" s="36"/>
      <c r="CS3" s="1402"/>
      <c r="CT3" s="36"/>
      <c r="CU3" s="36"/>
      <c r="CV3" s="36"/>
      <c r="CW3" s="36"/>
      <c r="CX3" s="36"/>
      <c r="CY3" s="36"/>
      <c r="CZ3" s="36"/>
      <c r="DA3" s="36"/>
      <c r="DB3" s="36"/>
      <c r="DC3" s="36"/>
      <c r="DD3" s="36"/>
      <c r="DE3" s="36"/>
      <c r="DF3" s="36"/>
      <c r="DG3" s="36"/>
      <c r="DH3" s="36"/>
      <c r="DI3" s="36"/>
      <c r="DJ3" s="36"/>
      <c r="DK3" s="4"/>
      <c r="DL3" s="4"/>
      <c r="DM3" s="4"/>
      <c r="DN3" s="4"/>
    </row>
    <row r="4" spans="1:118" ht="13.5" customHeight="1" x14ac:dyDescent="0.15">
      <c r="A4" s="4"/>
      <c r="B4" s="4"/>
      <c r="C4" s="9"/>
      <c r="D4" s="109"/>
      <c r="E4" s="1403"/>
      <c r="F4" s="1403"/>
      <c r="G4" s="1403"/>
      <c r="H4" s="1403"/>
      <c r="I4" s="1403"/>
      <c r="J4" s="1403"/>
      <c r="K4" s="1403"/>
      <c r="L4" s="1403"/>
      <c r="M4" s="1403"/>
      <c r="N4" s="110"/>
      <c r="O4" s="818"/>
      <c r="P4" s="1405"/>
      <c r="Q4" s="819"/>
      <c r="R4" s="110"/>
      <c r="S4" s="818"/>
      <c r="T4" s="819"/>
      <c r="U4" s="110"/>
      <c r="V4" s="1409"/>
      <c r="W4" s="1409"/>
      <c r="X4" s="1409"/>
      <c r="Y4" s="1409"/>
      <c r="Z4" s="1409"/>
      <c r="AA4" s="1409"/>
      <c r="AB4" s="1409"/>
      <c r="AC4" s="1409"/>
      <c r="AD4" s="1409"/>
      <c r="AE4" s="1409"/>
      <c r="AF4" s="1409"/>
      <c r="AG4" s="1409"/>
      <c r="AH4" s="1409"/>
      <c r="AI4" s="1409"/>
      <c r="AJ4" s="1409"/>
      <c r="AK4" s="1409"/>
      <c r="AL4" s="1409"/>
      <c r="AM4" s="1409"/>
      <c r="AN4" s="1409"/>
      <c r="AO4" s="1409"/>
      <c r="AP4" s="1409"/>
      <c r="AQ4" s="1409"/>
      <c r="AR4" s="1409"/>
      <c r="AS4" s="1409"/>
      <c r="AT4" s="1409"/>
      <c r="AU4" s="1409"/>
      <c r="AV4" s="1409"/>
      <c r="AW4" s="1409"/>
      <c r="AX4" s="1409"/>
      <c r="AY4" s="1409"/>
      <c r="AZ4" s="1409"/>
      <c r="BA4" s="1409"/>
      <c r="BB4" s="1409"/>
      <c r="BC4" s="1409"/>
      <c r="BD4" s="1409"/>
      <c r="BE4" s="1409"/>
      <c r="BF4" s="1409"/>
      <c r="BG4" s="1409"/>
      <c r="BH4" s="1409"/>
      <c r="BI4" s="1409"/>
      <c r="BJ4" s="1409"/>
      <c r="BK4" s="1409"/>
      <c r="BL4" s="1409"/>
      <c r="BM4" s="1409"/>
      <c r="BN4" s="1409"/>
      <c r="BO4" s="110"/>
      <c r="BP4" s="110"/>
      <c r="BQ4" s="880"/>
      <c r="BR4" s="880"/>
      <c r="BS4" s="880"/>
      <c r="BT4" s="880"/>
      <c r="BU4" s="880"/>
      <c r="BV4" s="880"/>
      <c r="BW4" s="880"/>
      <c r="BX4" s="880"/>
      <c r="BY4" s="880"/>
      <c r="BZ4" s="880"/>
      <c r="CA4" s="880"/>
      <c r="CB4" s="880"/>
      <c r="CC4" s="880"/>
      <c r="CD4" s="880"/>
      <c r="CE4" s="880"/>
      <c r="CF4" s="880"/>
      <c r="CG4" s="880"/>
      <c r="CH4" s="880"/>
      <c r="CI4" s="880"/>
      <c r="CJ4" s="880"/>
      <c r="CK4" s="880"/>
      <c r="CL4" s="880"/>
      <c r="CM4" s="77"/>
      <c r="CN4" s="1413"/>
      <c r="CO4" s="1414"/>
      <c r="CP4" s="1415"/>
      <c r="CQ4" s="134"/>
      <c r="CR4" s="36"/>
      <c r="CS4" s="1402"/>
      <c r="CT4" s="36"/>
      <c r="CU4" s="36"/>
      <c r="CV4" s="36"/>
      <c r="CW4" s="36"/>
      <c r="CX4" s="36"/>
      <c r="CY4" s="36"/>
      <c r="CZ4" s="36"/>
      <c r="DA4" s="36"/>
      <c r="DB4" s="36"/>
      <c r="DC4" s="36"/>
      <c r="DD4" s="36"/>
      <c r="DE4" s="36"/>
      <c r="DF4" s="36"/>
      <c r="DG4" s="36"/>
      <c r="DH4" s="36"/>
      <c r="DI4" s="36"/>
      <c r="DJ4" s="36"/>
      <c r="DK4" s="4"/>
      <c r="DL4" s="4"/>
      <c r="DM4" s="4"/>
      <c r="DN4" s="4"/>
    </row>
    <row r="5" spans="1:118" ht="3.75" customHeight="1" x14ac:dyDescent="0.15">
      <c r="A5" s="4"/>
      <c r="B5" s="4"/>
      <c r="C5" s="9"/>
      <c r="D5" s="109"/>
      <c r="E5" s="1403"/>
      <c r="F5" s="1403"/>
      <c r="G5" s="1403"/>
      <c r="H5" s="1403"/>
      <c r="I5" s="1403"/>
      <c r="J5" s="1403"/>
      <c r="K5" s="1403"/>
      <c r="L5" s="1403"/>
      <c r="M5" s="1403"/>
      <c r="N5" s="110"/>
      <c r="O5" s="110"/>
      <c r="P5" s="110"/>
      <c r="Q5" s="110"/>
      <c r="R5" s="110"/>
      <c r="S5" s="110"/>
      <c r="T5" s="110"/>
      <c r="U5" s="110"/>
      <c r="V5" s="1409"/>
      <c r="W5" s="1409"/>
      <c r="X5" s="1409"/>
      <c r="Y5" s="1409"/>
      <c r="Z5" s="1409"/>
      <c r="AA5" s="1409"/>
      <c r="AB5" s="1409"/>
      <c r="AC5" s="1409"/>
      <c r="AD5" s="1409"/>
      <c r="AE5" s="1409"/>
      <c r="AF5" s="1409"/>
      <c r="AG5" s="1409"/>
      <c r="AH5" s="1409"/>
      <c r="AI5" s="1409"/>
      <c r="AJ5" s="1409"/>
      <c r="AK5" s="1409"/>
      <c r="AL5" s="1409"/>
      <c r="AM5" s="1409"/>
      <c r="AN5" s="1409"/>
      <c r="AO5" s="1409"/>
      <c r="AP5" s="1409"/>
      <c r="AQ5" s="1409"/>
      <c r="AR5" s="1409"/>
      <c r="AS5" s="1409"/>
      <c r="AT5" s="1409"/>
      <c r="AU5" s="1409"/>
      <c r="AV5" s="1409"/>
      <c r="AW5" s="1409"/>
      <c r="AX5" s="1409"/>
      <c r="AY5" s="1409"/>
      <c r="AZ5" s="1409"/>
      <c r="BA5" s="1409"/>
      <c r="BB5" s="1409"/>
      <c r="BC5" s="1409"/>
      <c r="BD5" s="1409"/>
      <c r="BE5" s="1409"/>
      <c r="BF5" s="1409"/>
      <c r="BG5" s="1409"/>
      <c r="BH5" s="1409"/>
      <c r="BI5" s="1409"/>
      <c r="BJ5" s="1409"/>
      <c r="BK5" s="1409"/>
      <c r="BL5" s="1409"/>
      <c r="BM5" s="1409"/>
      <c r="BN5" s="1409"/>
      <c r="BO5" s="110"/>
      <c r="BP5" s="110"/>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1402"/>
      <c r="CT5" s="36"/>
      <c r="CU5" s="36"/>
      <c r="CV5" s="36"/>
      <c r="CW5" s="36"/>
      <c r="CX5" s="36"/>
      <c r="CY5" s="36"/>
      <c r="CZ5" s="36"/>
      <c r="DA5" s="36"/>
      <c r="DB5" s="36"/>
      <c r="DC5" s="36"/>
      <c r="DD5" s="36"/>
      <c r="DE5" s="36"/>
      <c r="DF5" s="36"/>
      <c r="DG5" s="36"/>
      <c r="DH5" s="36"/>
      <c r="DI5" s="36"/>
      <c r="DJ5" s="36"/>
      <c r="DK5" s="4"/>
      <c r="DL5" s="4"/>
      <c r="DM5" s="4"/>
      <c r="DN5" s="4"/>
    </row>
    <row r="6" spans="1:118" ht="4.5" customHeight="1" thickBot="1" x14ac:dyDescent="0.2">
      <c r="A6" s="4"/>
      <c r="B6" s="4"/>
      <c r="C6" s="9"/>
      <c r="D6" s="9"/>
      <c r="E6" s="9"/>
      <c r="F6" s="111"/>
      <c r="G6" s="111"/>
      <c r="H6" s="111"/>
      <c r="I6" s="111"/>
      <c r="J6" s="112"/>
      <c r="K6" s="112"/>
      <c r="L6" s="112"/>
      <c r="M6" s="10"/>
      <c r="N6" s="10"/>
      <c r="O6" s="10"/>
      <c r="P6" s="10"/>
      <c r="Q6" s="10"/>
      <c r="R6" s="10"/>
      <c r="S6" s="10"/>
      <c r="T6" s="10"/>
      <c r="U6" s="10"/>
      <c r="V6" s="10"/>
      <c r="W6" s="10"/>
      <c r="X6" s="10"/>
      <c r="Y6" s="10"/>
      <c r="Z6" s="10"/>
      <c r="AA6" s="4"/>
      <c r="AB6" s="4"/>
      <c r="AC6" s="4"/>
      <c r="AD6" s="4"/>
      <c r="AE6" s="4"/>
      <c r="AF6" s="4"/>
      <c r="AG6" s="4"/>
      <c r="AH6" s="4"/>
      <c r="AI6" s="4"/>
      <c r="AJ6" s="4"/>
      <c r="AK6" s="4"/>
      <c r="AL6" s="4"/>
      <c r="AM6" s="4"/>
      <c r="AN6" s="36"/>
      <c r="AO6" s="36"/>
      <c r="AP6" s="36"/>
      <c r="AQ6" s="14"/>
      <c r="AR6" s="14"/>
      <c r="AS6" s="36"/>
      <c r="AT6" s="14"/>
      <c r="AU6" s="14"/>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4"/>
      <c r="DL6" s="4"/>
      <c r="DM6" s="4"/>
      <c r="DN6" s="4"/>
    </row>
    <row r="7" spans="1:118" ht="30" customHeight="1" thickBot="1" x14ac:dyDescent="0.2">
      <c r="A7" s="4"/>
      <c r="B7" s="4"/>
      <c r="C7" s="36"/>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13"/>
      <c r="BF7" s="113"/>
      <c r="BG7" s="113"/>
      <c r="BH7" s="113"/>
      <c r="BI7" s="113"/>
      <c r="BJ7" s="113"/>
      <c r="BK7" s="113"/>
      <c r="BL7" s="113"/>
      <c r="BM7" s="113"/>
      <c r="BN7" s="113"/>
      <c r="BO7" s="113"/>
      <c r="BP7" s="113"/>
      <c r="BQ7" s="113"/>
      <c r="BR7" s="113"/>
      <c r="BS7" s="113"/>
      <c r="BT7" s="113"/>
      <c r="BU7" s="113"/>
      <c r="BV7" s="113"/>
      <c r="BW7" s="113"/>
      <c r="BX7" s="36"/>
      <c r="BY7" s="36"/>
      <c r="BZ7" s="114"/>
      <c r="CA7" s="114"/>
      <c r="CB7" s="114"/>
      <c r="CC7" s="114"/>
      <c r="CD7" s="114"/>
      <c r="CE7" s="114"/>
      <c r="CF7" s="1489" t="s">
        <v>134</v>
      </c>
      <c r="CG7" s="1490"/>
      <c r="CH7" s="1490"/>
      <c r="CI7" s="1490"/>
      <c r="CJ7" s="1490"/>
      <c r="CK7" s="1490"/>
      <c r="CL7" s="1490"/>
      <c r="CM7" s="1490"/>
      <c r="CN7" s="1490"/>
      <c r="CO7" s="1490"/>
      <c r="CP7" s="1491"/>
      <c r="CQ7" s="1492" t="str">
        <f>第2表入力用!BG6</f>
        <v>乙沢　花子</v>
      </c>
      <c r="CR7" s="1493"/>
      <c r="CS7" s="1493"/>
      <c r="CT7" s="1493"/>
      <c r="CU7" s="1493"/>
      <c r="CV7" s="1493"/>
      <c r="CW7" s="1493"/>
      <c r="CX7" s="1493"/>
      <c r="CY7" s="1493"/>
      <c r="CZ7" s="1493"/>
      <c r="DA7" s="1493"/>
      <c r="DB7" s="1493"/>
      <c r="DC7" s="1493"/>
      <c r="DD7" s="1493"/>
      <c r="DE7" s="1493"/>
      <c r="DF7" s="1493"/>
      <c r="DG7" s="1493"/>
      <c r="DH7" s="1493"/>
      <c r="DI7" s="1494"/>
      <c r="DJ7" s="115"/>
      <c r="DK7" s="1487" t="s">
        <v>135</v>
      </c>
      <c r="DL7" s="4"/>
      <c r="DM7" s="4"/>
      <c r="DN7" s="221" t="s">
        <v>209</v>
      </c>
    </row>
    <row r="8" spans="1:118" ht="20.25" customHeight="1" x14ac:dyDescent="0.15">
      <c r="A8" s="4"/>
      <c r="B8" s="4"/>
      <c r="C8" s="1511" t="s">
        <v>59</v>
      </c>
      <c r="D8" s="1512"/>
      <c r="E8" s="116"/>
      <c r="F8" s="1416" t="s">
        <v>122</v>
      </c>
      <c r="G8" s="1416"/>
      <c r="H8" s="1416"/>
      <c r="I8" s="1416"/>
      <c r="J8" s="1416"/>
      <c r="K8" s="1416"/>
      <c r="L8" s="1416"/>
      <c r="M8" s="1416"/>
      <c r="N8" s="1416"/>
      <c r="O8" s="1416"/>
      <c r="P8" s="1416"/>
      <c r="Q8" s="1416"/>
      <c r="R8" s="1416"/>
      <c r="S8" s="1416"/>
      <c r="T8" s="1416"/>
      <c r="U8" s="1416"/>
      <c r="V8" s="1416"/>
      <c r="W8" s="1416"/>
      <c r="X8" s="1416"/>
      <c r="Y8" s="1416"/>
      <c r="Z8" s="1416"/>
      <c r="AA8" s="1416"/>
      <c r="AB8" s="1416"/>
      <c r="AC8" s="1416"/>
      <c r="AD8" s="1416"/>
      <c r="AE8" s="1416"/>
      <c r="AF8" s="1416"/>
      <c r="AG8" s="1416"/>
      <c r="AH8" s="1416"/>
      <c r="AI8" s="1416"/>
      <c r="AJ8" s="1416"/>
      <c r="AK8" s="1416"/>
      <c r="AL8" s="1416"/>
      <c r="AM8" s="1416"/>
      <c r="AN8" s="1416"/>
      <c r="AO8" s="1416"/>
      <c r="AP8" s="1416"/>
      <c r="AQ8" s="1416"/>
      <c r="AR8" s="1416"/>
      <c r="AS8" s="1416"/>
      <c r="AT8" s="1416"/>
      <c r="AU8" s="1416"/>
      <c r="AV8" s="1416"/>
      <c r="AW8" s="1416"/>
      <c r="AX8" s="1416"/>
      <c r="AY8" s="1416"/>
      <c r="AZ8" s="1416"/>
      <c r="BA8" s="1416"/>
      <c r="BB8" s="1416"/>
      <c r="BC8" s="1416"/>
      <c r="BD8" s="1416"/>
      <c r="BE8" s="1416"/>
      <c r="BF8" s="1416"/>
      <c r="BG8" s="1416"/>
      <c r="BH8" s="1416"/>
      <c r="BI8" s="1416"/>
      <c r="BJ8" s="1416"/>
      <c r="BK8" s="1416"/>
      <c r="BL8" s="1416"/>
      <c r="BM8" s="1416"/>
      <c r="BN8" s="1416"/>
      <c r="BO8" s="1416"/>
      <c r="BP8" s="1416"/>
      <c r="BQ8" s="1416"/>
      <c r="BR8" s="1416"/>
      <c r="BS8" s="1416"/>
      <c r="BT8" s="1416"/>
      <c r="BU8" s="1416"/>
      <c r="BV8" s="1416"/>
      <c r="BW8" s="1416"/>
      <c r="BX8" s="1416"/>
      <c r="BY8" s="1416"/>
      <c r="BZ8" s="1416"/>
      <c r="CA8" s="1416"/>
      <c r="CB8" s="117"/>
      <c r="CC8" s="117"/>
      <c r="CD8" s="117"/>
      <c r="CE8" s="117"/>
      <c r="CF8" s="117"/>
      <c r="CG8" s="117"/>
      <c r="CH8" s="117"/>
      <c r="CI8" s="117"/>
      <c r="CJ8" s="117"/>
      <c r="CK8" s="117"/>
      <c r="CL8" s="117"/>
      <c r="CM8" s="117"/>
      <c r="CN8" s="117"/>
      <c r="CO8" s="117"/>
      <c r="CP8" s="117"/>
      <c r="CQ8" s="117"/>
      <c r="CR8" s="117"/>
      <c r="CS8" s="117"/>
      <c r="CT8" s="117"/>
      <c r="CU8" s="117"/>
      <c r="CV8" s="117"/>
      <c r="CW8" s="117"/>
      <c r="CX8" s="117"/>
      <c r="CY8" s="117"/>
      <c r="CZ8" s="117"/>
      <c r="DA8" s="117"/>
      <c r="DB8" s="117"/>
      <c r="DC8" s="117"/>
      <c r="DD8" s="117"/>
      <c r="DE8" s="117"/>
      <c r="DF8" s="117"/>
      <c r="DG8" s="117"/>
      <c r="DH8" s="117"/>
      <c r="DI8" s="118"/>
      <c r="DJ8" s="77"/>
      <c r="DK8" s="1487"/>
      <c r="DL8" s="119"/>
      <c r="DM8" s="119"/>
      <c r="DN8" s="4"/>
    </row>
    <row r="9" spans="1:118" ht="23.25" customHeight="1" x14ac:dyDescent="0.15">
      <c r="A9" s="4"/>
      <c r="B9" s="120"/>
      <c r="C9" s="1513"/>
      <c r="D9" s="1514"/>
      <c r="E9" s="121"/>
      <c r="F9" s="1418" t="str">
        <f>IF(第2表入力用!$CG$93=TRUE,"☑","□")</f>
        <v>□</v>
      </c>
      <c r="G9" s="1418"/>
      <c r="H9" s="1418"/>
      <c r="I9" s="1418"/>
      <c r="J9" s="1418"/>
      <c r="K9" s="1418"/>
      <c r="L9" s="122"/>
      <c r="M9" s="1417" t="s">
        <v>275</v>
      </c>
      <c r="N9" s="1417"/>
      <c r="O9" s="1417"/>
      <c r="P9" s="1417"/>
      <c r="Q9" s="1417"/>
      <c r="R9" s="1417"/>
      <c r="S9" s="1417"/>
      <c r="T9" s="1417"/>
      <c r="U9" s="1417"/>
      <c r="V9" s="1417"/>
      <c r="W9" s="1417"/>
      <c r="X9" s="1417"/>
      <c r="Y9" s="1417"/>
      <c r="Z9" s="1417"/>
      <c r="AA9" s="1417"/>
      <c r="AB9" s="1417"/>
      <c r="AC9" s="1417"/>
      <c r="AD9" s="1417"/>
      <c r="AE9" s="1417"/>
      <c r="AF9" s="1417"/>
      <c r="AG9" s="1417"/>
      <c r="AH9" s="1417"/>
      <c r="AI9" s="1417"/>
      <c r="AJ9" s="1417"/>
      <c r="AK9" s="1417"/>
      <c r="AL9" s="1417"/>
      <c r="AM9" s="1417"/>
      <c r="AN9" s="1417"/>
      <c r="AO9" s="1417"/>
      <c r="AP9" s="1417"/>
      <c r="AQ9" s="1417"/>
      <c r="AR9" s="1417"/>
      <c r="AS9" s="1417"/>
      <c r="AT9" s="1417"/>
      <c r="AU9" s="1417"/>
      <c r="AV9" s="1417"/>
      <c r="AW9" s="1417"/>
      <c r="AX9" s="1417"/>
      <c r="AY9" s="1417"/>
      <c r="AZ9" s="1417"/>
      <c r="BA9" s="1417"/>
      <c r="BB9" s="1417"/>
      <c r="BC9" s="1417"/>
      <c r="BD9" s="1417"/>
      <c r="BE9" s="1417"/>
      <c r="BF9" s="1417"/>
      <c r="BG9" s="1417"/>
      <c r="BH9" s="1417"/>
      <c r="BI9" s="1417"/>
      <c r="BJ9" s="1417"/>
      <c r="BK9" s="1417"/>
      <c r="BL9" s="1417"/>
      <c r="BM9" s="1417"/>
      <c r="BN9" s="1417"/>
      <c r="BO9" s="1417"/>
      <c r="BP9" s="1417"/>
      <c r="BQ9" s="1417"/>
      <c r="BR9" s="1417"/>
      <c r="BS9" s="1417"/>
      <c r="BT9" s="1417"/>
      <c r="BU9" s="1417"/>
      <c r="BV9" s="1417"/>
      <c r="BW9" s="1417"/>
      <c r="BX9" s="1417"/>
      <c r="BY9" s="1417"/>
      <c r="BZ9" s="1417"/>
      <c r="CA9" s="1417"/>
      <c r="CB9" s="1417"/>
      <c r="CC9" s="1417"/>
      <c r="CD9" s="1417"/>
      <c r="CE9" s="1417"/>
      <c r="CF9" s="1417"/>
      <c r="CG9" s="1417"/>
      <c r="CH9" s="1417"/>
      <c r="CI9" s="1417"/>
      <c r="CJ9" s="1417"/>
      <c r="CK9" s="1417"/>
      <c r="CL9" s="1417"/>
      <c r="CM9" s="1417"/>
      <c r="CN9" s="1417"/>
      <c r="CO9" s="1417"/>
      <c r="CP9" s="1417"/>
      <c r="CQ9" s="1417"/>
      <c r="CR9" s="1417"/>
      <c r="CS9" s="1417"/>
      <c r="CT9" s="1417"/>
      <c r="CU9" s="1417"/>
      <c r="CV9" s="121"/>
      <c r="CW9" s="121"/>
      <c r="CX9" s="121"/>
      <c r="CY9" s="121"/>
      <c r="CZ9" s="121"/>
      <c r="DA9" s="121"/>
      <c r="DB9" s="121"/>
      <c r="DC9" s="121"/>
      <c r="DD9" s="121"/>
      <c r="DE9" s="121"/>
      <c r="DF9" s="121"/>
      <c r="DG9" s="121"/>
      <c r="DH9" s="123" t="s">
        <v>67</v>
      </c>
      <c r="DI9" s="124"/>
      <c r="DJ9" s="77"/>
      <c r="DK9" s="1487"/>
      <c r="DL9" s="119"/>
      <c r="DM9" s="119"/>
      <c r="DN9" s="4"/>
    </row>
    <row r="10" spans="1:118" ht="13.5" customHeight="1" x14ac:dyDescent="0.15">
      <c r="A10" s="4"/>
      <c r="B10" s="120"/>
      <c r="C10" s="1513"/>
      <c r="D10" s="1514"/>
      <c r="E10" s="1346" t="s">
        <v>212</v>
      </c>
      <c r="F10" s="1347"/>
      <c r="G10" s="1347"/>
      <c r="H10" s="1347"/>
      <c r="I10" s="1347"/>
      <c r="J10" s="1347"/>
      <c r="K10" s="1347"/>
      <c r="L10" s="1347"/>
      <c r="M10" s="1347"/>
      <c r="N10" s="1347"/>
      <c r="O10" s="1347"/>
      <c r="P10" s="1347"/>
      <c r="Q10" s="1347"/>
      <c r="R10" s="1347"/>
      <c r="S10" s="1347"/>
      <c r="T10" s="1347"/>
      <c r="U10" s="1347"/>
      <c r="V10" s="1347"/>
      <c r="W10" s="1347"/>
      <c r="X10" s="1347"/>
      <c r="Y10" s="1347"/>
      <c r="Z10" s="1347"/>
      <c r="AA10" s="1347"/>
      <c r="AB10" s="1347"/>
      <c r="AC10" s="1347"/>
      <c r="AD10" s="1347"/>
      <c r="AE10" s="1347"/>
      <c r="AF10" s="1347"/>
      <c r="AG10" s="1347"/>
      <c r="AH10" s="1347"/>
      <c r="AI10" s="1347"/>
      <c r="AJ10" s="1347"/>
      <c r="AK10" s="1347"/>
      <c r="AL10" s="1347"/>
      <c r="AM10" s="1347"/>
      <c r="AN10" s="1347"/>
      <c r="AO10" s="1347"/>
      <c r="AP10" s="1347"/>
      <c r="AQ10" s="1347"/>
      <c r="AR10" s="1347"/>
      <c r="AS10" s="1347"/>
      <c r="AT10" s="1347"/>
      <c r="AU10" s="1347"/>
      <c r="AV10" s="1347"/>
      <c r="AW10" s="1347"/>
      <c r="AX10" s="1347"/>
      <c r="AY10" s="1347"/>
      <c r="AZ10" s="1347"/>
      <c r="BA10" s="1347"/>
      <c r="BB10" s="1347"/>
      <c r="BC10" s="1347"/>
      <c r="BD10" s="1347"/>
      <c r="BE10" s="1347"/>
      <c r="BF10" s="1347"/>
      <c r="BG10" s="1347"/>
      <c r="BH10" s="1347"/>
      <c r="BI10" s="1347"/>
      <c r="BJ10" s="1347"/>
      <c r="BK10" s="1348"/>
      <c r="BL10" s="1389" t="s">
        <v>164</v>
      </c>
      <c r="BM10" s="1390"/>
      <c r="BN10" s="1356" t="s">
        <v>169</v>
      </c>
      <c r="BO10" s="1357"/>
      <c r="BP10" s="1357"/>
      <c r="BQ10" s="1357"/>
      <c r="BR10" s="1357"/>
      <c r="BS10" s="1357"/>
      <c r="BT10" s="1357"/>
      <c r="BU10" s="1357"/>
      <c r="BV10" s="1357"/>
      <c r="BW10" s="1357"/>
      <c r="BX10" s="1358"/>
      <c r="BY10" s="1422" t="s">
        <v>170</v>
      </c>
      <c r="BZ10" s="1423"/>
      <c r="CA10" s="1423"/>
      <c r="CB10" s="1423"/>
      <c r="CC10" s="1423"/>
      <c r="CD10" s="1424"/>
      <c r="CE10" s="1428" t="s">
        <v>167</v>
      </c>
      <c r="CF10" s="1429"/>
      <c r="CG10" s="1429"/>
      <c r="CH10" s="1429"/>
      <c r="CI10" s="1429"/>
      <c r="CJ10" s="1429"/>
      <c r="CK10" s="1429"/>
      <c r="CL10" s="1429"/>
      <c r="CM10" s="1430"/>
      <c r="CN10" s="1406" t="s">
        <v>9</v>
      </c>
      <c r="CO10" s="1407"/>
      <c r="CP10" s="1407"/>
      <c r="CQ10" s="1407"/>
      <c r="CR10" s="1407"/>
      <c r="CS10" s="1407"/>
      <c r="CT10" s="1407"/>
      <c r="CU10" s="1407"/>
      <c r="CV10" s="1407"/>
      <c r="CW10" s="1407"/>
      <c r="CX10" s="1407"/>
      <c r="CY10" s="1407"/>
      <c r="CZ10" s="1407"/>
      <c r="DA10" s="1407"/>
      <c r="DB10" s="1407"/>
      <c r="DC10" s="1407"/>
      <c r="DD10" s="1407"/>
      <c r="DE10" s="1407"/>
      <c r="DF10" s="1407"/>
      <c r="DG10" s="1407"/>
      <c r="DH10" s="1407"/>
      <c r="DI10" s="1408"/>
      <c r="DJ10" s="77"/>
      <c r="DK10" s="1488" t="s">
        <v>322</v>
      </c>
      <c r="DL10" s="119"/>
      <c r="DM10" s="119"/>
      <c r="DN10" s="4"/>
    </row>
    <row r="11" spans="1:118" ht="13.5" customHeight="1" x14ac:dyDescent="0.15">
      <c r="A11" s="4"/>
      <c r="B11" s="120"/>
      <c r="C11" s="1513"/>
      <c r="D11" s="1514"/>
      <c r="E11" s="1349"/>
      <c r="F11" s="1350"/>
      <c r="G11" s="1350"/>
      <c r="H11" s="1350"/>
      <c r="I11" s="1350"/>
      <c r="J11" s="1350"/>
      <c r="K11" s="1350"/>
      <c r="L11" s="1350"/>
      <c r="M11" s="1350"/>
      <c r="N11" s="1350"/>
      <c r="O11" s="1350"/>
      <c r="P11" s="1350"/>
      <c r="Q11" s="1350"/>
      <c r="R11" s="1350"/>
      <c r="S11" s="1350"/>
      <c r="T11" s="1350"/>
      <c r="U11" s="1350"/>
      <c r="V11" s="1350"/>
      <c r="W11" s="1350"/>
      <c r="X11" s="1350"/>
      <c r="Y11" s="1350"/>
      <c r="Z11" s="1350"/>
      <c r="AA11" s="1350"/>
      <c r="AB11" s="1350"/>
      <c r="AC11" s="1350"/>
      <c r="AD11" s="1350"/>
      <c r="AE11" s="1350"/>
      <c r="AF11" s="1350"/>
      <c r="AG11" s="1350"/>
      <c r="AH11" s="1350"/>
      <c r="AI11" s="1350"/>
      <c r="AJ11" s="1350"/>
      <c r="AK11" s="1350"/>
      <c r="AL11" s="1350"/>
      <c r="AM11" s="1350"/>
      <c r="AN11" s="1350"/>
      <c r="AO11" s="1350"/>
      <c r="AP11" s="1350"/>
      <c r="AQ11" s="1350"/>
      <c r="AR11" s="1350"/>
      <c r="AS11" s="1350"/>
      <c r="AT11" s="1350"/>
      <c r="AU11" s="1350"/>
      <c r="AV11" s="1350"/>
      <c r="AW11" s="1350"/>
      <c r="AX11" s="1350"/>
      <c r="AY11" s="1350"/>
      <c r="AZ11" s="1350"/>
      <c r="BA11" s="1350"/>
      <c r="BB11" s="1350"/>
      <c r="BC11" s="1350"/>
      <c r="BD11" s="1350"/>
      <c r="BE11" s="1350"/>
      <c r="BF11" s="1350"/>
      <c r="BG11" s="1350"/>
      <c r="BH11" s="1350"/>
      <c r="BI11" s="1350"/>
      <c r="BJ11" s="1350"/>
      <c r="BK11" s="1351"/>
      <c r="BL11" s="1391"/>
      <c r="BM11" s="1392"/>
      <c r="BN11" s="1359"/>
      <c r="BO11" s="1360"/>
      <c r="BP11" s="1360"/>
      <c r="BQ11" s="1360"/>
      <c r="BR11" s="1360"/>
      <c r="BS11" s="1360"/>
      <c r="BT11" s="1360"/>
      <c r="BU11" s="1360"/>
      <c r="BV11" s="1360"/>
      <c r="BW11" s="1360"/>
      <c r="BX11" s="1361"/>
      <c r="BY11" s="1425"/>
      <c r="BZ11" s="1426"/>
      <c r="CA11" s="1426"/>
      <c r="CB11" s="1426"/>
      <c r="CC11" s="1426"/>
      <c r="CD11" s="1427"/>
      <c r="CE11" s="1431"/>
      <c r="CF11" s="1432"/>
      <c r="CG11" s="1432"/>
      <c r="CH11" s="1432"/>
      <c r="CI11" s="1432"/>
      <c r="CJ11" s="1432"/>
      <c r="CK11" s="1432"/>
      <c r="CL11" s="1432"/>
      <c r="CM11" s="1433"/>
      <c r="CN11" s="1504" t="s">
        <v>66</v>
      </c>
      <c r="CO11" s="1505"/>
      <c r="CP11" s="1505"/>
      <c r="CQ11" s="1505"/>
      <c r="CR11" s="1505"/>
      <c r="CS11" s="1505"/>
      <c r="CT11" s="1505"/>
      <c r="CU11" s="1505"/>
      <c r="CV11" s="1505"/>
      <c r="CW11" s="1505"/>
      <c r="CX11" s="1505"/>
      <c r="CY11" s="1505"/>
      <c r="CZ11" s="1505"/>
      <c r="DA11" s="1505"/>
      <c r="DB11" s="1505"/>
      <c r="DC11" s="1505"/>
      <c r="DD11" s="1505"/>
      <c r="DE11" s="1505"/>
      <c r="DF11" s="1505"/>
      <c r="DG11" s="1505"/>
      <c r="DH11" s="1505"/>
      <c r="DI11" s="1506"/>
      <c r="DJ11" s="77"/>
      <c r="DK11" s="1488"/>
      <c r="DL11" s="119"/>
      <c r="DM11" s="119"/>
      <c r="DN11" s="4"/>
    </row>
    <row r="12" spans="1:118" ht="27" customHeight="1" thickBot="1" x14ac:dyDescent="0.2">
      <c r="A12" s="4"/>
      <c r="B12" s="120"/>
      <c r="C12" s="1513"/>
      <c r="D12" s="1514"/>
      <c r="E12" s="1352" t="s">
        <v>168</v>
      </c>
      <c r="F12" s="1353"/>
      <c r="G12" s="1353"/>
      <c r="H12" s="1353"/>
      <c r="I12" s="1353"/>
      <c r="J12" s="1353"/>
      <c r="K12" s="1353"/>
      <c r="L12" s="1353"/>
      <c r="M12" s="1353"/>
      <c r="N12" s="1353"/>
      <c r="O12" s="1353"/>
      <c r="P12" s="1353"/>
      <c r="Q12" s="1353"/>
      <c r="R12" s="1353"/>
      <c r="S12" s="1353"/>
      <c r="T12" s="1353"/>
      <c r="U12" s="1353"/>
      <c r="V12" s="1353"/>
      <c r="W12" s="1353"/>
      <c r="X12" s="1353"/>
      <c r="Y12" s="1353"/>
      <c r="Z12" s="1353"/>
      <c r="AA12" s="1353"/>
      <c r="AB12" s="1353"/>
      <c r="AC12" s="1353"/>
      <c r="AD12" s="1353"/>
      <c r="AE12" s="1353"/>
      <c r="AF12" s="1353"/>
      <c r="AG12" s="1353"/>
      <c r="AH12" s="1353"/>
      <c r="AI12" s="1353"/>
      <c r="AJ12" s="1353"/>
      <c r="AK12" s="1353"/>
      <c r="AL12" s="1353"/>
      <c r="AM12" s="1353"/>
      <c r="AN12" s="1353"/>
      <c r="AO12" s="1353"/>
      <c r="AP12" s="1353"/>
      <c r="AQ12" s="1353"/>
      <c r="AR12" s="1353"/>
      <c r="AS12" s="1353"/>
      <c r="AT12" s="1353"/>
      <c r="AU12" s="1353"/>
      <c r="AV12" s="1353"/>
      <c r="AW12" s="1353"/>
      <c r="AX12" s="1353"/>
      <c r="AY12" s="1353"/>
      <c r="AZ12" s="1353"/>
      <c r="BA12" s="1353"/>
      <c r="BB12" s="1353"/>
      <c r="BC12" s="1353"/>
      <c r="BD12" s="1353"/>
      <c r="BE12" s="1353"/>
      <c r="BF12" s="1353"/>
      <c r="BG12" s="1353"/>
      <c r="BH12" s="1353"/>
      <c r="BI12" s="1353"/>
      <c r="BJ12" s="1353"/>
      <c r="BK12" s="1354"/>
      <c r="BL12" s="1391"/>
      <c r="BM12" s="1392"/>
      <c r="BN12" s="1419" t="s">
        <v>166</v>
      </c>
      <c r="BO12" s="1420"/>
      <c r="BP12" s="1420"/>
      <c r="BQ12" s="1420"/>
      <c r="BR12" s="1420"/>
      <c r="BS12" s="1420"/>
      <c r="BT12" s="1420"/>
      <c r="BU12" s="1420"/>
      <c r="BV12" s="1420"/>
      <c r="BW12" s="1420"/>
      <c r="BX12" s="1420"/>
      <c r="BY12" s="1420"/>
      <c r="BZ12" s="1420"/>
      <c r="CA12" s="1420"/>
      <c r="CB12" s="1420"/>
      <c r="CC12" s="1420"/>
      <c r="CD12" s="1420"/>
      <c r="CE12" s="1420"/>
      <c r="CF12" s="1420"/>
      <c r="CG12" s="1420"/>
      <c r="CH12" s="1420"/>
      <c r="CI12" s="1420"/>
      <c r="CJ12" s="1420"/>
      <c r="CK12" s="1420"/>
      <c r="CL12" s="1420"/>
      <c r="CM12" s="1421"/>
      <c r="CN12" s="1395" t="s">
        <v>10</v>
      </c>
      <c r="CO12" s="1396"/>
      <c r="CP12" s="1396"/>
      <c r="CQ12" s="1396"/>
      <c r="CR12" s="1397"/>
      <c r="CS12" s="1395" t="s">
        <v>11</v>
      </c>
      <c r="CT12" s="1396"/>
      <c r="CU12" s="1396"/>
      <c r="CV12" s="1396"/>
      <c r="CW12" s="1397"/>
      <c r="CX12" s="1398" t="s">
        <v>75</v>
      </c>
      <c r="CY12" s="1399"/>
      <c r="CZ12" s="1399"/>
      <c r="DA12" s="1399"/>
      <c r="DB12" s="1399"/>
      <c r="DC12" s="1400"/>
      <c r="DD12" s="1395" t="s">
        <v>12</v>
      </c>
      <c r="DE12" s="1396"/>
      <c r="DF12" s="1396"/>
      <c r="DG12" s="1396"/>
      <c r="DH12" s="1396"/>
      <c r="DI12" s="1401"/>
      <c r="DJ12" s="77"/>
      <c r="DK12" s="1488"/>
      <c r="DL12" s="119"/>
      <c r="DM12" s="119"/>
      <c r="DN12" s="4"/>
    </row>
    <row r="13" spans="1:118" ht="4.5" customHeight="1" x14ac:dyDescent="0.15">
      <c r="A13" s="4"/>
      <c r="B13" s="120"/>
      <c r="C13" s="1513"/>
      <c r="D13" s="1515"/>
      <c r="E13" s="1473" t="str">
        <f>第2表入力用!D13</f>
        <v>豊島区○○△丁目△番△号</v>
      </c>
      <c r="F13" s="1474"/>
      <c r="G13" s="1474"/>
      <c r="H13" s="1474"/>
      <c r="I13" s="1474"/>
      <c r="J13" s="1474"/>
      <c r="K13" s="1474"/>
      <c r="L13" s="1474"/>
      <c r="M13" s="1474"/>
      <c r="N13" s="1474"/>
      <c r="O13" s="1474"/>
      <c r="P13" s="1474"/>
      <c r="Q13" s="1474"/>
      <c r="R13" s="1474"/>
      <c r="S13" s="1474"/>
      <c r="T13" s="1474"/>
      <c r="U13" s="1474"/>
      <c r="V13" s="1474"/>
      <c r="W13" s="1474"/>
      <c r="X13" s="1474"/>
      <c r="Y13" s="1474"/>
      <c r="Z13" s="1474"/>
      <c r="AA13" s="1474"/>
      <c r="AB13" s="1474"/>
      <c r="AC13" s="1474"/>
      <c r="AD13" s="1474"/>
      <c r="AE13" s="1474"/>
      <c r="AF13" s="1474"/>
      <c r="AG13" s="1474"/>
      <c r="AH13" s="1474"/>
      <c r="AI13" s="1474"/>
      <c r="AJ13" s="1474"/>
      <c r="AK13" s="1474"/>
      <c r="AL13" s="1474"/>
      <c r="AM13" s="1474"/>
      <c r="AN13" s="1474"/>
      <c r="AO13" s="1474"/>
      <c r="AP13" s="1474"/>
      <c r="AQ13" s="1474"/>
      <c r="AR13" s="1474"/>
      <c r="AS13" s="1474"/>
      <c r="AT13" s="1474"/>
      <c r="AU13" s="1474"/>
      <c r="AV13" s="1474"/>
      <c r="AW13" s="1474"/>
      <c r="AX13" s="1474"/>
      <c r="AY13" s="1474"/>
      <c r="AZ13" s="1474"/>
      <c r="BA13" s="1474"/>
      <c r="BB13" s="1474"/>
      <c r="BC13" s="1474"/>
      <c r="BD13" s="1474"/>
      <c r="BE13" s="1474"/>
      <c r="BF13" s="1474"/>
      <c r="BG13" s="1474"/>
      <c r="BH13" s="1474"/>
      <c r="BI13" s="1474"/>
      <c r="BJ13" s="1474"/>
      <c r="BK13" s="1475"/>
      <c r="BL13" s="1391"/>
      <c r="BM13" s="1392"/>
      <c r="BN13" s="1356" t="str">
        <f>第2表入力用!AG12</f>
        <v>土地</v>
      </c>
      <c r="BO13" s="1357"/>
      <c r="BP13" s="1357"/>
      <c r="BQ13" s="1357"/>
      <c r="BR13" s="1357"/>
      <c r="BS13" s="1357"/>
      <c r="BT13" s="1357"/>
      <c r="BU13" s="1357"/>
      <c r="BV13" s="1357"/>
      <c r="BW13" s="1357"/>
      <c r="BX13" s="1358"/>
      <c r="BY13" s="1356" t="str">
        <f>第2表入力用!AN12</f>
        <v>宅地</v>
      </c>
      <c r="BZ13" s="1357"/>
      <c r="CA13" s="1357"/>
      <c r="CB13" s="1357"/>
      <c r="CC13" s="1357"/>
      <c r="CD13" s="1358"/>
      <c r="CE13" s="1356" t="str">
        <f>第2表入力用!AT12</f>
        <v>自用地</v>
      </c>
      <c r="CF13" s="1357"/>
      <c r="CG13" s="1357"/>
      <c r="CH13" s="1357"/>
      <c r="CI13" s="1357"/>
      <c r="CJ13" s="1357"/>
      <c r="CK13" s="1357"/>
      <c r="CL13" s="1357"/>
      <c r="CM13" s="1358"/>
      <c r="CN13" s="180"/>
      <c r="CO13" s="76"/>
      <c r="CP13" s="76"/>
      <c r="CQ13" s="76"/>
      <c r="CR13" s="76"/>
      <c r="CS13" s="76"/>
      <c r="CT13" s="76"/>
      <c r="CU13" s="76"/>
      <c r="CV13" s="76"/>
      <c r="CW13" s="76"/>
      <c r="CX13" s="76"/>
      <c r="CY13" s="76"/>
      <c r="CZ13" s="76"/>
      <c r="DA13" s="76"/>
      <c r="DB13" s="76"/>
      <c r="DC13" s="76"/>
      <c r="DD13" s="76"/>
      <c r="DE13" s="76"/>
      <c r="DF13" s="76"/>
      <c r="DG13" s="76"/>
      <c r="DH13" s="76"/>
      <c r="DI13" s="153"/>
      <c r="DJ13" s="77"/>
      <c r="DK13" s="1488"/>
      <c r="DL13" s="119"/>
      <c r="DM13" s="119"/>
      <c r="DN13" s="4"/>
    </row>
    <row r="14" spans="1:118" ht="22.5" customHeight="1" x14ac:dyDescent="0.15">
      <c r="A14" s="4"/>
      <c r="B14" s="120"/>
      <c r="C14" s="1513"/>
      <c r="D14" s="1515"/>
      <c r="E14" s="1476"/>
      <c r="F14" s="1477"/>
      <c r="G14" s="1477"/>
      <c r="H14" s="1477"/>
      <c r="I14" s="1477"/>
      <c r="J14" s="1477"/>
      <c r="K14" s="1477"/>
      <c r="L14" s="1477"/>
      <c r="M14" s="1477"/>
      <c r="N14" s="1477"/>
      <c r="O14" s="1477"/>
      <c r="P14" s="1477"/>
      <c r="Q14" s="1477"/>
      <c r="R14" s="1477"/>
      <c r="S14" s="1477"/>
      <c r="T14" s="1477"/>
      <c r="U14" s="1477"/>
      <c r="V14" s="1477"/>
      <c r="W14" s="1477"/>
      <c r="X14" s="1477"/>
      <c r="Y14" s="1477"/>
      <c r="Z14" s="1477"/>
      <c r="AA14" s="1477"/>
      <c r="AB14" s="1477"/>
      <c r="AC14" s="1477"/>
      <c r="AD14" s="1477"/>
      <c r="AE14" s="1477"/>
      <c r="AF14" s="1477"/>
      <c r="AG14" s="1477"/>
      <c r="AH14" s="1477"/>
      <c r="AI14" s="1477"/>
      <c r="AJ14" s="1477"/>
      <c r="AK14" s="1477"/>
      <c r="AL14" s="1477"/>
      <c r="AM14" s="1477"/>
      <c r="AN14" s="1477"/>
      <c r="AO14" s="1477"/>
      <c r="AP14" s="1477"/>
      <c r="AQ14" s="1477"/>
      <c r="AR14" s="1477"/>
      <c r="AS14" s="1477"/>
      <c r="AT14" s="1477"/>
      <c r="AU14" s="1477"/>
      <c r="AV14" s="1477"/>
      <c r="AW14" s="1477"/>
      <c r="AX14" s="1477"/>
      <c r="AY14" s="1477"/>
      <c r="AZ14" s="1477"/>
      <c r="BA14" s="1477"/>
      <c r="BB14" s="1477"/>
      <c r="BC14" s="1477"/>
      <c r="BD14" s="1477"/>
      <c r="BE14" s="1477"/>
      <c r="BF14" s="1477"/>
      <c r="BG14" s="1477"/>
      <c r="BH14" s="1477"/>
      <c r="BI14" s="1477"/>
      <c r="BJ14" s="1477"/>
      <c r="BK14" s="1478"/>
      <c r="BL14" s="1391"/>
      <c r="BM14" s="1392"/>
      <c r="BN14" s="1359"/>
      <c r="BO14" s="1360"/>
      <c r="BP14" s="1360"/>
      <c r="BQ14" s="1360"/>
      <c r="BR14" s="1360"/>
      <c r="BS14" s="1360"/>
      <c r="BT14" s="1360"/>
      <c r="BU14" s="1360"/>
      <c r="BV14" s="1360"/>
      <c r="BW14" s="1360"/>
      <c r="BX14" s="1361"/>
      <c r="BY14" s="1359"/>
      <c r="BZ14" s="1360"/>
      <c r="CA14" s="1360"/>
      <c r="CB14" s="1360"/>
      <c r="CC14" s="1360"/>
      <c r="CD14" s="1361"/>
      <c r="CE14" s="1359"/>
      <c r="CF14" s="1360"/>
      <c r="CG14" s="1360"/>
      <c r="CH14" s="1360"/>
      <c r="CI14" s="1360"/>
      <c r="CJ14" s="1360"/>
      <c r="CK14" s="1360"/>
      <c r="CL14" s="1360"/>
      <c r="CM14" s="1361"/>
      <c r="CN14" s="1498" t="s">
        <v>161</v>
      </c>
      <c r="CO14" s="1443"/>
      <c r="CP14" s="1443"/>
      <c r="CQ14" s="126" t="str">
        <f>IF(LEN(第2表入力用!BG12)&gt;=2,LEFT(第2表入力用!BG12,1),IF(LEN(第2表入力用!BG12)=1,"0",MID(TEXT(第2表入力用!BG12,"???"),2,1)))</f>
        <v>0</v>
      </c>
      <c r="CR14" s="36"/>
      <c r="CS14" s="126" t="str">
        <f>RIGHT(第2表入力用!BG12,1)</f>
        <v>6</v>
      </c>
      <c r="CT14" s="1443" t="s">
        <v>2</v>
      </c>
      <c r="CU14" s="1443"/>
      <c r="CV14" s="1443"/>
      <c r="CW14" s="126" t="str">
        <f>IF(LEN(第2表入力用!BM12)&gt;=2,LEFT(第2表入力用!BM12,1),IF(LEN(第2表入力用!BM12)=1,"0",MID(TEXT(第2表入力用!BM12,"???"),2,1)))</f>
        <v>0</v>
      </c>
      <c r="CX14" s="36"/>
      <c r="CY14" s="126" t="str">
        <f>RIGHT(第2表入力用!BM12,1)</f>
        <v>7</v>
      </c>
      <c r="CZ14" s="1593" t="s">
        <v>0</v>
      </c>
      <c r="DA14" s="1593"/>
      <c r="DB14" s="181"/>
      <c r="DC14" s="126" t="str">
        <f>IF(LEN(第2表入力用!BS12)&gt;=2,LEFT(第2表入力用!BS12,1),IF(LEN(第2表入力用!BS12)=1,"0",MID(TEXT(第2表入力用!BS12,"???"),2,1)))</f>
        <v>0</v>
      </c>
      <c r="DD14" s="36"/>
      <c r="DE14" s="1495" t="str">
        <f>RIGHT(第2表入力用!BS12,1)</f>
        <v>3</v>
      </c>
      <c r="DF14" s="1496"/>
      <c r="DG14" s="1593" t="s">
        <v>1</v>
      </c>
      <c r="DH14" s="1593"/>
      <c r="DI14" s="1594"/>
      <c r="DJ14" s="77"/>
      <c r="DK14" s="1488"/>
      <c r="DL14" s="119"/>
      <c r="DM14" s="119"/>
      <c r="DN14" s="4"/>
    </row>
    <row r="15" spans="1:118" ht="4.5" customHeight="1" x14ac:dyDescent="0.15">
      <c r="A15" s="4"/>
      <c r="B15" s="120"/>
      <c r="C15" s="1513"/>
      <c r="D15" s="1515"/>
      <c r="E15" s="1476"/>
      <c r="F15" s="1477"/>
      <c r="G15" s="1477"/>
      <c r="H15" s="1477"/>
      <c r="I15" s="1477"/>
      <c r="J15" s="1477"/>
      <c r="K15" s="1477"/>
      <c r="L15" s="1477"/>
      <c r="M15" s="1477"/>
      <c r="N15" s="1477"/>
      <c r="O15" s="1477"/>
      <c r="P15" s="1477"/>
      <c r="Q15" s="1477"/>
      <c r="R15" s="1477"/>
      <c r="S15" s="1477"/>
      <c r="T15" s="1477"/>
      <c r="U15" s="1477"/>
      <c r="V15" s="1477"/>
      <c r="W15" s="1477"/>
      <c r="X15" s="1477"/>
      <c r="Y15" s="1477"/>
      <c r="Z15" s="1477"/>
      <c r="AA15" s="1477"/>
      <c r="AB15" s="1477"/>
      <c r="AC15" s="1477"/>
      <c r="AD15" s="1477"/>
      <c r="AE15" s="1477"/>
      <c r="AF15" s="1477"/>
      <c r="AG15" s="1477"/>
      <c r="AH15" s="1477"/>
      <c r="AI15" s="1477"/>
      <c r="AJ15" s="1477"/>
      <c r="AK15" s="1477"/>
      <c r="AL15" s="1477"/>
      <c r="AM15" s="1477"/>
      <c r="AN15" s="1477"/>
      <c r="AO15" s="1477"/>
      <c r="AP15" s="1477"/>
      <c r="AQ15" s="1477"/>
      <c r="AR15" s="1477"/>
      <c r="AS15" s="1477"/>
      <c r="AT15" s="1477"/>
      <c r="AU15" s="1477"/>
      <c r="AV15" s="1477"/>
      <c r="AW15" s="1477"/>
      <c r="AX15" s="1477"/>
      <c r="AY15" s="1477"/>
      <c r="AZ15" s="1477"/>
      <c r="BA15" s="1477"/>
      <c r="BB15" s="1477"/>
      <c r="BC15" s="1477"/>
      <c r="BD15" s="1477"/>
      <c r="BE15" s="1477"/>
      <c r="BF15" s="1477"/>
      <c r="BG15" s="1477"/>
      <c r="BH15" s="1477"/>
      <c r="BI15" s="1477"/>
      <c r="BJ15" s="1477"/>
      <c r="BK15" s="1478"/>
      <c r="BL15" s="1391"/>
      <c r="BM15" s="1392"/>
      <c r="BN15" s="1359"/>
      <c r="BO15" s="1360"/>
      <c r="BP15" s="1360"/>
      <c r="BQ15" s="1360"/>
      <c r="BR15" s="1360"/>
      <c r="BS15" s="1360"/>
      <c r="BT15" s="1360"/>
      <c r="BU15" s="1360"/>
      <c r="BV15" s="1360"/>
      <c r="BW15" s="1360"/>
      <c r="BX15" s="1361"/>
      <c r="BY15" s="1359"/>
      <c r="BZ15" s="1360"/>
      <c r="CA15" s="1360"/>
      <c r="CB15" s="1360"/>
      <c r="CC15" s="1360"/>
      <c r="CD15" s="1361"/>
      <c r="CE15" s="1359"/>
      <c r="CF15" s="1360"/>
      <c r="CG15" s="1360"/>
      <c r="CH15" s="1360"/>
      <c r="CI15" s="1360"/>
      <c r="CJ15" s="1360"/>
      <c r="CK15" s="1360"/>
      <c r="CL15" s="1360"/>
      <c r="CM15" s="1361"/>
      <c r="CN15" s="1498"/>
      <c r="CO15" s="1443"/>
      <c r="CP15" s="1443"/>
      <c r="CQ15" s="33"/>
      <c r="CR15" s="33"/>
      <c r="CS15" s="33"/>
      <c r="CT15" s="1443"/>
      <c r="CU15" s="1443"/>
      <c r="CV15" s="1443"/>
      <c r="CW15" s="33"/>
      <c r="CX15" s="33"/>
      <c r="CY15" s="33"/>
      <c r="CZ15" s="1593"/>
      <c r="DA15" s="1593"/>
      <c r="DB15" s="181"/>
      <c r="DC15" s="33"/>
      <c r="DD15" s="33"/>
      <c r="DE15" s="33"/>
      <c r="DF15" s="33"/>
      <c r="DG15" s="1593"/>
      <c r="DH15" s="1593"/>
      <c r="DI15" s="1594"/>
      <c r="DJ15" s="77"/>
      <c r="DK15" s="1488"/>
      <c r="DL15" s="119"/>
      <c r="DM15" s="119"/>
      <c r="DN15" s="4"/>
    </row>
    <row r="16" spans="1:118" ht="4.5" customHeight="1" x14ac:dyDescent="0.15">
      <c r="A16" s="4"/>
      <c r="B16" s="120"/>
      <c r="C16" s="1513"/>
      <c r="D16" s="1515"/>
      <c r="E16" s="1476"/>
      <c r="F16" s="1477"/>
      <c r="G16" s="1477"/>
      <c r="H16" s="1477"/>
      <c r="I16" s="1477"/>
      <c r="J16" s="1477"/>
      <c r="K16" s="1477"/>
      <c r="L16" s="1477"/>
      <c r="M16" s="1477"/>
      <c r="N16" s="1477"/>
      <c r="O16" s="1477"/>
      <c r="P16" s="1477"/>
      <c r="Q16" s="1477"/>
      <c r="R16" s="1477"/>
      <c r="S16" s="1477"/>
      <c r="T16" s="1477"/>
      <c r="U16" s="1477"/>
      <c r="V16" s="1477"/>
      <c r="W16" s="1477"/>
      <c r="X16" s="1477"/>
      <c r="Y16" s="1477"/>
      <c r="Z16" s="1477"/>
      <c r="AA16" s="1477"/>
      <c r="AB16" s="1477"/>
      <c r="AC16" s="1477"/>
      <c r="AD16" s="1477"/>
      <c r="AE16" s="1477"/>
      <c r="AF16" s="1477"/>
      <c r="AG16" s="1477"/>
      <c r="AH16" s="1477"/>
      <c r="AI16" s="1477"/>
      <c r="AJ16" s="1477"/>
      <c r="AK16" s="1477"/>
      <c r="AL16" s="1477"/>
      <c r="AM16" s="1477"/>
      <c r="AN16" s="1477"/>
      <c r="AO16" s="1477"/>
      <c r="AP16" s="1477"/>
      <c r="AQ16" s="1477"/>
      <c r="AR16" s="1477"/>
      <c r="AS16" s="1477"/>
      <c r="AT16" s="1477"/>
      <c r="AU16" s="1477"/>
      <c r="AV16" s="1477"/>
      <c r="AW16" s="1477"/>
      <c r="AX16" s="1477"/>
      <c r="AY16" s="1477"/>
      <c r="AZ16" s="1477"/>
      <c r="BA16" s="1477"/>
      <c r="BB16" s="1477"/>
      <c r="BC16" s="1477"/>
      <c r="BD16" s="1477"/>
      <c r="BE16" s="1477"/>
      <c r="BF16" s="1477"/>
      <c r="BG16" s="1477"/>
      <c r="BH16" s="1477"/>
      <c r="BI16" s="1477"/>
      <c r="BJ16" s="1477"/>
      <c r="BK16" s="1478"/>
      <c r="BL16" s="1391"/>
      <c r="BM16" s="1392"/>
      <c r="BN16" s="1359"/>
      <c r="BO16" s="1360"/>
      <c r="BP16" s="1360"/>
      <c r="BQ16" s="1360"/>
      <c r="BR16" s="1360"/>
      <c r="BS16" s="1360"/>
      <c r="BT16" s="1360"/>
      <c r="BU16" s="1360"/>
      <c r="BV16" s="1360"/>
      <c r="BW16" s="1360"/>
      <c r="BX16" s="1361"/>
      <c r="BY16" s="1359"/>
      <c r="BZ16" s="1360"/>
      <c r="CA16" s="1360"/>
      <c r="CB16" s="1360"/>
      <c r="CC16" s="1360"/>
      <c r="CD16" s="1361"/>
      <c r="CE16" s="1359"/>
      <c r="CF16" s="1360"/>
      <c r="CG16" s="1360"/>
      <c r="CH16" s="1360"/>
      <c r="CI16" s="1360"/>
      <c r="CJ16" s="1360"/>
      <c r="CK16" s="1360"/>
      <c r="CL16" s="1360"/>
      <c r="CM16" s="1361"/>
      <c r="CN16" s="183"/>
      <c r="CO16" s="184"/>
      <c r="CP16" s="184"/>
      <c r="CQ16" s="184"/>
      <c r="CR16" s="184"/>
      <c r="CS16" s="184"/>
      <c r="CT16" s="184"/>
      <c r="CU16" s="184"/>
      <c r="CV16" s="184"/>
      <c r="CW16" s="184"/>
      <c r="CX16" s="184"/>
      <c r="CY16" s="184"/>
      <c r="CZ16" s="184"/>
      <c r="DA16" s="184"/>
      <c r="DB16" s="184"/>
      <c r="DC16" s="184"/>
      <c r="DD16" s="184"/>
      <c r="DE16" s="184"/>
      <c r="DF16" s="184"/>
      <c r="DG16" s="184"/>
      <c r="DH16" s="184"/>
      <c r="DI16" s="190"/>
      <c r="DJ16" s="77"/>
      <c r="DK16" s="1488"/>
      <c r="DL16" s="119"/>
      <c r="DM16" s="119"/>
      <c r="DN16" s="4"/>
    </row>
    <row r="17" spans="1:118" ht="11.25" customHeight="1" x14ac:dyDescent="0.15">
      <c r="A17" s="4"/>
      <c r="B17" s="120"/>
      <c r="C17" s="1513"/>
      <c r="D17" s="1515"/>
      <c r="E17" s="1476"/>
      <c r="F17" s="1477"/>
      <c r="G17" s="1477"/>
      <c r="H17" s="1477"/>
      <c r="I17" s="1477"/>
      <c r="J17" s="1477"/>
      <c r="K17" s="1477"/>
      <c r="L17" s="1477"/>
      <c r="M17" s="1477"/>
      <c r="N17" s="1477"/>
      <c r="O17" s="1477"/>
      <c r="P17" s="1477"/>
      <c r="Q17" s="1477"/>
      <c r="R17" s="1477"/>
      <c r="S17" s="1477"/>
      <c r="T17" s="1477"/>
      <c r="U17" s="1477"/>
      <c r="V17" s="1477"/>
      <c r="W17" s="1477"/>
      <c r="X17" s="1477"/>
      <c r="Y17" s="1477"/>
      <c r="Z17" s="1477"/>
      <c r="AA17" s="1477"/>
      <c r="AB17" s="1477"/>
      <c r="AC17" s="1477"/>
      <c r="AD17" s="1477"/>
      <c r="AE17" s="1477"/>
      <c r="AF17" s="1477"/>
      <c r="AG17" s="1477"/>
      <c r="AH17" s="1477"/>
      <c r="AI17" s="1477"/>
      <c r="AJ17" s="1477"/>
      <c r="AK17" s="1477"/>
      <c r="AL17" s="1477"/>
      <c r="AM17" s="1477"/>
      <c r="AN17" s="1477"/>
      <c r="AO17" s="1477"/>
      <c r="AP17" s="1477"/>
      <c r="AQ17" s="1477"/>
      <c r="AR17" s="1477"/>
      <c r="AS17" s="1477"/>
      <c r="AT17" s="1477"/>
      <c r="AU17" s="1477"/>
      <c r="AV17" s="1477"/>
      <c r="AW17" s="1477"/>
      <c r="AX17" s="1477"/>
      <c r="AY17" s="1477"/>
      <c r="AZ17" s="1477"/>
      <c r="BA17" s="1477"/>
      <c r="BB17" s="1477"/>
      <c r="BC17" s="1477"/>
      <c r="BD17" s="1477"/>
      <c r="BE17" s="1477"/>
      <c r="BF17" s="1477"/>
      <c r="BG17" s="1477"/>
      <c r="BH17" s="1477"/>
      <c r="BI17" s="1477"/>
      <c r="BJ17" s="1477"/>
      <c r="BK17" s="1478"/>
      <c r="BL17" s="1391"/>
      <c r="BM17" s="1392"/>
      <c r="BN17" s="1362"/>
      <c r="BO17" s="1363"/>
      <c r="BP17" s="1363"/>
      <c r="BQ17" s="1363"/>
      <c r="BR17" s="1363"/>
      <c r="BS17" s="1363"/>
      <c r="BT17" s="1363"/>
      <c r="BU17" s="1363"/>
      <c r="BV17" s="1363"/>
      <c r="BW17" s="1363"/>
      <c r="BX17" s="1364"/>
      <c r="BY17" s="1362"/>
      <c r="BZ17" s="1363"/>
      <c r="CA17" s="1363"/>
      <c r="CB17" s="1363"/>
      <c r="CC17" s="1363"/>
      <c r="CD17" s="1364"/>
      <c r="CE17" s="1362"/>
      <c r="CF17" s="1363"/>
      <c r="CG17" s="1363"/>
      <c r="CH17" s="1363"/>
      <c r="CI17" s="1363"/>
      <c r="CJ17" s="1363"/>
      <c r="CK17" s="1363"/>
      <c r="CL17" s="1363"/>
      <c r="CM17" s="1364"/>
      <c r="CN17" s="33"/>
      <c r="CO17" s="1607" t="str">
        <f>IF(OR(第2表入力用!BD14=0,LEN(第2表入力用!BD14)-9&lt;=0),"",MID(第2表入力用!BD14,LEN(第2表入力用!BD14)-9,1))</f>
        <v/>
      </c>
      <c r="CP17" s="125"/>
      <c r="CQ17" s="1338" t="str">
        <f>IF(OR(第2表入力用!BD14=0,LEN(第2表入力用!BD14)-8&lt;=0),"",MID(第2表入力用!BD14,LEN(第2表入力用!BD14)-8,1))</f>
        <v/>
      </c>
      <c r="CR17" s="20"/>
      <c r="CS17" s="1338" t="str">
        <f>IF(OR(第2表入力用!BD14=0,LEN(第2表入力用!BD14)-7&lt;=0),"",MID(第2表入力用!BD14,LEN(第2表入力用!BD14)-7,1))</f>
        <v>2</v>
      </c>
      <c r="CT17" s="20"/>
      <c r="CU17" s="1338" t="str">
        <f>IF(OR(第2表入力用!BD14=0,LEN(第2表入力用!BD14)-6&lt;=0),"",MID(第2表入力用!BD14,LEN(第2表入力用!BD14)-6,1))</f>
        <v>5</v>
      </c>
      <c r="CV17" s="125"/>
      <c r="CW17" s="1338" t="str">
        <f>IF(OR(第2表入力用!BD14=0,LEN(第2表入力用!BD14)-5&lt;=0),"",MID(第2表入力用!BD14,LEN(第2表入力用!BD14)-5,1))</f>
        <v>9</v>
      </c>
      <c r="CX17" s="20"/>
      <c r="CY17" s="1338" t="str">
        <f>IF(OR(第2表入力用!BD14=0,LEN(第2表入力用!BD14)-4&lt;=0),"",MID(第2表入力用!BD14,LEN(第2表入力用!BD14)-4,1))</f>
        <v>5</v>
      </c>
      <c r="CZ17" s="20"/>
      <c r="DA17" s="1338" t="str">
        <f>IF(OR(第2表入力用!BD14=0,LEN(第2表入力用!BD14)-3&lt;=0),"",MID(第2表入力用!BD14,LEN(第2表入力用!BD14)-3,1))</f>
        <v>0</v>
      </c>
      <c r="DB17" s="125"/>
      <c r="DC17" s="1338" t="str">
        <f>IF(OR(第2表入力用!BD14=0,LEN(第2表入力用!BD14)-2&lt;=0),"",MID(第2表入力用!BD14,LEN(第2表入力用!BD14)-2,1))</f>
        <v>0</v>
      </c>
      <c r="DD17" s="20"/>
      <c r="DE17" s="1447" t="str">
        <f>IF(OR(第2表入力用!BD14=0,LEN(第2表入力用!BD14)-1&lt;=0),"",MID(第2表入力用!BD14,LEN(第2表入力用!BD14)-1,1))</f>
        <v>0</v>
      </c>
      <c r="DF17" s="1448"/>
      <c r="DG17" s="20"/>
      <c r="DH17" s="1338" t="str">
        <f>IF(第2表入力用!BD14&lt;&gt;0,RIGHT(第2表入力用!BD14,1),"")</f>
        <v>0</v>
      </c>
      <c r="DI17" s="127"/>
      <c r="DJ17" s="77"/>
      <c r="DK17" s="1488"/>
      <c r="DL17" s="119"/>
      <c r="DM17" s="119"/>
      <c r="DN17" s="4"/>
    </row>
    <row r="18" spans="1:118" ht="11.25" customHeight="1" x14ac:dyDescent="0.15">
      <c r="A18" s="4"/>
      <c r="B18" s="120"/>
      <c r="C18" s="1513"/>
      <c r="D18" s="1515"/>
      <c r="E18" s="1479"/>
      <c r="F18" s="1480"/>
      <c r="G18" s="1480"/>
      <c r="H18" s="1480"/>
      <c r="I18" s="1480"/>
      <c r="J18" s="1480"/>
      <c r="K18" s="1480"/>
      <c r="L18" s="1480"/>
      <c r="M18" s="1480"/>
      <c r="N18" s="1480"/>
      <c r="O18" s="1480"/>
      <c r="P18" s="1480"/>
      <c r="Q18" s="1480"/>
      <c r="R18" s="1480"/>
      <c r="S18" s="1480"/>
      <c r="T18" s="1480"/>
      <c r="U18" s="1480"/>
      <c r="V18" s="1480"/>
      <c r="W18" s="1480"/>
      <c r="X18" s="1480"/>
      <c r="Y18" s="1480"/>
      <c r="Z18" s="1480"/>
      <c r="AA18" s="1480"/>
      <c r="AB18" s="1480"/>
      <c r="AC18" s="1480"/>
      <c r="AD18" s="1480"/>
      <c r="AE18" s="1480"/>
      <c r="AF18" s="1480"/>
      <c r="AG18" s="1480"/>
      <c r="AH18" s="1480"/>
      <c r="AI18" s="1480"/>
      <c r="AJ18" s="1480"/>
      <c r="AK18" s="1480"/>
      <c r="AL18" s="1480"/>
      <c r="AM18" s="1480"/>
      <c r="AN18" s="1480"/>
      <c r="AO18" s="1480"/>
      <c r="AP18" s="1480"/>
      <c r="AQ18" s="1480"/>
      <c r="AR18" s="1480"/>
      <c r="AS18" s="1480"/>
      <c r="AT18" s="1480"/>
      <c r="AU18" s="1480"/>
      <c r="AV18" s="1480"/>
      <c r="AW18" s="1480"/>
      <c r="AX18" s="1480"/>
      <c r="AY18" s="1480"/>
      <c r="AZ18" s="1480"/>
      <c r="BA18" s="1480"/>
      <c r="BB18" s="1480"/>
      <c r="BC18" s="1480"/>
      <c r="BD18" s="1480"/>
      <c r="BE18" s="1480"/>
      <c r="BF18" s="1480"/>
      <c r="BG18" s="1480"/>
      <c r="BH18" s="1480"/>
      <c r="BI18" s="1480"/>
      <c r="BJ18" s="1480"/>
      <c r="BK18" s="1481"/>
      <c r="BL18" s="1391"/>
      <c r="BM18" s="1392"/>
      <c r="BN18" s="1368" t="str">
        <f>第2表入力用!AG15</f>
        <v>板橋区〇〇△丁目×番</v>
      </c>
      <c r="BO18" s="1369"/>
      <c r="BP18" s="1369"/>
      <c r="BQ18" s="1369"/>
      <c r="BR18" s="1369"/>
      <c r="BS18" s="1369"/>
      <c r="BT18" s="1369"/>
      <c r="BU18" s="1369"/>
      <c r="BV18" s="1369"/>
      <c r="BW18" s="1369"/>
      <c r="BX18" s="1369"/>
      <c r="BY18" s="1369"/>
      <c r="BZ18" s="1369"/>
      <c r="CA18" s="1369"/>
      <c r="CB18" s="1369"/>
      <c r="CC18" s="1369"/>
      <c r="CD18" s="1369"/>
      <c r="CE18" s="1369"/>
      <c r="CF18" s="1369"/>
      <c r="CG18" s="1369"/>
      <c r="CH18" s="1369"/>
      <c r="CI18" s="1369"/>
      <c r="CJ18" s="1369"/>
      <c r="CK18" s="1369"/>
      <c r="CL18" s="1369"/>
      <c r="CM18" s="1370"/>
      <c r="CN18" s="33"/>
      <c r="CO18" s="1608"/>
      <c r="CP18" s="125"/>
      <c r="CQ18" s="1339"/>
      <c r="CR18" s="20"/>
      <c r="CS18" s="1339"/>
      <c r="CT18" s="20"/>
      <c r="CU18" s="1339"/>
      <c r="CV18" s="125"/>
      <c r="CW18" s="1339"/>
      <c r="CX18" s="20"/>
      <c r="CY18" s="1339"/>
      <c r="CZ18" s="20"/>
      <c r="DA18" s="1339"/>
      <c r="DB18" s="125"/>
      <c r="DC18" s="1339"/>
      <c r="DD18" s="20"/>
      <c r="DE18" s="1449"/>
      <c r="DF18" s="1450"/>
      <c r="DG18" s="20"/>
      <c r="DH18" s="1339"/>
      <c r="DI18" s="127"/>
      <c r="DJ18" s="77"/>
      <c r="DK18" s="1488"/>
      <c r="DL18" s="119"/>
      <c r="DM18" s="119"/>
      <c r="DN18" s="4"/>
    </row>
    <row r="19" spans="1:118" ht="4.5" customHeight="1" x14ac:dyDescent="0.15">
      <c r="A19" s="4"/>
      <c r="B19" s="120"/>
      <c r="C19" s="1513"/>
      <c r="D19" s="1515"/>
      <c r="E19" s="1365" t="s">
        <v>58</v>
      </c>
      <c r="F19" s="471"/>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c r="AW19" s="472"/>
      <c r="AX19" s="472"/>
      <c r="AY19" s="472"/>
      <c r="AZ19" s="472"/>
      <c r="BA19" s="472"/>
      <c r="BB19" s="472"/>
      <c r="BC19" s="472"/>
      <c r="BD19" s="472"/>
      <c r="BE19" s="472"/>
      <c r="BF19" s="472"/>
      <c r="BG19" s="472"/>
      <c r="BH19" s="472"/>
      <c r="BI19" s="472"/>
      <c r="BJ19" s="472"/>
      <c r="BK19" s="473"/>
      <c r="BL19" s="1391"/>
      <c r="BM19" s="1392"/>
      <c r="BN19" s="1371"/>
      <c r="BO19" s="1372"/>
      <c r="BP19" s="1372"/>
      <c r="BQ19" s="1372"/>
      <c r="BR19" s="1372"/>
      <c r="BS19" s="1372"/>
      <c r="BT19" s="1372"/>
      <c r="BU19" s="1372"/>
      <c r="BV19" s="1372"/>
      <c r="BW19" s="1372"/>
      <c r="BX19" s="1372"/>
      <c r="BY19" s="1372"/>
      <c r="BZ19" s="1372"/>
      <c r="CA19" s="1372"/>
      <c r="CB19" s="1372"/>
      <c r="CC19" s="1372"/>
      <c r="CD19" s="1372"/>
      <c r="CE19" s="1372"/>
      <c r="CF19" s="1372"/>
      <c r="CG19" s="1372"/>
      <c r="CH19" s="1372"/>
      <c r="CI19" s="1372"/>
      <c r="CJ19" s="1372"/>
      <c r="CK19" s="1372"/>
      <c r="CL19" s="1372"/>
      <c r="CM19" s="1373"/>
      <c r="CN19" s="188"/>
      <c r="CO19" s="189"/>
      <c r="CP19" s="189"/>
      <c r="CQ19" s="189"/>
      <c r="CR19" s="189"/>
      <c r="CS19" s="189"/>
      <c r="CT19" s="189"/>
      <c r="CU19" s="189"/>
      <c r="CV19" s="189"/>
      <c r="CW19" s="189"/>
      <c r="CX19" s="189"/>
      <c r="CY19" s="189"/>
      <c r="CZ19" s="189"/>
      <c r="DA19" s="189"/>
      <c r="DB19" s="189"/>
      <c r="DC19" s="189"/>
      <c r="DD19" s="189"/>
      <c r="DE19" s="189"/>
      <c r="DF19" s="189"/>
      <c r="DG19" s="189"/>
      <c r="DH19" s="189"/>
      <c r="DI19" s="191"/>
      <c r="DJ19" s="77"/>
      <c r="DK19" s="1488"/>
      <c r="DL19" s="119"/>
      <c r="DM19" s="119"/>
      <c r="DN19" s="4"/>
    </row>
    <row r="20" spans="1:118" ht="22.5" customHeight="1" thickBot="1" x14ac:dyDescent="0.2">
      <c r="A20" s="4"/>
      <c r="B20" s="120"/>
      <c r="C20" s="1513"/>
      <c r="D20" s="1515"/>
      <c r="E20" s="1366"/>
      <c r="F20" s="474"/>
      <c r="G20" s="129"/>
      <c r="H20" s="1434" t="str">
        <f>IF(第2表入力用!H16&lt;&gt;0,LEFT(第2表入力用!H16,1),"")</f>
        <v>オ</v>
      </c>
      <c r="I20" s="1434"/>
      <c r="J20" s="1434"/>
      <c r="K20" s="129"/>
      <c r="L20" s="1434" t="str">
        <f>IF(OR(第2表入力用!H16=0,(EM191-(EM191-2))&lt;=0),"",MID(第2表入力用!H16,(EM191-(EM191-2)),1))</f>
        <v>ツ</v>
      </c>
      <c r="M20" s="1434"/>
      <c r="N20" s="129"/>
      <c r="O20" s="1434" t="str">
        <f>IF(OR(第2表入力用!H16=0,(EM191-(EM191-3))&lt;=0),"",MID(第2表入力用!H16,(EM191-(EM191-3)),1))</f>
        <v>ザ</v>
      </c>
      <c r="P20" s="1434"/>
      <c r="Q20" s="1434"/>
      <c r="R20" s="129"/>
      <c r="S20" s="1434" t="str">
        <f>IF(OR(第2表入力用!H16=0,(EM191-(EM191-4))&lt;=0),"",MID(第2表入力用!H16,(EM191-(EM191-4)),1))</f>
        <v>ワ</v>
      </c>
      <c r="T20" s="1434"/>
      <c r="U20" s="129"/>
      <c r="V20" s="1434" t="str">
        <f>IF(OR(第2表入力用!H16=0,(EM191-(EM191-5))&lt;=0),"",MID(第2表入力用!H16,(EM191-(EM191-5)),1))</f>
        <v>　</v>
      </c>
      <c r="W20" s="1434"/>
      <c r="X20" s="1434"/>
      <c r="Y20" s="1434"/>
      <c r="Z20" s="129"/>
      <c r="AA20" s="1434" t="str">
        <f>IF(OR(第2表入力用!H16=0,(EM191-(EM191-6))&lt;=0),"",MID(第2表入力用!H16,(EM191-(EM191-6)),1))</f>
        <v>ヨ</v>
      </c>
      <c r="AB20" s="1434"/>
      <c r="AC20" s="1434"/>
      <c r="AD20" s="129"/>
      <c r="AE20" s="1434" t="str">
        <f>IF(OR(第2表入力用!H16=0,(EM191-(EM191-7))&lt;=0),"",MID(第2表入力用!H16,(EM191-(EM191-7)),1))</f>
        <v>ウ</v>
      </c>
      <c r="AF20" s="1434"/>
      <c r="AG20" s="1434"/>
      <c r="AH20" s="1434"/>
      <c r="AI20" s="129"/>
      <c r="AJ20" s="1434" t="str">
        <f>IF(OR(第2表入力用!H16=0,(EM191-(EM191-8))&lt;=0),"",MID(第2表入力用!H16,(EM191-(EM191-8)),1))</f>
        <v>コ</v>
      </c>
      <c r="AK20" s="1434"/>
      <c r="AL20" s="1434"/>
      <c r="AM20" s="129"/>
      <c r="AN20" s="1434" t="str">
        <f>IF(OR(第2表入力用!H16=0,(EM191-(EM191-9))&lt;=0),"",MID(第2表入力用!H16,(EM191-(EM191-9)),1))</f>
        <v/>
      </c>
      <c r="AO20" s="1434"/>
      <c r="AP20" s="1434"/>
      <c r="AQ20" s="129"/>
      <c r="AR20" s="1434" t="str">
        <f>IF(OR(第2表入力用!H16=0,(EM191-(EM191-10))&lt;=0),"",MID(第2表入力用!H16,(EM191-(EM191-10)),1))</f>
        <v/>
      </c>
      <c r="AS20" s="1434"/>
      <c r="AT20" s="1434"/>
      <c r="AU20" s="129"/>
      <c r="AV20" s="1434" t="str">
        <f>IF(OR(第2表入力用!H16=0,(EM191-(EM191-11))&lt;=0),"",MID(第2表入力用!H16,(EM191-(EM191-11)),1))</f>
        <v/>
      </c>
      <c r="AW20" s="1434"/>
      <c r="AX20" s="129"/>
      <c r="AY20" s="1434" t="str">
        <f>IF(OR(第2表入力用!H16=0,(EM191-(EM191-12))&lt;=0),"",MID(第2表入力用!H16,(EM191-(EM191-12)),1))</f>
        <v/>
      </c>
      <c r="AZ20" s="1434"/>
      <c r="BA20" s="1434"/>
      <c r="BB20" s="129"/>
      <c r="BC20" s="1434" t="str">
        <f>IF(OR(第2表入力用!H16=0,(EM191-(EM191-13))&lt;=0),"",MID(第2表入力用!H16,(EM191-(EM191-13)),1))</f>
        <v/>
      </c>
      <c r="BD20" s="1434"/>
      <c r="BE20" s="129"/>
      <c r="BF20" s="1434" t="str">
        <f>IF(OR(第2表入力用!H16=0,(EM191-(EM191-14))&lt;=0),"",MID(第2表入力用!H16,(EM191-(EM191-14)),1))</f>
        <v/>
      </c>
      <c r="BG20" s="1434"/>
      <c r="BH20" s="129"/>
      <c r="BI20" s="1434" t="str">
        <f>IF(OR(第2表入力用!H16=0,(EM191-(EM191-15))&lt;=0),"",MID(第2表入力用!H16,(EM191-(EM191-15)),1))</f>
        <v/>
      </c>
      <c r="BJ20" s="1434"/>
      <c r="BK20" s="469"/>
      <c r="BL20" s="1391"/>
      <c r="BM20" s="1392"/>
      <c r="BN20" s="1374"/>
      <c r="BO20" s="1375"/>
      <c r="BP20" s="1375"/>
      <c r="BQ20" s="1375"/>
      <c r="BR20" s="1375"/>
      <c r="BS20" s="1375"/>
      <c r="BT20" s="1375"/>
      <c r="BU20" s="1375"/>
      <c r="BV20" s="1375"/>
      <c r="BW20" s="1375"/>
      <c r="BX20" s="1375"/>
      <c r="BY20" s="1375"/>
      <c r="BZ20" s="1375"/>
      <c r="CA20" s="1375"/>
      <c r="CB20" s="1375"/>
      <c r="CC20" s="1375"/>
      <c r="CD20" s="1375"/>
      <c r="CE20" s="1375"/>
      <c r="CF20" s="1375"/>
      <c r="CG20" s="1375"/>
      <c r="CH20" s="1375"/>
      <c r="CI20" s="1375"/>
      <c r="CJ20" s="1375"/>
      <c r="CK20" s="1375"/>
      <c r="CL20" s="1375"/>
      <c r="CM20" s="1376"/>
      <c r="CN20" s="1435" t="str">
        <f>第2表入力用!BC15</f>
        <v>86.50㎡</v>
      </c>
      <c r="CO20" s="1436"/>
      <c r="CP20" s="1436"/>
      <c r="CQ20" s="1436"/>
      <c r="CR20" s="1437"/>
      <c r="CS20" s="1435">
        <f>第2表入力用!BI15</f>
        <v>300000</v>
      </c>
      <c r="CT20" s="1436"/>
      <c r="CU20" s="1436"/>
      <c r="CV20" s="1436"/>
      <c r="CW20" s="1437"/>
      <c r="CX20" s="1435">
        <f>第2表入力用!BN15</f>
        <v>0</v>
      </c>
      <c r="CY20" s="1436"/>
      <c r="CZ20" s="1436"/>
      <c r="DA20" s="1436"/>
      <c r="DB20" s="1436"/>
      <c r="DC20" s="1437"/>
      <c r="DD20" s="1435">
        <f>第2表入力用!BT15</f>
        <v>0</v>
      </c>
      <c r="DE20" s="1436"/>
      <c r="DF20" s="1436"/>
      <c r="DG20" s="1436"/>
      <c r="DH20" s="1436"/>
      <c r="DI20" s="1438"/>
      <c r="DJ20" s="77"/>
      <c r="DK20" s="1488"/>
      <c r="DL20" s="119"/>
      <c r="DM20" s="119"/>
      <c r="DN20" s="4"/>
    </row>
    <row r="21" spans="1:118" ht="4.5" customHeight="1" x14ac:dyDescent="0.15">
      <c r="A21" s="4"/>
      <c r="B21" s="120"/>
      <c r="C21" s="1513"/>
      <c r="D21" s="1515"/>
      <c r="E21" s="1367"/>
      <c r="F21" s="475"/>
      <c r="G21" s="131"/>
      <c r="H21" s="131"/>
      <c r="I21" s="131"/>
      <c r="J21" s="131"/>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470"/>
      <c r="BL21" s="1391"/>
      <c r="BM21" s="1392"/>
      <c r="BN21" s="1356" t="str">
        <f>第2表入力用!AG15</f>
        <v>板橋区〇〇△丁目×番</v>
      </c>
      <c r="BO21" s="1357"/>
      <c r="BP21" s="1357"/>
      <c r="BQ21" s="1357"/>
      <c r="BR21" s="1357"/>
      <c r="BS21" s="1357"/>
      <c r="BT21" s="1357"/>
      <c r="BU21" s="1357"/>
      <c r="BV21" s="1357"/>
      <c r="BW21" s="1357"/>
      <c r="BX21" s="1358"/>
      <c r="BY21" s="1356" t="str">
        <f>第2表入力用!AN16</f>
        <v>上場株式等</v>
      </c>
      <c r="BZ21" s="1357"/>
      <c r="CA21" s="1357"/>
      <c r="CB21" s="1357"/>
      <c r="CC21" s="1357"/>
      <c r="CD21" s="1358"/>
      <c r="CE21" s="1356" t="str">
        <f>第2表入力用!AT16</f>
        <v>〇〇
株式会社</v>
      </c>
      <c r="CF21" s="1357"/>
      <c r="CG21" s="1357"/>
      <c r="CH21" s="1357"/>
      <c r="CI21" s="1357"/>
      <c r="CJ21" s="1357"/>
      <c r="CK21" s="1357"/>
      <c r="CL21" s="1357"/>
      <c r="CM21" s="1358"/>
      <c r="CN21" s="1497" t="s">
        <v>162</v>
      </c>
      <c r="CO21" s="1441"/>
      <c r="CP21" s="1441"/>
      <c r="CQ21" s="76"/>
      <c r="CR21" s="76"/>
      <c r="CS21" s="76"/>
      <c r="CT21" s="1441" t="s">
        <v>2</v>
      </c>
      <c r="CU21" s="1441"/>
      <c r="CV21" s="1441"/>
      <c r="CW21" s="76"/>
      <c r="CX21" s="76"/>
      <c r="CY21" s="76"/>
      <c r="CZ21" s="1441" t="s">
        <v>165</v>
      </c>
      <c r="DA21" s="1441"/>
      <c r="DB21" s="1441"/>
      <c r="DC21" s="76"/>
      <c r="DD21" s="76"/>
      <c r="DE21" s="76"/>
      <c r="DF21" s="76"/>
      <c r="DG21" s="1441" t="s">
        <v>21</v>
      </c>
      <c r="DH21" s="1441"/>
      <c r="DI21" s="1442"/>
      <c r="DJ21" s="77"/>
      <c r="DK21" s="1488"/>
      <c r="DL21" s="119"/>
      <c r="DM21" s="119"/>
      <c r="DN21" s="4"/>
    </row>
    <row r="22" spans="1:118" ht="22.5" customHeight="1" x14ac:dyDescent="0.15">
      <c r="A22" s="4"/>
      <c r="B22" s="120"/>
      <c r="C22" s="1513"/>
      <c r="D22" s="1514"/>
      <c r="E22" s="1464" t="str">
        <f>第2表入力用!H17</f>
        <v>乙沢　陽子</v>
      </c>
      <c r="F22" s="1465"/>
      <c r="G22" s="1465"/>
      <c r="H22" s="1465"/>
      <c r="I22" s="1465"/>
      <c r="J22" s="1465"/>
      <c r="K22" s="1465"/>
      <c r="L22" s="1465"/>
      <c r="M22" s="1465"/>
      <c r="N22" s="1465"/>
      <c r="O22" s="1465"/>
      <c r="P22" s="1465"/>
      <c r="Q22" s="1465"/>
      <c r="R22" s="1465"/>
      <c r="S22" s="1465"/>
      <c r="T22" s="1465"/>
      <c r="U22" s="1465"/>
      <c r="V22" s="1465"/>
      <c r="W22" s="1465"/>
      <c r="X22" s="1465"/>
      <c r="Y22" s="1465"/>
      <c r="Z22" s="1465"/>
      <c r="AA22" s="1465"/>
      <c r="AB22" s="1465"/>
      <c r="AC22" s="1465"/>
      <c r="AD22" s="1465"/>
      <c r="AE22" s="1465"/>
      <c r="AF22" s="1465"/>
      <c r="AG22" s="1465"/>
      <c r="AH22" s="1465"/>
      <c r="AI22" s="1465"/>
      <c r="AJ22" s="1465"/>
      <c r="AK22" s="1465"/>
      <c r="AL22" s="1465"/>
      <c r="AM22" s="1465"/>
      <c r="AN22" s="1465"/>
      <c r="AO22" s="1465"/>
      <c r="AP22" s="1465"/>
      <c r="AQ22" s="1465"/>
      <c r="AR22" s="1465"/>
      <c r="AS22" s="1465"/>
      <c r="AT22" s="1465"/>
      <c r="AU22" s="1465"/>
      <c r="AV22" s="1465"/>
      <c r="AW22" s="1465"/>
      <c r="AX22" s="1465"/>
      <c r="AY22" s="1465"/>
      <c r="AZ22" s="1465"/>
      <c r="BA22" s="1465"/>
      <c r="BB22" s="1465"/>
      <c r="BC22" s="1465"/>
      <c r="BD22" s="1465"/>
      <c r="BE22" s="1465"/>
      <c r="BF22" s="1465"/>
      <c r="BG22" s="1465"/>
      <c r="BH22" s="1465"/>
      <c r="BI22" s="1465"/>
      <c r="BJ22" s="1465"/>
      <c r="BK22" s="1466"/>
      <c r="BL22" s="1391"/>
      <c r="BM22" s="1392"/>
      <c r="BN22" s="1359"/>
      <c r="BO22" s="1360"/>
      <c r="BP22" s="1360"/>
      <c r="BQ22" s="1360"/>
      <c r="BR22" s="1360"/>
      <c r="BS22" s="1360"/>
      <c r="BT22" s="1360"/>
      <c r="BU22" s="1360"/>
      <c r="BV22" s="1360"/>
      <c r="BW22" s="1360"/>
      <c r="BX22" s="1361"/>
      <c r="BY22" s="1359"/>
      <c r="BZ22" s="1360"/>
      <c r="CA22" s="1360"/>
      <c r="CB22" s="1360"/>
      <c r="CC22" s="1360"/>
      <c r="CD22" s="1361"/>
      <c r="CE22" s="1359"/>
      <c r="CF22" s="1360"/>
      <c r="CG22" s="1360"/>
      <c r="CH22" s="1360"/>
      <c r="CI22" s="1360"/>
      <c r="CJ22" s="1360"/>
      <c r="CK22" s="1360"/>
      <c r="CL22" s="1360"/>
      <c r="CM22" s="1361"/>
      <c r="CN22" s="1498"/>
      <c r="CO22" s="1443"/>
      <c r="CP22" s="1443"/>
      <c r="CQ22" s="126" t="str">
        <f>IF(LEN(第2表入力用!BG16)&gt;=2,LEFT(第2表入力用!BG16,1),IF(LEN(第2表入力用!BG16)=1,"0",MID(TEXT(第2表入力用!BG16,"???"),2,1)))</f>
        <v>0</v>
      </c>
      <c r="CR22" s="36"/>
      <c r="CS22" s="126" t="str">
        <f>RIGHT(第2表入力用!BG16,1)</f>
        <v>6</v>
      </c>
      <c r="CT22" s="1443"/>
      <c r="CU22" s="1443"/>
      <c r="CV22" s="1443"/>
      <c r="CW22" s="126" t="str">
        <f>IF(LEN(第2表入力用!BM16)&gt;=2,LEFT(第2表入力用!BM16,1),IF(LEN(第2表入力用!BM16)=1,"0",MID(TEXT(第2表入力用!BM16,"???"),2,1)))</f>
        <v>1</v>
      </c>
      <c r="CX22" s="36"/>
      <c r="CY22" s="126" t="str">
        <f>RIGHT(第2表入力用!BM16,1)</f>
        <v>0</v>
      </c>
      <c r="CZ22" s="1443"/>
      <c r="DA22" s="1443"/>
      <c r="DB22" s="1443"/>
      <c r="DC22" s="126" t="str">
        <f>IF(LEN(第2表入力用!BS16)&gt;=2,LEFT(第2表入力用!BS16,1),IF(LEN(第2表入力用!BS16)=1,"0",MID(TEXT(第2表入力用!BS16,"???"),2,1)))</f>
        <v>1</v>
      </c>
      <c r="DD22" s="36"/>
      <c r="DE22" s="1495" t="str">
        <f>RIGHT(第2表入力用!BS16,1)</f>
        <v>6</v>
      </c>
      <c r="DF22" s="1496"/>
      <c r="DG22" s="1443"/>
      <c r="DH22" s="1443"/>
      <c r="DI22" s="1444"/>
      <c r="DJ22" s="77"/>
      <c r="DK22" s="1488"/>
      <c r="DL22" s="119"/>
      <c r="DM22" s="119"/>
      <c r="DN22" s="4"/>
    </row>
    <row r="23" spans="1:118" ht="4.5" customHeight="1" x14ac:dyDescent="0.15">
      <c r="A23" s="4"/>
      <c r="B23" s="120"/>
      <c r="C23" s="1513"/>
      <c r="D23" s="1514"/>
      <c r="E23" s="1467"/>
      <c r="F23" s="1468"/>
      <c r="G23" s="1468"/>
      <c r="H23" s="1468"/>
      <c r="I23" s="1468"/>
      <c r="J23" s="1468"/>
      <c r="K23" s="1468"/>
      <c r="L23" s="1468"/>
      <c r="M23" s="1468"/>
      <c r="N23" s="1468"/>
      <c r="O23" s="1468"/>
      <c r="P23" s="1468"/>
      <c r="Q23" s="1468"/>
      <c r="R23" s="1468"/>
      <c r="S23" s="1468"/>
      <c r="T23" s="1468"/>
      <c r="U23" s="1468"/>
      <c r="V23" s="1468"/>
      <c r="W23" s="1468"/>
      <c r="X23" s="1468"/>
      <c r="Y23" s="1468"/>
      <c r="Z23" s="1468"/>
      <c r="AA23" s="1468"/>
      <c r="AB23" s="1468"/>
      <c r="AC23" s="1468"/>
      <c r="AD23" s="1468"/>
      <c r="AE23" s="1468"/>
      <c r="AF23" s="1468"/>
      <c r="AG23" s="1468"/>
      <c r="AH23" s="1468"/>
      <c r="AI23" s="1468"/>
      <c r="AJ23" s="1468"/>
      <c r="AK23" s="1468"/>
      <c r="AL23" s="1468"/>
      <c r="AM23" s="1468"/>
      <c r="AN23" s="1468"/>
      <c r="AO23" s="1468"/>
      <c r="AP23" s="1468"/>
      <c r="AQ23" s="1468"/>
      <c r="AR23" s="1468"/>
      <c r="AS23" s="1468"/>
      <c r="AT23" s="1468"/>
      <c r="AU23" s="1468"/>
      <c r="AV23" s="1468"/>
      <c r="AW23" s="1468"/>
      <c r="AX23" s="1468"/>
      <c r="AY23" s="1468"/>
      <c r="AZ23" s="1468"/>
      <c r="BA23" s="1468"/>
      <c r="BB23" s="1468"/>
      <c r="BC23" s="1468"/>
      <c r="BD23" s="1468"/>
      <c r="BE23" s="1468"/>
      <c r="BF23" s="1468"/>
      <c r="BG23" s="1468"/>
      <c r="BH23" s="1468"/>
      <c r="BI23" s="1468"/>
      <c r="BJ23" s="1468"/>
      <c r="BK23" s="1469"/>
      <c r="BL23" s="1391"/>
      <c r="BM23" s="1392"/>
      <c r="BN23" s="1359"/>
      <c r="BO23" s="1360"/>
      <c r="BP23" s="1360"/>
      <c r="BQ23" s="1360"/>
      <c r="BR23" s="1360"/>
      <c r="BS23" s="1360"/>
      <c r="BT23" s="1360"/>
      <c r="BU23" s="1360"/>
      <c r="BV23" s="1360"/>
      <c r="BW23" s="1360"/>
      <c r="BX23" s="1361"/>
      <c r="BY23" s="1359"/>
      <c r="BZ23" s="1360"/>
      <c r="CA23" s="1360"/>
      <c r="CB23" s="1360"/>
      <c r="CC23" s="1360"/>
      <c r="CD23" s="1361"/>
      <c r="CE23" s="1359"/>
      <c r="CF23" s="1360"/>
      <c r="CG23" s="1360"/>
      <c r="CH23" s="1360"/>
      <c r="CI23" s="1360"/>
      <c r="CJ23" s="1360"/>
      <c r="CK23" s="1360"/>
      <c r="CL23" s="1360"/>
      <c r="CM23" s="1361"/>
      <c r="CN23" s="1499"/>
      <c r="CO23" s="1445"/>
      <c r="CP23" s="1445"/>
      <c r="CQ23" s="54"/>
      <c r="CR23" s="54"/>
      <c r="CS23" s="54"/>
      <c r="CT23" s="1445"/>
      <c r="CU23" s="1445"/>
      <c r="CV23" s="1445"/>
      <c r="CW23" s="54"/>
      <c r="CX23" s="54"/>
      <c r="CY23" s="54"/>
      <c r="CZ23" s="1445"/>
      <c r="DA23" s="1445"/>
      <c r="DB23" s="1445"/>
      <c r="DC23" s="54"/>
      <c r="DD23" s="54"/>
      <c r="DE23" s="54"/>
      <c r="DF23" s="54"/>
      <c r="DG23" s="1445"/>
      <c r="DH23" s="1445"/>
      <c r="DI23" s="1446"/>
      <c r="DJ23" s="77"/>
      <c r="DK23" s="1488"/>
      <c r="DL23" s="119"/>
      <c r="DM23" s="119"/>
      <c r="DN23" s="4"/>
    </row>
    <row r="24" spans="1:118" ht="4.5" customHeight="1" x14ac:dyDescent="0.15">
      <c r="A24" s="4"/>
      <c r="B24" s="120"/>
      <c r="C24" s="1513"/>
      <c r="D24" s="1514"/>
      <c r="E24" s="1467"/>
      <c r="F24" s="1468"/>
      <c r="G24" s="1468"/>
      <c r="H24" s="1468"/>
      <c r="I24" s="1468"/>
      <c r="J24" s="1468"/>
      <c r="K24" s="1468"/>
      <c r="L24" s="1468"/>
      <c r="M24" s="1468"/>
      <c r="N24" s="1468"/>
      <c r="O24" s="1468"/>
      <c r="P24" s="1468"/>
      <c r="Q24" s="1468"/>
      <c r="R24" s="1468"/>
      <c r="S24" s="1468"/>
      <c r="T24" s="1468"/>
      <c r="U24" s="1468"/>
      <c r="V24" s="1468"/>
      <c r="W24" s="1468"/>
      <c r="X24" s="1468"/>
      <c r="Y24" s="1468"/>
      <c r="Z24" s="1468"/>
      <c r="AA24" s="1468"/>
      <c r="AB24" s="1468"/>
      <c r="AC24" s="1468"/>
      <c r="AD24" s="1468"/>
      <c r="AE24" s="1468"/>
      <c r="AF24" s="1468"/>
      <c r="AG24" s="1468"/>
      <c r="AH24" s="1468"/>
      <c r="AI24" s="1468"/>
      <c r="AJ24" s="1468"/>
      <c r="AK24" s="1468"/>
      <c r="AL24" s="1468"/>
      <c r="AM24" s="1468"/>
      <c r="AN24" s="1468"/>
      <c r="AO24" s="1468"/>
      <c r="AP24" s="1468"/>
      <c r="AQ24" s="1468"/>
      <c r="AR24" s="1468"/>
      <c r="AS24" s="1468"/>
      <c r="AT24" s="1468"/>
      <c r="AU24" s="1468"/>
      <c r="AV24" s="1468"/>
      <c r="AW24" s="1468"/>
      <c r="AX24" s="1468"/>
      <c r="AY24" s="1468"/>
      <c r="AZ24" s="1468"/>
      <c r="BA24" s="1468"/>
      <c r="BB24" s="1468"/>
      <c r="BC24" s="1468"/>
      <c r="BD24" s="1468"/>
      <c r="BE24" s="1468"/>
      <c r="BF24" s="1468"/>
      <c r="BG24" s="1468"/>
      <c r="BH24" s="1468"/>
      <c r="BI24" s="1468"/>
      <c r="BJ24" s="1468"/>
      <c r="BK24" s="1469"/>
      <c r="BL24" s="1391"/>
      <c r="BM24" s="1392"/>
      <c r="BN24" s="1359"/>
      <c r="BO24" s="1360"/>
      <c r="BP24" s="1360"/>
      <c r="BQ24" s="1360"/>
      <c r="BR24" s="1360"/>
      <c r="BS24" s="1360"/>
      <c r="BT24" s="1360"/>
      <c r="BU24" s="1360"/>
      <c r="BV24" s="1360"/>
      <c r="BW24" s="1360"/>
      <c r="BX24" s="1361"/>
      <c r="BY24" s="1359"/>
      <c r="BZ24" s="1360"/>
      <c r="CA24" s="1360"/>
      <c r="CB24" s="1360"/>
      <c r="CC24" s="1360"/>
      <c r="CD24" s="1361"/>
      <c r="CE24" s="1359"/>
      <c r="CF24" s="1360"/>
      <c r="CG24" s="1360"/>
      <c r="CH24" s="1360"/>
      <c r="CI24" s="1360"/>
      <c r="CJ24" s="1360"/>
      <c r="CK24" s="1360"/>
      <c r="CL24" s="1360"/>
      <c r="CM24" s="1361"/>
      <c r="CN24" s="183"/>
      <c r="CO24" s="184"/>
      <c r="CP24" s="184"/>
      <c r="CQ24" s="36"/>
      <c r="CR24" s="36"/>
      <c r="CS24" s="36"/>
      <c r="CT24" s="36"/>
      <c r="CU24" s="36"/>
      <c r="CV24" s="36"/>
      <c r="CW24" s="36"/>
      <c r="CX24" s="36"/>
      <c r="CY24" s="36"/>
      <c r="CZ24" s="36"/>
      <c r="DA24" s="36"/>
      <c r="DB24" s="36"/>
      <c r="DC24" s="36"/>
      <c r="DD24" s="36"/>
      <c r="DE24" s="36"/>
      <c r="DF24" s="36"/>
      <c r="DG24" s="36"/>
      <c r="DH24" s="36"/>
      <c r="DI24" s="127"/>
      <c r="DJ24" s="77"/>
      <c r="DK24" s="1488"/>
      <c r="DL24" s="119"/>
      <c r="DM24" s="119"/>
      <c r="DN24" s="4"/>
    </row>
    <row r="25" spans="1:118" ht="11.25" customHeight="1" x14ac:dyDescent="0.15">
      <c r="A25" s="4"/>
      <c r="B25" s="120"/>
      <c r="C25" s="1513"/>
      <c r="D25" s="1514"/>
      <c r="E25" s="1467"/>
      <c r="F25" s="1468"/>
      <c r="G25" s="1468"/>
      <c r="H25" s="1468"/>
      <c r="I25" s="1468"/>
      <c r="J25" s="1468"/>
      <c r="K25" s="1468"/>
      <c r="L25" s="1468"/>
      <c r="M25" s="1468"/>
      <c r="N25" s="1468"/>
      <c r="O25" s="1468"/>
      <c r="P25" s="1468"/>
      <c r="Q25" s="1468"/>
      <c r="R25" s="1468"/>
      <c r="S25" s="1468"/>
      <c r="T25" s="1468"/>
      <c r="U25" s="1468"/>
      <c r="V25" s="1468"/>
      <c r="W25" s="1468"/>
      <c r="X25" s="1468"/>
      <c r="Y25" s="1468"/>
      <c r="Z25" s="1468"/>
      <c r="AA25" s="1468"/>
      <c r="AB25" s="1468"/>
      <c r="AC25" s="1468"/>
      <c r="AD25" s="1468"/>
      <c r="AE25" s="1468"/>
      <c r="AF25" s="1468"/>
      <c r="AG25" s="1468"/>
      <c r="AH25" s="1468"/>
      <c r="AI25" s="1468"/>
      <c r="AJ25" s="1468"/>
      <c r="AK25" s="1468"/>
      <c r="AL25" s="1468"/>
      <c r="AM25" s="1468"/>
      <c r="AN25" s="1468"/>
      <c r="AO25" s="1468"/>
      <c r="AP25" s="1468"/>
      <c r="AQ25" s="1468"/>
      <c r="AR25" s="1468"/>
      <c r="AS25" s="1468"/>
      <c r="AT25" s="1468"/>
      <c r="AU25" s="1468"/>
      <c r="AV25" s="1468"/>
      <c r="AW25" s="1468"/>
      <c r="AX25" s="1468"/>
      <c r="AY25" s="1468"/>
      <c r="AZ25" s="1468"/>
      <c r="BA25" s="1468"/>
      <c r="BB25" s="1468"/>
      <c r="BC25" s="1468"/>
      <c r="BD25" s="1468"/>
      <c r="BE25" s="1468"/>
      <c r="BF25" s="1468"/>
      <c r="BG25" s="1468"/>
      <c r="BH25" s="1468"/>
      <c r="BI25" s="1468"/>
      <c r="BJ25" s="1468"/>
      <c r="BK25" s="1469"/>
      <c r="BL25" s="1391"/>
      <c r="BM25" s="1392"/>
      <c r="BN25" s="1362"/>
      <c r="BO25" s="1363"/>
      <c r="BP25" s="1363"/>
      <c r="BQ25" s="1363"/>
      <c r="BR25" s="1363"/>
      <c r="BS25" s="1363"/>
      <c r="BT25" s="1363"/>
      <c r="BU25" s="1363"/>
      <c r="BV25" s="1363"/>
      <c r="BW25" s="1363"/>
      <c r="BX25" s="1364"/>
      <c r="BY25" s="1362"/>
      <c r="BZ25" s="1363"/>
      <c r="CA25" s="1363"/>
      <c r="CB25" s="1363"/>
      <c r="CC25" s="1363"/>
      <c r="CD25" s="1364"/>
      <c r="CE25" s="1362"/>
      <c r="CF25" s="1363"/>
      <c r="CG25" s="1363"/>
      <c r="CH25" s="1363"/>
      <c r="CI25" s="1363"/>
      <c r="CJ25" s="1363"/>
      <c r="CK25" s="1363"/>
      <c r="CL25" s="1363"/>
      <c r="CM25" s="1364"/>
      <c r="CN25" s="185"/>
      <c r="CO25" s="1338" t="str">
        <f>IF(OR(第2表入力用!BD17=0,LEN(第2表入力用!BD17)-9&lt;=0),"",MID(第2表入力用!BD17,LEN(第2表入力用!BD17)-9,1))</f>
        <v/>
      </c>
      <c r="CP25" s="478"/>
      <c r="CQ25" s="1338" t="str">
        <f>IF(OR(第2表入力用!BD17=0,LEN(第2表入力用!BD17)-8&lt;=0),"",MID(第2表入力用!BD17,LEN(第2表入力用!BD17)-8,1))</f>
        <v/>
      </c>
      <c r="CR25" s="36"/>
      <c r="CS25" s="1338" t="str">
        <f>IF(OR(第2表入力用!BD17=0,LEN(第2表入力用!BD17)-7&lt;=0),"",MID(第2表入力用!BD17,LEN(第2表入力用!BD17)-7,1))</f>
        <v/>
      </c>
      <c r="CT25" s="36"/>
      <c r="CU25" s="1338" t="str">
        <f>IF(OR(第2表入力用!BD17=0,LEN(第2表入力用!BD17)-6&lt;=0),"",MID(第2表入力用!BD17,LEN(第2表入力用!BD17)-6,1))</f>
        <v>1</v>
      </c>
      <c r="CV25" s="477"/>
      <c r="CW25" s="1338" t="str">
        <f>IF(OR(第2表入力用!BD17=0,LEN(第2表入力用!BD17)-5&lt;=0),"",MID(第2表入力用!BD17,LEN(第2表入力用!BD17)-5,1))</f>
        <v>4</v>
      </c>
      <c r="CX25" s="36"/>
      <c r="CY25" s="1338" t="str">
        <f>IF(OR(第2表入力用!BD17=0,LEN(第2表入力用!BD17)-4&lt;=0),"",MID(第2表入力用!BD17,LEN(第2表入力用!BD17)-4,1))</f>
        <v>5</v>
      </c>
      <c r="CZ25" s="36"/>
      <c r="DA25" s="1609" t="str">
        <f>IF(OR(第2表入力用!BD17=0,LEN(第2表入力用!BD17)-3&lt;=0),"",MID(第2表入力用!BD17,LEN(第2表入力用!BD17)-3,1))</f>
        <v>0</v>
      </c>
      <c r="DB25" s="477"/>
      <c r="DC25" s="1338" t="str">
        <f>IF(OR(第2表入力用!BD17=0,LEN(第2表入力用!BD17)-2&lt;=0),"",MID(第2表入力用!BD17,LEN(第2表入力用!BD17)-2,1))</f>
        <v>0</v>
      </c>
      <c r="DD25" s="36"/>
      <c r="DE25" s="1447" t="str">
        <f>IF(OR(第2表入力用!BD17=0,LEN(第2表入力用!BD17)-1&lt;=0),"",MID(第2表入力用!BD17,LEN(第2表入力用!BD17)-1,1))</f>
        <v>0</v>
      </c>
      <c r="DF25" s="1448"/>
      <c r="DG25" s="36"/>
      <c r="DH25" s="1609" t="str">
        <f>IF(第2表入力用!BD17&lt;&gt;0,RIGHT(第2表入力用!BD17,1),"")</f>
        <v>0</v>
      </c>
      <c r="DI25" s="127"/>
      <c r="DJ25" s="77"/>
      <c r="DK25" s="1488"/>
      <c r="DL25" s="119"/>
      <c r="DM25" s="119"/>
      <c r="DN25" s="4"/>
    </row>
    <row r="26" spans="1:118" ht="11.25" customHeight="1" x14ac:dyDescent="0.15">
      <c r="A26" s="4"/>
      <c r="B26" s="120"/>
      <c r="C26" s="1513"/>
      <c r="D26" s="1514"/>
      <c r="E26" s="1467"/>
      <c r="F26" s="1468"/>
      <c r="G26" s="1468"/>
      <c r="H26" s="1468"/>
      <c r="I26" s="1468"/>
      <c r="J26" s="1468"/>
      <c r="K26" s="1468"/>
      <c r="L26" s="1468"/>
      <c r="M26" s="1468"/>
      <c r="N26" s="1468"/>
      <c r="O26" s="1468"/>
      <c r="P26" s="1468"/>
      <c r="Q26" s="1468"/>
      <c r="R26" s="1468"/>
      <c r="S26" s="1468"/>
      <c r="T26" s="1468"/>
      <c r="U26" s="1468"/>
      <c r="V26" s="1468"/>
      <c r="W26" s="1468"/>
      <c r="X26" s="1468"/>
      <c r="Y26" s="1468"/>
      <c r="Z26" s="1468"/>
      <c r="AA26" s="1468"/>
      <c r="AB26" s="1468"/>
      <c r="AC26" s="1468"/>
      <c r="AD26" s="1468"/>
      <c r="AE26" s="1468"/>
      <c r="AF26" s="1468"/>
      <c r="AG26" s="1468"/>
      <c r="AH26" s="1468"/>
      <c r="AI26" s="1468"/>
      <c r="AJ26" s="1468"/>
      <c r="AK26" s="1468"/>
      <c r="AL26" s="1468"/>
      <c r="AM26" s="1468"/>
      <c r="AN26" s="1468"/>
      <c r="AO26" s="1468"/>
      <c r="AP26" s="1468"/>
      <c r="AQ26" s="1468"/>
      <c r="AR26" s="1468"/>
      <c r="AS26" s="1468"/>
      <c r="AT26" s="1468"/>
      <c r="AU26" s="1468"/>
      <c r="AV26" s="1468"/>
      <c r="AW26" s="1468"/>
      <c r="AX26" s="1468"/>
      <c r="AY26" s="1468"/>
      <c r="AZ26" s="1468"/>
      <c r="BA26" s="1468"/>
      <c r="BB26" s="1468"/>
      <c r="BC26" s="1468"/>
      <c r="BD26" s="1468"/>
      <c r="BE26" s="1468"/>
      <c r="BF26" s="1468"/>
      <c r="BG26" s="1468"/>
      <c r="BH26" s="1468"/>
      <c r="BI26" s="1468"/>
      <c r="BJ26" s="1468"/>
      <c r="BK26" s="1469"/>
      <c r="BL26" s="1391"/>
      <c r="BM26" s="1392"/>
      <c r="BN26" s="1368" t="str">
        <f>第2表入力用!AG18</f>
        <v>千代田区〇〇町×丁目</v>
      </c>
      <c r="BO26" s="1369"/>
      <c r="BP26" s="1369"/>
      <c r="BQ26" s="1369"/>
      <c r="BR26" s="1369"/>
      <c r="BS26" s="1369"/>
      <c r="BT26" s="1369"/>
      <c r="BU26" s="1369"/>
      <c r="BV26" s="1369"/>
      <c r="BW26" s="1369"/>
      <c r="BX26" s="1369"/>
      <c r="BY26" s="1369"/>
      <c r="BZ26" s="1369"/>
      <c r="CA26" s="1369"/>
      <c r="CB26" s="1369"/>
      <c r="CC26" s="1369"/>
      <c r="CD26" s="1369"/>
      <c r="CE26" s="1369"/>
      <c r="CF26" s="1369"/>
      <c r="CG26" s="1369"/>
      <c r="CH26" s="1369"/>
      <c r="CI26" s="1369"/>
      <c r="CJ26" s="1369"/>
      <c r="CK26" s="1369"/>
      <c r="CL26" s="1369"/>
      <c r="CM26" s="1370"/>
      <c r="CN26" s="185"/>
      <c r="CO26" s="1339"/>
      <c r="CP26" s="476"/>
      <c r="CQ26" s="1339"/>
      <c r="CR26" s="20"/>
      <c r="CS26" s="1339"/>
      <c r="CT26" s="119"/>
      <c r="CU26" s="1339"/>
      <c r="CV26" s="125"/>
      <c r="CW26" s="1339"/>
      <c r="CX26" s="33"/>
      <c r="CY26" s="1339"/>
      <c r="CZ26" s="181"/>
      <c r="DA26" s="1610"/>
      <c r="DB26" s="125"/>
      <c r="DC26" s="1339"/>
      <c r="DD26" s="20"/>
      <c r="DE26" s="1449"/>
      <c r="DF26" s="1450"/>
      <c r="DG26" s="181"/>
      <c r="DH26" s="1610"/>
      <c r="DI26" s="182"/>
      <c r="DJ26" s="77"/>
      <c r="DK26" s="1488"/>
      <c r="DL26" s="119"/>
      <c r="DM26" s="119"/>
      <c r="DN26" s="4"/>
    </row>
    <row r="27" spans="1:118" ht="4.5" customHeight="1" x14ac:dyDescent="0.15">
      <c r="A27" s="4"/>
      <c r="B27" s="120"/>
      <c r="C27" s="1513"/>
      <c r="D27" s="1514"/>
      <c r="E27" s="1470"/>
      <c r="F27" s="1471"/>
      <c r="G27" s="1471"/>
      <c r="H27" s="1471"/>
      <c r="I27" s="1471"/>
      <c r="J27" s="1471"/>
      <c r="K27" s="1471"/>
      <c r="L27" s="1471"/>
      <c r="M27" s="1471"/>
      <c r="N27" s="1471"/>
      <c r="O27" s="1471"/>
      <c r="P27" s="1471"/>
      <c r="Q27" s="1471"/>
      <c r="R27" s="1471"/>
      <c r="S27" s="1471"/>
      <c r="T27" s="1471"/>
      <c r="U27" s="1471"/>
      <c r="V27" s="1471"/>
      <c r="W27" s="1471"/>
      <c r="X27" s="1471"/>
      <c r="Y27" s="1471"/>
      <c r="Z27" s="1471"/>
      <c r="AA27" s="1471"/>
      <c r="AB27" s="1471"/>
      <c r="AC27" s="1471"/>
      <c r="AD27" s="1471"/>
      <c r="AE27" s="1471"/>
      <c r="AF27" s="1471"/>
      <c r="AG27" s="1471"/>
      <c r="AH27" s="1471"/>
      <c r="AI27" s="1471"/>
      <c r="AJ27" s="1471"/>
      <c r="AK27" s="1471"/>
      <c r="AL27" s="1471"/>
      <c r="AM27" s="1471"/>
      <c r="AN27" s="1471"/>
      <c r="AO27" s="1471"/>
      <c r="AP27" s="1471"/>
      <c r="AQ27" s="1471"/>
      <c r="AR27" s="1471"/>
      <c r="AS27" s="1471"/>
      <c r="AT27" s="1471"/>
      <c r="AU27" s="1471"/>
      <c r="AV27" s="1471"/>
      <c r="AW27" s="1471"/>
      <c r="AX27" s="1471"/>
      <c r="AY27" s="1471"/>
      <c r="AZ27" s="1471"/>
      <c r="BA27" s="1471"/>
      <c r="BB27" s="1471"/>
      <c r="BC27" s="1471"/>
      <c r="BD27" s="1471"/>
      <c r="BE27" s="1471"/>
      <c r="BF27" s="1471"/>
      <c r="BG27" s="1471"/>
      <c r="BH27" s="1471"/>
      <c r="BI27" s="1471"/>
      <c r="BJ27" s="1471"/>
      <c r="BK27" s="1472"/>
      <c r="BL27" s="1391"/>
      <c r="BM27" s="1392"/>
      <c r="BN27" s="1371"/>
      <c r="BO27" s="1372"/>
      <c r="BP27" s="1372"/>
      <c r="BQ27" s="1372"/>
      <c r="BR27" s="1372"/>
      <c r="BS27" s="1372"/>
      <c r="BT27" s="1372"/>
      <c r="BU27" s="1372"/>
      <c r="BV27" s="1372"/>
      <c r="BW27" s="1372"/>
      <c r="BX27" s="1372"/>
      <c r="BY27" s="1372"/>
      <c r="BZ27" s="1372"/>
      <c r="CA27" s="1372"/>
      <c r="CB27" s="1372"/>
      <c r="CC27" s="1372"/>
      <c r="CD27" s="1372"/>
      <c r="CE27" s="1372"/>
      <c r="CF27" s="1372"/>
      <c r="CG27" s="1372"/>
      <c r="CH27" s="1372"/>
      <c r="CI27" s="1372"/>
      <c r="CJ27" s="1372"/>
      <c r="CK27" s="1372"/>
      <c r="CL27" s="1372"/>
      <c r="CM27" s="1373"/>
      <c r="CN27" s="186"/>
      <c r="CO27" s="187"/>
      <c r="CP27" s="187"/>
      <c r="CQ27" s="54"/>
      <c r="CR27" s="54"/>
      <c r="CS27" s="54"/>
      <c r="CT27" s="54"/>
      <c r="CU27" s="54"/>
      <c r="CV27" s="54"/>
      <c r="CW27" s="54"/>
      <c r="CX27" s="54"/>
      <c r="CY27" s="54"/>
      <c r="CZ27" s="54"/>
      <c r="DA27" s="54"/>
      <c r="DB27" s="54"/>
      <c r="DC27" s="54"/>
      <c r="DD27" s="54"/>
      <c r="DE27" s="54"/>
      <c r="DF27" s="54"/>
      <c r="DG27" s="54"/>
      <c r="DH27" s="54"/>
      <c r="DI27" s="132"/>
      <c r="DJ27" s="77"/>
      <c r="DK27" s="1488"/>
      <c r="DL27" s="119"/>
      <c r="DM27" s="119"/>
      <c r="DN27" s="4"/>
    </row>
    <row r="28" spans="1:118" ht="24.75" customHeight="1" thickBot="1" x14ac:dyDescent="0.2">
      <c r="A28" s="4"/>
      <c r="B28" s="120"/>
      <c r="C28" s="1513"/>
      <c r="D28" s="1515"/>
      <c r="E28" s="1429" t="s">
        <v>68</v>
      </c>
      <c r="F28" s="1429"/>
      <c r="G28" s="1429"/>
      <c r="H28" s="1429"/>
      <c r="I28" s="1429"/>
      <c r="J28" s="1429"/>
      <c r="K28" s="1429"/>
      <c r="L28" s="1429"/>
      <c r="M28" s="1429"/>
      <c r="N28" s="1430"/>
      <c r="O28" s="67"/>
      <c r="P28" s="67"/>
      <c r="Q28" s="1484">
        <f>第2表入力用!G19</f>
        <v>4</v>
      </c>
      <c r="R28" s="1484"/>
      <c r="S28" s="1484"/>
      <c r="T28" s="1484"/>
      <c r="U28" s="504"/>
      <c r="V28" s="504"/>
      <c r="W28" s="1637" t="s">
        <v>356</v>
      </c>
      <c r="X28" s="1637"/>
      <c r="Y28" s="1637"/>
      <c r="Z28" s="1637"/>
      <c r="AA28" s="1637"/>
      <c r="AB28" s="67"/>
      <c r="AC28" s="67"/>
      <c r="AD28" s="67"/>
      <c r="AE28" s="67"/>
      <c r="AF28" s="67"/>
      <c r="AG28" s="1387" t="s">
        <v>342</v>
      </c>
      <c r="AH28" s="1387"/>
      <c r="AI28" s="1387"/>
      <c r="AJ28" s="1387"/>
      <c r="AK28" s="67"/>
      <c r="AL28" s="67"/>
      <c r="AM28" s="67"/>
      <c r="AN28" s="67"/>
      <c r="AO28" s="67"/>
      <c r="AP28" s="67"/>
      <c r="AQ28" s="67"/>
      <c r="AR28" s="1387" t="s">
        <v>341</v>
      </c>
      <c r="AS28" s="1387"/>
      <c r="AT28" s="1387"/>
      <c r="AU28" s="1387"/>
      <c r="AV28" s="1387"/>
      <c r="AW28" s="67"/>
      <c r="AX28" s="67"/>
      <c r="AY28" s="67"/>
      <c r="AZ28" s="67"/>
      <c r="BA28" s="479"/>
      <c r="BB28" s="1377">
        <f>第2表入力用!Z19</f>
        <v>0</v>
      </c>
      <c r="BC28" s="1378"/>
      <c r="BD28" s="1378"/>
      <c r="BE28" s="1378"/>
      <c r="BF28" s="1378"/>
      <c r="BG28" s="1378"/>
      <c r="BH28" s="1378"/>
      <c r="BI28" s="1378"/>
      <c r="BJ28" s="1378"/>
      <c r="BK28" s="1379"/>
      <c r="BL28" s="1391"/>
      <c r="BM28" s="1392"/>
      <c r="BN28" s="1374"/>
      <c r="BO28" s="1375"/>
      <c r="BP28" s="1375"/>
      <c r="BQ28" s="1375"/>
      <c r="BR28" s="1375"/>
      <c r="BS28" s="1375"/>
      <c r="BT28" s="1375"/>
      <c r="BU28" s="1375"/>
      <c r="BV28" s="1375"/>
      <c r="BW28" s="1375"/>
      <c r="BX28" s="1375"/>
      <c r="BY28" s="1375"/>
      <c r="BZ28" s="1375"/>
      <c r="CA28" s="1375"/>
      <c r="CB28" s="1375"/>
      <c r="CC28" s="1375"/>
      <c r="CD28" s="1375"/>
      <c r="CE28" s="1375"/>
      <c r="CF28" s="1375"/>
      <c r="CG28" s="1375"/>
      <c r="CH28" s="1375"/>
      <c r="CI28" s="1375"/>
      <c r="CJ28" s="1375"/>
      <c r="CK28" s="1375"/>
      <c r="CL28" s="1375"/>
      <c r="CM28" s="1376"/>
      <c r="CN28" s="1502" t="str">
        <f>第2表入力用!BC18</f>
        <v>5,000株</v>
      </c>
      <c r="CO28" s="914"/>
      <c r="CP28" s="914"/>
      <c r="CQ28" s="914"/>
      <c r="CR28" s="915"/>
      <c r="CS28" s="1502">
        <f>第2表入力用!BI18</f>
        <v>290</v>
      </c>
      <c r="CT28" s="914"/>
      <c r="CU28" s="914"/>
      <c r="CV28" s="914"/>
      <c r="CW28" s="915"/>
      <c r="CX28" s="1502">
        <f>第2表入力用!BN18</f>
        <v>0</v>
      </c>
      <c r="CY28" s="914"/>
      <c r="CZ28" s="914"/>
      <c r="DA28" s="914"/>
      <c r="DB28" s="914"/>
      <c r="DC28" s="915"/>
      <c r="DD28" s="1502">
        <f>第2表入力用!BT18</f>
        <v>0</v>
      </c>
      <c r="DE28" s="914"/>
      <c r="DF28" s="914"/>
      <c r="DG28" s="914"/>
      <c r="DH28" s="914"/>
      <c r="DI28" s="1503"/>
      <c r="DJ28" s="77"/>
      <c r="DK28" s="1488"/>
      <c r="DL28" s="119"/>
      <c r="DM28" s="119"/>
      <c r="DN28" s="4"/>
    </row>
    <row r="29" spans="1:118" ht="4.5" customHeight="1" x14ac:dyDescent="0.15">
      <c r="A29" s="4"/>
      <c r="B29" s="120"/>
      <c r="C29" s="1513"/>
      <c r="D29" s="1515"/>
      <c r="E29" s="1432"/>
      <c r="F29" s="1432"/>
      <c r="G29" s="1432"/>
      <c r="H29" s="1432"/>
      <c r="I29" s="1432"/>
      <c r="J29" s="1432"/>
      <c r="K29" s="1432"/>
      <c r="L29" s="1432"/>
      <c r="M29" s="1432"/>
      <c r="N29" s="1433"/>
      <c r="O29" s="485"/>
      <c r="P29" s="485"/>
      <c r="Q29" s="1485"/>
      <c r="R29" s="1485"/>
      <c r="S29" s="1485"/>
      <c r="T29" s="1485"/>
      <c r="U29" s="505"/>
      <c r="V29" s="505"/>
      <c r="W29" s="1611" t="s">
        <v>357</v>
      </c>
      <c r="X29" s="1611"/>
      <c r="Y29" s="1611"/>
      <c r="Z29" s="1611"/>
      <c r="AA29" s="1611"/>
      <c r="AB29" s="485"/>
      <c r="AC29" s="485"/>
      <c r="AD29" s="485"/>
      <c r="AE29" s="485"/>
      <c r="AF29" s="485"/>
      <c r="AG29" s="1388"/>
      <c r="AH29" s="1388"/>
      <c r="AI29" s="1388"/>
      <c r="AJ29" s="1388"/>
      <c r="AK29" s="485"/>
      <c r="AL29" s="485"/>
      <c r="AM29" s="485"/>
      <c r="AN29" s="485"/>
      <c r="AO29" s="485"/>
      <c r="AP29" s="485"/>
      <c r="AQ29" s="485"/>
      <c r="AR29" s="1388"/>
      <c r="AS29" s="1388"/>
      <c r="AT29" s="1388"/>
      <c r="AU29" s="1388"/>
      <c r="AV29" s="1388"/>
      <c r="AW29" s="485"/>
      <c r="AX29" s="485"/>
      <c r="AY29" s="485"/>
      <c r="AZ29" s="485"/>
      <c r="BA29" s="486"/>
      <c r="BB29" s="1380"/>
      <c r="BC29" s="1381"/>
      <c r="BD29" s="1381"/>
      <c r="BE29" s="1381"/>
      <c r="BF29" s="1381"/>
      <c r="BG29" s="1381"/>
      <c r="BH29" s="1381"/>
      <c r="BI29" s="1381"/>
      <c r="BJ29" s="1381"/>
      <c r="BK29" s="1382"/>
      <c r="BL29" s="1391"/>
      <c r="BM29" s="1392"/>
      <c r="BN29" s="1356">
        <f>第2表入力用!AG19</f>
        <v>0</v>
      </c>
      <c r="BO29" s="1357"/>
      <c r="BP29" s="1357"/>
      <c r="BQ29" s="1357"/>
      <c r="BR29" s="1357"/>
      <c r="BS29" s="1357"/>
      <c r="BT29" s="1357"/>
      <c r="BU29" s="1357"/>
      <c r="BV29" s="1357"/>
      <c r="BW29" s="1357"/>
      <c r="BX29" s="1358"/>
      <c r="BY29" s="1356">
        <f>第2表入力用!AN19</f>
        <v>0</v>
      </c>
      <c r="BZ29" s="1357"/>
      <c r="CA29" s="1357"/>
      <c r="CB29" s="1357"/>
      <c r="CC29" s="1357"/>
      <c r="CD29" s="1358"/>
      <c r="CE29" s="1356">
        <f>第2表入力用!AT19</f>
        <v>0</v>
      </c>
      <c r="CF29" s="1357"/>
      <c r="CG29" s="1357"/>
      <c r="CH29" s="1357"/>
      <c r="CI29" s="1357"/>
      <c r="CJ29" s="1357"/>
      <c r="CK29" s="1357"/>
      <c r="CL29" s="1357"/>
      <c r="CM29" s="1358"/>
      <c r="CN29" s="1497" t="s">
        <v>163</v>
      </c>
      <c r="CO29" s="1441"/>
      <c r="CP29" s="1441"/>
      <c r="CQ29" s="142"/>
      <c r="CR29" s="142"/>
      <c r="CS29" s="142"/>
      <c r="CT29" s="142"/>
      <c r="CU29" s="142"/>
      <c r="CV29" s="142"/>
      <c r="CW29" s="142"/>
      <c r="CX29" s="142"/>
      <c r="CY29" s="142"/>
      <c r="CZ29" s="142"/>
      <c r="DA29" s="142"/>
      <c r="DB29" s="142"/>
      <c r="DC29" s="142"/>
      <c r="DD29" s="142"/>
      <c r="DE29" s="142"/>
      <c r="DF29" s="142"/>
      <c r="DG29" s="142"/>
      <c r="DH29" s="142"/>
      <c r="DI29" s="143"/>
      <c r="DJ29" s="77"/>
      <c r="DK29" s="1488"/>
      <c r="DL29" s="119"/>
      <c r="DM29" s="119"/>
      <c r="DN29" s="4"/>
    </row>
    <row r="30" spans="1:118" ht="10.5" customHeight="1" x14ac:dyDescent="0.15">
      <c r="A30" s="4"/>
      <c r="B30" s="120"/>
      <c r="C30" s="1513"/>
      <c r="D30" s="1515"/>
      <c r="E30" s="1432"/>
      <c r="F30" s="1432"/>
      <c r="G30" s="1432"/>
      <c r="H30" s="1432"/>
      <c r="I30" s="1432"/>
      <c r="J30" s="1432"/>
      <c r="K30" s="1432"/>
      <c r="L30" s="1432"/>
      <c r="M30" s="1432"/>
      <c r="N30" s="1433"/>
      <c r="O30" s="128"/>
      <c r="P30" s="128"/>
      <c r="Q30" s="1485"/>
      <c r="R30" s="1485"/>
      <c r="S30" s="1485"/>
      <c r="T30" s="1485"/>
      <c r="U30" s="505"/>
      <c r="V30" s="505"/>
      <c r="W30" s="1611"/>
      <c r="X30" s="1611"/>
      <c r="Y30" s="1611"/>
      <c r="Z30" s="1611"/>
      <c r="AA30" s="1611"/>
      <c r="AB30" s="128"/>
      <c r="AC30" s="128"/>
      <c r="AD30" s="128"/>
      <c r="AE30" s="128"/>
      <c r="AF30" s="128"/>
      <c r="AG30" s="128"/>
      <c r="AH30" s="128"/>
      <c r="AI30" s="128"/>
      <c r="AJ30" s="487"/>
      <c r="AK30" s="487"/>
      <c r="AL30" s="487"/>
      <c r="AM30" s="487"/>
      <c r="AN30" s="128"/>
      <c r="AO30" s="128"/>
      <c r="AP30" s="128"/>
      <c r="AQ30" s="128"/>
      <c r="AR30" s="1386" t="s">
        <v>340</v>
      </c>
      <c r="AS30" s="1386"/>
      <c r="AT30" s="1386"/>
      <c r="AU30" s="1386"/>
      <c r="AV30" s="1386"/>
      <c r="AW30" s="128"/>
      <c r="AX30" s="128"/>
      <c r="AY30" s="128"/>
      <c r="AZ30" s="128"/>
      <c r="BA30" s="135"/>
      <c r="BB30" s="1383"/>
      <c r="BC30" s="1384"/>
      <c r="BD30" s="1384"/>
      <c r="BE30" s="1384"/>
      <c r="BF30" s="1384"/>
      <c r="BG30" s="1384"/>
      <c r="BH30" s="1384"/>
      <c r="BI30" s="1384"/>
      <c r="BJ30" s="1384"/>
      <c r="BK30" s="1385"/>
      <c r="BL30" s="1391"/>
      <c r="BM30" s="1392"/>
      <c r="BN30" s="1359"/>
      <c r="BO30" s="1360"/>
      <c r="BP30" s="1360"/>
      <c r="BQ30" s="1360"/>
      <c r="BR30" s="1360"/>
      <c r="BS30" s="1360"/>
      <c r="BT30" s="1360"/>
      <c r="BU30" s="1360"/>
      <c r="BV30" s="1360"/>
      <c r="BW30" s="1360"/>
      <c r="BX30" s="1361"/>
      <c r="BY30" s="1359"/>
      <c r="BZ30" s="1360"/>
      <c r="CA30" s="1360"/>
      <c r="CB30" s="1360"/>
      <c r="CC30" s="1360"/>
      <c r="CD30" s="1361"/>
      <c r="CE30" s="1359"/>
      <c r="CF30" s="1360"/>
      <c r="CG30" s="1360"/>
      <c r="CH30" s="1360"/>
      <c r="CI30" s="1360"/>
      <c r="CJ30" s="1360"/>
      <c r="CK30" s="1360"/>
      <c r="CL30" s="1360"/>
      <c r="CM30" s="1361"/>
      <c r="CN30" s="1498"/>
      <c r="CO30" s="1443"/>
      <c r="CP30" s="1443"/>
      <c r="CQ30" s="1338" t="str">
        <f>IF(LEN(第2表入力用!BG19)&gt;=2,LEFT(第2表入力用!BG19,1),IF(LEN(第2表入力用!BG19)=1,"0",MID(TEXT(第2表入力用!BG19,"???"),2,1)))</f>
        <v xml:space="preserve"> </v>
      </c>
      <c r="CR30" s="1485"/>
      <c r="CS30" s="1338" t="str">
        <f>RIGHT(第2表入力用!BG19,1)</f>
        <v/>
      </c>
      <c r="CT30" s="1443" t="s">
        <v>2</v>
      </c>
      <c r="CU30" s="1443"/>
      <c r="CV30" s="1443"/>
      <c r="CW30" s="1338" t="str">
        <f>IF(LEN(第2表入力用!BM19)&gt;=2,LEFT(第2表入力用!BM19,1),IF(LEN(第2表入力用!BM19)=1,"0",MID(TEXT(第2表入力用!BM19,"???"),2,1)))</f>
        <v xml:space="preserve"> </v>
      </c>
      <c r="CX30" s="33"/>
      <c r="CY30" s="1338" t="str">
        <f>RIGHT(第2表入力用!BM19,1)</f>
        <v/>
      </c>
      <c r="CZ30" s="1593" t="s">
        <v>0</v>
      </c>
      <c r="DA30" s="1443"/>
      <c r="DB30" s="1443"/>
      <c r="DC30" s="1338" t="str">
        <f>IF(LEN(第2表入力用!BS19)&gt;=2,LEFT(第2表入力用!BS19,1),IF(LEN(第2表入力用!BS19)=1,"0",MID(TEXT(第2表入力用!BS19,"???"),2,1)))</f>
        <v xml:space="preserve"> </v>
      </c>
      <c r="DD30" s="1485"/>
      <c r="DE30" s="1447" t="str">
        <f>RIGHT(第2表入力用!BS19,1)</f>
        <v/>
      </c>
      <c r="DF30" s="1448"/>
      <c r="DG30" s="1593" t="s">
        <v>1</v>
      </c>
      <c r="DH30" s="1443"/>
      <c r="DI30" s="1444"/>
      <c r="DJ30" s="77"/>
      <c r="DK30" s="1488"/>
      <c r="DL30" s="119"/>
      <c r="DM30" s="119"/>
      <c r="DN30" s="4"/>
    </row>
    <row r="31" spans="1:118" ht="10.5" customHeight="1" x14ac:dyDescent="0.15">
      <c r="A31" s="4"/>
      <c r="B31" s="120"/>
      <c r="C31" s="1513"/>
      <c r="D31" s="1515"/>
      <c r="E31" s="1432"/>
      <c r="F31" s="1432"/>
      <c r="G31" s="1432"/>
      <c r="H31" s="1432"/>
      <c r="I31" s="1432"/>
      <c r="J31" s="1432"/>
      <c r="K31" s="1432"/>
      <c r="L31" s="1432"/>
      <c r="M31" s="1432"/>
      <c r="N31" s="1433"/>
      <c r="O31" s="128"/>
      <c r="P31" s="128"/>
      <c r="Q31" s="1485"/>
      <c r="R31" s="1485"/>
      <c r="S31" s="1485"/>
      <c r="T31" s="1485"/>
      <c r="U31" s="505"/>
      <c r="V31" s="505"/>
      <c r="W31" s="1611"/>
      <c r="X31" s="1611"/>
      <c r="Y31" s="1611"/>
      <c r="Z31" s="1611"/>
      <c r="AA31" s="1611"/>
      <c r="AB31" s="128"/>
      <c r="AC31" s="128"/>
      <c r="AD31" s="128"/>
      <c r="AE31" s="128"/>
      <c r="AF31" s="128"/>
      <c r="AG31" s="128"/>
      <c r="AH31" s="128"/>
      <c r="AI31" s="128"/>
      <c r="AJ31" s="487"/>
      <c r="AK31" s="487"/>
      <c r="AL31" s="487"/>
      <c r="AM31" s="487"/>
      <c r="AN31" s="128"/>
      <c r="AO31" s="128"/>
      <c r="AP31" s="128"/>
      <c r="AQ31" s="128"/>
      <c r="AR31" s="1386"/>
      <c r="AS31" s="1386"/>
      <c r="AT31" s="1386"/>
      <c r="AU31" s="1386"/>
      <c r="AV31" s="1386"/>
      <c r="AW31" s="128"/>
      <c r="AX31" s="128"/>
      <c r="AY31" s="128"/>
      <c r="AZ31" s="128"/>
      <c r="BA31" s="128"/>
      <c r="BB31" s="494"/>
      <c r="BC31" s="494"/>
      <c r="BD31" s="494"/>
      <c r="BE31" s="494"/>
      <c r="BF31" s="494"/>
      <c r="BG31" s="494"/>
      <c r="BH31" s="494"/>
      <c r="BI31" s="494"/>
      <c r="BJ31" s="494"/>
      <c r="BK31" s="495"/>
      <c r="BL31" s="1391"/>
      <c r="BM31" s="1392"/>
      <c r="BN31" s="1359"/>
      <c r="BO31" s="1360"/>
      <c r="BP31" s="1360"/>
      <c r="BQ31" s="1360"/>
      <c r="BR31" s="1360"/>
      <c r="BS31" s="1360"/>
      <c r="BT31" s="1360"/>
      <c r="BU31" s="1360"/>
      <c r="BV31" s="1360"/>
      <c r="BW31" s="1360"/>
      <c r="BX31" s="1361"/>
      <c r="BY31" s="1359"/>
      <c r="BZ31" s="1360"/>
      <c r="CA31" s="1360"/>
      <c r="CB31" s="1360"/>
      <c r="CC31" s="1360"/>
      <c r="CD31" s="1361"/>
      <c r="CE31" s="1359"/>
      <c r="CF31" s="1360"/>
      <c r="CG31" s="1360"/>
      <c r="CH31" s="1360"/>
      <c r="CI31" s="1360"/>
      <c r="CJ31" s="1360"/>
      <c r="CK31" s="1360"/>
      <c r="CL31" s="1360"/>
      <c r="CM31" s="1361"/>
      <c r="CN31" s="1498"/>
      <c r="CO31" s="1443"/>
      <c r="CP31" s="1443"/>
      <c r="CQ31" s="1339"/>
      <c r="CR31" s="1485"/>
      <c r="CS31" s="1339"/>
      <c r="CT31" s="1443"/>
      <c r="CU31" s="1443"/>
      <c r="CV31" s="1443"/>
      <c r="CW31" s="1339"/>
      <c r="CX31" s="33"/>
      <c r="CY31" s="1339"/>
      <c r="CZ31" s="1443"/>
      <c r="DA31" s="1443"/>
      <c r="DB31" s="1443"/>
      <c r="DC31" s="1339"/>
      <c r="DD31" s="1485"/>
      <c r="DE31" s="1449"/>
      <c r="DF31" s="1450"/>
      <c r="DG31" s="1443"/>
      <c r="DH31" s="1443"/>
      <c r="DI31" s="1444"/>
      <c r="DJ31" s="77"/>
      <c r="DK31" s="1488"/>
      <c r="DL31" s="119"/>
      <c r="DM31" s="119"/>
      <c r="DN31" s="4"/>
    </row>
    <row r="32" spans="1:118" ht="4.5" customHeight="1" x14ac:dyDescent="0.15">
      <c r="A32" s="4"/>
      <c r="B32" s="120"/>
      <c r="C32" s="1513"/>
      <c r="D32" s="1515"/>
      <c r="E32" s="1482"/>
      <c r="F32" s="1482"/>
      <c r="G32" s="1482"/>
      <c r="H32" s="1482"/>
      <c r="I32" s="1482"/>
      <c r="J32" s="1482"/>
      <c r="K32" s="1482"/>
      <c r="L32" s="1482"/>
      <c r="M32" s="1482"/>
      <c r="N32" s="1483"/>
      <c r="O32" s="130"/>
      <c r="P32" s="130"/>
      <c r="Q32" s="1486"/>
      <c r="R32" s="1486"/>
      <c r="S32" s="1486"/>
      <c r="T32" s="1486"/>
      <c r="U32" s="506"/>
      <c r="V32" s="506"/>
      <c r="W32" s="506"/>
      <c r="X32" s="506"/>
      <c r="Y32" s="506"/>
      <c r="Z32" s="506"/>
      <c r="AA32" s="488"/>
      <c r="AB32" s="130"/>
      <c r="AC32" s="130"/>
      <c r="AD32" s="130"/>
      <c r="AE32" s="130"/>
      <c r="AF32" s="130"/>
      <c r="AG32" s="130"/>
      <c r="AH32" s="130"/>
      <c r="AI32" s="130"/>
      <c r="AJ32" s="488"/>
      <c r="AK32" s="488"/>
      <c r="AL32" s="488"/>
      <c r="AM32" s="488"/>
      <c r="AN32" s="130"/>
      <c r="AO32" s="130"/>
      <c r="AP32" s="130"/>
      <c r="AQ32" s="130"/>
      <c r="AR32" s="489"/>
      <c r="AS32" s="489"/>
      <c r="AT32" s="488"/>
      <c r="AU32" s="488"/>
      <c r="AV32" s="488"/>
      <c r="AW32" s="130"/>
      <c r="AX32" s="130"/>
      <c r="AY32" s="130"/>
      <c r="AZ32" s="130"/>
      <c r="BA32" s="130"/>
      <c r="BB32" s="496"/>
      <c r="BC32" s="496"/>
      <c r="BD32" s="496"/>
      <c r="BE32" s="496"/>
      <c r="BF32" s="496"/>
      <c r="BG32" s="496"/>
      <c r="BH32" s="496"/>
      <c r="BI32" s="496"/>
      <c r="BJ32" s="496"/>
      <c r="BK32" s="497"/>
      <c r="BL32" s="1391"/>
      <c r="BM32" s="1392"/>
      <c r="BN32" s="1359"/>
      <c r="BO32" s="1360"/>
      <c r="BP32" s="1360"/>
      <c r="BQ32" s="1360"/>
      <c r="BR32" s="1360"/>
      <c r="BS32" s="1360"/>
      <c r="BT32" s="1360"/>
      <c r="BU32" s="1360"/>
      <c r="BV32" s="1360"/>
      <c r="BW32" s="1360"/>
      <c r="BX32" s="1361"/>
      <c r="BY32" s="1359"/>
      <c r="BZ32" s="1360"/>
      <c r="CA32" s="1360"/>
      <c r="CB32" s="1360"/>
      <c r="CC32" s="1360"/>
      <c r="CD32" s="1361"/>
      <c r="CE32" s="1359"/>
      <c r="CF32" s="1360"/>
      <c r="CG32" s="1360"/>
      <c r="CH32" s="1360"/>
      <c r="CI32" s="1360"/>
      <c r="CJ32" s="1360"/>
      <c r="CK32" s="1360"/>
      <c r="CL32" s="1360"/>
      <c r="CM32" s="1361"/>
      <c r="CN32" s="1499"/>
      <c r="CO32" s="1445"/>
      <c r="CP32" s="1445"/>
      <c r="CQ32" s="84"/>
      <c r="CR32" s="84"/>
      <c r="CS32" s="84"/>
      <c r="CT32" s="84"/>
      <c r="CU32" s="84"/>
      <c r="CV32" s="84"/>
      <c r="CW32" s="84"/>
      <c r="CX32" s="84"/>
      <c r="CY32" s="84"/>
      <c r="CZ32" s="84"/>
      <c r="DA32" s="84"/>
      <c r="DB32" s="84"/>
      <c r="DC32" s="84"/>
      <c r="DD32" s="84"/>
      <c r="DE32" s="84"/>
      <c r="DF32" s="84"/>
      <c r="DG32" s="84"/>
      <c r="DH32" s="84"/>
      <c r="DI32" s="51"/>
      <c r="DJ32" s="77"/>
      <c r="DK32" s="1488"/>
      <c r="DL32" s="119"/>
      <c r="DM32" s="119"/>
      <c r="DN32" s="4"/>
    </row>
    <row r="33" spans="1:118" ht="4.5" customHeight="1" x14ac:dyDescent="0.15">
      <c r="A33" s="4"/>
      <c r="B33" s="120"/>
      <c r="C33" s="1513"/>
      <c r="D33" s="1515"/>
      <c r="E33" s="1621" t="s">
        <v>69</v>
      </c>
      <c r="F33" s="1622"/>
      <c r="G33" s="1622"/>
      <c r="H33" s="1622"/>
      <c r="I33" s="1622"/>
      <c r="J33" s="1622"/>
      <c r="K33" s="1622"/>
      <c r="L33" s="1622"/>
      <c r="M33" s="1622"/>
      <c r="N33" s="1623"/>
      <c r="O33" s="483"/>
      <c r="P33" s="483"/>
      <c r="Q33" s="483"/>
      <c r="R33" s="483"/>
      <c r="S33" s="483"/>
      <c r="T33" s="483"/>
      <c r="U33" s="483"/>
      <c r="V33" s="483"/>
      <c r="W33" s="483"/>
      <c r="X33" s="483"/>
      <c r="Y33" s="483"/>
      <c r="Z33" s="483"/>
      <c r="AA33" s="483"/>
      <c r="AB33" s="483"/>
      <c r="AC33" s="483"/>
      <c r="AD33" s="483"/>
      <c r="AE33" s="483"/>
      <c r="AF33" s="483"/>
      <c r="AG33" s="483"/>
      <c r="AH33" s="483"/>
      <c r="AI33" s="483"/>
      <c r="AJ33" s="483"/>
      <c r="AK33" s="483"/>
      <c r="AL33" s="483"/>
      <c r="AM33" s="483"/>
      <c r="AN33" s="483"/>
      <c r="AO33" s="483"/>
      <c r="AP33" s="483"/>
      <c r="AQ33" s="483"/>
      <c r="AR33" s="483"/>
      <c r="AS33" s="483"/>
      <c r="AT33" s="483"/>
      <c r="AU33" s="483"/>
      <c r="AV33" s="483"/>
      <c r="AW33" s="483"/>
      <c r="AX33" s="483"/>
      <c r="AY33" s="483"/>
      <c r="AZ33" s="483"/>
      <c r="BA33" s="483"/>
      <c r="BB33" s="483"/>
      <c r="BC33" s="483"/>
      <c r="BD33" s="483"/>
      <c r="BE33" s="483"/>
      <c r="BF33" s="483"/>
      <c r="BG33" s="483"/>
      <c r="BH33" s="483"/>
      <c r="BI33" s="483"/>
      <c r="BJ33" s="483"/>
      <c r="BK33" s="484"/>
      <c r="BL33" s="1391"/>
      <c r="BM33" s="1392"/>
      <c r="BN33" s="1359"/>
      <c r="BO33" s="1360"/>
      <c r="BP33" s="1360"/>
      <c r="BQ33" s="1360"/>
      <c r="BR33" s="1360"/>
      <c r="BS33" s="1360"/>
      <c r="BT33" s="1360"/>
      <c r="BU33" s="1360"/>
      <c r="BV33" s="1360"/>
      <c r="BW33" s="1360"/>
      <c r="BX33" s="1361"/>
      <c r="BY33" s="1359"/>
      <c r="BZ33" s="1360"/>
      <c r="CA33" s="1360"/>
      <c r="CB33" s="1360"/>
      <c r="CC33" s="1360"/>
      <c r="CD33" s="1361"/>
      <c r="CE33" s="1359"/>
      <c r="CF33" s="1360"/>
      <c r="CG33" s="1360"/>
      <c r="CH33" s="1360"/>
      <c r="CI33" s="1360"/>
      <c r="CJ33" s="1360"/>
      <c r="CK33" s="1360"/>
      <c r="CL33" s="1360"/>
      <c r="CM33" s="1361"/>
      <c r="CN33" s="17"/>
      <c r="CO33" s="17"/>
      <c r="CP33" s="17"/>
      <c r="CQ33" s="17"/>
      <c r="CR33" s="17"/>
      <c r="CS33" s="17"/>
      <c r="CT33" s="17"/>
      <c r="CU33" s="17"/>
      <c r="CV33" s="17"/>
      <c r="CW33" s="17"/>
      <c r="CX33" s="17"/>
      <c r="CY33" s="17"/>
      <c r="CZ33" s="17"/>
      <c r="DA33" s="17"/>
      <c r="DB33" s="17"/>
      <c r="DC33" s="17"/>
      <c r="DD33" s="17"/>
      <c r="DE33" s="17"/>
      <c r="DF33" s="17"/>
      <c r="DG33" s="17"/>
      <c r="DH33" s="17"/>
      <c r="DI33" s="18"/>
      <c r="DJ33" s="77"/>
      <c r="DK33" s="1488"/>
      <c r="DL33" s="119"/>
      <c r="DM33" s="119"/>
      <c r="DN33" s="4"/>
    </row>
    <row r="34" spans="1:118" ht="10.5" customHeight="1" x14ac:dyDescent="0.15">
      <c r="A34" s="4"/>
      <c r="B34" s="120"/>
      <c r="C34" s="1513"/>
      <c r="D34" s="1515"/>
      <c r="E34" s="1624"/>
      <c r="F34" s="1625"/>
      <c r="G34" s="1625"/>
      <c r="H34" s="1625"/>
      <c r="I34" s="1625"/>
      <c r="J34" s="1625"/>
      <c r="K34" s="1625"/>
      <c r="L34" s="1625"/>
      <c r="M34" s="1625"/>
      <c r="N34" s="1626"/>
      <c r="O34" s="9"/>
      <c r="P34" s="9"/>
      <c r="Q34" s="1463">
        <f>第2表入力用!G23</f>
        <v>3</v>
      </c>
      <c r="R34" s="1463"/>
      <c r="S34" s="1463"/>
      <c r="T34" s="1463"/>
      <c r="U34" s="9"/>
      <c r="V34" s="9"/>
      <c r="W34" s="9"/>
      <c r="X34" s="9"/>
      <c r="Y34" s="1463" t="str">
        <f>IF(LEN(第2表入力用!K24)&gt;=2,LEFT(第2表入力用!K24,1),IF(LEN(第2表入力用!K24)=1,"0",MID(TEXT(第2表入力用!K24,"???"),2,1)))</f>
        <v>1</v>
      </c>
      <c r="Z34" s="1463"/>
      <c r="AA34" s="1463"/>
      <c r="AB34" s="1463"/>
      <c r="AC34" s="1463"/>
      <c r="AD34" s="1463"/>
      <c r="AE34" s="9"/>
      <c r="AF34" s="1463" t="str">
        <f>RIGHT(第2表入力用!K24,1)</f>
        <v>5</v>
      </c>
      <c r="AG34" s="1463"/>
      <c r="AH34" s="1463"/>
      <c r="AI34" s="1463"/>
      <c r="AJ34" s="1463"/>
      <c r="AK34" s="1463"/>
      <c r="AL34" s="9"/>
      <c r="AM34" s="9"/>
      <c r="AN34" s="9"/>
      <c r="AO34" s="1463" t="str">
        <f>IF(LEN(第2表入力用!P24)&gt;=2,LEFT(第2表入力用!P24,1),IF(LEN(第2表入力用!P24)=1,"0",MID(TEXT(第2表入力用!P24,"???"),2,1)))</f>
        <v>0</v>
      </c>
      <c r="AP34" s="1463"/>
      <c r="AQ34" s="1463"/>
      <c r="AR34" s="1463"/>
      <c r="AS34" s="1463"/>
      <c r="AT34" s="9"/>
      <c r="AU34" s="1463" t="str">
        <f>RIGHT(第2表入力用!P24,1)</f>
        <v>1</v>
      </c>
      <c r="AV34" s="1463"/>
      <c r="AW34" s="1463"/>
      <c r="AX34" s="1463"/>
      <c r="AY34" s="9"/>
      <c r="AZ34" s="9"/>
      <c r="BA34" s="1463" t="str">
        <f>IF(LEN(第2表入力用!Y24)&gt;=2,LEFT(第2表入力用!Y24,1),IF(LEN(第2表入力用!Y24)=1,"0",MID(TEXT(第2表入力用!Y24,"???"),2,1)))</f>
        <v>1</v>
      </c>
      <c r="BB34" s="1463"/>
      <c r="BC34" s="1463"/>
      <c r="BD34" s="1463"/>
      <c r="BE34" s="1463"/>
      <c r="BF34" s="9"/>
      <c r="BG34" s="1463" t="str">
        <f>RIGHT(第2表入力用!Y24,1)</f>
        <v>0</v>
      </c>
      <c r="BH34" s="1463"/>
      <c r="BI34" s="1463"/>
      <c r="BJ34" s="9"/>
      <c r="BK34" s="482"/>
      <c r="BL34" s="1391"/>
      <c r="BM34" s="1392"/>
      <c r="BN34" s="1362"/>
      <c r="BO34" s="1363"/>
      <c r="BP34" s="1363"/>
      <c r="BQ34" s="1363"/>
      <c r="BR34" s="1363"/>
      <c r="BS34" s="1363"/>
      <c r="BT34" s="1363"/>
      <c r="BU34" s="1363"/>
      <c r="BV34" s="1363"/>
      <c r="BW34" s="1363"/>
      <c r="BX34" s="1364"/>
      <c r="BY34" s="1362"/>
      <c r="BZ34" s="1363"/>
      <c r="CA34" s="1363"/>
      <c r="CB34" s="1363"/>
      <c r="CC34" s="1363"/>
      <c r="CD34" s="1364"/>
      <c r="CE34" s="1362"/>
      <c r="CF34" s="1363"/>
      <c r="CG34" s="1363"/>
      <c r="CH34" s="1363"/>
      <c r="CI34" s="1363"/>
      <c r="CJ34" s="1363"/>
      <c r="CK34" s="1363"/>
      <c r="CL34" s="1363"/>
      <c r="CM34" s="1364"/>
      <c r="CN34" s="33"/>
      <c r="CO34" s="1338" t="str">
        <f>IF(OR(第2表入力用!BD21=0,LEN(第2表入力用!BD21)-9&lt;=0),"",MID(第2表入力用!BD21,LEN(第2表入力用!BD21)-9,1))</f>
        <v/>
      </c>
      <c r="CP34" s="1462"/>
      <c r="CQ34" s="1338" t="str">
        <f>IF(OR(第2表入力用!BD21=0,LEN(第2表入力用!BD21)-8&lt;=0),"",MID(第2表入力用!BD21,LEN(第2表入力用!BD21)-8,1))</f>
        <v/>
      </c>
      <c r="CR34" s="20"/>
      <c r="CS34" s="1338" t="str">
        <f>IF(OR(第2表入力用!BD21=0,LEN(第2表入力用!BD21)-7&lt;=0),"",MID(第2表入力用!BD21,LEN(第2表入力用!BD21)-7,1))</f>
        <v/>
      </c>
      <c r="CT34" s="20"/>
      <c r="CU34" s="1338" t="str">
        <f>IF(OR(第2表入力用!BD21=0,LEN(第2表入力用!BD21)-6&lt;=0),"",MID(第2表入力用!BD21,LEN(第2表入力用!BD21)-6,1))</f>
        <v/>
      </c>
      <c r="CV34" s="1462"/>
      <c r="CW34" s="1338" t="str">
        <f>IF(OR(第2表入力用!BD21=0,LEN(第2表入力用!BD21)-5&lt;=0),"",MID(第2表入力用!BD21,LEN(第2表入力用!BD21)-5,1))</f>
        <v/>
      </c>
      <c r="CX34" s="20"/>
      <c r="CY34" s="1338" t="str">
        <f>IF(OR(第2表入力用!BD21=0,LEN(第2表入力用!BD21)-4&lt;=0),"",MID(第2表入力用!BD21,LEN(第2表入力用!BD21)-4,1))</f>
        <v/>
      </c>
      <c r="CZ34" s="20"/>
      <c r="DA34" s="1338" t="str">
        <f>IF(OR(第2表入力用!BD21=0,LEN(第2表入力用!BD21)-3&lt;=0),"",MID(第2表入力用!BD21,LEN(第2表入力用!BD21)-3,1))</f>
        <v/>
      </c>
      <c r="DB34" s="1462"/>
      <c r="DC34" s="1338" t="str">
        <f>IF(OR(第2表入力用!BD21=0,LEN(第2表入力用!BD21)-2&lt;=0),"",MID(第2表入力用!BD21,LEN(第2表入力用!BD21)-2,1))</f>
        <v/>
      </c>
      <c r="DD34" s="20"/>
      <c r="DE34" s="1447" t="str">
        <f>IF(OR(第2表入力用!BD21=0,LEN(第2表入力用!BD21)-1&lt;=0),"",MID(第2表入力用!BD21,LEN(第2表入力用!BD21)-1,1))</f>
        <v/>
      </c>
      <c r="DF34" s="1448"/>
      <c r="DG34" s="20"/>
      <c r="DH34" s="1338" t="str">
        <f>IF(第2表入力用!BD21&lt;&gt;0,RIGHT(第2表入力用!BD21,1),"")</f>
        <v/>
      </c>
      <c r="DI34" s="137"/>
      <c r="DJ34" s="77"/>
      <c r="DK34" s="1488"/>
      <c r="DL34" s="119"/>
      <c r="DM34" s="119"/>
      <c r="DN34" s="4"/>
    </row>
    <row r="35" spans="1:118" ht="10.5" customHeight="1" x14ac:dyDescent="0.15">
      <c r="A35" s="4"/>
      <c r="B35" s="120"/>
      <c r="C35" s="1513"/>
      <c r="D35" s="1515"/>
      <c r="E35" s="1624"/>
      <c r="F35" s="1625"/>
      <c r="G35" s="1625"/>
      <c r="H35" s="1625"/>
      <c r="I35" s="1625"/>
      <c r="J35" s="1625"/>
      <c r="K35" s="1625"/>
      <c r="L35" s="1625"/>
      <c r="M35" s="1625"/>
      <c r="N35" s="1626"/>
      <c r="O35" s="128"/>
      <c r="P35" s="128"/>
      <c r="Q35" s="1463"/>
      <c r="R35" s="1463"/>
      <c r="S35" s="1463"/>
      <c r="T35" s="1463"/>
      <c r="U35" s="487"/>
      <c r="V35" s="487"/>
      <c r="W35" s="487"/>
      <c r="X35" s="487"/>
      <c r="Y35" s="1463"/>
      <c r="Z35" s="1463"/>
      <c r="AA35" s="1463"/>
      <c r="AB35" s="1463"/>
      <c r="AC35" s="1463"/>
      <c r="AD35" s="1463"/>
      <c r="AE35" s="128"/>
      <c r="AF35" s="1463"/>
      <c r="AG35" s="1463"/>
      <c r="AH35" s="1463"/>
      <c r="AI35" s="1463"/>
      <c r="AJ35" s="1463"/>
      <c r="AK35" s="1463"/>
      <c r="AL35" s="128"/>
      <c r="AM35" s="128"/>
      <c r="AN35" s="128"/>
      <c r="AO35" s="1463"/>
      <c r="AP35" s="1463"/>
      <c r="AQ35" s="1463"/>
      <c r="AR35" s="1463"/>
      <c r="AS35" s="1463"/>
      <c r="AT35" s="492"/>
      <c r="AU35" s="1463"/>
      <c r="AV35" s="1463"/>
      <c r="AW35" s="1463"/>
      <c r="AX35" s="1463"/>
      <c r="AY35" s="128"/>
      <c r="AZ35" s="128"/>
      <c r="BA35" s="1463"/>
      <c r="BB35" s="1463"/>
      <c r="BC35" s="1463"/>
      <c r="BD35" s="1463"/>
      <c r="BE35" s="1463"/>
      <c r="BF35" s="128"/>
      <c r="BG35" s="1463"/>
      <c r="BH35" s="1463"/>
      <c r="BI35" s="1463"/>
      <c r="BJ35" s="128"/>
      <c r="BK35" s="135"/>
      <c r="BL35" s="1391"/>
      <c r="BM35" s="1392"/>
      <c r="BN35" s="1451">
        <f>第2表入力用!AG24</f>
        <v>0</v>
      </c>
      <c r="BO35" s="1452"/>
      <c r="BP35" s="1452"/>
      <c r="BQ35" s="1452"/>
      <c r="BR35" s="1452"/>
      <c r="BS35" s="1452"/>
      <c r="BT35" s="1452"/>
      <c r="BU35" s="1452"/>
      <c r="BV35" s="1452"/>
      <c r="BW35" s="1452"/>
      <c r="BX35" s="1452"/>
      <c r="BY35" s="1452"/>
      <c r="BZ35" s="1452"/>
      <c r="CA35" s="1452"/>
      <c r="CB35" s="1452"/>
      <c r="CC35" s="1452"/>
      <c r="CD35" s="1452"/>
      <c r="CE35" s="1452"/>
      <c r="CF35" s="1452"/>
      <c r="CG35" s="1452"/>
      <c r="CH35" s="1452"/>
      <c r="CI35" s="1452"/>
      <c r="CJ35" s="1452"/>
      <c r="CK35" s="1452"/>
      <c r="CL35" s="1452"/>
      <c r="CM35" s="1453"/>
      <c r="CN35" s="20"/>
      <c r="CO35" s="1339"/>
      <c r="CP35" s="1462"/>
      <c r="CQ35" s="1339"/>
      <c r="CR35" s="20"/>
      <c r="CS35" s="1339"/>
      <c r="CT35" s="20"/>
      <c r="CU35" s="1339"/>
      <c r="CV35" s="1462"/>
      <c r="CW35" s="1339"/>
      <c r="CX35" s="20"/>
      <c r="CY35" s="1339"/>
      <c r="CZ35" s="20"/>
      <c r="DA35" s="1339"/>
      <c r="DB35" s="1462"/>
      <c r="DC35" s="1339"/>
      <c r="DD35" s="20"/>
      <c r="DE35" s="1449"/>
      <c r="DF35" s="1450"/>
      <c r="DG35" s="20"/>
      <c r="DH35" s="1339"/>
      <c r="DI35" s="137"/>
      <c r="DJ35" s="77"/>
      <c r="DK35" s="1488"/>
      <c r="DL35" s="119"/>
      <c r="DM35" s="119"/>
      <c r="DN35" s="4"/>
    </row>
    <row r="36" spans="1:118" ht="4.5" customHeight="1" x14ac:dyDescent="0.15">
      <c r="A36" s="4"/>
      <c r="B36" s="120"/>
      <c r="C36" s="1513"/>
      <c r="D36" s="1515"/>
      <c r="E36" s="1624"/>
      <c r="F36" s="1625"/>
      <c r="G36" s="1625"/>
      <c r="H36" s="1625"/>
      <c r="I36" s="1625"/>
      <c r="J36" s="1625"/>
      <c r="K36" s="1625"/>
      <c r="L36" s="1625"/>
      <c r="M36" s="1625"/>
      <c r="N36" s="1626"/>
      <c r="O36" s="128"/>
      <c r="P36" s="128"/>
      <c r="Q36" s="1463"/>
      <c r="R36" s="1463"/>
      <c r="S36" s="1463"/>
      <c r="T36" s="1463"/>
      <c r="U36" s="128"/>
      <c r="V36" s="128"/>
      <c r="W36" s="128"/>
      <c r="X36" s="487"/>
      <c r="Y36" s="1463"/>
      <c r="Z36" s="1463"/>
      <c r="AA36" s="1463"/>
      <c r="AB36" s="1463"/>
      <c r="AC36" s="1463"/>
      <c r="AD36" s="1463"/>
      <c r="AE36" s="128"/>
      <c r="AF36" s="1463"/>
      <c r="AG36" s="1463"/>
      <c r="AH36" s="1463"/>
      <c r="AI36" s="1463"/>
      <c r="AJ36" s="1463"/>
      <c r="AK36" s="1463"/>
      <c r="AL36" s="128"/>
      <c r="AM36" s="128"/>
      <c r="AN36" s="128"/>
      <c r="AO36" s="1463"/>
      <c r="AP36" s="1463"/>
      <c r="AQ36" s="1463"/>
      <c r="AR36" s="1463"/>
      <c r="AS36" s="1463"/>
      <c r="AT36" s="128"/>
      <c r="AU36" s="1463"/>
      <c r="AV36" s="1463"/>
      <c r="AW36" s="1463"/>
      <c r="AX36" s="1463"/>
      <c r="AY36" s="128"/>
      <c r="AZ36" s="128"/>
      <c r="BA36" s="1463"/>
      <c r="BB36" s="1463"/>
      <c r="BC36" s="1463"/>
      <c r="BD36" s="1463"/>
      <c r="BE36" s="1463"/>
      <c r="BF36" s="490"/>
      <c r="BG36" s="1463"/>
      <c r="BH36" s="1463"/>
      <c r="BI36" s="1463"/>
      <c r="BJ36" s="490"/>
      <c r="BK36" s="491"/>
      <c r="BL36" s="1391"/>
      <c r="BM36" s="1392"/>
      <c r="BN36" s="1454"/>
      <c r="BO36" s="1455"/>
      <c r="BP36" s="1455"/>
      <c r="BQ36" s="1455"/>
      <c r="BR36" s="1455"/>
      <c r="BS36" s="1455"/>
      <c r="BT36" s="1455"/>
      <c r="BU36" s="1455"/>
      <c r="BV36" s="1455"/>
      <c r="BW36" s="1455"/>
      <c r="BX36" s="1455"/>
      <c r="BY36" s="1455"/>
      <c r="BZ36" s="1455"/>
      <c r="CA36" s="1455"/>
      <c r="CB36" s="1455"/>
      <c r="CC36" s="1455"/>
      <c r="CD36" s="1455"/>
      <c r="CE36" s="1455"/>
      <c r="CF36" s="1455"/>
      <c r="CG36" s="1455"/>
      <c r="CH36" s="1455"/>
      <c r="CI36" s="1455"/>
      <c r="CJ36" s="1455"/>
      <c r="CK36" s="1455"/>
      <c r="CL36" s="1455"/>
      <c r="CM36" s="1456"/>
      <c r="CN36" s="177"/>
      <c r="CO36" s="178"/>
      <c r="CP36" s="178"/>
      <c r="CQ36" s="178"/>
      <c r="CR36" s="178"/>
      <c r="CS36" s="178"/>
      <c r="CT36" s="178"/>
      <c r="CU36" s="178"/>
      <c r="CV36" s="178"/>
      <c r="CW36" s="178"/>
      <c r="CX36" s="178"/>
      <c r="CY36" s="178"/>
      <c r="CZ36" s="178"/>
      <c r="DA36" s="178"/>
      <c r="DB36" s="178"/>
      <c r="DC36" s="178"/>
      <c r="DD36" s="178"/>
      <c r="DE36" s="178"/>
      <c r="DF36" s="178"/>
      <c r="DG36" s="178"/>
      <c r="DH36" s="178"/>
      <c r="DI36" s="179"/>
      <c r="DJ36" s="77"/>
      <c r="DK36" s="1488"/>
      <c r="DL36" s="119"/>
      <c r="DM36" s="119"/>
      <c r="DN36" s="4"/>
    </row>
    <row r="37" spans="1:118" ht="4.5" customHeight="1" x14ac:dyDescent="0.15">
      <c r="A37" s="4"/>
      <c r="B37" s="120"/>
      <c r="C37" s="1513"/>
      <c r="D37" s="1515"/>
      <c r="E37" s="1627"/>
      <c r="F37" s="1628"/>
      <c r="G37" s="1628"/>
      <c r="H37" s="1628"/>
      <c r="I37" s="1628"/>
      <c r="J37" s="1628"/>
      <c r="K37" s="1628"/>
      <c r="L37" s="1628"/>
      <c r="M37" s="1628"/>
      <c r="N37" s="1629"/>
      <c r="O37" s="130"/>
      <c r="P37" s="130"/>
      <c r="Q37" s="493"/>
      <c r="R37" s="493"/>
      <c r="S37" s="493"/>
      <c r="T37" s="493"/>
      <c r="U37" s="130"/>
      <c r="V37" s="130"/>
      <c r="W37" s="130"/>
      <c r="X37" s="488"/>
      <c r="Y37" s="493"/>
      <c r="Z37" s="493"/>
      <c r="AA37" s="493"/>
      <c r="AB37" s="493"/>
      <c r="AC37" s="493"/>
      <c r="AD37" s="493"/>
      <c r="AE37" s="130"/>
      <c r="AF37" s="493"/>
      <c r="AG37" s="493"/>
      <c r="AH37" s="493"/>
      <c r="AI37" s="493"/>
      <c r="AJ37" s="493"/>
      <c r="AK37" s="493"/>
      <c r="AL37" s="130"/>
      <c r="AM37" s="130"/>
      <c r="AN37" s="130"/>
      <c r="AO37" s="493"/>
      <c r="AP37" s="493"/>
      <c r="AQ37" s="493"/>
      <c r="AR37" s="493"/>
      <c r="AS37" s="493"/>
      <c r="AT37" s="130"/>
      <c r="AU37" s="493"/>
      <c r="AV37" s="493"/>
      <c r="AW37" s="493"/>
      <c r="AX37" s="493"/>
      <c r="AY37" s="130"/>
      <c r="AZ37" s="130"/>
      <c r="BA37" s="493"/>
      <c r="BB37" s="493"/>
      <c r="BC37" s="493"/>
      <c r="BD37" s="493"/>
      <c r="BE37" s="493"/>
      <c r="BF37" s="480"/>
      <c r="BG37" s="493"/>
      <c r="BH37" s="493"/>
      <c r="BI37" s="493"/>
      <c r="BJ37" s="480"/>
      <c r="BK37" s="481"/>
      <c r="BL37" s="1391"/>
      <c r="BM37" s="1392"/>
      <c r="BN37" s="1454"/>
      <c r="BO37" s="1455"/>
      <c r="BP37" s="1455"/>
      <c r="BQ37" s="1455"/>
      <c r="BR37" s="1455"/>
      <c r="BS37" s="1455"/>
      <c r="BT37" s="1455"/>
      <c r="BU37" s="1455"/>
      <c r="BV37" s="1455"/>
      <c r="BW37" s="1455"/>
      <c r="BX37" s="1455"/>
      <c r="BY37" s="1455"/>
      <c r="BZ37" s="1455"/>
      <c r="CA37" s="1455"/>
      <c r="CB37" s="1455"/>
      <c r="CC37" s="1455"/>
      <c r="CD37" s="1455"/>
      <c r="CE37" s="1455"/>
      <c r="CF37" s="1455"/>
      <c r="CG37" s="1455"/>
      <c r="CH37" s="1455"/>
      <c r="CI37" s="1455"/>
      <c r="CJ37" s="1455"/>
      <c r="CK37" s="1455"/>
      <c r="CL37" s="1455"/>
      <c r="CM37" s="1456"/>
      <c r="CN37" s="1502">
        <f>第2表入力用!BC24</f>
        <v>0</v>
      </c>
      <c r="CO37" s="914"/>
      <c r="CP37" s="914"/>
      <c r="CQ37" s="914"/>
      <c r="CR37" s="915"/>
      <c r="CS37" s="1502">
        <f>第2表入力用!BI24</f>
        <v>0</v>
      </c>
      <c r="CT37" s="914"/>
      <c r="CU37" s="914"/>
      <c r="CV37" s="914"/>
      <c r="CW37" s="915"/>
      <c r="CX37" s="1502">
        <f>第2表入力用!BN24</f>
        <v>0</v>
      </c>
      <c r="CY37" s="914"/>
      <c r="CZ37" s="914"/>
      <c r="DA37" s="914"/>
      <c r="DB37" s="914"/>
      <c r="DC37" s="915"/>
      <c r="DD37" s="1502">
        <f>第2表入力用!BT24</f>
        <v>0</v>
      </c>
      <c r="DE37" s="914"/>
      <c r="DF37" s="914"/>
      <c r="DG37" s="914"/>
      <c r="DH37" s="914"/>
      <c r="DI37" s="1503"/>
      <c r="DJ37" s="77"/>
      <c r="DK37" s="1488"/>
      <c r="DL37" s="119"/>
      <c r="DM37" s="119"/>
      <c r="DN37" s="4"/>
    </row>
    <row r="38" spans="1:118" ht="4.5" customHeight="1" x14ac:dyDescent="0.15">
      <c r="A38" s="4"/>
      <c r="B38" s="120"/>
      <c r="C38" s="1513"/>
      <c r="D38" s="1515"/>
      <c r="E38" s="136"/>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c r="AQ38" s="128"/>
      <c r="AR38" s="128"/>
      <c r="AS38" s="128"/>
      <c r="AT38" s="128"/>
      <c r="AU38" s="128"/>
      <c r="AV38" s="128"/>
      <c r="AW38" s="128"/>
      <c r="AX38" s="128"/>
      <c r="AY38" s="128"/>
      <c r="AZ38" s="128"/>
      <c r="BA38" s="128"/>
      <c r="BB38" s="128"/>
      <c r="BC38" s="128"/>
      <c r="BD38" s="128"/>
      <c r="BE38" s="128"/>
      <c r="BF38" s="128"/>
      <c r="BG38" s="128"/>
      <c r="BH38" s="128"/>
      <c r="BI38" s="128"/>
      <c r="BJ38" s="128"/>
      <c r="BK38" s="135"/>
      <c r="BL38" s="1391"/>
      <c r="BM38" s="1392"/>
      <c r="BN38" s="1454"/>
      <c r="BO38" s="1455"/>
      <c r="BP38" s="1455"/>
      <c r="BQ38" s="1455"/>
      <c r="BR38" s="1455"/>
      <c r="BS38" s="1455"/>
      <c r="BT38" s="1455"/>
      <c r="BU38" s="1455"/>
      <c r="BV38" s="1455"/>
      <c r="BW38" s="1455"/>
      <c r="BX38" s="1455"/>
      <c r="BY38" s="1455"/>
      <c r="BZ38" s="1455"/>
      <c r="CA38" s="1455"/>
      <c r="CB38" s="1455"/>
      <c r="CC38" s="1455"/>
      <c r="CD38" s="1455"/>
      <c r="CE38" s="1455"/>
      <c r="CF38" s="1455"/>
      <c r="CG38" s="1455"/>
      <c r="CH38" s="1455"/>
      <c r="CI38" s="1455"/>
      <c r="CJ38" s="1455"/>
      <c r="CK38" s="1455"/>
      <c r="CL38" s="1455"/>
      <c r="CM38" s="1456"/>
      <c r="CN38" s="1550"/>
      <c r="CO38" s="916"/>
      <c r="CP38" s="916"/>
      <c r="CQ38" s="916"/>
      <c r="CR38" s="917"/>
      <c r="CS38" s="1550"/>
      <c r="CT38" s="916"/>
      <c r="CU38" s="916"/>
      <c r="CV38" s="916"/>
      <c r="CW38" s="917"/>
      <c r="CX38" s="1550"/>
      <c r="CY38" s="916"/>
      <c r="CZ38" s="916"/>
      <c r="DA38" s="916"/>
      <c r="DB38" s="916"/>
      <c r="DC38" s="917"/>
      <c r="DD38" s="1550"/>
      <c r="DE38" s="916"/>
      <c r="DF38" s="916"/>
      <c r="DG38" s="916"/>
      <c r="DH38" s="916"/>
      <c r="DI38" s="1630"/>
      <c r="DJ38" s="77"/>
      <c r="DK38" s="1488"/>
      <c r="DL38" s="119"/>
      <c r="DM38" s="119"/>
      <c r="DN38" s="4"/>
    </row>
    <row r="39" spans="1:118" ht="14.25" customHeight="1" x14ac:dyDescent="0.15">
      <c r="A39" s="4"/>
      <c r="B39" s="120"/>
      <c r="C39" s="1513"/>
      <c r="D39" s="1515"/>
      <c r="E39" s="136"/>
      <c r="F39" s="128"/>
      <c r="G39" s="128"/>
      <c r="H39" s="128"/>
      <c r="I39" s="128"/>
      <c r="J39" s="128"/>
      <c r="K39" s="128"/>
      <c r="L39" s="128"/>
      <c r="M39" s="128"/>
      <c r="N39" s="128"/>
      <c r="O39" s="128"/>
      <c r="P39" s="128"/>
      <c r="Q39" s="128"/>
      <c r="R39" s="128"/>
      <c r="S39" s="128"/>
      <c r="T39" s="1620" t="s">
        <v>62</v>
      </c>
      <c r="U39" s="1620"/>
      <c r="V39" s="1620"/>
      <c r="W39" s="1620"/>
      <c r="X39" s="1620"/>
      <c r="Y39" s="128"/>
      <c r="Z39" s="128"/>
      <c r="AA39" s="128"/>
      <c r="AB39" s="128"/>
      <c r="AC39" s="128"/>
      <c r="AD39" s="128"/>
      <c r="AE39" s="1386" t="s">
        <v>63</v>
      </c>
      <c r="AF39" s="1386"/>
      <c r="AG39" s="1386"/>
      <c r="AH39" s="1386"/>
      <c r="AI39" s="1386"/>
      <c r="AJ39" s="1386"/>
      <c r="AK39" s="128"/>
      <c r="AL39" s="128"/>
      <c r="AM39" s="128"/>
      <c r="AN39" s="128"/>
      <c r="AO39" s="128"/>
      <c r="AP39" s="1386" t="s">
        <v>64</v>
      </c>
      <c r="AQ39" s="1386"/>
      <c r="AR39" s="1386"/>
      <c r="AS39" s="1386"/>
      <c r="AT39" s="1386"/>
      <c r="AU39" s="128"/>
      <c r="AV39" s="128"/>
      <c r="AW39" s="128"/>
      <c r="AX39" s="128"/>
      <c r="AY39" s="1386" t="s">
        <v>65</v>
      </c>
      <c r="AZ39" s="1386"/>
      <c r="BA39" s="1386"/>
      <c r="BB39" s="1386"/>
      <c r="BC39" s="1386"/>
      <c r="BD39" s="128"/>
      <c r="BE39" s="128"/>
      <c r="BF39" s="128"/>
      <c r="BG39" s="128"/>
      <c r="BH39" s="128"/>
      <c r="BI39" s="128"/>
      <c r="BJ39" s="128"/>
      <c r="BK39" s="135"/>
      <c r="BL39" s="1391"/>
      <c r="BM39" s="1392"/>
      <c r="BN39" s="1454"/>
      <c r="BO39" s="1455"/>
      <c r="BP39" s="1455"/>
      <c r="BQ39" s="1455"/>
      <c r="BR39" s="1455"/>
      <c r="BS39" s="1455"/>
      <c r="BT39" s="1455"/>
      <c r="BU39" s="1455"/>
      <c r="BV39" s="1455"/>
      <c r="BW39" s="1455"/>
      <c r="BX39" s="1455"/>
      <c r="BY39" s="1455"/>
      <c r="BZ39" s="1455"/>
      <c r="CA39" s="1455"/>
      <c r="CB39" s="1455"/>
      <c r="CC39" s="1455"/>
      <c r="CD39" s="1455"/>
      <c r="CE39" s="1455"/>
      <c r="CF39" s="1455"/>
      <c r="CG39" s="1455"/>
      <c r="CH39" s="1455"/>
      <c r="CI39" s="1455"/>
      <c r="CJ39" s="1455"/>
      <c r="CK39" s="1455"/>
      <c r="CL39" s="1455"/>
      <c r="CM39" s="1456"/>
      <c r="CN39" s="1550"/>
      <c r="CO39" s="916"/>
      <c r="CP39" s="916"/>
      <c r="CQ39" s="916"/>
      <c r="CR39" s="917"/>
      <c r="CS39" s="1550"/>
      <c r="CT39" s="916"/>
      <c r="CU39" s="916"/>
      <c r="CV39" s="916"/>
      <c r="CW39" s="917"/>
      <c r="CX39" s="1550"/>
      <c r="CY39" s="916"/>
      <c r="CZ39" s="916"/>
      <c r="DA39" s="916"/>
      <c r="DB39" s="916"/>
      <c r="DC39" s="917"/>
      <c r="DD39" s="1550"/>
      <c r="DE39" s="916"/>
      <c r="DF39" s="916"/>
      <c r="DG39" s="916"/>
      <c r="DH39" s="916"/>
      <c r="DI39" s="1630"/>
      <c r="DJ39" s="77"/>
      <c r="DK39" s="1488"/>
      <c r="DL39" s="119"/>
      <c r="DM39" s="119"/>
      <c r="DN39" s="4"/>
    </row>
    <row r="40" spans="1:118" ht="4.5" customHeight="1" thickBot="1" x14ac:dyDescent="0.2">
      <c r="A40" s="4"/>
      <c r="B40" s="120"/>
      <c r="C40" s="1513"/>
      <c r="D40" s="1515"/>
      <c r="E40" s="138"/>
      <c r="F40" s="139"/>
      <c r="G40" s="139"/>
      <c r="H40" s="139"/>
      <c r="I40" s="139"/>
      <c r="J40" s="139"/>
      <c r="K40" s="139"/>
      <c r="L40" s="139"/>
      <c r="M40" s="139"/>
      <c r="N40" s="139"/>
      <c r="O40" s="139"/>
      <c r="P40" s="139"/>
      <c r="Q40" s="139"/>
      <c r="R40" s="139"/>
      <c r="S40" s="139"/>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c r="AV40" s="139"/>
      <c r="AW40" s="139"/>
      <c r="AX40" s="139"/>
      <c r="AY40" s="139"/>
      <c r="AZ40" s="139"/>
      <c r="BA40" s="139"/>
      <c r="BB40" s="139"/>
      <c r="BC40" s="139"/>
      <c r="BD40" s="139"/>
      <c r="BE40" s="139"/>
      <c r="BF40" s="139"/>
      <c r="BG40" s="139"/>
      <c r="BH40" s="139"/>
      <c r="BI40" s="139"/>
      <c r="BJ40" s="139"/>
      <c r="BK40" s="140"/>
      <c r="BL40" s="1393"/>
      <c r="BM40" s="1394"/>
      <c r="BN40" s="1457"/>
      <c r="BO40" s="1458"/>
      <c r="BP40" s="1458"/>
      <c r="BQ40" s="1458"/>
      <c r="BR40" s="1458"/>
      <c r="BS40" s="1458"/>
      <c r="BT40" s="1458"/>
      <c r="BU40" s="1458"/>
      <c r="BV40" s="1458"/>
      <c r="BW40" s="1458"/>
      <c r="BX40" s="1458"/>
      <c r="BY40" s="1458"/>
      <c r="BZ40" s="1458"/>
      <c r="CA40" s="1458"/>
      <c r="CB40" s="1458"/>
      <c r="CC40" s="1458"/>
      <c r="CD40" s="1458"/>
      <c r="CE40" s="1458"/>
      <c r="CF40" s="1458"/>
      <c r="CG40" s="1458"/>
      <c r="CH40" s="1458"/>
      <c r="CI40" s="1458"/>
      <c r="CJ40" s="1458"/>
      <c r="CK40" s="1458"/>
      <c r="CL40" s="1458"/>
      <c r="CM40" s="1459"/>
      <c r="CN40" s="907"/>
      <c r="CO40" s="879"/>
      <c r="CP40" s="879"/>
      <c r="CQ40" s="879"/>
      <c r="CR40" s="882"/>
      <c r="CS40" s="907"/>
      <c r="CT40" s="879"/>
      <c r="CU40" s="879"/>
      <c r="CV40" s="879"/>
      <c r="CW40" s="882"/>
      <c r="CX40" s="907"/>
      <c r="CY40" s="879"/>
      <c r="CZ40" s="879"/>
      <c r="DA40" s="879"/>
      <c r="DB40" s="879"/>
      <c r="DC40" s="882"/>
      <c r="DD40" s="907"/>
      <c r="DE40" s="879"/>
      <c r="DF40" s="879"/>
      <c r="DG40" s="879"/>
      <c r="DH40" s="879"/>
      <c r="DI40" s="1631"/>
      <c r="DJ40" s="77"/>
      <c r="DK40" s="1488"/>
      <c r="DL40" s="119"/>
      <c r="DM40" s="119"/>
      <c r="DN40" s="4"/>
    </row>
    <row r="41" spans="1:118" ht="4.5" customHeight="1" x14ac:dyDescent="0.15">
      <c r="A41" s="4"/>
      <c r="B41" s="120"/>
      <c r="C41" s="1513"/>
      <c r="D41" s="1515"/>
      <c r="E41" s="1595" t="s">
        <v>139</v>
      </c>
      <c r="F41" s="1567"/>
      <c r="G41" s="1567"/>
      <c r="H41" s="1567"/>
      <c r="I41" s="1567"/>
      <c r="J41" s="1567"/>
      <c r="K41" s="1567"/>
      <c r="L41" s="1567"/>
      <c r="M41" s="1567"/>
      <c r="N41" s="1567"/>
      <c r="O41" s="1567"/>
      <c r="P41" s="1567"/>
      <c r="Q41" s="1567"/>
      <c r="R41" s="1567"/>
      <c r="S41" s="1567"/>
      <c r="T41" s="1567"/>
      <c r="U41" s="1567"/>
      <c r="V41" s="1567"/>
      <c r="W41" s="1567"/>
      <c r="X41" s="1567"/>
      <c r="Y41" s="1567"/>
      <c r="Z41" s="1567"/>
      <c r="AA41" s="1567"/>
      <c r="AB41" s="1567"/>
      <c r="AC41" s="1567"/>
      <c r="AD41" s="1567"/>
      <c r="AE41" s="1567"/>
      <c r="AF41" s="1567"/>
      <c r="AG41" s="1567"/>
      <c r="AH41" s="1567"/>
      <c r="AI41" s="1567"/>
      <c r="AJ41" s="1567"/>
      <c r="AK41" s="1567"/>
      <c r="AL41" s="1567"/>
      <c r="AM41" s="1567"/>
      <c r="AN41" s="1567"/>
      <c r="AO41" s="1567"/>
      <c r="AP41" s="1567"/>
      <c r="AQ41" s="1567"/>
      <c r="AR41" s="1567"/>
      <c r="AS41" s="1567"/>
      <c r="AT41" s="1567"/>
      <c r="AU41" s="1567"/>
      <c r="AV41" s="1567"/>
      <c r="AW41" s="1567"/>
      <c r="AX41" s="1567"/>
      <c r="AY41" s="1567"/>
      <c r="AZ41" s="1567"/>
      <c r="BA41" s="1567"/>
      <c r="BB41" s="1567"/>
      <c r="BC41" s="1567"/>
      <c r="BD41" s="1567"/>
      <c r="BE41" s="1567"/>
      <c r="BF41" s="1567"/>
      <c r="BG41" s="1567"/>
      <c r="BH41" s="1567"/>
      <c r="BI41" s="1567"/>
      <c r="BJ41" s="1567"/>
      <c r="BK41" s="1567"/>
      <c r="BL41" s="1567"/>
      <c r="BM41" s="1567"/>
      <c r="BN41" s="418"/>
      <c r="BO41" s="418"/>
      <c r="BP41" s="418"/>
      <c r="BQ41" s="418"/>
      <c r="BR41" s="418"/>
      <c r="BS41" s="418"/>
      <c r="BT41" s="418"/>
      <c r="BU41" s="418"/>
      <c r="BV41" s="418"/>
      <c r="BW41" s="418"/>
      <c r="BX41" s="418"/>
      <c r="BY41" s="418"/>
      <c r="BZ41" s="418"/>
      <c r="CA41" s="418"/>
      <c r="CB41" s="418"/>
      <c r="CC41" s="418"/>
      <c r="CD41" s="418"/>
      <c r="CE41" s="418"/>
      <c r="CF41" s="418"/>
      <c r="CG41" s="418"/>
      <c r="CH41" s="418"/>
      <c r="CI41" s="418"/>
      <c r="CJ41" s="418"/>
      <c r="CK41" s="419"/>
      <c r="CL41" s="1558" t="s">
        <v>248</v>
      </c>
      <c r="CM41" s="1559"/>
      <c r="CN41" s="142"/>
      <c r="CO41" s="142"/>
      <c r="CP41" s="142"/>
      <c r="CQ41" s="142"/>
      <c r="CR41" s="142"/>
      <c r="CS41" s="142"/>
      <c r="CT41" s="142"/>
      <c r="CU41" s="142"/>
      <c r="CV41" s="142"/>
      <c r="CW41" s="142"/>
      <c r="CX41" s="142"/>
      <c r="CY41" s="142"/>
      <c r="CZ41" s="142"/>
      <c r="DA41" s="142"/>
      <c r="DB41" s="142"/>
      <c r="DC41" s="142"/>
      <c r="DD41" s="142"/>
      <c r="DE41" s="142"/>
      <c r="DF41" s="142"/>
      <c r="DG41" s="142"/>
      <c r="DH41" s="142"/>
      <c r="DI41" s="143"/>
      <c r="DJ41" s="77"/>
      <c r="DK41" s="1488"/>
      <c r="DL41" s="119"/>
      <c r="DM41" s="119"/>
      <c r="DN41" s="4"/>
    </row>
    <row r="42" spans="1:118" ht="21" customHeight="1" x14ac:dyDescent="0.15">
      <c r="A42" s="4"/>
      <c r="B42" s="120"/>
      <c r="C42" s="1513"/>
      <c r="D42" s="1515"/>
      <c r="E42" s="1596"/>
      <c r="F42" s="974"/>
      <c r="G42" s="974"/>
      <c r="H42" s="974"/>
      <c r="I42" s="974"/>
      <c r="J42" s="974"/>
      <c r="K42" s="974"/>
      <c r="L42" s="974"/>
      <c r="M42" s="974"/>
      <c r="N42" s="974"/>
      <c r="O42" s="974"/>
      <c r="P42" s="974"/>
      <c r="Q42" s="974"/>
      <c r="R42" s="974"/>
      <c r="S42" s="974"/>
      <c r="T42" s="974"/>
      <c r="U42" s="974"/>
      <c r="V42" s="974"/>
      <c r="W42" s="974"/>
      <c r="X42" s="974"/>
      <c r="Y42" s="974"/>
      <c r="Z42" s="974"/>
      <c r="AA42" s="974"/>
      <c r="AB42" s="974"/>
      <c r="AC42" s="974"/>
      <c r="AD42" s="974"/>
      <c r="AE42" s="974"/>
      <c r="AF42" s="974"/>
      <c r="AG42" s="974"/>
      <c r="AH42" s="974"/>
      <c r="AI42" s="974"/>
      <c r="AJ42" s="974"/>
      <c r="AK42" s="974"/>
      <c r="AL42" s="974"/>
      <c r="AM42" s="974"/>
      <c r="AN42" s="974"/>
      <c r="AO42" s="974"/>
      <c r="AP42" s="974"/>
      <c r="AQ42" s="974"/>
      <c r="AR42" s="974"/>
      <c r="AS42" s="974"/>
      <c r="AT42" s="974"/>
      <c r="AU42" s="974"/>
      <c r="AV42" s="974"/>
      <c r="AW42" s="974"/>
      <c r="AX42" s="974"/>
      <c r="AY42" s="974"/>
      <c r="AZ42" s="974"/>
      <c r="BA42" s="974"/>
      <c r="BB42" s="974"/>
      <c r="BC42" s="974"/>
      <c r="BD42" s="974"/>
      <c r="BE42" s="974"/>
      <c r="BF42" s="974"/>
      <c r="BG42" s="974"/>
      <c r="BH42" s="974"/>
      <c r="BI42" s="974"/>
      <c r="BJ42" s="974"/>
      <c r="BK42" s="974"/>
      <c r="BL42" s="974"/>
      <c r="BM42" s="974"/>
      <c r="BN42" s="420"/>
      <c r="BO42" s="420"/>
      <c r="BP42" s="420"/>
      <c r="BQ42" s="420"/>
      <c r="BR42" s="420"/>
      <c r="BS42" s="420"/>
      <c r="BT42" s="420"/>
      <c r="BU42" s="421"/>
      <c r="BV42" s="420"/>
      <c r="BW42" s="420"/>
      <c r="BX42" s="420"/>
      <c r="BY42" s="420"/>
      <c r="BZ42" s="420"/>
      <c r="CA42" s="420"/>
      <c r="CB42" s="420"/>
      <c r="CC42" s="420"/>
      <c r="CD42" s="420"/>
      <c r="CE42" s="420"/>
      <c r="CF42" s="420"/>
      <c r="CG42" s="420"/>
      <c r="CH42" s="420"/>
      <c r="CI42" s="420"/>
      <c r="CJ42" s="420"/>
      <c r="CK42" s="420"/>
      <c r="CL42" s="1560"/>
      <c r="CM42" s="1501"/>
      <c r="CN42" s="33"/>
      <c r="CO42" s="133" t="str">
        <f>IF(OR(第2表入力用!BD28=0,LEN(第2表入力用!BD28)-9&lt;=0),"",MID(第2表入力用!BD28,LEN(第2表入力用!BD28)-9,1))</f>
        <v/>
      </c>
      <c r="CP42" s="125"/>
      <c r="CQ42" s="126" t="str">
        <f>IF(OR(第2表入力用!BD28=0,LEN(第2表入力用!BD28)-8&lt;=0),"",MID(第2表入力用!BD28,LEN(第2表入力用!BD28)-8,1))</f>
        <v/>
      </c>
      <c r="CR42" s="20"/>
      <c r="CS42" s="126" t="str">
        <f>IF(OR(第2表入力用!BD28=0,LEN(第2表入力用!BD28)-7&lt;=0),"",MID(第2表入力用!BD28,LEN(第2表入力用!BD28)-7,1))</f>
        <v>2</v>
      </c>
      <c r="CT42" s="20"/>
      <c r="CU42" s="126" t="str">
        <f>IF(OR(第2表入力用!BD28=0,LEN(第2表入力用!BD28)-6&lt;=0),"",MID(第2表入力用!BD28,LEN(第2表入力用!BD28)-6,1))</f>
        <v>7</v>
      </c>
      <c r="CV42" s="125"/>
      <c r="CW42" s="126" t="str">
        <f>IF(OR(第2表入力用!BD28=0,LEN(第2表入力用!BD28)-5&lt;=0),"",MID(第2表入力用!BD28,LEN(第2表入力用!BD28)-5,1))</f>
        <v>4</v>
      </c>
      <c r="CX42" s="20"/>
      <c r="CY42" s="126" t="str">
        <f>IF(OR(第2表入力用!BD28=0,LEN(第2表入力用!BD28)-4&lt;=0),"",MID(第2表入力用!BD28,LEN(第2表入力用!BD28)-4,1))</f>
        <v>0</v>
      </c>
      <c r="CZ42" s="20"/>
      <c r="DA42" s="126" t="str">
        <f>IF(OR(第2表入力用!BD28=0,LEN(第2表入力用!BD28)-3&lt;=0),"",MID(第2表入力用!BD28,LEN(第2表入力用!BD28)-3,1))</f>
        <v>0</v>
      </c>
      <c r="DB42" s="125"/>
      <c r="DC42" s="126" t="str">
        <f>IF(OR(第2表入力用!BD28=0,LEN(第2表入力用!BD28)-2&lt;=0),"",MID(第2表入力用!BD28,LEN(第2表入力用!BD28)-2,1))</f>
        <v>0</v>
      </c>
      <c r="DD42" s="20"/>
      <c r="DE42" s="1495" t="str">
        <f>IF(OR(第2表入力用!BD28=0,LEN(第2表入力用!BD28)-1&lt;=0),"",MID(第2表入力用!BD28,LEN(第2表入力用!BD28)-1,1))</f>
        <v>0</v>
      </c>
      <c r="DF42" s="1496"/>
      <c r="DG42" s="20"/>
      <c r="DH42" s="126" t="str">
        <f>IF(第2表入力用!BD28&lt;&gt;0,RIGHT(第2表入力用!BD28,1),"")</f>
        <v>0</v>
      </c>
      <c r="DI42" s="137"/>
      <c r="DJ42" s="77"/>
      <c r="DK42" s="1488"/>
      <c r="DL42" s="119"/>
      <c r="DM42" s="119"/>
      <c r="DN42" s="4"/>
    </row>
    <row r="43" spans="1:118" ht="4.5" customHeight="1" thickBot="1" x14ac:dyDescent="0.2">
      <c r="A43" s="4"/>
      <c r="B43" s="120"/>
      <c r="C43" s="1513"/>
      <c r="D43" s="1515"/>
      <c r="E43" s="1597"/>
      <c r="F43" s="1461"/>
      <c r="G43" s="1461"/>
      <c r="H43" s="1461"/>
      <c r="I43" s="1461"/>
      <c r="J43" s="1461"/>
      <c r="K43" s="1461"/>
      <c r="L43" s="1461"/>
      <c r="M43" s="1461"/>
      <c r="N43" s="1461"/>
      <c r="O43" s="1461"/>
      <c r="P43" s="1461"/>
      <c r="Q43" s="1461"/>
      <c r="R43" s="1461"/>
      <c r="S43" s="1461"/>
      <c r="T43" s="1461"/>
      <c r="U43" s="1461"/>
      <c r="V43" s="1461"/>
      <c r="W43" s="1461"/>
      <c r="X43" s="1461"/>
      <c r="Y43" s="1461"/>
      <c r="Z43" s="1461"/>
      <c r="AA43" s="1461"/>
      <c r="AB43" s="1461"/>
      <c r="AC43" s="1461"/>
      <c r="AD43" s="1461"/>
      <c r="AE43" s="1461"/>
      <c r="AF43" s="1461"/>
      <c r="AG43" s="1461"/>
      <c r="AH43" s="1461"/>
      <c r="AI43" s="1461"/>
      <c r="AJ43" s="1461"/>
      <c r="AK43" s="1461"/>
      <c r="AL43" s="1461"/>
      <c r="AM43" s="1461"/>
      <c r="AN43" s="1461"/>
      <c r="AO43" s="1461"/>
      <c r="AP43" s="1461"/>
      <c r="AQ43" s="1461"/>
      <c r="AR43" s="1461"/>
      <c r="AS43" s="1461"/>
      <c r="AT43" s="1461"/>
      <c r="AU43" s="1461"/>
      <c r="AV43" s="1461"/>
      <c r="AW43" s="1461"/>
      <c r="AX43" s="1461"/>
      <c r="AY43" s="1461"/>
      <c r="AZ43" s="1461"/>
      <c r="BA43" s="1461"/>
      <c r="BB43" s="1461"/>
      <c r="BC43" s="1461"/>
      <c r="BD43" s="1461"/>
      <c r="BE43" s="1461"/>
      <c r="BF43" s="1461"/>
      <c r="BG43" s="1461"/>
      <c r="BH43" s="1461"/>
      <c r="BI43" s="1461"/>
      <c r="BJ43" s="1461"/>
      <c r="BK43" s="1461"/>
      <c r="BL43" s="1461"/>
      <c r="BM43" s="1461"/>
      <c r="BN43" s="422"/>
      <c r="BO43" s="422"/>
      <c r="BP43" s="422"/>
      <c r="BQ43" s="422"/>
      <c r="BR43" s="422"/>
      <c r="BS43" s="422"/>
      <c r="BT43" s="422"/>
      <c r="BU43" s="422"/>
      <c r="BV43" s="422"/>
      <c r="BW43" s="422"/>
      <c r="BX43" s="422"/>
      <c r="BY43" s="422"/>
      <c r="BZ43" s="422"/>
      <c r="CA43" s="422"/>
      <c r="CB43" s="422"/>
      <c r="CC43" s="422"/>
      <c r="CD43" s="422"/>
      <c r="CE43" s="422"/>
      <c r="CF43" s="422"/>
      <c r="CG43" s="422"/>
      <c r="CH43" s="422"/>
      <c r="CI43" s="422"/>
      <c r="CJ43" s="422"/>
      <c r="CK43" s="422"/>
      <c r="CL43" s="1616"/>
      <c r="CM43" s="1615"/>
      <c r="CN43" s="74"/>
      <c r="CO43" s="144"/>
      <c r="CP43" s="74"/>
      <c r="CQ43" s="74"/>
      <c r="CR43" s="74"/>
      <c r="CS43" s="74"/>
      <c r="CT43" s="74"/>
      <c r="CU43" s="74"/>
      <c r="CV43" s="74"/>
      <c r="CW43" s="74"/>
      <c r="CX43" s="74"/>
      <c r="CY43" s="74"/>
      <c r="CZ43" s="74"/>
      <c r="DA43" s="74"/>
      <c r="DB43" s="74"/>
      <c r="DC43" s="74"/>
      <c r="DD43" s="74"/>
      <c r="DE43" s="74"/>
      <c r="DF43" s="74"/>
      <c r="DG43" s="74"/>
      <c r="DH43" s="74"/>
      <c r="DI43" s="141"/>
      <c r="DJ43" s="77"/>
      <c r="DK43" s="1488"/>
      <c r="DL43" s="119"/>
      <c r="DM43" s="119"/>
      <c r="DN43" s="4"/>
    </row>
    <row r="44" spans="1:118" ht="4.5" customHeight="1" x14ac:dyDescent="0.15">
      <c r="A44" s="4"/>
      <c r="B44" s="120"/>
      <c r="C44" s="1513"/>
      <c r="D44" s="1515"/>
      <c r="E44" s="1598" t="s">
        <v>323</v>
      </c>
      <c r="F44" s="1599"/>
      <c r="G44" s="1599"/>
      <c r="H44" s="1600"/>
      <c r="I44" s="970" t="s">
        <v>328</v>
      </c>
      <c r="J44" s="971"/>
      <c r="K44" s="971"/>
      <c r="L44" s="971"/>
      <c r="M44" s="971"/>
      <c r="N44" s="971"/>
      <c r="O44" s="971"/>
      <c r="P44" s="971"/>
      <c r="Q44" s="971"/>
      <c r="R44" s="971"/>
      <c r="S44" s="971"/>
      <c r="T44" s="971"/>
      <c r="U44" s="971"/>
      <c r="V44" s="971"/>
      <c r="W44" s="971"/>
      <c r="X44" s="971"/>
      <c r="Y44" s="971"/>
      <c r="Z44" s="971"/>
      <c r="AA44" s="971"/>
      <c r="AB44" s="971"/>
      <c r="AC44" s="971"/>
      <c r="AD44" s="971"/>
      <c r="AE44" s="971"/>
      <c r="AF44" s="971"/>
      <c r="AG44" s="971"/>
      <c r="AH44" s="971"/>
      <c r="AI44" s="971"/>
      <c r="AJ44" s="971"/>
      <c r="AK44" s="971"/>
      <c r="AL44" s="971"/>
      <c r="AM44" s="971"/>
      <c r="AN44" s="971"/>
      <c r="AO44" s="971"/>
      <c r="AP44" s="971"/>
      <c r="AQ44" s="971"/>
      <c r="AR44" s="971"/>
      <c r="AS44" s="971"/>
      <c r="AT44" s="971"/>
      <c r="AU44" s="971"/>
      <c r="AV44" s="971"/>
      <c r="AW44" s="971"/>
      <c r="AX44" s="971"/>
      <c r="AY44" s="971"/>
      <c r="AZ44" s="971"/>
      <c r="BA44" s="971"/>
      <c r="BB44" s="971"/>
      <c r="BC44" s="971"/>
      <c r="BD44" s="971"/>
      <c r="BE44" s="971"/>
      <c r="BF44" s="971"/>
      <c r="BG44" s="971"/>
      <c r="BH44" s="971"/>
      <c r="BI44" s="971"/>
      <c r="BJ44" s="971"/>
      <c r="BK44" s="971"/>
      <c r="BL44" s="971"/>
      <c r="BM44" s="437"/>
      <c r="BN44" s="460"/>
      <c r="BO44" s="460"/>
      <c r="BP44" s="460"/>
      <c r="BQ44" s="460"/>
      <c r="BR44" s="460"/>
      <c r="BS44" s="460"/>
      <c r="BT44" s="460"/>
      <c r="BU44" s="460"/>
      <c r="BV44" s="460"/>
      <c r="BW44" s="460"/>
      <c r="BX44" s="460"/>
      <c r="BY44" s="460"/>
      <c r="BZ44" s="460"/>
      <c r="CA44" s="460"/>
      <c r="CB44" s="460"/>
      <c r="CC44" s="460"/>
      <c r="CD44" s="460"/>
      <c r="CE44" s="460"/>
      <c r="CF44" s="460"/>
      <c r="CG44" s="460"/>
      <c r="CH44" s="460"/>
      <c r="CI44" s="460"/>
      <c r="CJ44" s="460"/>
      <c r="CK44" s="460"/>
      <c r="CL44" s="1634" t="s">
        <v>249</v>
      </c>
      <c r="CM44" s="1634"/>
      <c r="CN44" s="17"/>
      <c r="CO44" s="462"/>
      <c r="CP44" s="17"/>
      <c r="CQ44" s="17"/>
      <c r="CR44" s="17"/>
      <c r="CS44" s="17"/>
      <c r="CT44" s="17"/>
      <c r="CU44" s="17"/>
      <c r="CV44" s="17"/>
      <c r="CW44" s="17"/>
      <c r="CX44" s="17"/>
      <c r="CY44" s="17"/>
      <c r="CZ44" s="17"/>
      <c r="DA44" s="17"/>
      <c r="DB44" s="17"/>
      <c r="DC44" s="17"/>
      <c r="DD44" s="17"/>
      <c r="DE44" s="17"/>
      <c r="DF44" s="17"/>
      <c r="DG44" s="17"/>
      <c r="DH44" s="17"/>
      <c r="DI44" s="18"/>
      <c r="DJ44" s="77"/>
      <c r="DK44" s="1488"/>
      <c r="DL44" s="119"/>
      <c r="DM44" s="119"/>
      <c r="DN44" s="4"/>
    </row>
    <row r="45" spans="1:118" ht="21" customHeight="1" x14ac:dyDescent="0.15">
      <c r="A45" s="4"/>
      <c r="B45" s="120"/>
      <c r="C45" s="1513"/>
      <c r="D45" s="1515"/>
      <c r="E45" s="1601"/>
      <c r="F45" s="1602"/>
      <c r="G45" s="1602"/>
      <c r="H45" s="1603"/>
      <c r="I45" s="973"/>
      <c r="J45" s="974"/>
      <c r="K45" s="974"/>
      <c r="L45" s="974"/>
      <c r="M45" s="974"/>
      <c r="N45" s="974"/>
      <c r="O45" s="974"/>
      <c r="P45" s="974"/>
      <c r="Q45" s="974"/>
      <c r="R45" s="974"/>
      <c r="S45" s="974"/>
      <c r="T45" s="974"/>
      <c r="U45" s="974"/>
      <c r="V45" s="974"/>
      <c r="W45" s="974"/>
      <c r="X45" s="974"/>
      <c r="Y45" s="974"/>
      <c r="Z45" s="974"/>
      <c r="AA45" s="974"/>
      <c r="AB45" s="974"/>
      <c r="AC45" s="974"/>
      <c r="AD45" s="974"/>
      <c r="AE45" s="974"/>
      <c r="AF45" s="974"/>
      <c r="AG45" s="974"/>
      <c r="AH45" s="974"/>
      <c r="AI45" s="974"/>
      <c r="AJ45" s="974"/>
      <c r="AK45" s="974"/>
      <c r="AL45" s="974"/>
      <c r="AM45" s="974"/>
      <c r="AN45" s="974"/>
      <c r="AO45" s="974"/>
      <c r="AP45" s="974"/>
      <c r="AQ45" s="974"/>
      <c r="AR45" s="974"/>
      <c r="AS45" s="974"/>
      <c r="AT45" s="974"/>
      <c r="AU45" s="974"/>
      <c r="AV45" s="974"/>
      <c r="AW45" s="974"/>
      <c r="AX45" s="974"/>
      <c r="AY45" s="974"/>
      <c r="AZ45" s="974"/>
      <c r="BA45" s="974"/>
      <c r="BB45" s="974"/>
      <c r="BC45" s="974"/>
      <c r="BD45" s="974"/>
      <c r="BE45" s="974"/>
      <c r="BF45" s="974"/>
      <c r="BG45" s="974"/>
      <c r="BH45" s="974"/>
      <c r="BI45" s="974"/>
      <c r="BJ45" s="974"/>
      <c r="BK45" s="974"/>
      <c r="BL45" s="974"/>
      <c r="BM45" s="456"/>
      <c r="BN45" s="420"/>
      <c r="BO45" s="420"/>
      <c r="BP45" s="420"/>
      <c r="BQ45" s="420"/>
      <c r="BR45" s="420"/>
      <c r="BS45" s="420"/>
      <c r="BT45" s="420"/>
      <c r="BU45" s="420"/>
      <c r="BV45" s="420"/>
      <c r="BW45" s="420"/>
      <c r="BX45" s="420"/>
      <c r="BY45" s="420"/>
      <c r="BZ45" s="420"/>
      <c r="CA45" s="420"/>
      <c r="CB45" s="420"/>
      <c r="CC45" s="420"/>
      <c r="CD45" s="420"/>
      <c r="CE45" s="420"/>
      <c r="CF45" s="420"/>
      <c r="CG45" s="420"/>
      <c r="CH45" s="420"/>
      <c r="CI45" s="420"/>
      <c r="CJ45" s="420"/>
      <c r="CK45" s="420"/>
      <c r="CL45" s="1635"/>
      <c r="CM45" s="1635"/>
      <c r="CN45" s="33"/>
      <c r="CO45" s="133" t="str">
        <f>IF(OR(第2表入力用!BD29=0,LEN(第2表入力用!BD29)-9&lt;=0),"",MID(第2表入力用!BD29,LEN(第2表入力用!BD29)-9,1))</f>
        <v/>
      </c>
      <c r="CP45" s="125"/>
      <c r="CQ45" s="126" t="str">
        <f>IF(OR(第2表入力用!BD29=0,LEN(第2表入力用!BD29)-8&lt;=0),"",MID(第2表入力用!BD29,LEN(第2表入力用!BD29)-8,1))</f>
        <v/>
      </c>
      <c r="CR45" s="20"/>
      <c r="CS45" s="126" t="str">
        <f>IF(OR(第2表入力用!BD29=0,LEN(第2表入力用!BD29)-7&lt;=0),"",MID(第2表入力用!BD29,LEN(第2表入力用!BD29)-7,1))</f>
        <v>2</v>
      </c>
      <c r="CT45" s="20"/>
      <c r="CU45" s="126" t="str">
        <f>IF(OR(第2表入力用!BD29=0,LEN(第2表入力用!BD29)-6&lt;=0),"",MID(第2表入力用!BD29,LEN(第2表入力用!BD29)-6,1))</f>
        <v>7</v>
      </c>
      <c r="CV45" s="125"/>
      <c r="CW45" s="126" t="str">
        <f>IF(OR(第2表入力用!BD29=0,LEN(第2表入力用!BD29)-5&lt;=0),"",MID(第2表入力用!BD29,LEN(第2表入力用!BD29)-5,1))</f>
        <v>4</v>
      </c>
      <c r="CX45" s="20"/>
      <c r="CY45" s="126" t="str">
        <f>IF(OR(第2表入力用!BD29=0,LEN(第2表入力用!BD29)-4&lt;=0),"",MID(第2表入力用!BD29,LEN(第2表入力用!BD29)-4,1))</f>
        <v>0</v>
      </c>
      <c r="CZ45" s="20"/>
      <c r="DA45" s="126" t="str">
        <f>IF(OR(第2表入力用!BD29=0,LEN(第2表入力用!BD29)-3&lt;=0),"",MID(第2表入力用!BD29,LEN(第2表入力用!BD29)-3,1))</f>
        <v>0</v>
      </c>
      <c r="DB45" s="125"/>
      <c r="DC45" s="126" t="str">
        <f>IF(OR(第2表入力用!BD29=0,LEN(第2表入力用!BD29)-2&lt;=0),"",MID(第2表入力用!BD29,LEN(第2表入力用!BD29)-2,1))</f>
        <v>0</v>
      </c>
      <c r="DD45" s="20"/>
      <c r="DE45" s="1495" t="str">
        <f>IF(OR(第2表入力用!BD29=0,LEN(第2表入力用!BD29)-1&lt;=0),"",MID(第2表入力用!BD29,LEN(第2表入力用!BD29)-1,1))</f>
        <v>0</v>
      </c>
      <c r="DF45" s="1496"/>
      <c r="DG45" s="20"/>
      <c r="DH45" s="126" t="str">
        <f>IF(第2表入力用!BD29&lt;&gt;0,RIGHT(第2表入力用!BD29,1),"")</f>
        <v>0</v>
      </c>
      <c r="DI45" s="18"/>
      <c r="DJ45" s="77"/>
      <c r="DK45" s="1488"/>
      <c r="DL45" s="119"/>
      <c r="DM45" s="119"/>
      <c r="DN45" s="4"/>
    </row>
    <row r="46" spans="1:118" ht="4.5" customHeight="1" x14ac:dyDescent="0.15">
      <c r="A46" s="4"/>
      <c r="B46" s="120"/>
      <c r="C46" s="1513"/>
      <c r="D46" s="1515"/>
      <c r="E46" s="1601"/>
      <c r="F46" s="1602"/>
      <c r="G46" s="1602"/>
      <c r="H46" s="1603"/>
      <c r="I46" s="1460"/>
      <c r="J46" s="1461"/>
      <c r="K46" s="1461"/>
      <c r="L46" s="1461"/>
      <c r="M46" s="1461"/>
      <c r="N46" s="1461"/>
      <c r="O46" s="1461"/>
      <c r="P46" s="1461"/>
      <c r="Q46" s="1461"/>
      <c r="R46" s="1461"/>
      <c r="S46" s="1461"/>
      <c r="T46" s="1461"/>
      <c r="U46" s="1461"/>
      <c r="V46" s="1461"/>
      <c r="W46" s="1461"/>
      <c r="X46" s="1461"/>
      <c r="Y46" s="1461"/>
      <c r="Z46" s="1461"/>
      <c r="AA46" s="1461"/>
      <c r="AB46" s="1461"/>
      <c r="AC46" s="1461"/>
      <c r="AD46" s="1461"/>
      <c r="AE46" s="1461"/>
      <c r="AF46" s="1461"/>
      <c r="AG46" s="1461"/>
      <c r="AH46" s="1461"/>
      <c r="AI46" s="1461"/>
      <c r="AJ46" s="1461"/>
      <c r="AK46" s="1461"/>
      <c r="AL46" s="1461"/>
      <c r="AM46" s="1461"/>
      <c r="AN46" s="1461"/>
      <c r="AO46" s="1461"/>
      <c r="AP46" s="1461"/>
      <c r="AQ46" s="1461"/>
      <c r="AR46" s="1461"/>
      <c r="AS46" s="1461"/>
      <c r="AT46" s="1461"/>
      <c r="AU46" s="1461"/>
      <c r="AV46" s="1461"/>
      <c r="AW46" s="1461"/>
      <c r="AX46" s="1461"/>
      <c r="AY46" s="1461"/>
      <c r="AZ46" s="1461"/>
      <c r="BA46" s="1461"/>
      <c r="BB46" s="1461"/>
      <c r="BC46" s="1461"/>
      <c r="BD46" s="1461"/>
      <c r="BE46" s="1461"/>
      <c r="BF46" s="1461"/>
      <c r="BG46" s="1461"/>
      <c r="BH46" s="1461"/>
      <c r="BI46" s="1461"/>
      <c r="BJ46" s="1461"/>
      <c r="BK46" s="1461"/>
      <c r="BL46" s="1461"/>
      <c r="BM46" s="438"/>
      <c r="BN46" s="422"/>
      <c r="BO46" s="422"/>
      <c r="BP46" s="422"/>
      <c r="BQ46" s="422"/>
      <c r="BR46" s="422"/>
      <c r="BS46" s="422"/>
      <c r="BT46" s="422"/>
      <c r="BU46" s="422"/>
      <c r="BV46" s="422"/>
      <c r="BW46" s="422"/>
      <c r="BX46" s="422"/>
      <c r="BY46" s="422"/>
      <c r="BZ46" s="422"/>
      <c r="CA46" s="422"/>
      <c r="CB46" s="422"/>
      <c r="CC46" s="422"/>
      <c r="CD46" s="422"/>
      <c r="CE46" s="422"/>
      <c r="CF46" s="422"/>
      <c r="CG46" s="422"/>
      <c r="CH46" s="422"/>
      <c r="CI46" s="422"/>
      <c r="CJ46" s="422"/>
      <c r="CK46" s="422"/>
      <c r="CL46" s="1635"/>
      <c r="CM46" s="1635"/>
      <c r="CN46" s="145"/>
      <c r="CO46" s="146"/>
      <c r="CP46" s="145"/>
      <c r="CQ46" s="145"/>
      <c r="CR46" s="145"/>
      <c r="CS46" s="145"/>
      <c r="CT46" s="145"/>
      <c r="CU46" s="145"/>
      <c r="CV46" s="145"/>
      <c r="CW46" s="145"/>
      <c r="CX46" s="145"/>
      <c r="CY46" s="145"/>
      <c r="CZ46" s="145"/>
      <c r="DA46" s="145"/>
      <c r="DB46" s="145"/>
      <c r="DC46" s="145"/>
      <c r="DD46" s="145"/>
      <c r="DE46" s="145"/>
      <c r="DF46" s="145"/>
      <c r="DG46" s="145"/>
      <c r="DH46" s="145"/>
      <c r="DI46" s="22"/>
      <c r="DJ46" s="77"/>
      <c r="DK46" s="1488"/>
      <c r="DL46" s="119"/>
      <c r="DM46" s="119"/>
      <c r="DN46" s="4"/>
    </row>
    <row r="47" spans="1:118" ht="4.5" customHeight="1" x14ac:dyDescent="0.15">
      <c r="A47" s="4"/>
      <c r="B47" s="120"/>
      <c r="C47" s="1513"/>
      <c r="D47" s="1515"/>
      <c r="E47" s="1601"/>
      <c r="F47" s="1602"/>
      <c r="G47" s="1602"/>
      <c r="H47" s="1603"/>
      <c r="I47" s="970" t="s">
        <v>329</v>
      </c>
      <c r="J47" s="971"/>
      <c r="K47" s="971"/>
      <c r="L47" s="971"/>
      <c r="M47" s="971"/>
      <c r="N47" s="971"/>
      <c r="O47" s="971"/>
      <c r="P47" s="971"/>
      <c r="Q47" s="971"/>
      <c r="R47" s="971"/>
      <c r="S47" s="971"/>
      <c r="T47" s="971"/>
      <c r="U47" s="971"/>
      <c r="V47" s="971"/>
      <c r="W47" s="971"/>
      <c r="X47" s="971"/>
      <c r="Y47" s="971"/>
      <c r="Z47" s="971"/>
      <c r="AA47" s="971"/>
      <c r="AB47" s="971"/>
      <c r="AC47" s="971"/>
      <c r="AD47" s="971"/>
      <c r="AE47" s="971"/>
      <c r="AF47" s="971"/>
      <c r="AG47" s="971"/>
      <c r="AH47" s="971"/>
      <c r="AI47" s="971"/>
      <c r="AJ47" s="971"/>
      <c r="AK47" s="971"/>
      <c r="AL47" s="971"/>
      <c r="AM47" s="971"/>
      <c r="AN47" s="971"/>
      <c r="AO47" s="971"/>
      <c r="AP47" s="971"/>
      <c r="AQ47" s="971"/>
      <c r="AR47" s="971"/>
      <c r="AS47" s="971"/>
      <c r="AT47" s="971"/>
      <c r="AU47" s="971"/>
      <c r="AV47" s="971"/>
      <c r="AW47" s="971"/>
      <c r="AX47" s="971"/>
      <c r="AY47" s="971"/>
      <c r="AZ47" s="971"/>
      <c r="BA47" s="971"/>
      <c r="BB47" s="971"/>
      <c r="BC47" s="971"/>
      <c r="BD47" s="971"/>
      <c r="BE47" s="971"/>
      <c r="BF47" s="971"/>
      <c r="BG47" s="971"/>
      <c r="BH47" s="971"/>
      <c r="BI47" s="971"/>
      <c r="BJ47" s="971"/>
      <c r="BK47" s="971"/>
      <c r="BL47" s="971"/>
      <c r="BM47" s="971"/>
      <c r="BN47" s="971"/>
      <c r="BO47" s="971"/>
      <c r="BP47" s="971"/>
      <c r="BQ47" s="971"/>
      <c r="BR47" s="971"/>
      <c r="BS47" s="971"/>
      <c r="BT47" s="971"/>
      <c r="BU47" s="971"/>
      <c r="BV47" s="460"/>
      <c r="BW47" s="460"/>
      <c r="BX47" s="460"/>
      <c r="BY47" s="460"/>
      <c r="BZ47" s="460"/>
      <c r="CA47" s="460"/>
      <c r="CB47" s="460"/>
      <c r="CC47" s="460"/>
      <c r="CD47" s="460"/>
      <c r="CE47" s="460"/>
      <c r="CF47" s="460"/>
      <c r="CG47" s="460"/>
      <c r="CH47" s="460"/>
      <c r="CI47" s="460"/>
      <c r="CJ47" s="460"/>
      <c r="CK47" s="460"/>
      <c r="CL47" s="1635" t="s">
        <v>250</v>
      </c>
      <c r="CM47" s="1635"/>
      <c r="CN47" s="56"/>
      <c r="CO47" s="461"/>
      <c r="CP47" s="56"/>
      <c r="CQ47" s="56"/>
      <c r="CR47" s="56"/>
      <c r="CS47" s="56"/>
      <c r="CT47" s="56"/>
      <c r="CU47" s="56"/>
      <c r="CV47" s="56"/>
      <c r="CW47" s="56"/>
      <c r="CX47" s="56"/>
      <c r="CY47" s="56"/>
      <c r="CZ47" s="56"/>
      <c r="DA47" s="56"/>
      <c r="DB47" s="56"/>
      <c r="DC47" s="56"/>
      <c r="DD47" s="56"/>
      <c r="DE47" s="56"/>
      <c r="DF47" s="56"/>
      <c r="DG47" s="56"/>
      <c r="DH47" s="56"/>
      <c r="DI47" s="68"/>
      <c r="DJ47" s="77"/>
      <c r="DK47" s="1488"/>
      <c r="DL47" s="119"/>
      <c r="DM47" s="119"/>
      <c r="DN47" s="4"/>
    </row>
    <row r="48" spans="1:118" ht="21" customHeight="1" x14ac:dyDescent="0.15">
      <c r="A48" s="4"/>
      <c r="B48" s="120"/>
      <c r="C48" s="1513"/>
      <c r="D48" s="1515"/>
      <c r="E48" s="1601"/>
      <c r="F48" s="1602"/>
      <c r="G48" s="1602"/>
      <c r="H48" s="1603"/>
      <c r="I48" s="973"/>
      <c r="J48" s="974"/>
      <c r="K48" s="974"/>
      <c r="L48" s="974"/>
      <c r="M48" s="974"/>
      <c r="N48" s="974"/>
      <c r="O48" s="974"/>
      <c r="P48" s="974"/>
      <c r="Q48" s="974"/>
      <c r="R48" s="974"/>
      <c r="S48" s="974"/>
      <c r="T48" s="974"/>
      <c r="U48" s="974"/>
      <c r="V48" s="974"/>
      <c r="W48" s="974"/>
      <c r="X48" s="974"/>
      <c r="Y48" s="974"/>
      <c r="Z48" s="974"/>
      <c r="AA48" s="974"/>
      <c r="AB48" s="974"/>
      <c r="AC48" s="974"/>
      <c r="AD48" s="974"/>
      <c r="AE48" s="974"/>
      <c r="AF48" s="974"/>
      <c r="AG48" s="974"/>
      <c r="AH48" s="974"/>
      <c r="AI48" s="974"/>
      <c r="AJ48" s="974"/>
      <c r="AK48" s="974"/>
      <c r="AL48" s="974"/>
      <c r="AM48" s="974"/>
      <c r="AN48" s="974"/>
      <c r="AO48" s="974"/>
      <c r="AP48" s="974"/>
      <c r="AQ48" s="974"/>
      <c r="AR48" s="974"/>
      <c r="AS48" s="974"/>
      <c r="AT48" s="974"/>
      <c r="AU48" s="974"/>
      <c r="AV48" s="974"/>
      <c r="AW48" s="974"/>
      <c r="AX48" s="974"/>
      <c r="AY48" s="974"/>
      <c r="AZ48" s="974"/>
      <c r="BA48" s="974"/>
      <c r="BB48" s="974"/>
      <c r="BC48" s="974"/>
      <c r="BD48" s="974"/>
      <c r="BE48" s="974"/>
      <c r="BF48" s="974"/>
      <c r="BG48" s="974"/>
      <c r="BH48" s="974"/>
      <c r="BI48" s="974"/>
      <c r="BJ48" s="974"/>
      <c r="BK48" s="974"/>
      <c r="BL48" s="974"/>
      <c r="BM48" s="974"/>
      <c r="BN48" s="974"/>
      <c r="BO48" s="974"/>
      <c r="BP48" s="974"/>
      <c r="BQ48" s="974"/>
      <c r="BR48" s="974"/>
      <c r="BS48" s="974"/>
      <c r="BT48" s="974"/>
      <c r="BU48" s="974"/>
      <c r="BV48" s="420"/>
      <c r="BW48" s="420"/>
      <c r="BX48" s="420"/>
      <c r="BY48" s="420"/>
      <c r="BZ48" s="420"/>
      <c r="CA48" s="420"/>
      <c r="CB48" s="420"/>
      <c r="CC48" s="420"/>
      <c r="CD48" s="420"/>
      <c r="CE48" s="420"/>
      <c r="CF48" s="420"/>
      <c r="CG48" s="420"/>
      <c r="CH48" s="420"/>
      <c r="CI48" s="420"/>
      <c r="CJ48" s="420"/>
      <c r="CK48" s="420"/>
      <c r="CL48" s="1635"/>
      <c r="CM48" s="1635"/>
      <c r="CN48" s="33"/>
      <c r="CO48" s="133" t="str">
        <f>IF(OR(第2表入力用!BD30=0,LEN(第2表入力用!BD30)-9&lt;=0),"",MID(第2表入力用!BD30,LEN(第2表入力用!BD30)-9,1))</f>
        <v/>
      </c>
      <c r="CP48" s="125"/>
      <c r="CQ48" s="126" t="str">
        <f>IF(OR(第2表入力用!BD30=0,LEN(第2表入力用!BD30)-8&lt;=0),"",MID(第2表入力用!BD30,LEN(第2表入力用!BD30)-8,1))</f>
        <v/>
      </c>
      <c r="CR48" s="20"/>
      <c r="CS48" s="126" t="str">
        <f>IF(OR(第2表入力用!BD30=0,LEN(第2表入力用!BD30)-7&lt;=0),"",MID(第2表入力用!BD30,LEN(第2表入力用!BD30)-7,1))</f>
        <v/>
      </c>
      <c r="CT48" s="20"/>
      <c r="CU48" s="126" t="str">
        <f>IF(OR(第2表入力用!BD30=0,LEN(第2表入力用!BD30)-6&lt;=0),"",MID(第2表入力用!BD30,LEN(第2表入力用!BD30)-6,1))</f>
        <v>1</v>
      </c>
      <c r="CV48" s="125"/>
      <c r="CW48" s="126" t="str">
        <f>IF(OR(第2表入力用!BD30=0,LEN(第2表入力用!BD30)-5&lt;=0),"",MID(第2表入力用!BD30,LEN(第2表入力用!BD30)-5,1))</f>
        <v>1</v>
      </c>
      <c r="CX48" s="20"/>
      <c r="CY48" s="126" t="str">
        <f>IF(OR(第2表入力用!BD30=0,LEN(第2表入力用!BD30)-4&lt;=0),"",MID(第2表入力用!BD30,LEN(第2表入力用!BD30)-4,1))</f>
        <v>0</v>
      </c>
      <c r="CZ48" s="20"/>
      <c r="DA48" s="126" t="str">
        <f>IF(OR(第2表入力用!BD30=0,LEN(第2表入力用!BD30)-3&lt;=0),"",MID(第2表入力用!BD30,LEN(第2表入力用!BD30)-3,1))</f>
        <v>0</v>
      </c>
      <c r="DB48" s="125"/>
      <c r="DC48" s="126" t="str">
        <f>IF(OR(第2表入力用!BD30=0,LEN(第2表入力用!BD30)-2&lt;=0),"",MID(第2表入力用!BD30,LEN(第2表入力用!BD30)-2,1))</f>
        <v>0</v>
      </c>
      <c r="DD48" s="20"/>
      <c r="DE48" s="1495" t="str">
        <f>IF(OR(第2表入力用!BD30=0,LEN(第2表入力用!BD30)-1&lt;=0),"",MID(第2表入力用!BD30,LEN(第2表入力用!BD30)-1,1))</f>
        <v>0</v>
      </c>
      <c r="DF48" s="1496"/>
      <c r="DG48" s="20"/>
      <c r="DH48" s="126" t="str">
        <f>IF(第2表入力用!BD30&lt;&gt;0,RIGHT(第2表入力用!BD30,1),"")</f>
        <v>0</v>
      </c>
      <c r="DI48" s="18"/>
      <c r="DJ48" s="77"/>
      <c r="DK48" s="1488"/>
      <c r="DL48" s="119"/>
      <c r="DM48" s="119"/>
      <c r="DN48" s="4"/>
    </row>
    <row r="49" spans="1:118" ht="4.5" customHeight="1" x14ac:dyDescent="0.15">
      <c r="A49" s="4"/>
      <c r="B49" s="120"/>
      <c r="C49" s="1513"/>
      <c r="D49" s="1515"/>
      <c r="E49" s="1604"/>
      <c r="F49" s="1605"/>
      <c r="G49" s="1605"/>
      <c r="H49" s="1606"/>
      <c r="I49" s="1460"/>
      <c r="J49" s="1461"/>
      <c r="K49" s="1461"/>
      <c r="L49" s="1461"/>
      <c r="M49" s="1461"/>
      <c r="N49" s="1461"/>
      <c r="O49" s="1461"/>
      <c r="P49" s="1461"/>
      <c r="Q49" s="1461"/>
      <c r="R49" s="1461"/>
      <c r="S49" s="1461"/>
      <c r="T49" s="1461"/>
      <c r="U49" s="1461"/>
      <c r="V49" s="1461"/>
      <c r="W49" s="1461"/>
      <c r="X49" s="1461"/>
      <c r="Y49" s="1461"/>
      <c r="Z49" s="1461"/>
      <c r="AA49" s="1461"/>
      <c r="AB49" s="1461"/>
      <c r="AC49" s="1461"/>
      <c r="AD49" s="1461"/>
      <c r="AE49" s="1461"/>
      <c r="AF49" s="1461"/>
      <c r="AG49" s="1461"/>
      <c r="AH49" s="1461"/>
      <c r="AI49" s="1461"/>
      <c r="AJ49" s="1461"/>
      <c r="AK49" s="1461"/>
      <c r="AL49" s="1461"/>
      <c r="AM49" s="1461"/>
      <c r="AN49" s="1461"/>
      <c r="AO49" s="1461"/>
      <c r="AP49" s="1461"/>
      <c r="AQ49" s="1461"/>
      <c r="AR49" s="1461"/>
      <c r="AS49" s="1461"/>
      <c r="AT49" s="1461"/>
      <c r="AU49" s="1461"/>
      <c r="AV49" s="1461"/>
      <c r="AW49" s="1461"/>
      <c r="AX49" s="1461"/>
      <c r="AY49" s="1461"/>
      <c r="AZ49" s="1461"/>
      <c r="BA49" s="1461"/>
      <c r="BB49" s="1461"/>
      <c r="BC49" s="1461"/>
      <c r="BD49" s="1461"/>
      <c r="BE49" s="1461"/>
      <c r="BF49" s="1461"/>
      <c r="BG49" s="1461"/>
      <c r="BH49" s="1461"/>
      <c r="BI49" s="1461"/>
      <c r="BJ49" s="1461"/>
      <c r="BK49" s="1461"/>
      <c r="BL49" s="1461"/>
      <c r="BM49" s="1461"/>
      <c r="BN49" s="1461"/>
      <c r="BO49" s="1461"/>
      <c r="BP49" s="1461"/>
      <c r="BQ49" s="1461"/>
      <c r="BR49" s="1461"/>
      <c r="BS49" s="1461"/>
      <c r="BT49" s="1461"/>
      <c r="BU49" s="1461"/>
      <c r="BV49" s="422"/>
      <c r="BW49" s="422"/>
      <c r="BX49" s="422"/>
      <c r="BY49" s="422"/>
      <c r="BZ49" s="422"/>
      <c r="CA49" s="422"/>
      <c r="CB49" s="422"/>
      <c r="CC49" s="422"/>
      <c r="CD49" s="422"/>
      <c r="CE49" s="422"/>
      <c r="CF49" s="422"/>
      <c r="CG49" s="422"/>
      <c r="CH49" s="422"/>
      <c r="CI49" s="422"/>
      <c r="CJ49" s="422"/>
      <c r="CK49" s="422"/>
      <c r="CL49" s="1635"/>
      <c r="CM49" s="1635"/>
      <c r="CN49" s="145"/>
      <c r="CO49" s="146"/>
      <c r="CP49" s="145"/>
      <c r="CQ49" s="145"/>
      <c r="CR49" s="145"/>
      <c r="CS49" s="145"/>
      <c r="CT49" s="145"/>
      <c r="CU49" s="145"/>
      <c r="CV49" s="145"/>
      <c r="CW49" s="145"/>
      <c r="CX49" s="145"/>
      <c r="CY49" s="145"/>
      <c r="CZ49" s="145"/>
      <c r="DA49" s="145"/>
      <c r="DB49" s="145"/>
      <c r="DC49" s="145"/>
      <c r="DD49" s="145"/>
      <c r="DE49" s="145"/>
      <c r="DF49" s="145"/>
      <c r="DG49" s="145"/>
      <c r="DH49" s="145"/>
      <c r="DI49" s="22"/>
      <c r="DJ49" s="77"/>
      <c r="DK49" s="1488"/>
      <c r="DL49" s="119"/>
      <c r="DM49" s="119"/>
      <c r="DN49" s="4"/>
    </row>
    <row r="50" spans="1:118" ht="4.5" customHeight="1" x14ac:dyDescent="0.15">
      <c r="A50" s="4"/>
      <c r="B50" s="120"/>
      <c r="C50" s="1513"/>
      <c r="D50" s="1515"/>
      <c r="E50" s="1617" t="s">
        <v>330</v>
      </c>
      <c r="F50" s="971"/>
      <c r="G50" s="971"/>
      <c r="H50" s="971"/>
      <c r="I50" s="971"/>
      <c r="J50" s="971"/>
      <c r="K50" s="971"/>
      <c r="L50" s="971"/>
      <c r="M50" s="971"/>
      <c r="N50" s="971"/>
      <c r="O50" s="971"/>
      <c r="P50" s="971"/>
      <c r="Q50" s="971"/>
      <c r="R50" s="971"/>
      <c r="S50" s="971"/>
      <c r="T50" s="971"/>
      <c r="U50" s="971"/>
      <c r="V50" s="971"/>
      <c r="W50" s="971"/>
      <c r="X50" s="971"/>
      <c r="Y50" s="971"/>
      <c r="Z50" s="971"/>
      <c r="AA50" s="971"/>
      <c r="AB50" s="971"/>
      <c r="AC50" s="971"/>
      <c r="AD50" s="971"/>
      <c r="AE50" s="971"/>
      <c r="AF50" s="971"/>
      <c r="AG50" s="971"/>
      <c r="AH50" s="971"/>
      <c r="AI50" s="971"/>
      <c r="AJ50" s="971"/>
      <c r="AK50" s="971"/>
      <c r="AL50" s="971"/>
      <c r="AM50" s="971"/>
      <c r="AN50" s="971"/>
      <c r="AO50" s="971"/>
      <c r="AP50" s="456"/>
      <c r="AQ50" s="456"/>
      <c r="AR50" s="456"/>
      <c r="AS50" s="456"/>
      <c r="AT50" s="456"/>
      <c r="AU50" s="456"/>
      <c r="AV50" s="456"/>
      <c r="AW50" s="456"/>
      <c r="AX50" s="456"/>
      <c r="AY50" s="456"/>
      <c r="AZ50" s="456"/>
      <c r="BA50" s="456"/>
      <c r="BB50" s="456"/>
      <c r="BC50" s="456"/>
      <c r="BD50" s="456"/>
      <c r="BE50" s="456"/>
      <c r="BF50" s="456"/>
      <c r="BG50" s="456"/>
      <c r="BH50" s="456"/>
      <c r="BI50" s="456"/>
      <c r="BJ50" s="456"/>
      <c r="BK50" s="456"/>
      <c r="BL50" s="456"/>
      <c r="BM50" s="456"/>
      <c r="BN50" s="420"/>
      <c r="BO50" s="420"/>
      <c r="BP50" s="420"/>
      <c r="BQ50" s="420"/>
      <c r="BR50" s="420"/>
      <c r="BS50" s="420"/>
      <c r="BT50" s="420"/>
      <c r="BU50" s="420"/>
      <c r="BV50" s="420"/>
      <c r="BW50" s="420"/>
      <c r="BX50" s="420"/>
      <c r="BY50" s="420"/>
      <c r="BZ50" s="420"/>
      <c r="CA50" s="420"/>
      <c r="CB50" s="420"/>
      <c r="CC50" s="420"/>
      <c r="CD50" s="420"/>
      <c r="CE50" s="420"/>
      <c r="CF50" s="420"/>
      <c r="CG50" s="420"/>
      <c r="CH50" s="420"/>
      <c r="CI50" s="420"/>
      <c r="CJ50" s="420"/>
      <c r="CK50" s="420"/>
      <c r="CL50" s="1634" t="s">
        <v>251</v>
      </c>
      <c r="CM50" s="1634"/>
      <c r="CN50" s="56"/>
      <c r="CO50" s="461"/>
      <c r="CP50" s="56"/>
      <c r="CQ50" s="56"/>
      <c r="CR50" s="56"/>
      <c r="CS50" s="56"/>
      <c r="CT50" s="56"/>
      <c r="CU50" s="56"/>
      <c r="CV50" s="56"/>
      <c r="CW50" s="56"/>
      <c r="CX50" s="56"/>
      <c r="CY50" s="56"/>
      <c r="CZ50" s="56"/>
      <c r="DA50" s="56"/>
      <c r="DB50" s="56"/>
      <c r="DC50" s="56"/>
      <c r="DD50" s="56"/>
      <c r="DE50" s="56"/>
      <c r="DF50" s="56"/>
      <c r="DG50" s="56"/>
      <c r="DH50" s="56"/>
      <c r="DI50" s="68"/>
      <c r="DJ50" s="77"/>
      <c r="DK50" s="1488"/>
      <c r="DL50" s="119"/>
      <c r="DM50" s="119"/>
      <c r="DN50" s="4"/>
    </row>
    <row r="51" spans="1:118" ht="21" customHeight="1" x14ac:dyDescent="0.15">
      <c r="A51" s="4"/>
      <c r="B51" s="120"/>
      <c r="C51" s="1513"/>
      <c r="D51" s="1515"/>
      <c r="E51" s="1596"/>
      <c r="F51" s="974"/>
      <c r="G51" s="974"/>
      <c r="H51" s="974"/>
      <c r="I51" s="974"/>
      <c r="J51" s="974"/>
      <c r="K51" s="974"/>
      <c r="L51" s="974"/>
      <c r="M51" s="974"/>
      <c r="N51" s="974"/>
      <c r="O51" s="974"/>
      <c r="P51" s="974"/>
      <c r="Q51" s="974"/>
      <c r="R51" s="974"/>
      <c r="S51" s="974"/>
      <c r="T51" s="974"/>
      <c r="U51" s="974"/>
      <c r="V51" s="974"/>
      <c r="W51" s="974"/>
      <c r="X51" s="974"/>
      <c r="Y51" s="974"/>
      <c r="Z51" s="974"/>
      <c r="AA51" s="974"/>
      <c r="AB51" s="974"/>
      <c r="AC51" s="974"/>
      <c r="AD51" s="974"/>
      <c r="AE51" s="974"/>
      <c r="AF51" s="974"/>
      <c r="AG51" s="974"/>
      <c r="AH51" s="974"/>
      <c r="AI51" s="974"/>
      <c r="AJ51" s="974"/>
      <c r="AK51" s="974"/>
      <c r="AL51" s="974"/>
      <c r="AM51" s="974"/>
      <c r="AN51" s="974"/>
      <c r="AO51" s="974"/>
      <c r="AP51" s="456"/>
      <c r="AQ51" s="456"/>
      <c r="AR51" s="456"/>
      <c r="AS51" s="456"/>
      <c r="AT51" s="456"/>
      <c r="AU51" s="456"/>
      <c r="AV51" s="456"/>
      <c r="AW51" s="456"/>
      <c r="AX51" s="456"/>
      <c r="AY51" s="456"/>
      <c r="AZ51" s="456"/>
      <c r="BA51" s="456"/>
      <c r="BB51" s="456"/>
      <c r="BC51" s="456"/>
      <c r="BD51" s="456"/>
      <c r="BE51" s="456"/>
      <c r="BF51" s="456"/>
      <c r="BG51" s="456"/>
      <c r="BH51" s="456"/>
      <c r="BI51" s="456"/>
      <c r="BJ51" s="456"/>
      <c r="BK51" s="456"/>
      <c r="BL51" s="456"/>
      <c r="BM51" s="456"/>
      <c r="BN51" s="420"/>
      <c r="BO51" s="420"/>
      <c r="BP51" s="420"/>
      <c r="BQ51" s="420"/>
      <c r="BR51" s="420"/>
      <c r="BS51" s="420"/>
      <c r="BT51" s="420"/>
      <c r="BU51" s="420"/>
      <c r="BV51" s="420"/>
      <c r="BW51" s="420"/>
      <c r="BX51" s="420"/>
      <c r="BY51" s="420"/>
      <c r="BZ51" s="420"/>
      <c r="CA51" s="420"/>
      <c r="CB51" s="420"/>
      <c r="CC51" s="420"/>
      <c r="CD51" s="420"/>
      <c r="CE51" s="420"/>
      <c r="CF51" s="420"/>
      <c r="CG51" s="420"/>
      <c r="CH51" s="420"/>
      <c r="CI51" s="420"/>
      <c r="CJ51" s="420"/>
      <c r="CK51" s="420"/>
      <c r="CL51" s="1635"/>
      <c r="CM51" s="1635"/>
      <c r="CN51" s="33"/>
      <c r="CO51" s="133" t="str">
        <f>IF(OR(第2表入力用!BD31=0,LEN(第2表入力用!BD31)-9&lt;=0),"",MID(第2表入力用!BD31,LEN(第2表入力用!BD31)-9,1))</f>
        <v/>
      </c>
      <c r="CP51" s="125"/>
      <c r="CQ51" s="126" t="str">
        <f>IF(OR(第2表入力用!BD31=0,LEN(第2表入力用!BD31)-8&lt;=0),"",MID(第2表入力用!BD31,LEN(第2表入力用!BD31)-8,1))</f>
        <v/>
      </c>
      <c r="CR51" s="20"/>
      <c r="CS51" s="126" t="str">
        <f>IF(OR(第2表入力用!BD31=0,LEN(第2表入力用!BD31)-7&lt;=0),"",MID(第2表入力用!BD31,LEN(第2表入力用!BD31)-7,1))</f>
        <v>2</v>
      </c>
      <c r="CT51" s="20"/>
      <c r="CU51" s="126" t="str">
        <f>IF(OR(第2表入力用!BD31=0,LEN(第2表入力用!BD31)-6&lt;=0),"",MID(第2表入力用!BD31,LEN(第2表入力用!BD31)-6,1))</f>
        <v>6</v>
      </c>
      <c r="CV51" s="125"/>
      <c r="CW51" s="126" t="str">
        <f>IF(OR(第2表入力用!BD31=0,LEN(第2表入力用!BD31)-5&lt;=0),"",MID(第2表入力用!BD31,LEN(第2表入力用!BD31)-5,1))</f>
        <v>3</v>
      </c>
      <c r="CX51" s="20"/>
      <c r="CY51" s="126" t="str">
        <f>IF(OR(第2表入力用!BD31=0,LEN(第2表入力用!BD31)-4&lt;=0),"",MID(第2表入力用!BD31,LEN(第2表入力用!BD31)-4,1))</f>
        <v>0</v>
      </c>
      <c r="CZ51" s="20"/>
      <c r="DA51" s="126" t="str">
        <f>IF(OR(第2表入力用!BD31=0,LEN(第2表入力用!BD31)-3&lt;=0),"",MID(第2表入力用!BD31,LEN(第2表入力用!BD31)-3,1))</f>
        <v>0</v>
      </c>
      <c r="DB51" s="125"/>
      <c r="DC51" s="126" t="str">
        <f>IF(OR(第2表入力用!BD31=0,LEN(第2表入力用!BD31)-2&lt;=0),"",MID(第2表入力用!BD31,LEN(第2表入力用!BD31)-2,1))</f>
        <v>0</v>
      </c>
      <c r="DD51" s="20"/>
      <c r="DE51" s="1495" t="str">
        <f>IF(OR(第2表入力用!BD31=0,LEN(第2表入力用!BD31)-1&lt;=0),"",MID(第2表入力用!BD31,LEN(第2表入力用!BD31)-1,1))</f>
        <v>0</v>
      </c>
      <c r="DF51" s="1496"/>
      <c r="DG51" s="20"/>
      <c r="DH51" s="126" t="str">
        <f>IF(第2表入力用!BD31&lt;&gt;0,RIGHT(第2表入力用!BD31,1),"")</f>
        <v>0</v>
      </c>
      <c r="DI51" s="18"/>
      <c r="DJ51" s="77"/>
      <c r="DK51" s="1488"/>
      <c r="DL51" s="119"/>
      <c r="DM51" s="119"/>
      <c r="DN51" s="4"/>
    </row>
    <row r="52" spans="1:118" ht="4.5" customHeight="1" x14ac:dyDescent="0.15">
      <c r="A52" s="4"/>
      <c r="B52" s="120"/>
      <c r="C52" s="1513"/>
      <c r="D52" s="1515"/>
      <c r="E52" s="1597"/>
      <c r="F52" s="1461"/>
      <c r="G52" s="1461"/>
      <c r="H52" s="1461"/>
      <c r="I52" s="1461"/>
      <c r="J52" s="1461"/>
      <c r="K52" s="1461"/>
      <c r="L52" s="1461"/>
      <c r="M52" s="1461"/>
      <c r="N52" s="1461"/>
      <c r="O52" s="1461"/>
      <c r="P52" s="1461"/>
      <c r="Q52" s="1461"/>
      <c r="R52" s="1461"/>
      <c r="S52" s="1461"/>
      <c r="T52" s="1461"/>
      <c r="U52" s="1461"/>
      <c r="V52" s="1461"/>
      <c r="W52" s="1461"/>
      <c r="X52" s="1461"/>
      <c r="Y52" s="1461"/>
      <c r="Z52" s="1461"/>
      <c r="AA52" s="1461"/>
      <c r="AB52" s="1461"/>
      <c r="AC52" s="1461"/>
      <c r="AD52" s="1461"/>
      <c r="AE52" s="1461"/>
      <c r="AF52" s="1461"/>
      <c r="AG52" s="1461"/>
      <c r="AH52" s="1461"/>
      <c r="AI52" s="1461"/>
      <c r="AJ52" s="1461"/>
      <c r="AK52" s="1461"/>
      <c r="AL52" s="1461"/>
      <c r="AM52" s="1461"/>
      <c r="AN52" s="1461"/>
      <c r="AO52" s="1461"/>
      <c r="AP52" s="456"/>
      <c r="AQ52" s="456"/>
      <c r="AR52" s="456"/>
      <c r="AS52" s="456"/>
      <c r="AT52" s="456"/>
      <c r="AU52" s="456"/>
      <c r="AV52" s="456"/>
      <c r="AW52" s="456"/>
      <c r="AX52" s="456"/>
      <c r="AY52" s="456"/>
      <c r="AZ52" s="456"/>
      <c r="BA52" s="456"/>
      <c r="BB52" s="456"/>
      <c r="BC52" s="456"/>
      <c r="BD52" s="456"/>
      <c r="BE52" s="456"/>
      <c r="BF52" s="456"/>
      <c r="BG52" s="456"/>
      <c r="BH52" s="456"/>
      <c r="BI52" s="456"/>
      <c r="BJ52" s="456"/>
      <c r="BK52" s="456"/>
      <c r="BL52" s="456"/>
      <c r="BM52" s="456"/>
      <c r="BN52" s="420"/>
      <c r="BO52" s="420"/>
      <c r="BP52" s="420"/>
      <c r="BQ52" s="420"/>
      <c r="BR52" s="420"/>
      <c r="BS52" s="420"/>
      <c r="BT52" s="420"/>
      <c r="BU52" s="420"/>
      <c r="BV52" s="420"/>
      <c r="BW52" s="420"/>
      <c r="BX52" s="420"/>
      <c r="BY52" s="420"/>
      <c r="BZ52" s="420"/>
      <c r="CA52" s="420"/>
      <c r="CB52" s="420"/>
      <c r="CC52" s="420"/>
      <c r="CD52" s="420"/>
      <c r="CE52" s="420"/>
      <c r="CF52" s="420"/>
      <c r="CG52" s="420"/>
      <c r="CH52" s="420"/>
      <c r="CI52" s="420"/>
      <c r="CJ52" s="420"/>
      <c r="CK52" s="420"/>
      <c r="CL52" s="1636"/>
      <c r="CM52" s="1636"/>
      <c r="CN52" s="145"/>
      <c r="CO52" s="146"/>
      <c r="CP52" s="145"/>
      <c r="CQ52" s="145"/>
      <c r="CR52" s="145"/>
      <c r="CS52" s="145"/>
      <c r="CT52" s="145"/>
      <c r="CU52" s="145"/>
      <c r="CV52" s="145"/>
      <c r="CW52" s="145"/>
      <c r="CX52" s="145"/>
      <c r="CY52" s="145"/>
      <c r="CZ52" s="145"/>
      <c r="DA52" s="145"/>
      <c r="DB52" s="145"/>
      <c r="DC52" s="145"/>
      <c r="DD52" s="145"/>
      <c r="DE52" s="145"/>
      <c r="DF52" s="145"/>
      <c r="DG52" s="145"/>
      <c r="DH52" s="145"/>
      <c r="DI52" s="22"/>
      <c r="DJ52" s="77"/>
      <c r="DK52" s="1488"/>
      <c r="DL52" s="119"/>
      <c r="DM52" s="119"/>
      <c r="DN52" s="4"/>
    </row>
    <row r="53" spans="1:118" ht="4.5" customHeight="1" x14ac:dyDescent="0.15">
      <c r="A53" s="4"/>
      <c r="B53" s="120"/>
      <c r="C53" s="1513"/>
      <c r="D53" s="1515"/>
      <c r="E53" s="1541" t="s">
        <v>60</v>
      </c>
      <c r="F53" s="1542"/>
      <c r="G53" s="1542"/>
      <c r="H53" s="1543"/>
      <c r="I53" s="1632" t="s">
        <v>258</v>
      </c>
      <c r="J53" s="971"/>
      <c r="K53" s="971"/>
      <c r="L53" s="971"/>
      <c r="M53" s="971"/>
      <c r="N53" s="971"/>
      <c r="O53" s="971"/>
      <c r="P53" s="971"/>
      <c r="Q53" s="971"/>
      <c r="R53" s="971"/>
      <c r="S53" s="971"/>
      <c r="T53" s="971"/>
      <c r="U53" s="971"/>
      <c r="V53" s="971"/>
      <c r="W53" s="971"/>
      <c r="X53" s="971"/>
      <c r="Y53" s="971"/>
      <c r="Z53" s="971"/>
      <c r="AA53" s="971"/>
      <c r="AB53" s="971"/>
      <c r="AC53" s="971"/>
      <c r="AD53" s="971"/>
      <c r="AE53" s="971"/>
      <c r="AF53" s="971"/>
      <c r="AG53" s="971"/>
      <c r="AH53" s="971"/>
      <c r="AI53" s="971"/>
      <c r="AJ53" s="971"/>
      <c r="AK53" s="971"/>
      <c r="AL53" s="971"/>
      <c r="AM53" s="971"/>
      <c r="AN53" s="971"/>
      <c r="AO53" s="971"/>
      <c r="AP53" s="971"/>
      <c r="AQ53" s="971"/>
      <c r="AR53" s="971"/>
      <c r="AS53" s="971"/>
      <c r="AT53" s="971"/>
      <c r="AU53" s="971"/>
      <c r="AV53" s="971"/>
      <c r="AW53" s="971"/>
      <c r="AX53" s="971"/>
      <c r="AY53" s="971"/>
      <c r="AZ53" s="971"/>
      <c r="BA53" s="971"/>
      <c r="BB53" s="971"/>
      <c r="BC53" s="971"/>
      <c r="BD53" s="971"/>
      <c r="BE53" s="971"/>
      <c r="BF53" s="971"/>
      <c r="BG53" s="971"/>
      <c r="BH53" s="971"/>
      <c r="BI53" s="971"/>
      <c r="BJ53" s="971"/>
      <c r="BK53" s="971"/>
      <c r="BL53" s="971"/>
      <c r="BM53" s="971"/>
      <c r="BN53" s="971"/>
      <c r="BO53" s="971"/>
      <c r="BP53" s="971"/>
      <c r="BQ53" s="971"/>
      <c r="BR53" s="971"/>
      <c r="BS53" s="971"/>
      <c r="BT53" s="971"/>
      <c r="BU53" s="971"/>
      <c r="BV53" s="971"/>
      <c r="BW53" s="971"/>
      <c r="BX53" s="971"/>
      <c r="BY53" s="971"/>
      <c r="BZ53" s="971"/>
      <c r="CA53" s="971"/>
      <c r="CB53" s="971"/>
      <c r="CC53" s="971"/>
      <c r="CD53" s="971"/>
      <c r="CE53" s="971"/>
      <c r="CF53" s="971"/>
      <c r="CG53" s="971"/>
      <c r="CH53" s="971"/>
      <c r="CI53" s="971"/>
      <c r="CJ53" s="971"/>
      <c r="CK53" s="972"/>
      <c r="CL53" s="1561" t="s">
        <v>252</v>
      </c>
      <c r="CM53" s="1562"/>
      <c r="CN53" s="56"/>
      <c r="CO53" s="461"/>
      <c r="CP53" s="56"/>
      <c r="CQ53" s="56"/>
      <c r="CR53" s="56"/>
      <c r="CS53" s="56"/>
      <c r="CT53" s="56"/>
      <c r="CU53" s="56"/>
      <c r="CV53" s="56"/>
      <c r="CW53" s="56"/>
      <c r="CX53" s="56"/>
      <c r="CY53" s="56"/>
      <c r="CZ53" s="56"/>
      <c r="DA53" s="56"/>
      <c r="DB53" s="56"/>
      <c r="DC53" s="56"/>
      <c r="DD53" s="56"/>
      <c r="DE53" s="56"/>
      <c r="DF53" s="56"/>
      <c r="DG53" s="56"/>
      <c r="DH53" s="56"/>
      <c r="DI53" s="68"/>
      <c r="DJ53" s="77"/>
      <c r="DK53" s="1488"/>
      <c r="DL53" s="119"/>
      <c r="DM53" s="119"/>
      <c r="DN53" s="4"/>
    </row>
    <row r="54" spans="1:118" ht="21" customHeight="1" x14ac:dyDescent="0.15">
      <c r="A54" s="4"/>
      <c r="B54" s="120"/>
      <c r="C54" s="1513"/>
      <c r="D54" s="1515"/>
      <c r="E54" s="1544"/>
      <c r="F54" s="1545"/>
      <c r="G54" s="1545"/>
      <c r="H54" s="1546"/>
      <c r="I54" s="973"/>
      <c r="J54" s="974"/>
      <c r="K54" s="974"/>
      <c r="L54" s="974"/>
      <c r="M54" s="974"/>
      <c r="N54" s="974"/>
      <c r="O54" s="974"/>
      <c r="P54" s="974"/>
      <c r="Q54" s="974"/>
      <c r="R54" s="974"/>
      <c r="S54" s="974"/>
      <c r="T54" s="974"/>
      <c r="U54" s="974"/>
      <c r="V54" s="974"/>
      <c r="W54" s="974"/>
      <c r="X54" s="974"/>
      <c r="Y54" s="974"/>
      <c r="Z54" s="974"/>
      <c r="AA54" s="974"/>
      <c r="AB54" s="974"/>
      <c r="AC54" s="974"/>
      <c r="AD54" s="974"/>
      <c r="AE54" s="974"/>
      <c r="AF54" s="974"/>
      <c r="AG54" s="974"/>
      <c r="AH54" s="974"/>
      <c r="AI54" s="974"/>
      <c r="AJ54" s="974"/>
      <c r="AK54" s="974"/>
      <c r="AL54" s="974"/>
      <c r="AM54" s="974"/>
      <c r="AN54" s="974"/>
      <c r="AO54" s="974"/>
      <c r="AP54" s="974"/>
      <c r="AQ54" s="974"/>
      <c r="AR54" s="974"/>
      <c r="AS54" s="974"/>
      <c r="AT54" s="974"/>
      <c r="AU54" s="974"/>
      <c r="AV54" s="974"/>
      <c r="AW54" s="974"/>
      <c r="AX54" s="974"/>
      <c r="AY54" s="974"/>
      <c r="AZ54" s="974"/>
      <c r="BA54" s="974"/>
      <c r="BB54" s="974"/>
      <c r="BC54" s="974"/>
      <c r="BD54" s="974"/>
      <c r="BE54" s="974"/>
      <c r="BF54" s="974"/>
      <c r="BG54" s="974"/>
      <c r="BH54" s="974"/>
      <c r="BI54" s="974"/>
      <c r="BJ54" s="974"/>
      <c r="BK54" s="974"/>
      <c r="BL54" s="974"/>
      <c r="BM54" s="974"/>
      <c r="BN54" s="974"/>
      <c r="BO54" s="974"/>
      <c r="BP54" s="974"/>
      <c r="BQ54" s="974"/>
      <c r="BR54" s="974"/>
      <c r="BS54" s="974"/>
      <c r="BT54" s="974"/>
      <c r="BU54" s="974"/>
      <c r="BV54" s="974"/>
      <c r="BW54" s="974"/>
      <c r="BX54" s="974"/>
      <c r="BY54" s="974"/>
      <c r="BZ54" s="974"/>
      <c r="CA54" s="974"/>
      <c r="CB54" s="974"/>
      <c r="CC54" s="974"/>
      <c r="CD54" s="974"/>
      <c r="CE54" s="974"/>
      <c r="CF54" s="974"/>
      <c r="CG54" s="974"/>
      <c r="CH54" s="974"/>
      <c r="CI54" s="974"/>
      <c r="CJ54" s="974"/>
      <c r="CK54" s="975"/>
      <c r="CL54" s="1500"/>
      <c r="CM54" s="1501"/>
      <c r="CN54" s="33"/>
      <c r="CO54" s="133" t="str">
        <f>IF(OR(第2表入力用!BD32=0,LEN(第2表入力用!BD32)-9&lt;=0),"",MID(第2表入力用!BD32,LEN(第2表入力用!BD32)-9,1))</f>
        <v/>
      </c>
      <c r="CP54" s="125"/>
      <c r="CQ54" s="126" t="str">
        <f>IF(OR(第2表入力用!BD32=0,LEN(第2表入力用!BD32)-8&lt;=0),"",MID(第2表入力用!BD32,LEN(第2表入力用!BD32)-8,1))</f>
        <v/>
      </c>
      <c r="CR54" s="20"/>
      <c r="CS54" s="126" t="str">
        <f>IF(OR(第2表入力用!BD32=0,LEN(第2表入力用!BD32)-7&lt;=0),"",MID(第2表入力用!BD32,LEN(第2表入力用!BD32)-7,1))</f>
        <v/>
      </c>
      <c r="CT54" s="20"/>
      <c r="CU54" s="126" t="str">
        <f>IF(OR(第2表入力用!BD32=0,LEN(第2表入力用!BD32)-6&lt;=0),"",MID(第2表入力用!BD32,LEN(第2表入力用!BD32)-6,1))</f>
        <v/>
      </c>
      <c r="CV54" s="125"/>
      <c r="CW54" s="126" t="str">
        <f>IF(OR(第2表入力用!BD32=0,LEN(第2表入力用!BD32)-5&lt;=0),"",MID(第2表入力用!BD32,LEN(第2表入力用!BD32)-5,1))</f>
        <v/>
      </c>
      <c r="CX54" s="20"/>
      <c r="CY54" s="126" t="str">
        <f>IF(OR(第2表入力用!BD32=0,LEN(第2表入力用!BD32)-4&lt;=0),"",MID(第2表入力用!BD32,LEN(第2表入力用!BD32)-4,1))</f>
        <v/>
      </c>
      <c r="CZ54" s="20"/>
      <c r="DA54" s="126" t="str">
        <f>IF(OR(第2表入力用!BD32=0,LEN(第2表入力用!BD32)-3&lt;=0),"",MID(第2表入力用!BD32,LEN(第2表入力用!BD32)-3,1))</f>
        <v/>
      </c>
      <c r="DB54" s="125"/>
      <c r="DC54" s="126" t="str">
        <f>IF(OR(第2表入力用!BD32=0,LEN(第2表入力用!BD32)-2&lt;=0),"",MID(第2表入力用!BD32,LEN(第2表入力用!BD32)-2,1))</f>
        <v/>
      </c>
      <c r="DD54" s="20"/>
      <c r="DE54" s="1495" t="str">
        <f>IF(OR(第2表入力用!BD32=0,LEN(第2表入力用!BD32)-1&lt;=0),"",MID(第2表入力用!BD32,LEN(第2表入力用!BD32)-1,1))</f>
        <v/>
      </c>
      <c r="DF54" s="1496"/>
      <c r="DG54" s="20"/>
      <c r="DH54" s="126" t="str">
        <f>IF(第2表入力用!BD32&lt;&gt;0,RIGHT(第2表入力用!BD32,1),"")</f>
        <v/>
      </c>
      <c r="DI54" s="18"/>
      <c r="DJ54" s="77"/>
      <c r="DK54" s="1488"/>
      <c r="DL54" s="119"/>
      <c r="DM54" s="119"/>
      <c r="DN54" s="4"/>
    </row>
    <row r="55" spans="1:118" ht="4.5" customHeight="1" x14ac:dyDescent="0.15">
      <c r="A55" s="4"/>
      <c r="B55" s="120"/>
      <c r="C55" s="1513"/>
      <c r="D55" s="1515"/>
      <c r="E55" s="1544"/>
      <c r="F55" s="1545"/>
      <c r="G55" s="1545"/>
      <c r="H55" s="1546"/>
      <c r="I55" s="1460"/>
      <c r="J55" s="1461"/>
      <c r="K55" s="1461"/>
      <c r="L55" s="1461"/>
      <c r="M55" s="1461"/>
      <c r="N55" s="1461"/>
      <c r="O55" s="1461"/>
      <c r="P55" s="1461"/>
      <c r="Q55" s="1461"/>
      <c r="R55" s="1461"/>
      <c r="S55" s="1461"/>
      <c r="T55" s="1461"/>
      <c r="U55" s="1461"/>
      <c r="V55" s="1461"/>
      <c r="W55" s="1461"/>
      <c r="X55" s="1461"/>
      <c r="Y55" s="1461"/>
      <c r="Z55" s="1461"/>
      <c r="AA55" s="1461"/>
      <c r="AB55" s="1461"/>
      <c r="AC55" s="1461"/>
      <c r="AD55" s="1461"/>
      <c r="AE55" s="1461"/>
      <c r="AF55" s="1461"/>
      <c r="AG55" s="1461"/>
      <c r="AH55" s="1461"/>
      <c r="AI55" s="1461"/>
      <c r="AJ55" s="1461"/>
      <c r="AK55" s="1461"/>
      <c r="AL55" s="1461"/>
      <c r="AM55" s="1461"/>
      <c r="AN55" s="1461"/>
      <c r="AO55" s="1461"/>
      <c r="AP55" s="1461"/>
      <c r="AQ55" s="1461"/>
      <c r="AR55" s="1461"/>
      <c r="AS55" s="1461"/>
      <c r="AT55" s="1461"/>
      <c r="AU55" s="1461"/>
      <c r="AV55" s="1461"/>
      <c r="AW55" s="1461"/>
      <c r="AX55" s="1461"/>
      <c r="AY55" s="1461"/>
      <c r="AZ55" s="1461"/>
      <c r="BA55" s="1461"/>
      <c r="BB55" s="1461"/>
      <c r="BC55" s="1461"/>
      <c r="BD55" s="1461"/>
      <c r="BE55" s="1461"/>
      <c r="BF55" s="1461"/>
      <c r="BG55" s="1461"/>
      <c r="BH55" s="1461"/>
      <c r="BI55" s="1461"/>
      <c r="BJ55" s="1461"/>
      <c r="BK55" s="1461"/>
      <c r="BL55" s="1461"/>
      <c r="BM55" s="1461"/>
      <c r="BN55" s="1461"/>
      <c r="BO55" s="1461"/>
      <c r="BP55" s="1461"/>
      <c r="BQ55" s="1461"/>
      <c r="BR55" s="1461"/>
      <c r="BS55" s="1461"/>
      <c r="BT55" s="1461"/>
      <c r="BU55" s="1461"/>
      <c r="BV55" s="1461"/>
      <c r="BW55" s="1461"/>
      <c r="BX55" s="1461"/>
      <c r="BY55" s="1461"/>
      <c r="BZ55" s="1461"/>
      <c r="CA55" s="1461"/>
      <c r="CB55" s="1461"/>
      <c r="CC55" s="1461"/>
      <c r="CD55" s="1461"/>
      <c r="CE55" s="1461"/>
      <c r="CF55" s="1461"/>
      <c r="CG55" s="1461"/>
      <c r="CH55" s="1461"/>
      <c r="CI55" s="1461"/>
      <c r="CJ55" s="1461"/>
      <c r="CK55" s="1569"/>
      <c r="CL55" s="1563"/>
      <c r="CM55" s="1564"/>
      <c r="CN55" s="145"/>
      <c r="CO55" s="146"/>
      <c r="CP55" s="145"/>
      <c r="CQ55" s="145"/>
      <c r="CR55" s="145"/>
      <c r="CS55" s="145"/>
      <c r="CT55" s="145"/>
      <c r="CU55" s="145"/>
      <c r="CV55" s="145"/>
      <c r="CW55" s="145"/>
      <c r="CX55" s="145"/>
      <c r="CY55" s="145"/>
      <c r="CZ55" s="145"/>
      <c r="DA55" s="145"/>
      <c r="DB55" s="145"/>
      <c r="DC55" s="145"/>
      <c r="DD55" s="145"/>
      <c r="DE55" s="145"/>
      <c r="DF55" s="145"/>
      <c r="DG55" s="145"/>
      <c r="DH55" s="145"/>
      <c r="DI55" s="22"/>
      <c r="DJ55" s="77"/>
      <c r="DK55" s="1488"/>
      <c r="DL55" s="119"/>
      <c r="DM55" s="119"/>
      <c r="DN55" s="4"/>
    </row>
    <row r="56" spans="1:118" ht="4.5" customHeight="1" x14ac:dyDescent="0.15">
      <c r="A56" s="4"/>
      <c r="B56" s="120"/>
      <c r="C56" s="1513"/>
      <c r="D56" s="1515"/>
      <c r="E56" s="1544"/>
      <c r="F56" s="1545"/>
      <c r="G56" s="1545"/>
      <c r="H56" s="1546"/>
      <c r="I56" s="1632" t="s">
        <v>343</v>
      </c>
      <c r="J56" s="971"/>
      <c r="K56" s="971"/>
      <c r="L56" s="971"/>
      <c r="M56" s="971"/>
      <c r="N56" s="971"/>
      <c r="O56" s="971"/>
      <c r="P56" s="971"/>
      <c r="Q56" s="971"/>
      <c r="R56" s="971"/>
      <c r="S56" s="971"/>
      <c r="T56" s="971"/>
      <c r="U56" s="971"/>
      <c r="V56" s="971"/>
      <c r="W56" s="971"/>
      <c r="X56" s="971"/>
      <c r="Y56" s="971"/>
      <c r="Z56" s="971"/>
      <c r="AA56" s="971"/>
      <c r="AB56" s="971"/>
      <c r="AC56" s="971"/>
      <c r="AD56" s="971"/>
      <c r="AE56" s="971"/>
      <c r="AF56" s="971"/>
      <c r="AG56" s="971"/>
      <c r="AH56" s="971"/>
      <c r="AI56" s="971"/>
      <c r="AJ56" s="971"/>
      <c r="AK56" s="971"/>
      <c r="AL56" s="971"/>
      <c r="AM56" s="971"/>
      <c r="AN56" s="971"/>
      <c r="AO56" s="971"/>
      <c r="AP56" s="971"/>
      <c r="AQ56" s="971"/>
      <c r="AR56" s="971"/>
      <c r="AS56" s="971"/>
      <c r="AT56" s="971"/>
      <c r="AU56" s="971"/>
      <c r="AV56" s="971"/>
      <c r="AW56" s="971"/>
      <c r="AX56" s="971"/>
      <c r="AY56" s="971"/>
      <c r="AZ56" s="971"/>
      <c r="BA56" s="971"/>
      <c r="BB56" s="971"/>
      <c r="BC56" s="971"/>
      <c r="BD56" s="971"/>
      <c r="BE56" s="971"/>
      <c r="BF56" s="971"/>
      <c r="BG56" s="971"/>
      <c r="BH56" s="971"/>
      <c r="BI56" s="971"/>
      <c r="BJ56" s="971"/>
      <c r="BK56" s="971"/>
      <c r="BL56" s="971"/>
      <c r="BM56" s="971"/>
      <c r="BN56" s="971"/>
      <c r="BO56" s="971"/>
      <c r="BP56" s="971"/>
      <c r="BQ56" s="971"/>
      <c r="BR56" s="971"/>
      <c r="BS56" s="971"/>
      <c r="BT56" s="971"/>
      <c r="BU56" s="971"/>
      <c r="BV56" s="971"/>
      <c r="BW56" s="971"/>
      <c r="BX56" s="971"/>
      <c r="BY56" s="971"/>
      <c r="BZ56" s="971"/>
      <c r="CA56" s="971"/>
      <c r="CB56" s="971"/>
      <c r="CC56" s="971"/>
      <c r="CD56" s="971"/>
      <c r="CE56" s="971"/>
      <c r="CF56" s="971"/>
      <c r="CG56" s="971"/>
      <c r="CH56" s="971"/>
      <c r="CI56" s="971"/>
      <c r="CJ56" s="971"/>
      <c r="CK56" s="972"/>
      <c r="CL56" s="1500" t="s">
        <v>253</v>
      </c>
      <c r="CM56" s="1501"/>
      <c r="CN56" s="147"/>
      <c r="CO56" s="148"/>
      <c r="CP56" s="147"/>
      <c r="CQ56" s="147"/>
      <c r="CR56" s="147"/>
      <c r="CS56" s="147"/>
      <c r="CT56" s="147"/>
      <c r="CU56" s="147"/>
      <c r="CV56" s="147"/>
      <c r="CW56" s="147"/>
      <c r="CX56" s="147"/>
      <c r="CY56" s="147"/>
      <c r="CZ56" s="147"/>
      <c r="DA56" s="147"/>
      <c r="DB56" s="147"/>
      <c r="DC56" s="147"/>
      <c r="DD56" s="147"/>
      <c r="DE56" s="147"/>
      <c r="DF56" s="147"/>
      <c r="DG56" s="147"/>
      <c r="DH56" s="147"/>
      <c r="DI56" s="24"/>
      <c r="DJ56" s="77"/>
      <c r="DK56" s="1488"/>
      <c r="DL56" s="119"/>
      <c r="DM56" s="119"/>
      <c r="DN56" s="4"/>
    </row>
    <row r="57" spans="1:118" ht="21" customHeight="1" x14ac:dyDescent="0.15">
      <c r="A57" s="4"/>
      <c r="B57" s="120"/>
      <c r="C57" s="1513"/>
      <c r="D57" s="1515"/>
      <c r="E57" s="1544"/>
      <c r="F57" s="1545"/>
      <c r="G57" s="1545"/>
      <c r="H57" s="1546"/>
      <c r="I57" s="973"/>
      <c r="J57" s="974"/>
      <c r="K57" s="974"/>
      <c r="L57" s="974"/>
      <c r="M57" s="974"/>
      <c r="N57" s="974"/>
      <c r="O57" s="974"/>
      <c r="P57" s="974"/>
      <c r="Q57" s="974"/>
      <c r="R57" s="974"/>
      <c r="S57" s="974"/>
      <c r="T57" s="974"/>
      <c r="U57" s="974"/>
      <c r="V57" s="974"/>
      <c r="W57" s="974"/>
      <c r="X57" s="974"/>
      <c r="Y57" s="974"/>
      <c r="Z57" s="974"/>
      <c r="AA57" s="974"/>
      <c r="AB57" s="974"/>
      <c r="AC57" s="974"/>
      <c r="AD57" s="974"/>
      <c r="AE57" s="974"/>
      <c r="AF57" s="974"/>
      <c r="AG57" s="974"/>
      <c r="AH57" s="974"/>
      <c r="AI57" s="974"/>
      <c r="AJ57" s="974"/>
      <c r="AK57" s="974"/>
      <c r="AL57" s="974"/>
      <c r="AM57" s="974"/>
      <c r="AN57" s="974"/>
      <c r="AO57" s="974"/>
      <c r="AP57" s="974"/>
      <c r="AQ57" s="974"/>
      <c r="AR57" s="974"/>
      <c r="AS57" s="974"/>
      <c r="AT57" s="974"/>
      <c r="AU57" s="974"/>
      <c r="AV57" s="974"/>
      <c r="AW57" s="974"/>
      <c r="AX57" s="974"/>
      <c r="AY57" s="974"/>
      <c r="AZ57" s="974"/>
      <c r="BA57" s="974"/>
      <c r="BB57" s="974"/>
      <c r="BC57" s="974"/>
      <c r="BD57" s="974"/>
      <c r="BE57" s="974"/>
      <c r="BF57" s="974"/>
      <c r="BG57" s="974"/>
      <c r="BH57" s="974"/>
      <c r="BI57" s="974"/>
      <c r="BJ57" s="974"/>
      <c r="BK57" s="974"/>
      <c r="BL57" s="974"/>
      <c r="BM57" s="974"/>
      <c r="BN57" s="974"/>
      <c r="BO57" s="974"/>
      <c r="BP57" s="974"/>
      <c r="BQ57" s="974"/>
      <c r="BR57" s="974"/>
      <c r="BS57" s="974"/>
      <c r="BT57" s="974"/>
      <c r="BU57" s="974"/>
      <c r="BV57" s="974"/>
      <c r="BW57" s="974"/>
      <c r="BX57" s="974"/>
      <c r="BY57" s="974"/>
      <c r="BZ57" s="974"/>
      <c r="CA57" s="974"/>
      <c r="CB57" s="974"/>
      <c r="CC57" s="974"/>
      <c r="CD57" s="974"/>
      <c r="CE57" s="974"/>
      <c r="CF57" s="974"/>
      <c r="CG57" s="974"/>
      <c r="CH57" s="974"/>
      <c r="CI57" s="974"/>
      <c r="CJ57" s="974"/>
      <c r="CK57" s="975"/>
      <c r="CL57" s="1500"/>
      <c r="CM57" s="1501"/>
      <c r="CN57" s="33"/>
      <c r="CO57" s="149" t="str">
        <f>IF(OR(第2表入力用!BD35=0,LEN(第2表入力用!BD35)-9&lt;=0),"",MID(第2表入力用!BD35,LEN(第2表入力用!BD35)-9,1))</f>
        <v/>
      </c>
      <c r="CP57" s="150"/>
      <c r="CQ57" s="151" t="str">
        <f>IF(OR(第2表入力用!BD35=0,LEN(第2表入力用!BD35)-8&lt;=0),"",MID(第2表入力用!BD35,LEN(第2表入力用!BD35)-8,1))</f>
        <v/>
      </c>
      <c r="CR57" s="20"/>
      <c r="CS57" s="151" t="str">
        <f>IF(OR(第2表入力用!BD35=0,LEN(第2表入力用!BD35)-7&lt;=0),"",MID(第2表入力用!BD35,LEN(第2表入力用!BD35)-7,1))</f>
        <v>2</v>
      </c>
      <c r="CT57" s="20"/>
      <c r="CU57" s="151" t="str">
        <f>IF(OR(第2表入力用!BD35=0,LEN(第2表入力用!BD35)-6&lt;=0),"",MID(第2表入力用!BD35,LEN(第2表入力用!BD35)-6,1))</f>
        <v>5</v>
      </c>
      <c r="CV57" s="150"/>
      <c r="CW57" s="151" t="str">
        <f>IF(OR(第2表入力用!BD35=0,LEN(第2表入力用!BD35)-5&lt;=0),"",MID(第2表入力用!BD35,LEN(第2表入力用!BD35)-5,1))</f>
        <v>0</v>
      </c>
      <c r="CX57" s="20"/>
      <c r="CY57" s="151" t="str">
        <f>IF(OR(第2表入力用!BD35=0,LEN(第2表入力用!BD35)-4&lt;=0),"",MID(第2表入力用!BD35,LEN(第2表入力用!BD35)-4,1))</f>
        <v>0</v>
      </c>
      <c r="CZ57" s="20"/>
      <c r="DA57" s="151" t="str">
        <f>IF(OR(第2表入力用!BD35=0,LEN(第2表入力用!BD35)-3&lt;=0),"",MID(第2表入力用!BD35,LEN(第2表入力用!BD35)-3,1))</f>
        <v>0</v>
      </c>
      <c r="DB57" s="150"/>
      <c r="DC57" s="151" t="str">
        <f>IF(OR(第2表入力用!BD35=0,LEN(第2表入力用!BD35)-2&lt;=0),"",MID(第2表入力用!BD35,LEN(第2表入力用!BD35)-2,1))</f>
        <v>0</v>
      </c>
      <c r="DD57" s="20"/>
      <c r="DE57" s="1447" t="str">
        <f>IF(OR(第2表入力用!BD35=0,LEN(第2表入力用!BD35)-1&lt;=0),"",MID(第2表入力用!BD35,LEN(第2表入力用!BD35)-1,1))</f>
        <v>0</v>
      </c>
      <c r="DF57" s="1448"/>
      <c r="DG57" s="20"/>
      <c r="DH57" s="151" t="str">
        <f>IF(第2表入力用!BD35&lt;&gt;0,RIGHT(第2表入力用!BD35,1),"")</f>
        <v>0</v>
      </c>
      <c r="DI57" s="18"/>
      <c r="DJ57" s="77"/>
      <c r="DK57" s="1488"/>
      <c r="DL57" s="119"/>
      <c r="DM57" s="119"/>
      <c r="DN57" s="4"/>
    </row>
    <row r="58" spans="1:118" ht="4.5" customHeight="1" thickBot="1" x14ac:dyDescent="0.2">
      <c r="A58" s="4"/>
      <c r="B58" s="120"/>
      <c r="C58" s="1513"/>
      <c r="D58" s="1515"/>
      <c r="E58" s="1544"/>
      <c r="F58" s="1545"/>
      <c r="G58" s="1545"/>
      <c r="H58" s="1546"/>
      <c r="I58" s="1460"/>
      <c r="J58" s="1461"/>
      <c r="K58" s="1461"/>
      <c r="L58" s="1461"/>
      <c r="M58" s="1461"/>
      <c r="N58" s="1461"/>
      <c r="O58" s="1461"/>
      <c r="P58" s="1461"/>
      <c r="Q58" s="1461"/>
      <c r="R58" s="1461"/>
      <c r="S58" s="1461"/>
      <c r="T58" s="1461"/>
      <c r="U58" s="1461"/>
      <c r="V58" s="1461"/>
      <c r="W58" s="1461"/>
      <c r="X58" s="1461"/>
      <c r="Y58" s="1461"/>
      <c r="Z58" s="1461"/>
      <c r="AA58" s="1461"/>
      <c r="AB58" s="1461"/>
      <c r="AC58" s="1461"/>
      <c r="AD58" s="1461"/>
      <c r="AE58" s="1461"/>
      <c r="AF58" s="1461"/>
      <c r="AG58" s="1461"/>
      <c r="AH58" s="1461"/>
      <c r="AI58" s="1461"/>
      <c r="AJ58" s="1461"/>
      <c r="AK58" s="1461"/>
      <c r="AL58" s="1461"/>
      <c r="AM58" s="1461"/>
      <c r="AN58" s="1461"/>
      <c r="AO58" s="1461"/>
      <c r="AP58" s="1461"/>
      <c r="AQ58" s="1461"/>
      <c r="AR58" s="1461"/>
      <c r="AS58" s="1461"/>
      <c r="AT58" s="1461"/>
      <c r="AU58" s="1461"/>
      <c r="AV58" s="1461"/>
      <c r="AW58" s="1461"/>
      <c r="AX58" s="1461"/>
      <c r="AY58" s="1461"/>
      <c r="AZ58" s="1461"/>
      <c r="BA58" s="1461"/>
      <c r="BB58" s="1461"/>
      <c r="BC58" s="1461"/>
      <c r="BD58" s="1461"/>
      <c r="BE58" s="1461"/>
      <c r="BF58" s="1461"/>
      <c r="BG58" s="1461"/>
      <c r="BH58" s="1461"/>
      <c r="BI58" s="1461"/>
      <c r="BJ58" s="1461"/>
      <c r="BK58" s="1461"/>
      <c r="BL58" s="1461"/>
      <c r="BM58" s="1461"/>
      <c r="BN58" s="1461"/>
      <c r="BO58" s="1461"/>
      <c r="BP58" s="1461"/>
      <c r="BQ58" s="1461"/>
      <c r="BR58" s="1461"/>
      <c r="BS58" s="1461"/>
      <c r="BT58" s="1461"/>
      <c r="BU58" s="1461"/>
      <c r="BV58" s="1461"/>
      <c r="BW58" s="1461"/>
      <c r="BX58" s="1461"/>
      <c r="BY58" s="1461"/>
      <c r="BZ58" s="1461"/>
      <c r="CA58" s="1461"/>
      <c r="CB58" s="1461"/>
      <c r="CC58" s="1461"/>
      <c r="CD58" s="1461"/>
      <c r="CE58" s="1461"/>
      <c r="CF58" s="1461"/>
      <c r="CG58" s="1461"/>
      <c r="CH58" s="1461"/>
      <c r="CI58" s="1461"/>
      <c r="CJ58" s="1461"/>
      <c r="CK58" s="1569"/>
      <c r="CL58" s="1500"/>
      <c r="CM58" s="1501"/>
      <c r="CN58" s="17"/>
      <c r="CO58" s="17"/>
      <c r="CP58" s="17"/>
      <c r="CQ58" s="17"/>
      <c r="CR58" s="17"/>
      <c r="CS58" s="17"/>
      <c r="CT58" s="17"/>
      <c r="CU58" s="17"/>
      <c r="CV58" s="17"/>
      <c r="CW58" s="17"/>
      <c r="CX58" s="17"/>
      <c r="CY58" s="17"/>
      <c r="CZ58" s="17"/>
      <c r="DA58" s="17"/>
      <c r="DB58" s="17"/>
      <c r="DC58" s="17"/>
      <c r="DD58" s="17"/>
      <c r="DE58" s="17"/>
      <c r="DF58" s="17"/>
      <c r="DG58" s="17"/>
      <c r="DH58" s="17"/>
      <c r="DI58" s="18"/>
      <c r="DJ58" s="77"/>
      <c r="DK58" s="1488"/>
      <c r="DL58" s="119"/>
      <c r="DM58" s="119"/>
      <c r="DN58" s="4"/>
    </row>
    <row r="59" spans="1:118" ht="4.5" customHeight="1" x14ac:dyDescent="0.15">
      <c r="A59" s="4"/>
      <c r="B59" s="152"/>
      <c r="C59" s="1513"/>
      <c r="D59" s="1515"/>
      <c r="E59" s="1544"/>
      <c r="F59" s="1545"/>
      <c r="G59" s="1545"/>
      <c r="H59" s="1546"/>
      <c r="I59" s="970" t="s">
        <v>344</v>
      </c>
      <c r="J59" s="971"/>
      <c r="K59" s="971"/>
      <c r="L59" s="971"/>
      <c r="M59" s="971"/>
      <c r="N59" s="971"/>
      <c r="O59" s="971"/>
      <c r="P59" s="971"/>
      <c r="Q59" s="971"/>
      <c r="R59" s="971"/>
      <c r="S59" s="971"/>
      <c r="T59" s="971"/>
      <c r="U59" s="971"/>
      <c r="V59" s="971"/>
      <c r="W59" s="971"/>
      <c r="X59" s="971"/>
      <c r="Y59" s="971"/>
      <c r="Z59" s="971"/>
      <c r="AA59" s="971"/>
      <c r="AB59" s="971"/>
      <c r="AC59" s="971"/>
      <c r="AD59" s="971"/>
      <c r="AE59" s="971"/>
      <c r="AF59" s="971"/>
      <c r="AG59" s="971"/>
      <c r="AH59" s="971"/>
      <c r="AI59" s="971"/>
      <c r="AJ59" s="971"/>
      <c r="AK59" s="971"/>
      <c r="AL59" s="971"/>
      <c r="AM59" s="971"/>
      <c r="AN59" s="971"/>
      <c r="AO59" s="971"/>
      <c r="AP59" s="971"/>
      <c r="AQ59" s="971"/>
      <c r="AR59" s="971"/>
      <c r="AS59" s="971"/>
      <c r="AT59" s="971"/>
      <c r="AU59" s="971"/>
      <c r="AV59" s="971"/>
      <c r="AW59" s="971"/>
      <c r="AX59" s="971"/>
      <c r="AY59" s="971"/>
      <c r="AZ59" s="971"/>
      <c r="BA59" s="971"/>
      <c r="BB59" s="971"/>
      <c r="BC59" s="971"/>
      <c r="BD59" s="971"/>
      <c r="BE59" s="971"/>
      <c r="BF59" s="971"/>
      <c r="BG59" s="971"/>
      <c r="BH59" s="971"/>
      <c r="BI59" s="971"/>
      <c r="BJ59" s="971"/>
      <c r="BK59" s="971"/>
      <c r="BL59" s="971"/>
      <c r="BM59" s="971"/>
      <c r="BN59" s="971"/>
      <c r="BO59" s="971"/>
      <c r="BP59" s="971"/>
      <c r="BQ59" s="971"/>
      <c r="BR59" s="971"/>
      <c r="BS59" s="971"/>
      <c r="BT59" s="971"/>
      <c r="BU59" s="971"/>
      <c r="BV59" s="971"/>
      <c r="BW59" s="971"/>
      <c r="BX59" s="971"/>
      <c r="BY59" s="971"/>
      <c r="BZ59" s="971"/>
      <c r="CA59" s="971"/>
      <c r="CB59" s="971"/>
      <c r="CC59" s="971"/>
      <c r="CD59" s="971"/>
      <c r="CE59" s="971"/>
      <c r="CF59" s="971"/>
      <c r="CG59" s="971"/>
      <c r="CH59" s="971"/>
      <c r="CI59" s="971"/>
      <c r="CJ59" s="971"/>
      <c r="CK59" s="1570"/>
      <c r="CL59" s="1558" t="s">
        <v>254</v>
      </c>
      <c r="CM59" s="1559"/>
      <c r="CN59" s="142"/>
      <c r="CO59" s="142"/>
      <c r="CP59" s="142"/>
      <c r="CQ59" s="142"/>
      <c r="CR59" s="142"/>
      <c r="CS59" s="142"/>
      <c r="CT59" s="142"/>
      <c r="CU59" s="142"/>
      <c r="CV59" s="142"/>
      <c r="CW59" s="142"/>
      <c r="CX59" s="142"/>
      <c r="CY59" s="142"/>
      <c r="CZ59" s="142"/>
      <c r="DA59" s="142"/>
      <c r="DB59" s="142"/>
      <c r="DC59" s="142"/>
      <c r="DD59" s="142"/>
      <c r="DE59" s="142"/>
      <c r="DF59" s="142"/>
      <c r="DG59" s="142"/>
      <c r="DH59" s="142"/>
      <c r="DI59" s="153"/>
      <c r="DJ59" s="77"/>
      <c r="DK59" s="1488"/>
      <c r="DL59" s="119"/>
      <c r="DM59" s="119"/>
      <c r="DN59" s="4"/>
    </row>
    <row r="60" spans="1:118" ht="21" customHeight="1" x14ac:dyDescent="0.15">
      <c r="A60" s="4"/>
      <c r="B60" s="152"/>
      <c r="C60" s="1513"/>
      <c r="D60" s="1515"/>
      <c r="E60" s="1544"/>
      <c r="F60" s="1545"/>
      <c r="G60" s="1545"/>
      <c r="H60" s="1546"/>
      <c r="I60" s="973"/>
      <c r="J60" s="974"/>
      <c r="K60" s="974"/>
      <c r="L60" s="974"/>
      <c r="M60" s="974"/>
      <c r="N60" s="974"/>
      <c r="O60" s="974"/>
      <c r="P60" s="974"/>
      <c r="Q60" s="974"/>
      <c r="R60" s="974"/>
      <c r="S60" s="974"/>
      <c r="T60" s="974"/>
      <c r="U60" s="974"/>
      <c r="V60" s="974"/>
      <c r="W60" s="974"/>
      <c r="X60" s="974"/>
      <c r="Y60" s="974"/>
      <c r="Z60" s="974"/>
      <c r="AA60" s="974"/>
      <c r="AB60" s="974"/>
      <c r="AC60" s="974"/>
      <c r="AD60" s="974"/>
      <c r="AE60" s="974"/>
      <c r="AF60" s="974"/>
      <c r="AG60" s="974"/>
      <c r="AH60" s="974"/>
      <c r="AI60" s="974"/>
      <c r="AJ60" s="974"/>
      <c r="AK60" s="974"/>
      <c r="AL60" s="974"/>
      <c r="AM60" s="974"/>
      <c r="AN60" s="974"/>
      <c r="AO60" s="974"/>
      <c r="AP60" s="974"/>
      <c r="AQ60" s="974"/>
      <c r="AR60" s="974"/>
      <c r="AS60" s="974"/>
      <c r="AT60" s="974"/>
      <c r="AU60" s="974"/>
      <c r="AV60" s="974"/>
      <c r="AW60" s="974"/>
      <c r="AX60" s="974"/>
      <c r="AY60" s="974"/>
      <c r="AZ60" s="974"/>
      <c r="BA60" s="974"/>
      <c r="BB60" s="974"/>
      <c r="BC60" s="974"/>
      <c r="BD60" s="974"/>
      <c r="BE60" s="974"/>
      <c r="BF60" s="974"/>
      <c r="BG60" s="974"/>
      <c r="BH60" s="974"/>
      <c r="BI60" s="974"/>
      <c r="BJ60" s="974"/>
      <c r="BK60" s="974"/>
      <c r="BL60" s="974"/>
      <c r="BM60" s="974"/>
      <c r="BN60" s="974"/>
      <c r="BO60" s="974"/>
      <c r="BP60" s="974"/>
      <c r="BQ60" s="974"/>
      <c r="BR60" s="974"/>
      <c r="BS60" s="974"/>
      <c r="BT60" s="974"/>
      <c r="BU60" s="974"/>
      <c r="BV60" s="974"/>
      <c r="BW60" s="974"/>
      <c r="BX60" s="974"/>
      <c r="BY60" s="974"/>
      <c r="BZ60" s="974"/>
      <c r="CA60" s="974"/>
      <c r="CB60" s="974"/>
      <c r="CC60" s="974"/>
      <c r="CD60" s="974"/>
      <c r="CE60" s="974"/>
      <c r="CF60" s="974"/>
      <c r="CG60" s="974"/>
      <c r="CH60" s="974"/>
      <c r="CI60" s="974"/>
      <c r="CJ60" s="974"/>
      <c r="CK60" s="1571"/>
      <c r="CL60" s="1560"/>
      <c r="CM60" s="1501"/>
      <c r="CN60" s="33"/>
      <c r="CO60" s="133" t="str">
        <f>IF(OR(第2表入力用!BD38=0,LEN(第2表入力用!BD38)-9&lt;=0),"",MID(第2表入力用!BD38,LEN(第2表入力用!BD38)-9,1))</f>
        <v/>
      </c>
      <c r="CP60" s="125"/>
      <c r="CQ60" s="126" t="str">
        <f>IF(OR(第2表入力用!BD38=0,LEN(第2表入力用!BD38)-8&lt;=0),"",MID(第2表入力用!BD38,LEN(第2表入力用!BD38)-8,1))</f>
        <v/>
      </c>
      <c r="CR60" s="20"/>
      <c r="CS60" s="126" t="str">
        <f>IF(OR(第2表入力用!BD38=0,LEN(第2表入力用!BD38)-7&lt;=0),"",MID(第2表入力用!BD38,LEN(第2表入力用!BD38)-7,1))</f>
        <v>2</v>
      </c>
      <c r="CT60" s="20"/>
      <c r="CU60" s="126" t="str">
        <f>IF(OR(第2表入力用!BD38=0,LEN(第2表入力用!BD38)-6&lt;=0),"",MID(第2表入力用!BD38,LEN(第2表入力用!BD38)-6,1))</f>
        <v>5</v>
      </c>
      <c r="CV60" s="125"/>
      <c r="CW60" s="126" t="str">
        <f>IF(OR(第2表入力用!BD38=0,LEN(第2表入力用!BD38)-5&lt;=0),"",MID(第2表入力用!BD38,LEN(第2表入力用!BD38)-5,1))</f>
        <v>0</v>
      </c>
      <c r="CX60" s="20"/>
      <c r="CY60" s="126" t="str">
        <f>IF(OR(第2表入力用!BD38=0,LEN(第2表入力用!BD38)-4&lt;=0),"",MID(第2表入力用!BD38,LEN(第2表入力用!BD38)-4,1))</f>
        <v>0</v>
      </c>
      <c r="CZ60" s="20"/>
      <c r="DA60" s="126" t="str">
        <f>IF(OR(第2表入力用!BD38=0,LEN(第2表入力用!BD38)-3&lt;=0),"",MID(第2表入力用!BD38,LEN(第2表入力用!BD38)-3,1))</f>
        <v>0</v>
      </c>
      <c r="DB60" s="125"/>
      <c r="DC60" s="126" t="str">
        <f>IF(OR(第2表入力用!BD38=0,LEN(第2表入力用!BD38)-2&lt;=0),"",MID(第2表入力用!BD38,LEN(第2表入力用!BD38)-2,1))</f>
        <v>0</v>
      </c>
      <c r="DD60" s="20"/>
      <c r="DE60" s="1495" t="str">
        <f>IF(OR(第2表入力用!BD38=0,LEN(第2表入力用!BD38)-1&lt;=0),"",MID(第2表入力用!BD38,LEN(第2表入力用!BD38)-1,1))</f>
        <v>0</v>
      </c>
      <c r="DF60" s="1496"/>
      <c r="DG60" s="20"/>
      <c r="DH60" s="126" t="str">
        <f>IF(第2表入力用!BD38&lt;&gt;0,RIGHT(第2表入力用!BD38,1),"")</f>
        <v>0</v>
      </c>
      <c r="DI60" s="18"/>
      <c r="DJ60" s="77"/>
      <c r="DK60" s="1488"/>
      <c r="DL60" s="119"/>
      <c r="DM60" s="119"/>
      <c r="DN60" s="4"/>
    </row>
    <row r="61" spans="1:118" ht="4.5" customHeight="1" thickBot="1" x14ac:dyDescent="0.2">
      <c r="A61" s="4"/>
      <c r="B61" s="152"/>
      <c r="C61" s="1513"/>
      <c r="D61" s="1515"/>
      <c r="E61" s="1544"/>
      <c r="F61" s="1545"/>
      <c r="G61" s="1545"/>
      <c r="H61" s="1546"/>
      <c r="I61" s="1460"/>
      <c r="J61" s="1461"/>
      <c r="K61" s="1461"/>
      <c r="L61" s="1461"/>
      <c r="M61" s="1461"/>
      <c r="N61" s="1461"/>
      <c r="O61" s="1461"/>
      <c r="P61" s="1461"/>
      <c r="Q61" s="1461"/>
      <c r="R61" s="1461"/>
      <c r="S61" s="1461"/>
      <c r="T61" s="1461"/>
      <c r="U61" s="1461"/>
      <c r="V61" s="1461"/>
      <c r="W61" s="1461"/>
      <c r="X61" s="1461"/>
      <c r="Y61" s="1461"/>
      <c r="Z61" s="1461"/>
      <c r="AA61" s="1461"/>
      <c r="AB61" s="1461"/>
      <c r="AC61" s="1461"/>
      <c r="AD61" s="1461"/>
      <c r="AE61" s="1461"/>
      <c r="AF61" s="1461"/>
      <c r="AG61" s="1461"/>
      <c r="AH61" s="1461"/>
      <c r="AI61" s="1461"/>
      <c r="AJ61" s="1461"/>
      <c r="AK61" s="1461"/>
      <c r="AL61" s="1461"/>
      <c r="AM61" s="1461"/>
      <c r="AN61" s="1461"/>
      <c r="AO61" s="1461"/>
      <c r="AP61" s="1461"/>
      <c r="AQ61" s="1461"/>
      <c r="AR61" s="1461"/>
      <c r="AS61" s="1461"/>
      <c r="AT61" s="1461"/>
      <c r="AU61" s="1461"/>
      <c r="AV61" s="1461"/>
      <c r="AW61" s="1461"/>
      <c r="AX61" s="1461"/>
      <c r="AY61" s="1461"/>
      <c r="AZ61" s="1461"/>
      <c r="BA61" s="1461"/>
      <c r="BB61" s="1461"/>
      <c r="BC61" s="1461"/>
      <c r="BD61" s="1461"/>
      <c r="BE61" s="1461"/>
      <c r="BF61" s="1461"/>
      <c r="BG61" s="1461"/>
      <c r="BH61" s="1461"/>
      <c r="BI61" s="1461"/>
      <c r="BJ61" s="1461"/>
      <c r="BK61" s="1461"/>
      <c r="BL61" s="1461"/>
      <c r="BM61" s="1461"/>
      <c r="BN61" s="1461"/>
      <c r="BO61" s="1461"/>
      <c r="BP61" s="1461"/>
      <c r="BQ61" s="1461"/>
      <c r="BR61" s="1461"/>
      <c r="BS61" s="1461"/>
      <c r="BT61" s="1461"/>
      <c r="BU61" s="1461"/>
      <c r="BV61" s="1461"/>
      <c r="BW61" s="1461"/>
      <c r="BX61" s="1461"/>
      <c r="BY61" s="1461"/>
      <c r="BZ61" s="1461"/>
      <c r="CA61" s="1461"/>
      <c r="CB61" s="1461"/>
      <c r="CC61" s="1461"/>
      <c r="CD61" s="1461"/>
      <c r="CE61" s="1461"/>
      <c r="CF61" s="1461"/>
      <c r="CG61" s="1461"/>
      <c r="CH61" s="1461"/>
      <c r="CI61" s="1461"/>
      <c r="CJ61" s="1461"/>
      <c r="CK61" s="1633"/>
      <c r="CL61" s="1616"/>
      <c r="CM61" s="1615"/>
      <c r="CN61" s="144"/>
      <c r="CO61" s="144"/>
      <c r="CP61" s="74"/>
      <c r="CQ61" s="74"/>
      <c r="CR61" s="74"/>
      <c r="CS61" s="74"/>
      <c r="CT61" s="74"/>
      <c r="CU61" s="74"/>
      <c r="CV61" s="74"/>
      <c r="CW61" s="74"/>
      <c r="CX61" s="74"/>
      <c r="CY61" s="74"/>
      <c r="CZ61" s="74"/>
      <c r="DA61" s="74"/>
      <c r="DB61" s="74"/>
      <c r="DC61" s="74"/>
      <c r="DD61" s="74"/>
      <c r="DE61" s="74"/>
      <c r="DF61" s="74"/>
      <c r="DG61" s="74"/>
      <c r="DH61" s="74"/>
      <c r="DI61" s="65"/>
      <c r="DJ61" s="77"/>
      <c r="DK61" s="1488"/>
      <c r="DL61" s="119"/>
      <c r="DM61" s="119"/>
      <c r="DN61" s="4"/>
    </row>
    <row r="62" spans="1:118" ht="4.5" customHeight="1" x14ac:dyDescent="0.15">
      <c r="A62" s="4"/>
      <c r="B62" s="152"/>
      <c r="C62" s="1513"/>
      <c r="D62" s="1515"/>
      <c r="E62" s="1544"/>
      <c r="F62" s="1545"/>
      <c r="G62" s="1545"/>
      <c r="H62" s="1546"/>
      <c r="I62" s="970" t="s">
        <v>345</v>
      </c>
      <c r="J62" s="971"/>
      <c r="K62" s="971"/>
      <c r="L62" s="971"/>
      <c r="M62" s="971"/>
      <c r="N62" s="971"/>
      <c r="O62" s="971"/>
      <c r="P62" s="971"/>
      <c r="Q62" s="971"/>
      <c r="R62" s="971"/>
      <c r="S62" s="971"/>
      <c r="T62" s="971"/>
      <c r="U62" s="971"/>
      <c r="V62" s="971"/>
      <c r="W62" s="971"/>
      <c r="X62" s="971"/>
      <c r="Y62" s="971"/>
      <c r="Z62" s="971"/>
      <c r="AA62" s="971"/>
      <c r="AB62" s="971"/>
      <c r="AC62" s="971"/>
      <c r="AD62" s="971"/>
      <c r="AE62" s="971"/>
      <c r="AF62" s="971"/>
      <c r="AG62" s="971"/>
      <c r="AH62" s="971"/>
      <c r="AI62" s="971"/>
      <c r="AJ62" s="971"/>
      <c r="AK62" s="971"/>
      <c r="AL62" s="971"/>
      <c r="AM62" s="971"/>
      <c r="AN62" s="971"/>
      <c r="AO62" s="971"/>
      <c r="AP62" s="971"/>
      <c r="AQ62" s="971"/>
      <c r="AR62" s="971"/>
      <c r="AS62" s="971"/>
      <c r="AT62" s="971"/>
      <c r="AU62" s="971"/>
      <c r="AV62" s="971"/>
      <c r="AW62" s="971"/>
      <c r="AX62" s="971"/>
      <c r="AY62" s="971"/>
      <c r="AZ62" s="971"/>
      <c r="BA62" s="971"/>
      <c r="BB62" s="971"/>
      <c r="BC62" s="971"/>
      <c r="BD62" s="971"/>
      <c r="BE62" s="971"/>
      <c r="BF62" s="971"/>
      <c r="BG62" s="971"/>
      <c r="BH62" s="971"/>
      <c r="BI62" s="971"/>
      <c r="BJ62" s="971"/>
      <c r="BK62" s="971"/>
      <c r="BL62" s="971"/>
      <c r="BM62" s="971"/>
      <c r="BN62" s="971"/>
      <c r="BO62" s="971"/>
      <c r="BP62" s="971"/>
      <c r="BQ62" s="971"/>
      <c r="BR62" s="971"/>
      <c r="BS62" s="971"/>
      <c r="BT62" s="971"/>
      <c r="BU62" s="971"/>
      <c r="BV62" s="971"/>
      <c r="BW62" s="971"/>
      <c r="BX62" s="971"/>
      <c r="BY62" s="971"/>
      <c r="BZ62" s="971"/>
      <c r="CA62" s="971"/>
      <c r="CB62" s="971"/>
      <c r="CC62" s="971"/>
      <c r="CD62" s="971"/>
      <c r="CE62" s="971"/>
      <c r="CF62" s="971"/>
      <c r="CG62" s="971"/>
      <c r="CH62" s="971"/>
      <c r="CI62" s="971"/>
      <c r="CJ62" s="971"/>
      <c r="CK62" s="972"/>
      <c r="CL62" s="1500" t="s">
        <v>255</v>
      </c>
      <c r="CM62" s="1501"/>
      <c r="CN62" s="154"/>
      <c r="CO62" s="154"/>
      <c r="CP62" s="20"/>
      <c r="CQ62" s="20"/>
      <c r="CR62" s="20"/>
      <c r="CS62" s="20"/>
      <c r="CT62" s="20"/>
      <c r="CU62" s="20"/>
      <c r="CV62" s="20"/>
      <c r="CW62" s="20"/>
      <c r="CX62" s="20"/>
      <c r="CY62" s="20"/>
      <c r="CZ62" s="20"/>
      <c r="DA62" s="20"/>
      <c r="DB62" s="20"/>
      <c r="DC62" s="20"/>
      <c r="DD62" s="20"/>
      <c r="DE62" s="20"/>
      <c r="DF62" s="20"/>
      <c r="DG62" s="20"/>
      <c r="DH62" s="20"/>
      <c r="DI62" s="18"/>
      <c r="DJ62" s="77"/>
      <c r="DK62" s="1488"/>
      <c r="DL62" s="119"/>
      <c r="DM62" s="119"/>
      <c r="DN62" s="4"/>
    </row>
    <row r="63" spans="1:118" ht="21" customHeight="1" x14ac:dyDescent="0.15">
      <c r="A63" s="4"/>
      <c r="B63" s="152"/>
      <c r="C63" s="1513"/>
      <c r="D63" s="1515"/>
      <c r="E63" s="1544"/>
      <c r="F63" s="1545"/>
      <c r="G63" s="1545"/>
      <c r="H63" s="1546"/>
      <c r="I63" s="973"/>
      <c r="J63" s="974"/>
      <c r="K63" s="974"/>
      <c r="L63" s="974"/>
      <c r="M63" s="974"/>
      <c r="N63" s="974"/>
      <c r="O63" s="974"/>
      <c r="P63" s="974"/>
      <c r="Q63" s="974"/>
      <c r="R63" s="974"/>
      <c r="S63" s="974"/>
      <c r="T63" s="974"/>
      <c r="U63" s="974"/>
      <c r="V63" s="974"/>
      <c r="W63" s="974"/>
      <c r="X63" s="974"/>
      <c r="Y63" s="974"/>
      <c r="Z63" s="974"/>
      <c r="AA63" s="974"/>
      <c r="AB63" s="974"/>
      <c r="AC63" s="974"/>
      <c r="AD63" s="974"/>
      <c r="AE63" s="974"/>
      <c r="AF63" s="974"/>
      <c r="AG63" s="974"/>
      <c r="AH63" s="974"/>
      <c r="AI63" s="974"/>
      <c r="AJ63" s="974"/>
      <c r="AK63" s="974"/>
      <c r="AL63" s="974"/>
      <c r="AM63" s="974"/>
      <c r="AN63" s="974"/>
      <c r="AO63" s="974"/>
      <c r="AP63" s="974"/>
      <c r="AQ63" s="974"/>
      <c r="AR63" s="974"/>
      <c r="AS63" s="974"/>
      <c r="AT63" s="974"/>
      <c r="AU63" s="974"/>
      <c r="AV63" s="974"/>
      <c r="AW63" s="974"/>
      <c r="AX63" s="974"/>
      <c r="AY63" s="974"/>
      <c r="AZ63" s="974"/>
      <c r="BA63" s="974"/>
      <c r="BB63" s="974"/>
      <c r="BC63" s="974"/>
      <c r="BD63" s="974"/>
      <c r="BE63" s="974"/>
      <c r="BF63" s="974"/>
      <c r="BG63" s="974"/>
      <c r="BH63" s="974"/>
      <c r="BI63" s="974"/>
      <c r="BJ63" s="974"/>
      <c r="BK63" s="974"/>
      <c r="BL63" s="974"/>
      <c r="BM63" s="974"/>
      <c r="BN63" s="974"/>
      <c r="BO63" s="974"/>
      <c r="BP63" s="974"/>
      <c r="BQ63" s="974"/>
      <c r="BR63" s="974"/>
      <c r="BS63" s="974"/>
      <c r="BT63" s="974"/>
      <c r="BU63" s="974"/>
      <c r="BV63" s="974"/>
      <c r="BW63" s="974"/>
      <c r="BX63" s="974"/>
      <c r="BY63" s="974"/>
      <c r="BZ63" s="974"/>
      <c r="CA63" s="974"/>
      <c r="CB63" s="974"/>
      <c r="CC63" s="974"/>
      <c r="CD63" s="974"/>
      <c r="CE63" s="974"/>
      <c r="CF63" s="974"/>
      <c r="CG63" s="974"/>
      <c r="CH63" s="974"/>
      <c r="CI63" s="974"/>
      <c r="CJ63" s="974"/>
      <c r="CK63" s="975"/>
      <c r="CL63" s="1500"/>
      <c r="CM63" s="1501"/>
      <c r="CN63" s="33"/>
      <c r="CO63" s="133" t="str">
        <f>IF(OR(第2表入力用!BD41=0,LEN(第2表入力用!BD41)-9&lt;=0),"",MID(第2表入力用!BD41,LEN(第2表入力用!BD41)-9,1))</f>
        <v/>
      </c>
      <c r="CP63" s="125"/>
      <c r="CQ63" s="126" t="str">
        <f>IF(OR(第2表入力用!BD41=0,LEN(第2表入力用!BD41)-8&lt;=0),"",MID(第2表入力用!BD41,LEN(第2表入力用!BD41)-8,1))</f>
        <v/>
      </c>
      <c r="CR63" s="20"/>
      <c r="CS63" s="126" t="str">
        <f>IF(OR(第2表入力用!BD41=0,LEN(第2表入力用!BD41)-7&lt;=0),"",MID(第2表入力用!BD41,LEN(第2表入力用!BD41)-7,1))</f>
        <v/>
      </c>
      <c r="CT63" s="20"/>
      <c r="CU63" s="126" t="str">
        <f>IF(OR(第2表入力用!BD41=0,LEN(第2表入力用!BD41)-6&lt;=0),"",MID(第2表入力用!BD41,LEN(第2表入力用!BD41)-6,1))</f>
        <v/>
      </c>
      <c r="CV63" s="125"/>
      <c r="CW63" s="126" t="str">
        <f>IF(OR(第2表入力用!BD41=0,LEN(第2表入力用!BD41)-5&lt;=0),"",MID(第2表入力用!BD41,LEN(第2表入力用!BD41)-5,1))</f>
        <v/>
      </c>
      <c r="CX63" s="20"/>
      <c r="CY63" s="126" t="str">
        <f>IF(OR(第2表入力用!BD41=0,LEN(第2表入力用!BD41)-4&lt;=0),"",MID(第2表入力用!BD41,LEN(第2表入力用!BD41)-4,1))</f>
        <v/>
      </c>
      <c r="CZ63" s="20"/>
      <c r="DA63" s="126" t="str">
        <f>IF(OR(第2表入力用!BD41=0,LEN(第2表入力用!BD41)-3&lt;=0),"",MID(第2表入力用!BD41,LEN(第2表入力用!BD41)-3,1))</f>
        <v/>
      </c>
      <c r="DB63" s="125"/>
      <c r="DC63" s="126" t="str">
        <f>IF(OR(第2表入力用!BD41=0,LEN(第2表入力用!BD41)-2&lt;=0),"",MID(第2表入力用!BD41,LEN(第2表入力用!BD41)-2,1))</f>
        <v/>
      </c>
      <c r="DD63" s="20"/>
      <c r="DE63" s="1555" t="str">
        <f>IF(OR(第2表入力用!BD41=0,LEN(第2表入力用!BD41)-1&lt;=0),"",MID(第2表入力用!BD41,LEN(第2表入力用!BD41)-1,1))</f>
        <v/>
      </c>
      <c r="DF63" s="1556"/>
      <c r="DG63" s="20"/>
      <c r="DH63" s="155" t="str">
        <f>IF(第2表入力用!BD41&lt;&gt;0,RIGHT(第2表入力用!BD41,1),"")</f>
        <v/>
      </c>
      <c r="DI63" s="18"/>
      <c r="DJ63" s="77"/>
      <c r="DK63" s="1488"/>
      <c r="DL63" s="119"/>
      <c r="DM63" s="119"/>
      <c r="DN63" s="4"/>
    </row>
    <row r="64" spans="1:118" ht="4.5" customHeight="1" thickBot="1" x14ac:dyDescent="0.2">
      <c r="A64" s="4"/>
      <c r="B64" s="152"/>
      <c r="C64" s="1513"/>
      <c r="D64" s="1515"/>
      <c r="E64" s="1547"/>
      <c r="F64" s="1548"/>
      <c r="G64" s="1548"/>
      <c r="H64" s="1549"/>
      <c r="I64" s="976"/>
      <c r="J64" s="977"/>
      <c r="K64" s="977"/>
      <c r="L64" s="977"/>
      <c r="M64" s="977"/>
      <c r="N64" s="977"/>
      <c r="O64" s="977"/>
      <c r="P64" s="977"/>
      <c r="Q64" s="977"/>
      <c r="R64" s="977"/>
      <c r="S64" s="977"/>
      <c r="T64" s="977"/>
      <c r="U64" s="977"/>
      <c r="V64" s="977"/>
      <c r="W64" s="977"/>
      <c r="X64" s="977"/>
      <c r="Y64" s="977"/>
      <c r="Z64" s="977"/>
      <c r="AA64" s="977"/>
      <c r="AB64" s="977"/>
      <c r="AC64" s="977"/>
      <c r="AD64" s="977"/>
      <c r="AE64" s="977"/>
      <c r="AF64" s="977"/>
      <c r="AG64" s="977"/>
      <c r="AH64" s="977"/>
      <c r="AI64" s="977"/>
      <c r="AJ64" s="977"/>
      <c r="AK64" s="977"/>
      <c r="AL64" s="977"/>
      <c r="AM64" s="977"/>
      <c r="AN64" s="977"/>
      <c r="AO64" s="977"/>
      <c r="AP64" s="977"/>
      <c r="AQ64" s="977"/>
      <c r="AR64" s="977"/>
      <c r="AS64" s="977"/>
      <c r="AT64" s="977"/>
      <c r="AU64" s="977"/>
      <c r="AV64" s="977"/>
      <c r="AW64" s="977"/>
      <c r="AX64" s="977"/>
      <c r="AY64" s="977"/>
      <c r="AZ64" s="977"/>
      <c r="BA64" s="977"/>
      <c r="BB64" s="977"/>
      <c r="BC64" s="977"/>
      <c r="BD64" s="977"/>
      <c r="BE64" s="977"/>
      <c r="BF64" s="977"/>
      <c r="BG64" s="977"/>
      <c r="BH64" s="977"/>
      <c r="BI64" s="977"/>
      <c r="BJ64" s="977"/>
      <c r="BK64" s="977"/>
      <c r="BL64" s="977"/>
      <c r="BM64" s="977"/>
      <c r="BN64" s="977"/>
      <c r="BO64" s="977"/>
      <c r="BP64" s="977"/>
      <c r="BQ64" s="977"/>
      <c r="BR64" s="977"/>
      <c r="BS64" s="977"/>
      <c r="BT64" s="977"/>
      <c r="BU64" s="977"/>
      <c r="BV64" s="977"/>
      <c r="BW64" s="977"/>
      <c r="BX64" s="977"/>
      <c r="BY64" s="977"/>
      <c r="BZ64" s="977"/>
      <c r="CA64" s="977"/>
      <c r="CB64" s="977"/>
      <c r="CC64" s="977"/>
      <c r="CD64" s="977"/>
      <c r="CE64" s="977"/>
      <c r="CF64" s="977"/>
      <c r="CG64" s="977"/>
      <c r="CH64" s="977"/>
      <c r="CI64" s="977"/>
      <c r="CJ64" s="977"/>
      <c r="CK64" s="978"/>
      <c r="CL64" s="1614"/>
      <c r="CM64" s="1615"/>
      <c r="CN64" s="144"/>
      <c r="CO64" s="144"/>
      <c r="CP64" s="74"/>
      <c r="CQ64" s="74"/>
      <c r="CR64" s="74"/>
      <c r="CS64" s="74"/>
      <c r="CT64" s="74"/>
      <c r="CU64" s="74"/>
      <c r="CV64" s="74"/>
      <c r="CW64" s="74"/>
      <c r="CX64" s="74"/>
      <c r="CY64" s="74"/>
      <c r="CZ64" s="74"/>
      <c r="DA64" s="74"/>
      <c r="DB64" s="74"/>
      <c r="DC64" s="74"/>
      <c r="DD64" s="74"/>
      <c r="DE64" s="74"/>
      <c r="DF64" s="74"/>
      <c r="DG64" s="74"/>
      <c r="DH64" s="74"/>
      <c r="DI64" s="65"/>
      <c r="DJ64" s="77"/>
      <c r="DK64" s="1488"/>
      <c r="DL64" s="119"/>
      <c r="DM64" s="119"/>
      <c r="DN64" s="4"/>
    </row>
    <row r="65" spans="1:118" ht="4.5" customHeight="1" x14ac:dyDescent="0.15">
      <c r="A65" s="4"/>
      <c r="B65" s="152"/>
      <c r="C65" s="1513"/>
      <c r="D65" s="1514"/>
      <c r="E65" s="1584" t="s">
        <v>46</v>
      </c>
      <c r="F65" s="1585"/>
      <c r="G65" s="1585"/>
      <c r="H65" s="1586"/>
      <c r="I65" s="1566" t="s">
        <v>346</v>
      </c>
      <c r="J65" s="1567"/>
      <c r="K65" s="1567"/>
      <c r="L65" s="1567"/>
      <c r="M65" s="1567"/>
      <c r="N65" s="1567"/>
      <c r="O65" s="1567"/>
      <c r="P65" s="1567"/>
      <c r="Q65" s="1567"/>
      <c r="R65" s="1567"/>
      <c r="S65" s="1567"/>
      <c r="T65" s="1567"/>
      <c r="U65" s="1567"/>
      <c r="V65" s="1567"/>
      <c r="W65" s="1567"/>
      <c r="X65" s="1567"/>
      <c r="Y65" s="1567"/>
      <c r="Z65" s="1567"/>
      <c r="AA65" s="1567"/>
      <c r="AB65" s="1567"/>
      <c r="AC65" s="1567"/>
      <c r="AD65" s="1567"/>
      <c r="AE65" s="1567"/>
      <c r="AF65" s="1567"/>
      <c r="AG65" s="1567"/>
      <c r="AH65" s="1567"/>
      <c r="AI65" s="1567"/>
      <c r="AJ65" s="1567"/>
      <c r="AK65" s="1567"/>
      <c r="AL65" s="1567"/>
      <c r="AM65" s="1567"/>
      <c r="AN65" s="1567"/>
      <c r="AO65" s="1567"/>
      <c r="AP65" s="1567"/>
      <c r="AQ65" s="1567"/>
      <c r="AR65" s="1567"/>
      <c r="AS65" s="1567"/>
      <c r="AT65" s="1567"/>
      <c r="AU65" s="1567"/>
      <c r="AV65" s="1567"/>
      <c r="AW65" s="1567"/>
      <c r="AX65" s="1567"/>
      <c r="AY65" s="1567"/>
      <c r="AZ65" s="1567"/>
      <c r="BA65" s="1567"/>
      <c r="BB65" s="1567"/>
      <c r="BC65" s="1567"/>
      <c r="BD65" s="1567"/>
      <c r="BE65" s="1567"/>
      <c r="BF65" s="1567"/>
      <c r="BG65" s="1567"/>
      <c r="BH65" s="1567"/>
      <c r="BI65" s="1567"/>
      <c r="BJ65" s="1567"/>
      <c r="BK65" s="1567"/>
      <c r="BL65" s="1567"/>
      <c r="BM65" s="1567"/>
      <c r="BN65" s="1567"/>
      <c r="BO65" s="1567"/>
      <c r="BP65" s="1567"/>
      <c r="BQ65" s="1567"/>
      <c r="BR65" s="1567"/>
      <c r="BS65" s="1567"/>
      <c r="BT65" s="1567"/>
      <c r="BU65" s="1567"/>
      <c r="BV65" s="1567"/>
      <c r="BW65" s="1567"/>
      <c r="BX65" s="1567"/>
      <c r="BY65" s="1567"/>
      <c r="BZ65" s="1567"/>
      <c r="CA65" s="1567"/>
      <c r="CB65" s="1567"/>
      <c r="CC65" s="1567"/>
      <c r="CD65" s="1567"/>
      <c r="CE65" s="1567"/>
      <c r="CF65" s="1567"/>
      <c r="CG65" s="1567"/>
      <c r="CH65" s="1567"/>
      <c r="CI65" s="1567"/>
      <c r="CJ65" s="1567"/>
      <c r="CK65" s="1568"/>
      <c r="CL65" s="1500" t="s">
        <v>256</v>
      </c>
      <c r="CM65" s="1501"/>
      <c r="CN65" s="154"/>
      <c r="CO65" s="154"/>
      <c r="CP65" s="20"/>
      <c r="CQ65" s="20"/>
      <c r="CR65" s="20"/>
      <c r="CS65" s="20"/>
      <c r="CT65" s="20"/>
      <c r="CU65" s="20"/>
      <c r="CV65" s="20"/>
      <c r="CW65" s="20"/>
      <c r="CX65" s="20"/>
      <c r="CY65" s="20"/>
      <c r="CZ65" s="20"/>
      <c r="DA65" s="20"/>
      <c r="DB65" s="20"/>
      <c r="DC65" s="20"/>
      <c r="DD65" s="20"/>
      <c r="DE65" s="20"/>
      <c r="DF65" s="20"/>
      <c r="DG65" s="20"/>
      <c r="DH65" s="20"/>
      <c r="DI65" s="18"/>
      <c r="DJ65" s="77"/>
      <c r="DK65" s="1488"/>
      <c r="DL65" s="119"/>
      <c r="DM65" s="119"/>
      <c r="DN65" s="4"/>
    </row>
    <row r="66" spans="1:118" ht="21" customHeight="1" x14ac:dyDescent="0.15">
      <c r="A66" s="4"/>
      <c r="B66" s="152"/>
      <c r="C66" s="1513"/>
      <c r="D66" s="1514"/>
      <c r="E66" s="1587"/>
      <c r="F66" s="1588"/>
      <c r="G66" s="1588"/>
      <c r="H66" s="1589"/>
      <c r="I66" s="973"/>
      <c r="J66" s="974"/>
      <c r="K66" s="974"/>
      <c r="L66" s="974"/>
      <c r="M66" s="974"/>
      <c r="N66" s="974"/>
      <c r="O66" s="974"/>
      <c r="P66" s="974"/>
      <c r="Q66" s="974"/>
      <c r="R66" s="974"/>
      <c r="S66" s="974"/>
      <c r="T66" s="974"/>
      <c r="U66" s="974"/>
      <c r="V66" s="974"/>
      <c r="W66" s="974"/>
      <c r="X66" s="974"/>
      <c r="Y66" s="974"/>
      <c r="Z66" s="974"/>
      <c r="AA66" s="974"/>
      <c r="AB66" s="974"/>
      <c r="AC66" s="974"/>
      <c r="AD66" s="974"/>
      <c r="AE66" s="974"/>
      <c r="AF66" s="974"/>
      <c r="AG66" s="974"/>
      <c r="AH66" s="974"/>
      <c r="AI66" s="974"/>
      <c r="AJ66" s="974"/>
      <c r="AK66" s="974"/>
      <c r="AL66" s="974"/>
      <c r="AM66" s="974"/>
      <c r="AN66" s="974"/>
      <c r="AO66" s="974"/>
      <c r="AP66" s="974"/>
      <c r="AQ66" s="974"/>
      <c r="AR66" s="974"/>
      <c r="AS66" s="974"/>
      <c r="AT66" s="974"/>
      <c r="AU66" s="974"/>
      <c r="AV66" s="974"/>
      <c r="AW66" s="974"/>
      <c r="AX66" s="974"/>
      <c r="AY66" s="974"/>
      <c r="AZ66" s="974"/>
      <c r="BA66" s="974"/>
      <c r="BB66" s="974"/>
      <c r="BC66" s="974"/>
      <c r="BD66" s="974"/>
      <c r="BE66" s="974"/>
      <c r="BF66" s="974"/>
      <c r="BG66" s="974"/>
      <c r="BH66" s="974"/>
      <c r="BI66" s="974"/>
      <c r="BJ66" s="974"/>
      <c r="BK66" s="974"/>
      <c r="BL66" s="974"/>
      <c r="BM66" s="974"/>
      <c r="BN66" s="974"/>
      <c r="BO66" s="974"/>
      <c r="BP66" s="974"/>
      <c r="BQ66" s="974"/>
      <c r="BR66" s="974"/>
      <c r="BS66" s="974"/>
      <c r="BT66" s="974"/>
      <c r="BU66" s="974"/>
      <c r="BV66" s="974"/>
      <c r="BW66" s="974"/>
      <c r="BX66" s="974"/>
      <c r="BY66" s="974"/>
      <c r="BZ66" s="974"/>
      <c r="CA66" s="974"/>
      <c r="CB66" s="974"/>
      <c r="CC66" s="974"/>
      <c r="CD66" s="974"/>
      <c r="CE66" s="974"/>
      <c r="CF66" s="974"/>
      <c r="CG66" s="974"/>
      <c r="CH66" s="974"/>
      <c r="CI66" s="974"/>
      <c r="CJ66" s="974"/>
      <c r="CK66" s="975"/>
      <c r="CL66" s="1500"/>
      <c r="CM66" s="1501"/>
      <c r="CN66" s="33"/>
      <c r="CO66" s="133" t="str">
        <f>IF(OR(第2表入力用!BD44=0,LEN(第2表入力用!BD44)-9&lt;=0),"",MID(第2表入力用!BD44,LEN(第2表入力用!BD44)-9,1))</f>
        <v/>
      </c>
      <c r="CP66" s="125"/>
      <c r="CQ66" s="126" t="str">
        <f>IF(OR(第2表入力用!BD44=0,LEN(第2表入力用!BD44)-8&lt;=0),"",MID(第2表入力用!BD44,LEN(第2表入力用!BD44)-8,1))</f>
        <v/>
      </c>
      <c r="CR66" s="20"/>
      <c r="CS66" s="126" t="str">
        <f>IF(OR(第2表入力用!BD44=0,LEN(第2表入力用!BD44)-7&lt;=0),"",MID(第2表入力用!BD44,LEN(第2表入力用!BD44)-7,1))</f>
        <v/>
      </c>
      <c r="CT66" s="20"/>
      <c r="CU66" s="126" t="str">
        <f>IF(OR(第2表入力用!BD44=0,LEN(第2表入力用!BD44)-6&lt;=0),"",MID(第2表入力用!BD44,LEN(第2表入力用!BD44)-6,1))</f>
        <v>1</v>
      </c>
      <c r="CV66" s="125"/>
      <c r="CW66" s="126" t="str">
        <f>IF(OR(第2表入力用!BD44=0,LEN(第2表入力用!BD44)-5&lt;=0),"",MID(第2表入力用!BD44,LEN(第2表入力用!BD44)-5,1))</f>
        <v>3</v>
      </c>
      <c r="CX66" s="20"/>
      <c r="CY66" s="126" t="str">
        <f>IF(OR(第2表入力用!BD44=0,LEN(第2表入力用!BD44)-4&lt;=0),"",MID(第2表入力用!BD44,LEN(第2表入力用!BD44)-4,1))</f>
        <v>0</v>
      </c>
      <c r="CZ66" s="20"/>
      <c r="DA66" s="126" t="str">
        <f>IF(OR(第2表入力用!BD44=0,LEN(第2表入力用!BD44)-3&lt;=0),"",MID(第2表入力用!BD44,LEN(第2表入力用!BD44)-3,1))</f>
        <v>0</v>
      </c>
      <c r="DB66" s="125"/>
      <c r="DC66" s="464" t="s">
        <v>331</v>
      </c>
      <c r="DD66" s="20"/>
      <c r="DE66" s="1557" t="s">
        <v>331</v>
      </c>
      <c r="DF66" s="1556"/>
      <c r="DG66" s="20"/>
      <c r="DH66" s="463" t="s">
        <v>331</v>
      </c>
      <c r="DI66" s="18"/>
      <c r="DJ66" s="77"/>
      <c r="DK66" s="1488"/>
      <c r="DL66" s="119"/>
      <c r="DM66" s="119"/>
      <c r="DN66" s="4"/>
    </row>
    <row r="67" spans="1:118" ht="4.5" customHeight="1" x14ac:dyDescent="0.15">
      <c r="A67" s="4"/>
      <c r="B67" s="152"/>
      <c r="C67" s="1513"/>
      <c r="D67" s="1514"/>
      <c r="E67" s="1587"/>
      <c r="F67" s="1588"/>
      <c r="G67" s="1588"/>
      <c r="H67" s="1589"/>
      <c r="I67" s="1460"/>
      <c r="J67" s="1461"/>
      <c r="K67" s="1461"/>
      <c r="L67" s="1461"/>
      <c r="M67" s="1461"/>
      <c r="N67" s="1461"/>
      <c r="O67" s="1461"/>
      <c r="P67" s="1461"/>
      <c r="Q67" s="1461"/>
      <c r="R67" s="1461"/>
      <c r="S67" s="1461"/>
      <c r="T67" s="1461"/>
      <c r="U67" s="1461"/>
      <c r="V67" s="1461"/>
      <c r="W67" s="1461"/>
      <c r="X67" s="1461"/>
      <c r="Y67" s="1461"/>
      <c r="Z67" s="1461"/>
      <c r="AA67" s="1461"/>
      <c r="AB67" s="1461"/>
      <c r="AC67" s="1461"/>
      <c r="AD67" s="1461"/>
      <c r="AE67" s="1461"/>
      <c r="AF67" s="1461"/>
      <c r="AG67" s="1461"/>
      <c r="AH67" s="1461"/>
      <c r="AI67" s="1461"/>
      <c r="AJ67" s="1461"/>
      <c r="AK67" s="1461"/>
      <c r="AL67" s="1461"/>
      <c r="AM67" s="1461"/>
      <c r="AN67" s="1461"/>
      <c r="AO67" s="1461"/>
      <c r="AP67" s="1461"/>
      <c r="AQ67" s="1461"/>
      <c r="AR67" s="1461"/>
      <c r="AS67" s="1461"/>
      <c r="AT67" s="1461"/>
      <c r="AU67" s="1461"/>
      <c r="AV67" s="1461"/>
      <c r="AW67" s="1461"/>
      <c r="AX67" s="1461"/>
      <c r="AY67" s="1461"/>
      <c r="AZ67" s="1461"/>
      <c r="BA67" s="1461"/>
      <c r="BB67" s="1461"/>
      <c r="BC67" s="1461"/>
      <c r="BD67" s="1461"/>
      <c r="BE67" s="1461"/>
      <c r="BF67" s="1461"/>
      <c r="BG67" s="1461"/>
      <c r="BH67" s="1461"/>
      <c r="BI67" s="1461"/>
      <c r="BJ67" s="1461"/>
      <c r="BK67" s="1461"/>
      <c r="BL67" s="1461"/>
      <c r="BM67" s="1461"/>
      <c r="BN67" s="1461"/>
      <c r="BO67" s="1461"/>
      <c r="BP67" s="1461"/>
      <c r="BQ67" s="1461"/>
      <c r="BR67" s="1461"/>
      <c r="BS67" s="1461"/>
      <c r="BT67" s="1461"/>
      <c r="BU67" s="1461"/>
      <c r="BV67" s="1461"/>
      <c r="BW67" s="1461"/>
      <c r="BX67" s="1461"/>
      <c r="BY67" s="1461"/>
      <c r="BZ67" s="1461"/>
      <c r="CA67" s="1461"/>
      <c r="CB67" s="1461"/>
      <c r="CC67" s="1461"/>
      <c r="CD67" s="1461"/>
      <c r="CE67" s="1461"/>
      <c r="CF67" s="1461"/>
      <c r="CG67" s="1461"/>
      <c r="CH67" s="1461"/>
      <c r="CI67" s="1461"/>
      <c r="CJ67" s="1461"/>
      <c r="CK67" s="1569"/>
      <c r="CL67" s="1563"/>
      <c r="CM67" s="1564"/>
      <c r="CN67" s="87"/>
      <c r="CO67" s="87"/>
      <c r="CP67" s="20"/>
      <c r="CQ67" s="20"/>
      <c r="CR67" s="20"/>
      <c r="CS67" s="20"/>
      <c r="CT67" s="20"/>
      <c r="CU67" s="20"/>
      <c r="CV67" s="20"/>
      <c r="CW67" s="20"/>
      <c r="CX67" s="20"/>
      <c r="CY67" s="20"/>
      <c r="CZ67" s="20"/>
      <c r="DA67" s="20"/>
      <c r="DB67" s="20"/>
      <c r="DC67" s="20"/>
      <c r="DD67" s="20"/>
      <c r="DE67" s="20"/>
      <c r="DF67" s="20"/>
      <c r="DG67" s="20"/>
      <c r="DH67" s="20"/>
      <c r="DI67" s="18"/>
      <c r="DJ67" s="77"/>
      <c r="DK67" s="1488"/>
      <c r="DL67" s="119"/>
      <c r="DM67" s="119"/>
      <c r="DN67" s="4"/>
    </row>
    <row r="68" spans="1:118" ht="4.5" customHeight="1" x14ac:dyDescent="0.15">
      <c r="A68" s="4"/>
      <c r="B68" s="152"/>
      <c r="C68" s="1513"/>
      <c r="D68" s="1514"/>
      <c r="E68" s="1587"/>
      <c r="F68" s="1588"/>
      <c r="G68" s="1588"/>
      <c r="H68" s="1589"/>
      <c r="I68" s="970" t="s">
        <v>347</v>
      </c>
      <c r="J68" s="971"/>
      <c r="K68" s="971"/>
      <c r="L68" s="971"/>
      <c r="M68" s="971"/>
      <c r="N68" s="971"/>
      <c r="O68" s="971"/>
      <c r="P68" s="971"/>
      <c r="Q68" s="971"/>
      <c r="R68" s="971"/>
      <c r="S68" s="971"/>
      <c r="T68" s="971"/>
      <c r="U68" s="971"/>
      <c r="V68" s="971"/>
      <c r="W68" s="971"/>
      <c r="X68" s="971"/>
      <c r="Y68" s="971"/>
      <c r="Z68" s="971"/>
      <c r="AA68" s="971"/>
      <c r="AB68" s="971"/>
      <c r="AC68" s="971"/>
      <c r="AD68" s="971"/>
      <c r="AE68" s="971"/>
      <c r="AF68" s="971"/>
      <c r="AG68" s="971"/>
      <c r="AH68" s="971"/>
      <c r="AI68" s="971"/>
      <c r="AJ68" s="971"/>
      <c r="AK68" s="971"/>
      <c r="AL68" s="971"/>
      <c r="AM68" s="971"/>
      <c r="AN68" s="971"/>
      <c r="AO68" s="971"/>
      <c r="AP68" s="971"/>
      <c r="AQ68" s="971"/>
      <c r="AR68" s="971"/>
      <c r="AS68" s="971"/>
      <c r="AT68" s="971"/>
      <c r="AU68" s="971"/>
      <c r="AV68" s="971"/>
      <c r="AW68" s="971"/>
      <c r="AX68" s="971"/>
      <c r="AY68" s="971"/>
      <c r="AZ68" s="971"/>
      <c r="BA68" s="971"/>
      <c r="BB68" s="971"/>
      <c r="BC68" s="971"/>
      <c r="BD68" s="971"/>
      <c r="BE68" s="971"/>
      <c r="BF68" s="971"/>
      <c r="BG68" s="971"/>
      <c r="BH68" s="971"/>
      <c r="BI68" s="971"/>
      <c r="BJ68" s="971"/>
      <c r="BK68" s="971"/>
      <c r="BL68" s="971"/>
      <c r="BM68" s="971"/>
      <c r="BN68" s="971"/>
      <c r="BO68" s="971"/>
      <c r="BP68" s="971"/>
      <c r="BQ68" s="971"/>
      <c r="BR68" s="971"/>
      <c r="BS68" s="971"/>
      <c r="BT68" s="971"/>
      <c r="BU68" s="971"/>
      <c r="BV68" s="971"/>
      <c r="BW68" s="971"/>
      <c r="BX68" s="971"/>
      <c r="BY68" s="971"/>
      <c r="BZ68" s="971"/>
      <c r="CA68" s="971"/>
      <c r="CB68" s="971"/>
      <c r="CC68" s="971"/>
      <c r="CD68" s="971"/>
      <c r="CE68" s="971"/>
      <c r="CF68" s="971"/>
      <c r="CG68" s="971"/>
      <c r="CH68" s="971"/>
      <c r="CI68" s="971"/>
      <c r="CJ68" s="971"/>
      <c r="CK68" s="972"/>
      <c r="CL68" s="1561" t="s">
        <v>324</v>
      </c>
      <c r="CM68" s="1562"/>
      <c r="CN68" s="154"/>
      <c r="CO68" s="154"/>
      <c r="CP68" s="80"/>
      <c r="CQ68" s="80"/>
      <c r="CR68" s="80"/>
      <c r="CS68" s="80"/>
      <c r="CT68" s="80"/>
      <c r="CU68" s="80"/>
      <c r="CV68" s="80"/>
      <c r="CW68" s="80"/>
      <c r="CX68" s="80"/>
      <c r="CY68" s="80"/>
      <c r="CZ68" s="80"/>
      <c r="DA68" s="80"/>
      <c r="DB68" s="80"/>
      <c r="DC68" s="80"/>
      <c r="DD68" s="80"/>
      <c r="DE68" s="80"/>
      <c r="DF68" s="80"/>
      <c r="DG68" s="80"/>
      <c r="DH68" s="80"/>
      <c r="DI68" s="68"/>
      <c r="DJ68" s="77"/>
      <c r="DK68" s="1488"/>
      <c r="DL68" s="119"/>
      <c r="DM68" s="119"/>
      <c r="DN68" s="4"/>
    </row>
    <row r="69" spans="1:118" ht="21" customHeight="1" x14ac:dyDescent="0.15">
      <c r="A69" s="4"/>
      <c r="B69" s="152"/>
      <c r="C69" s="1513"/>
      <c r="D69" s="1514"/>
      <c r="E69" s="1587"/>
      <c r="F69" s="1588"/>
      <c r="G69" s="1588"/>
      <c r="H69" s="1589"/>
      <c r="I69" s="973"/>
      <c r="J69" s="974"/>
      <c r="K69" s="974"/>
      <c r="L69" s="974"/>
      <c r="M69" s="974"/>
      <c r="N69" s="974"/>
      <c r="O69" s="974"/>
      <c r="P69" s="974"/>
      <c r="Q69" s="974"/>
      <c r="R69" s="974"/>
      <c r="S69" s="974"/>
      <c r="T69" s="974"/>
      <c r="U69" s="974"/>
      <c r="V69" s="974"/>
      <c r="W69" s="974"/>
      <c r="X69" s="974"/>
      <c r="Y69" s="974"/>
      <c r="Z69" s="974"/>
      <c r="AA69" s="974"/>
      <c r="AB69" s="974"/>
      <c r="AC69" s="974"/>
      <c r="AD69" s="974"/>
      <c r="AE69" s="974"/>
      <c r="AF69" s="974"/>
      <c r="AG69" s="974"/>
      <c r="AH69" s="974"/>
      <c r="AI69" s="974"/>
      <c r="AJ69" s="974"/>
      <c r="AK69" s="974"/>
      <c r="AL69" s="974"/>
      <c r="AM69" s="974"/>
      <c r="AN69" s="974"/>
      <c r="AO69" s="974"/>
      <c r="AP69" s="974"/>
      <c r="AQ69" s="974"/>
      <c r="AR69" s="974"/>
      <c r="AS69" s="974"/>
      <c r="AT69" s="974"/>
      <c r="AU69" s="974"/>
      <c r="AV69" s="974"/>
      <c r="AW69" s="974"/>
      <c r="AX69" s="974"/>
      <c r="AY69" s="974"/>
      <c r="AZ69" s="974"/>
      <c r="BA69" s="974"/>
      <c r="BB69" s="974"/>
      <c r="BC69" s="974"/>
      <c r="BD69" s="974"/>
      <c r="BE69" s="974"/>
      <c r="BF69" s="974"/>
      <c r="BG69" s="974"/>
      <c r="BH69" s="974"/>
      <c r="BI69" s="974"/>
      <c r="BJ69" s="974"/>
      <c r="BK69" s="974"/>
      <c r="BL69" s="974"/>
      <c r="BM69" s="974"/>
      <c r="BN69" s="974"/>
      <c r="BO69" s="974"/>
      <c r="BP69" s="974"/>
      <c r="BQ69" s="974"/>
      <c r="BR69" s="974"/>
      <c r="BS69" s="974"/>
      <c r="BT69" s="974"/>
      <c r="BU69" s="974"/>
      <c r="BV69" s="974"/>
      <c r="BW69" s="974"/>
      <c r="BX69" s="974"/>
      <c r="BY69" s="974"/>
      <c r="BZ69" s="974"/>
      <c r="CA69" s="974"/>
      <c r="CB69" s="974"/>
      <c r="CC69" s="974"/>
      <c r="CD69" s="974"/>
      <c r="CE69" s="974"/>
      <c r="CF69" s="974"/>
      <c r="CG69" s="974"/>
      <c r="CH69" s="974"/>
      <c r="CI69" s="974"/>
      <c r="CJ69" s="974"/>
      <c r="CK69" s="975"/>
      <c r="CL69" s="1500"/>
      <c r="CM69" s="1501"/>
      <c r="CN69" s="33"/>
      <c r="CO69" s="133" t="str">
        <f>IF(OR(第2表入力用!BD47=0,LEN(第2表入力用!BD47)-9&lt;=0),"",MID(第2表入力用!BD47,LEN(第2表入力用!BD47)-9,1))</f>
        <v/>
      </c>
      <c r="CP69" s="125"/>
      <c r="CQ69" s="126" t="str">
        <f>IF(OR(第2表入力用!BD47=0,LEN(第2表入力用!BD47)-8&lt;=0),"",MID(第2表入力用!BD47,LEN(第2表入力用!BD47)-8,1))</f>
        <v/>
      </c>
      <c r="CR69" s="20"/>
      <c r="CS69" s="126" t="str">
        <f>IF(OR(第2表入力用!BD47=0,LEN(第2表入力用!BD47)-7&lt;=0),"",MID(第2表入力用!BD47,LEN(第2表入力用!BD47)-7,1))</f>
        <v/>
      </c>
      <c r="CT69" s="20"/>
      <c r="CU69" s="126" t="str">
        <f>IF(OR(第2表入力用!BD47=0,LEN(第2表入力用!BD47)-6&lt;=0),"",MID(第2表入力用!BD47,LEN(第2表入力用!BD47)-6,1))</f>
        <v/>
      </c>
      <c r="CV69" s="125"/>
      <c r="CW69" s="126" t="str">
        <f>IF(OR(第2表入力用!BD47=0,LEN(第2表入力用!BD47)-5&lt;=0),"",MID(第2表入力用!BD47,LEN(第2表入力用!BD47)-5,1))</f>
        <v>2</v>
      </c>
      <c r="CX69" s="20"/>
      <c r="CY69" s="126" t="str">
        <f>IF(OR(第2表入力用!BD47=0,LEN(第2表入力用!BD47)-4&lt;=0),"",MID(第2表入力用!BD47,LEN(第2表入力用!BD47)-4,1))</f>
        <v>6</v>
      </c>
      <c r="CZ69" s="20"/>
      <c r="DA69" s="126" t="str">
        <f>IF(OR(第2表入力用!BD47=0,LEN(第2表入力用!BD47)-3&lt;=0),"",MID(第2表入力用!BD47,LEN(第2表入力用!BD47)-3,1))</f>
        <v>0</v>
      </c>
      <c r="DB69" s="125"/>
      <c r="DC69" s="464" t="str">
        <f>IF(OR(第2表入力用!BD47=0,LEN(第2表入力用!BD47)-2&lt;=0),"",MID(第2表入力用!BD47,LEN(第2表入力用!BD47)-2,1))</f>
        <v>0</v>
      </c>
      <c r="DD69" s="20"/>
      <c r="DE69" s="1557" t="s">
        <v>331</v>
      </c>
      <c r="DF69" s="1556"/>
      <c r="DG69" s="20"/>
      <c r="DH69" s="463" t="s">
        <v>331</v>
      </c>
      <c r="DI69" s="18"/>
      <c r="DJ69" s="77"/>
      <c r="DK69" s="1488"/>
      <c r="DL69" s="119"/>
      <c r="DM69" s="119"/>
      <c r="DN69" s="4"/>
    </row>
    <row r="70" spans="1:118" ht="4.5" customHeight="1" x14ac:dyDescent="0.15">
      <c r="A70" s="4"/>
      <c r="B70" s="152"/>
      <c r="C70" s="1513"/>
      <c r="D70" s="1514"/>
      <c r="E70" s="1587"/>
      <c r="F70" s="1588"/>
      <c r="G70" s="1588"/>
      <c r="H70" s="1589"/>
      <c r="I70" s="1460"/>
      <c r="J70" s="1461"/>
      <c r="K70" s="1461"/>
      <c r="L70" s="1461"/>
      <c r="M70" s="1461"/>
      <c r="N70" s="1461"/>
      <c r="O70" s="1461"/>
      <c r="P70" s="1461"/>
      <c r="Q70" s="1461"/>
      <c r="R70" s="1461"/>
      <c r="S70" s="1461"/>
      <c r="T70" s="1461"/>
      <c r="U70" s="1461"/>
      <c r="V70" s="1461"/>
      <c r="W70" s="1461"/>
      <c r="X70" s="1461"/>
      <c r="Y70" s="1461"/>
      <c r="Z70" s="1461"/>
      <c r="AA70" s="1461"/>
      <c r="AB70" s="1461"/>
      <c r="AC70" s="1461"/>
      <c r="AD70" s="1461"/>
      <c r="AE70" s="1461"/>
      <c r="AF70" s="1461"/>
      <c r="AG70" s="1461"/>
      <c r="AH70" s="1461"/>
      <c r="AI70" s="1461"/>
      <c r="AJ70" s="1461"/>
      <c r="AK70" s="1461"/>
      <c r="AL70" s="1461"/>
      <c r="AM70" s="1461"/>
      <c r="AN70" s="1461"/>
      <c r="AO70" s="1461"/>
      <c r="AP70" s="1461"/>
      <c r="AQ70" s="1461"/>
      <c r="AR70" s="1461"/>
      <c r="AS70" s="1461"/>
      <c r="AT70" s="1461"/>
      <c r="AU70" s="1461"/>
      <c r="AV70" s="1461"/>
      <c r="AW70" s="1461"/>
      <c r="AX70" s="1461"/>
      <c r="AY70" s="1461"/>
      <c r="AZ70" s="1461"/>
      <c r="BA70" s="1461"/>
      <c r="BB70" s="1461"/>
      <c r="BC70" s="1461"/>
      <c r="BD70" s="1461"/>
      <c r="BE70" s="1461"/>
      <c r="BF70" s="1461"/>
      <c r="BG70" s="1461"/>
      <c r="BH70" s="1461"/>
      <c r="BI70" s="1461"/>
      <c r="BJ70" s="1461"/>
      <c r="BK70" s="1461"/>
      <c r="BL70" s="1461"/>
      <c r="BM70" s="1461"/>
      <c r="BN70" s="1461"/>
      <c r="BO70" s="1461"/>
      <c r="BP70" s="1461"/>
      <c r="BQ70" s="1461"/>
      <c r="BR70" s="1461"/>
      <c r="BS70" s="1461"/>
      <c r="BT70" s="1461"/>
      <c r="BU70" s="1461"/>
      <c r="BV70" s="1461"/>
      <c r="BW70" s="1461"/>
      <c r="BX70" s="1461"/>
      <c r="BY70" s="1461"/>
      <c r="BZ70" s="1461"/>
      <c r="CA70" s="1461"/>
      <c r="CB70" s="1461"/>
      <c r="CC70" s="1461"/>
      <c r="CD70" s="1461"/>
      <c r="CE70" s="1461"/>
      <c r="CF70" s="1461"/>
      <c r="CG70" s="1461"/>
      <c r="CH70" s="1461"/>
      <c r="CI70" s="1461"/>
      <c r="CJ70" s="1461"/>
      <c r="CK70" s="1569"/>
      <c r="CL70" s="1563"/>
      <c r="CM70" s="1564"/>
      <c r="CN70" s="154"/>
      <c r="CO70" s="154"/>
      <c r="CP70" s="20"/>
      <c r="CQ70" s="20"/>
      <c r="CR70" s="20"/>
      <c r="CS70" s="20"/>
      <c r="CT70" s="20"/>
      <c r="CU70" s="20"/>
      <c r="CV70" s="20"/>
      <c r="CW70" s="20"/>
      <c r="CX70" s="20"/>
      <c r="CY70" s="20"/>
      <c r="CZ70" s="20"/>
      <c r="DA70" s="20"/>
      <c r="DB70" s="20"/>
      <c r="DC70" s="20"/>
      <c r="DD70" s="20"/>
      <c r="DE70" s="20"/>
      <c r="DF70" s="20"/>
      <c r="DG70" s="20"/>
      <c r="DH70" s="20"/>
      <c r="DI70" s="18"/>
      <c r="DJ70" s="77"/>
      <c r="DK70" s="1488"/>
      <c r="DL70" s="119"/>
      <c r="DM70" s="119"/>
      <c r="DN70" s="4"/>
    </row>
    <row r="71" spans="1:118" ht="4.5" customHeight="1" x14ac:dyDescent="0.15">
      <c r="A71" s="4"/>
      <c r="B71" s="152"/>
      <c r="C71" s="1513"/>
      <c r="D71" s="1514"/>
      <c r="E71" s="1587"/>
      <c r="F71" s="1588"/>
      <c r="G71" s="1588"/>
      <c r="H71" s="1589"/>
      <c r="I71" s="970" t="s">
        <v>257</v>
      </c>
      <c r="J71" s="971"/>
      <c r="K71" s="971"/>
      <c r="L71" s="971"/>
      <c r="M71" s="971"/>
      <c r="N71" s="971"/>
      <c r="O71" s="971"/>
      <c r="P71" s="971"/>
      <c r="Q71" s="971"/>
      <c r="R71" s="971"/>
      <c r="S71" s="971"/>
      <c r="T71" s="971"/>
      <c r="U71" s="971"/>
      <c r="V71" s="971"/>
      <c r="W71" s="971"/>
      <c r="X71" s="971"/>
      <c r="Y71" s="971"/>
      <c r="Z71" s="971"/>
      <c r="AA71" s="971"/>
      <c r="AB71" s="971"/>
      <c r="AC71" s="971"/>
      <c r="AD71" s="971"/>
      <c r="AE71" s="971"/>
      <c r="AF71" s="971"/>
      <c r="AG71" s="971"/>
      <c r="AH71" s="971"/>
      <c r="AI71" s="971"/>
      <c r="AJ71" s="971"/>
      <c r="AK71" s="971"/>
      <c r="AL71" s="971"/>
      <c r="AM71" s="971"/>
      <c r="AN71" s="971"/>
      <c r="AO71" s="971"/>
      <c r="AP71" s="971"/>
      <c r="AQ71" s="971"/>
      <c r="AR71" s="971"/>
      <c r="AS71" s="971"/>
      <c r="AT71" s="971"/>
      <c r="AU71" s="971"/>
      <c r="AV71" s="971"/>
      <c r="AW71" s="971"/>
      <c r="AX71" s="971"/>
      <c r="AY71" s="971"/>
      <c r="AZ71" s="971"/>
      <c r="BA71" s="971"/>
      <c r="BB71" s="971"/>
      <c r="BC71" s="971"/>
      <c r="BD71" s="971"/>
      <c r="BE71" s="971"/>
      <c r="BF71" s="971"/>
      <c r="BG71" s="971"/>
      <c r="BH71" s="971"/>
      <c r="BI71" s="971"/>
      <c r="BJ71" s="971"/>
      <c r="BK71" s="971"/>
      <c r="BL71" s="971"/>
      <c r="BM71" s="971"/>
      <c r="BN71" s="971"/>
      <c r="BO71" s="971"/>
      <c r="BP71" s="971"/>
      <c r="BQ71" s="971"/>
      <c r="BR71" s="971"/>
      <c r="BS71" s="971"/>
      <c r="BT71" s="971"/>
      <c r="BU71" s="971"/>
      <c r="BV71" s="971"/>
      <c r="BW71" s="971"/>
      <c r="BX71" s="971"/>
      <c r="BY71" s="971"/>
      <c r="BZ71" s="971"/>
      <c r="CA71" s="971"/>
      <c r="CB71" s="971"/>
      <c r="CC71" s="971"/>
      <c r="CD71" s="971"/>
      <c r="CE71" s="971"/>
      <c r="CF71" s="971"/>
      <c r="CG71" s="971"/>
      <c r="CH71" s="971"/>
      <c r="CI71" s="971"/>
      <c r="CJ71" s="971"/>
      <c r="CK71" s="972"/>
      <c r="CL71" s="1561" t="s">
        <v>325</v>
      </c>
      <c r="CM71" s="1562"/>
      <c r="CN71" s="88"/>
      <c r="CO71" s="88"/>
      <c r="CP71" s="80"/>
      <c r="CQ71" s="80"/>
      <c r="CR71" s="80"/>
      <c r="CS71" s="80"/>
      <c r="CT71" s="80"/>
      <c r="CU71" s="80"/>
      <c r="CV71" s="80"/>
      <c r="CW71" s="80"/>
      <c r="CX71" s="80"/>
      <c r="CY71" s="80"/>
      <c r="CZ71" s="80"/>
      <c r="DA71" s="80"/>
      <c r="DB71" s="80"/>
      <c r="DC71" s="80"/>
      <c r="DD71" s="80"/>
      <c r="DE71" s="80"/>
      <c r="DF71" s="80"/>
      <c r="DG71" s="80"/>
      <c r="DH71" s="80"/>
      <c r="DI71" s="68"/>
      <c r="DJ71" s="77"/>
      <c r="DK71" s="1488"/>
      <c r="DL71" s="119"/>
      <c r="DM71" s="119"/>
      <c r="DN71" s="4"/>
    </row>
    <row r="72" spans="1:118" ht="21" customHeight="1" x14ac:dyDescent="0.15">
      <c r="A72" s="156"/>
      <c r="B72" s="152"/>
      <c r="C72" s="1513"/>
      <c r="D72" s="1514"/>
      <c r="E72" s="1587"/>
      <c r="F72" s="1588"/>
      <c r="G72" s="1588"/>
      <c r="H72" s="1589"/>
      <c r="I72" s="973"/>
      <c r="J72" s="974"/>
      <c r="K72" s="974"/>
      <c r="L72" s="974"/>
      <c r="M72" s="974"/>
      <c r="N72" s="974"/>
      <c r="O72" s="974"/>
      <c r="P72" s="974"/>
      <c r="Q72" s="974"/>
      <c r="R72" s="974"/>
      <c r="S72" s="974"/>
      <c r="T72" s="974"/>
      <c r="U72" s="974"/>
      <c r="V72" s="974"/>
      <c r="W72" s="974"/>
      <c r="X72" s="974"/>
      <c r="Y72" s="974"/>
      <c r="Z72" s="974"/>
      <c r="AA72" s="974"/>
      <c r="AB72" s="974"/>
      <c r="AC72" s="974"/>
      <c r="AD72" s="974"/>
      <c r="AE72" s="974"/>
      <c r="AF72" s="974"/>
      <c r="AG72" s="974"/>
      <c r="AH72" s="974"/>
      <c r="AI72" s="974"/>
      <c r="AJ72" s="974"/>
      <c r="AK72" s="974"/>
      <c r="AL72" s="974"/>
      <c r="AM72" s="974"/>
      <c r="AN72" s="974"/>
      <c r="AO72" s="974"/>
      <c r="AP72" s="974"/>
      <c r="AQ72" s="974"/>
      <c r="AR72" s="974"/>
      <c r="AS72" s="974"/>
      <c r="AT72" s="974"/>
      <c r="AU72" s="974"/>
      <c r="AV72" s="974"/>
      <c r="AW72" s="974"/>
      <c r="AX72" s="974"/>
      <c r="AY72" s="974"/>
      <c r="AZ72" s="974"/>
      <c r="BA72" s="974"/>
      <c r="BB72" s="974"/>
      <c r="BC72" s="974"/>
      <c r="BD72" s="974"/>
      <c r="BE72" s="974"/>
      <c r="BF72" s="974"/>
      <c r="BG72" s="974"/>
      <c r="BH72" s="974"/>
      <c r="BI72" s="974"/>
      <c r="BJ72" s="974"/>
      <c r="BK72" s="974"/>
      <c r="BL72" s="974"/>
      <c r="BM72" s="974"/>
      <c r="BN72" s="974"/>
      <c r="BO72" s="974"/>
      <c r="BP72" s="974"/>
      <c r="BQ72" s="974"/>
      <c r="BR72" s="974"/>
      <c r="BS72" s="974"/>
      <c r="BT72" s="974"/>
      <c r="BU72" s="974"/>
      <c r="BV72" s="974"/>
      <c r="BW72" s="974"/>
      <c r="BX72" s="974"/>
      <c r="BY72" s="974"/>
      <c r="BZ72" s="974"/>
      <c r="CA72" s="974"/>
      <c r="CB72" s="974"/>
      <c r="CC72" s="974"/>
      <c r="CD72" s="974"/>
      <c r="CE72" s="974"/>
      <c r="CF72" s="974"/>
      <c r="CG72" s="974"/>
      <c r="CH72" s="974"/>
      <c r="CI72" s="974"/>
      <c r="CJ72" s="974"/>
      <c r="CK72" s="975"/>
      <c r="CL72" s="1500"/>
      <c r="CM72" s="1501"/>
      <c r="CN72" s="33"/>
      <c r="CO72" s="133" t="str">
        <f>IF(OR(第2表入力用!BD50=0,LEN(第2表入力用!BD50)-9&lt;=0),"",MID(第2表入力用!BD50,LEN(第2表入力用!BD50)-9,1))</f>
        <v/>
      </c>
      <c r="CP72" s="125"/>
      <c r="CQ72" s="126" t="str">
        <f>IF(OR(第2表入力用!BD50=0,LEN(第2表入力用!BD50)-8&lt;=0),"",MID(第2表入力用!BD50,LEN(第2表入力用!BD50)-8,1))</f>
        <v/>
      </c>
      <c r="CR72" s="20"/>
      <c r="CS72" s="126" t="str">
        <f>IF(OR(第2表入力用!BD50=0,LEN(第2表入力用!BD50)-7&lt;=0),"",MID(第2表入力用!BD50,LEN(第2表入力用!BD50)-7,1))</f>
        <v/>
      </c>
      <c r="CT72" s="20"/>
      <c r="CU72" s="126" t="str">
        <f>IF(OR(第2表入力用!BD50=0,LEN(第2表入力用!BD50)-6&lt;=0),"",MID(第2表入力用!BD50,LEN(第2表入力用!BD50)-6,1))</f>
        <v/>
      </c>
      <c r="CV72" s="125"/>
      <c r="CW72" s="126" t="str">
        <f>IF(OR(第2表入力用!BD50=0,LEN(第2表入力用!BD50)-5&lt;=0),"",MID(第2表入力用!BD50,LEN(第2表入力用!BD50)-5,1))</f>
        <v/>
      </c>
      <c r="CX72" s="20"/>
      <c r="CY72" s="126" t="str">
        <f>IF(OR(第2表入力用!BD50=0,LEN(第2表入力用!BD50)-4&lt;=0),"",MID(第2表入力用!BD50,LEN(第2表入力用!BD50)-4,1))</f>
        <v/>
      </c>
      <c r="CZ72" s="20"/>
      <c r="DA72" s="126" t="str">
        <f>IF(OR(第2表入力用!BD50=0,LEN(第2表入力用!BD50)-3&lt;=0),"",MID(第2表入力用!BD50,LEN(第2表入力用!BD50)-3,1))</f>
        <v/>
      </c>
      <c r="DB72" s="125"/>
      <c r="DC72" s="126" t="str">
        <f>IF(OR(第2表入力用!BD50=0,LEN(第2表入力用!BD50)-2&lt;=0),"",MID(第2表入力用!BD50,LEN(第2表入力用!BD50)-2,1))</f>
        <v/>
      </c>
      <c r="DD72" s="20"/>
      <c r="DE72" s="1557" t="str">
        <f>IF(OR(第2表入力用!BD50=0,LEN(第2表入力用!BD50)-1&lt;=0),"",MID(第2表入力用!BD50,LEN(第2表入力用!BD50)-1,1))</f>
        <v/>
      </c>
      <c r="DF72" s="1556"/>
      <c r="DG72" s="20"/>
      <c r="DH72" s="463" t="str">
        <f>IF(第2表入力用!BD50&lt;&gt;0,RIGHT(第2表入力用!BD50,1),"")</f>
        <v/>
      </c>
      <c r="DI72" s="18"/>
      <c r="DJ72" s="77"/>
      <c r="DK72" s="1488"/>
      <c r="DL72" s="119"/>
      <c r="DM72" s="119"/>
      <c r="DN72" s="4"/>
    </row>
    <row r="73" spans="1:118" ht="4.5" customHeight="1" thickBot="1" x14ac:dyDescent="0.2">
      <c r="A73" s="156"/>
      <c r="B73" s="152"/>
      <c r="C73" s="1513"/>
      <c r="D73" s="1514"/>
      <c r="E73" s="1587"/>
      <c r="F73" s="1588"/>
      <c r="G73" s="1588"/>
      <c r="H73" s="1589"/>
      <c r="I73" s="1460"/>
      <c r="J73" s="1461"/>
      <c r="K73" s="1461"/>
      <c r="L73" s="1461"/>
      <c r="M73" s="1461"/>
      <c r="N73" s="1461"/>
      <c r="O73" s="1461"/>
      <c r="P73" s="1461"/>
      <c r="Q73" s="1461"/>
      <c r="R73" s="1461"/>
      <c r="S73" s="1461"/>
      <c r="T73" s="1461"/>
      <c r="U73" s="1461"/>
      <c r="V73" s="1461"/>
      <c r="W73" s="1461"/>
      <c r="X73" s="1461"/>
      <c r="Y73" s="1461"/>
      <c r="Z73" s="1461"/>
      <c r="AA73" s="1461"/>
      <c r="AB73" s="1461"/>
      <c r="AC73" s="1461"/>
      <c r="AD73" s="1461"/>
      <c r="AE73" s="1461"/>
      <c r="AF73" s="1461"/>
      <c r="AG73" s="1461"/>
      <c r="AH73" s="1461"/>
      <c r="AI73" s="1461"/>
      <c r="AJ73" s="1461"/>
      <c r="AK73" s="1461"/>
      <c r="AL73" s="1461"/>
      <c r="AM73" s="1461"/>
      <c r="AN73" s="1461"/>
      <c r="AO73" s="1461"/>
      <c r="AP73" s="1461"/>
      <c r="AQ73" s="1461"/>
      <c r="AR73" s="1461"/>
      <c r="AS73" s="1461"/>
      <c r="AT73" s="1461"/>
      <c r="AU73" s="1461"/>
      <c r="AV73" s="1461"/>
      <c r="AW73" s="1461"/>
      <c r="AX73" s="1461"/>
      <c r="AY73" s="1461"/>
      <c r="AZ73" s="1461"/>
      <c r="BA73" s="1461"/>
      <c r="BB73" s="1461"/>
      <c r="BC73" s="1461"/>
      <c r="BD73" s="1461"/>
      <c r="BE73" s="1461"/>
      <c r="BF73" s="1461"/>
      <c r="BG73" s="1461"/>
      <c r="BH73" s="1461"/>
      <c r="BI73" s="1461"/>
      <c r="BJ73" s="1461"/>
      <c r="BK73" s="1461"/>
      <c r="BL73" s="1461"/>
      <c r="BM73" s="1461"/>
      <c r="BN73" s="1461"/>
      <c r="BO73" s="1461"/>
      <c r="BP73" s="1461"/>
      <c r="BQ73" s="1461"/>
      <c r="BR73" s="1461"/>
      <c r="BS73" s="1461"/>
      <c r="BT73" s="1461"/>
      <c r="BU73" s="1461"/>
      <c r="BV73" s="1461"/>
      <c r="BW73" s="1461"/>
      <c r="BX73" s="1461"/>
      <c r="BY73" s="1461"/>
      <c r="BZ73" s="1461"/>
      <c r="CA73" s="1461"/>
      <c r="CB73" s="1461"/>
      <c r="CC73" s="1461"/>
      <c r="CD73" s="1461"/>
      <c r="CE73" s="1461"/>
      <c r="CF73" s="1461"/>
      <c r="CG73" s="1461"/>
      <c r="CH73" s="1461"/>
      <c r="CI73" s="1461"/>
      <c r="CJ73" s="1461"/>
      <c r="CK73" s="1569"/>
      <c r="CL73" s="1500"/>
      <c r="CM73" s="1501"/>
      <c r="CN73" s="154"/>
      <c r="CO73" s="154"/>
      <c r="CP73" s="20"/>
      <c r="CQ73" s="20"/>
      <c r="CR73" s="20"/>
      <c r="CS73" s="20"/>
      <c r="CT73" s="20"/>
      <c r="CU73" s="20"/>
      <c r="CV73" s="20"/>
      <c r="CW73" s="20"/>
      <c r="CX73" s="20"/>
      <c r="CY73" s="20"/>
      <c r="CZ73" s="20"/>
      <c r="DA73" s="20"/>
      <c r="DB73" s="20"/>
      <c r="DC73" s="20"/>
      <c r="DD73" s="20"/>
      <c r="DE73" s="20"/>
      <c r="DF73" s="20"/>
      <c r="DG73" s="20"/>
      <c r="DH73" s="20"/>
      <c r="DI73" s="18"/>
      <c r="DJ73" s="77"/>
      <c r="DK73" s="1488"/>
      <c r="DL73" s="119"/>
      <c r="DM73" s="119"/>
      <c r="DN73" s="4"/>
    </row>
    <row r="74" spans="1:118" ht="4.5" customHeight="1" x14ac:dyDescent="0.15">
      <c r="A74" s="156"/>
      <c r="B74" s="152"/>
      <c r="C74" s="1513"/>
      <c r="D74" s="1514"/>
      <c r="E74" s="1587"/>
      <c r="F74" s="1588"/>
      <c r="G74" s="1588"/>
      <c r="H74" s="1589"/>
      <c r="I74" s="970" t="s">
        <v>348</v>
      </c>
      <c r="J74" s="971"/>
      <c r="K74" s="971"/>
      <c r="L74" s="971"/>
      <c r="M74" s="971"/>
      <c r="N74" s="971"/>
      <c r="O74" s="971"/>
      <c r="P74" s="971"/>
      <c r="Q74" s="971"/>
      <c r="R74" s="971"/>
      <c r="S74" s="971"/>
      <c r="T74" s="971"/>
      <c r="U74" s="971"/>
      <c r="V74" s="971"/>
      <c r="W74" s="971"/>
      <c r="X74" s="971"/>
      <c r="Y74" s="971"/>
      <c r="Z74" s="971"/>
      <c r="AA74" s="971"/>
      <c r="AB74" s="971"/>
      <c r="AC74" s="971"/>
      <c r="AD74" s="971"/>
      <c r="AE74" s="971"/>
      <c r="AF74" s="971"/>
      <c r="AG74" s="971"/>
      <c r="AH74" s="971"/>
      <c r="AI74" s="971"/>
      <c r="AJ74" s="971"/>
      <c r="AK74" s="971"/>
      <c r="AL74" s="971"/>
      <c r="AM74" s="971"/>
      <c r="AN74" s="971"/>
      <c r="AO74" s="971"/>
      <c r="AP74" s="971"/>
      <c r="AQ74" s="971"/>
      <c r="AR74" s="971"/>
      <c r="AS74" s="971"/>
      <c r="AT74" s="971"/>
      <c r="AU74" s="971"/>
      <c r="AV74" s="971"/>
      <c r="AW74" s="971"/>
      <c r="AX74" s="971"/>
      <c r="AY74" s="971"/>
      <c r="AZ74" s="971"/>
      <c r="BA74" s="971"/>
      <c r="BB74" s="971"/>
      <c r="BC74" s="971"/>
      <c r="BD74" s="971"/>
      <c r="BE74" s="971"/>
      <c r="BF74" s="971"/>
      <c r="BG74" s="971"/>
      <c r="BH74" s="971"/>
      <c r="BI74" s="971"/>
      <c r="BJ74" s="971"/>
      <c r="BK74" s="971"/>
      <c r="BL74" s="971"/>
      <c r="BM74" s="971"/>
      <c r="BN74" s="971"/>
      <c r="BO74" s="971"/>
      <c r="BP74" s="971"/>
      <c r="BQ74" s="971"/>
      <c r="BR74" s="971"/>
      <c r="BS74" s="971"/>
      <c r="BT74" s="971"/>
      <c r="BU74" s="971"/>
      <c r="BV74" s="971"/>
      <c r="BW74" s="971"/>
      <c r="BX74" s="971"/>
      <c r="BY74" s="971"/>
      <c r="BZ74" s="971"/>
      <c r="CA74" s="971"/>
      <c r="CB74" s="971"/>
      <c r="CC74" s="971"/>
      <c r="CD74" s="971"/>
      <c r="CE74" s="971"/>
      <c r="CF74" s="971"/>
      <c r="CG74" s="971"/>
      <c r="CH74" s="971"/>
      <c r="CI74" s="971"/>
      <c r="CJ74" s="971"/>
      <c r="CK74" s="1570"/>
      <c r="CL74" s="1558" t="s">
        <v>326</v>
      </c>
      <c r="CM74" s="1559"/>
      <c r="CN74" s="157"/>
      <c r="CO74" s="157"/>
      <c r="CP74" s="158"/>
      <c r="CQ74" s="158"/>
      <c r="CR74" s="158"/>
      <c r="CS74" s="158"/>
      <c r="CT74" s="158"/>
      <c r="CU74" s="158"/>
      <c r="CV74" s="158"/>
      <c r="CW74" s="158"/>
      <c r="CX74" s="158"/>
      <c r="CY74" s="158"/>
      <c r="CZ74" s="158"/>
      <c r="DA74" s="158"/>
      <c r="DB74" s="158"/>
      <c r="DC74" s="158"/>
      <c r="DD74" s="158"/>
      <c r="DE74" s="158"/>
      <c r="DF74" s="158"/>
      <c r="DG74" s="158"/>
      <c r="DH74" s="158"/>
      <c r="DI74" s="143"/>
      <c r="DJ74" s="77"/>
      <c r="DK74" s="1488"/>
      <c r="DL74" s="119"/>
      <c r="DM74" s="119"/>
      <c r="DN74" s="4"/>
    </row>
    <row r="75" spans="1:118" ht="21" customHeight="1" x14ac:dyDescent="0.15">
      <c r="A75" s="156"/>
      <c r="B75" s="152"/>
      <c r="C75" s="1513"/>
      <c r="D75" s="1514"/>
      <c r="E75" s="1587"/>
      <c r="F75" s="1588"/>
      <c r="G75" s="1588"/>
      <c r="H75" s="1589"/>
      <c r="I75" s="973"/>
      <c r="J75" s="974"/>
      <c r="K75" s="974"/>
      <c r="L75" s="974"/>
      <c r="M75" s="974"/>
      <c r="N75" s="974"/>
      <c r="O75" s="974"/>
      <c r="P75" s="974"/>
      <c r="Q75" s="974"/>
      <c r="R75" s="974"/>
      <c r="S75" s="974"/>
      <c r="T75" s="974"/>
      <c r="U75" s="974"/>
      <c r="V75" s="974"/>
      <c r="W75" s="974"/>
      <c r="X75" s="974"/>
      <c r="Y75" s="974"/>
      <c r="Z75" s="974"/>
      <c r="AA75" s="974"/>
      <c r="AB75" s="974"/>
      <c r="AC75" s="974"/>
      <c r="AD75" s="974"/>
      <c r="AE75" s="974"/>
      <c r="AF75" s="974"/>
      <c r="AG75" s="974"/>
      <c r="AH75" s="974"/>
      <c r="AI75" s="974"/>
      <c r="AJ75" s="974"/>
      <c r="AK75" s="974"/>
      <c r="AL75" s="974"/>
      <c r="AM75" s="974"/>
      <c r="AN75" s="974"/>
      <c r="AO75" s="974"/>
      <c r="AP75" s="974"/>
      <c r="AQ75" s="974"/>
      <c r="AR75" s="974"/>
      <c r="AS75" s="974"/>
      <c r="AT75" s="974"/>
      <c r="AU75" s="974"/>
      <c r="AV75" s="974"/>
      <c r="AW75" s="974"/>
      <c r="AX75" s="974"/>
      <c r="AY75" s="974"/>
      <c r="AZ75" s="974"/>
      <c r="BA75" s="974"/>
      <c r="BB75" s="974"/>
      <c r="BC75" s="974"/>
      <c r="BD75" s="974"/>
      <c r="BE75" s="974"/>
      <c r="BF75" s="974"/>
      <c r="BG75" s="974"/>
      <c r="BH75" s="974"/>
      <c r="BI75" s="974"/>
      <c r="BJ75" s="974"/>
      <c r="BK75" s="974"/>
      <c r="BL75" s="974"/>
      <c r="BM75" s="974"/>
      <c r="BN75" s="974"/>
      <c r="BO75" s="974"/>
      <c r="BP75" s="974"/>
      <c r="BQ75" s="974"/>
      <c r="BR75" s="974"/>
      <c r="BS75" s="974"/>
      <c r="BT75" s="974"/>
      <c r="BU75" s="974"/>
      <c r="BV75" s="974"/>
      <c r="BW75" s="974"/>
      <c r="BX75" s="974"/>
      <c r="BY75" s="974"/>
      <c r="BZ75" s="974"/>
      <c r="CA75" s="974"/>
      <c r="CB75" s="974"/>
      <c r="CC75" s="974"/>
      <c r="CD75" s="974"/>
      <c r="CE75" s="974"/>
      <c r="CF75" s="974"/>
      <c r="CG75" s="974"/>
      <c r="CH75" s="974"/>
      <c r="CI75" s="974"/>
      <c r="CJ75" s="974"/>
      <c r="CK75" s="1571"/>
      <c r="CL75" s="1560"/>
      <c r="CM75" s="1501"/>
      <c r="CN75" s="33"/>
      <c r="CO75" s="133" t="str">
        <f>IF(OR(第2表入力用!BD53=0,LEN(第2表入力用!BD53)-9&lt;=0),"",MID(第2表入力用!BD53,LEN(第2表入力用!BD53)-9,1))</f>
        <v/>
      </c>
      <c r="CP75" s="125"/>
      <c r="CQ75" s="126" t="str">
        <f>IF(OR(第2表入力用!BD53=0,LEN(第2表入力用!BD53)-8&lt;=0),"",MID(第2表入力用!BD53,LEN(第2表入力用!BD53)-8,1))</f>
        <v/>
      </c>
      <c r="CR75" s="20"/>
      <c r="CS75" s="126" t="str">
        <f>IF(OR(第2表入力用!BD53=0,LEN(第2表入力用!BD53)-7&lt;=0),"",MID(第2表入力用!BD53,LEN(第2表入力用!BD53)-7,1))</f>
        <v/>
      </c>
      <c r="CT75" s="20"/>
      <c r="CU75" s="126" t="str">
        <f>IF(OR(第2表入力用!BD53=0,LEN(第2表入力用!BD53)-6&lt;=0),"",MID(第2表入力用!BD53,LEN(第2表入力用!BD53)-6,1))</f>
        <v/>
      </c>
      <c r="CV75" s="125"/>
      <c r="CW75" s="126" t="str">
        <f>IF(OR(第2表入力用!BD53=0,LEN(第2表入力用!BD53)-5&lt;=0),"",MID(第2表入力用!BD53,LEN(第2表入力用!BD53)-5,1))</f>
        <v>2</v>
      </c>
      <c r="CX75" s="20"/>
      <c r="CY75" s="126" t="str">
        <f>IF(OR(第2表入力用!BD53=0,LEN(第2表入力用!BD53)-4&lt;=0),"",MID(第2表入力用!BD53,LEN(第2表入力用!BD53)-4,1))</f>
        <v>6</v>
      </c>
      <c r="CZ75" s="20"/>
      <c r="DA75" s="126" t="str">
        <f>IF(OR(第2表入力用!BD53=0,LEN(第2表入力用!BD53)-3&lt;=0),"",MID(第2表入力用!BD53,LEN(第2表入力用!BD53)-3,1))</f>
        <v>0</v>
      </c>
      <c r="DB75" s="125"/>
      <c r="DC75" s="126" t="str">
        <f>IF(OR(第2表入力用!BD53=0,LEN(第2表入力用!BD53)-2&lt;=0),"",MID(第2表入力用!BD53,LEN(第2表入力用!BD53)-2,1))</f>
        <v>0</v>
      </c>
      <c r="DD75" s="20"/>
      <c r="DE75" s="1555" t="str">
        <f>IF(OR(第2表入力用!BD53=0,LEN(第2表入力用!BD53)-1&lt;=0),"",MID(第2表入力用!BD53,LEN(第2表入力用!BD53)-1,1))</f>
        <v>0</v>
      </c>
      <c r="DF75" s="1556"/>
      <c r="DG75" s="20"/>
      <c r="DH75" s="155" t="str">
        <f>IF(第2表入力用!BD53&lt;&gt;0,RIGHT(第2表入力用!BD53,1),"")</f>
        <v>0</v>
      </c>
      <c r="DI75" s="18"/>
      <c r="DJ75" s="77"/>
      <c r="DK75" s="1488"/>
      <c r="DL75" s="119"/>
      <c r="DM75" s="119"/>
      <c r="DN75" s="4"/>
    </row>
    <row r="76" spans="1:118" ht="4.5" customHeight="1" thickBot="1" x14ac:dyDescent="0.2">
      <c r="A76" s="156"/>
      <c r="B76" s="152"/>
      <c r="C76" s="1513"/>
      <c r="D76" s="1514"/>
      <c r="E76" s="1590"/>
      <c r="F76" s="1591"/>
      <c r="G76" s="1591"/>
      <c r="H76" s="1592"/>
      <c r="I76" s="976"/>
      <c r="J76" s="977"/>
      <c r="K76" s="977"/>
      <c r="L76" s="977"/>
      <c r="M76" s="977"/>
      <c r="N76" s="977"/>
      <c r="O76" s="977"/>
      <c r="P76" s="977"/>
      <c r="Q76" s="977"/>
      <c r="R76" s="977"/>
      <c r="S76" s="977"/>
      <c r="T76" s="977"/>
      <c r="U76" s="977"/>
      <c r="V76" s="977"/>
      <c r="W76" s="977"/>
      <c r="X76" s="977"/>
      <c r="Y76" s="977"/>
      <c r="Z76" s="977"/>
      <c r="AA76" s="977"/>
      <c r="AB76" s="977"/>
      <c r="AC76" s="977"/>
      <c r="AD76" s="977"/>
      <c r="AE76" s="977"/>
      <c r="AF76" s="977"/>
      <c r="AG76" s="977"/>
      <c r="AH76" s="977"/>
      <c r="AI76" s="977"/>
      <c r="AJ76" s="977"/>
      <c r="AK76" s="977"/>
      <c r="AL76" s="977"/>
      <c r="AM76" s="977"/>
      <c r="AN76" s="977"/>
      <c r="AO76" s="977"/>
      <c r="AP76" s="977"/>
      <c r="AQ76" s="977"/>
      <c r="AR76" s="977"/>
      <c r="AS76" s="977"/>
      <c r="AT76" s="977"/>
      <c r="AU76" s="977"/>
      <c r="AV76" s="977"/>
      <c r="AW76" s="977"/>
      <c r="AX76" s="977"/>
      <c r="AY76" s="977"/>
      <c r="AZ76" s="977"/>
      <c r="BA76" s="977"/>
      <c r="BB76" s="977"/>
      <c r="BC76" s="977"/>
      <c r="BD76" s="977"/>
      <c r="BE76" s="977"/>
      <c r="BF76" s="977"/>
      <c r="BG76" s="977"/>
      <c r="BH76" s="977"/>
      <c r="BI76" s="977"/>
      <c r="BJ76" s="977"/>
      <c r="BK76" s="977"/>
      <c r="BL76" s="977"/>
      <c r="BM76" s="977"/>
      <c r="BN76" s="977"/>
      <c r="BO76" s="977"/>
      <c r="BP76" s="977"/>
      <c r="BQ76" s="977"/>
      <c r="BR76" s="977"/>
      <c r="BS76" s="977"/>
      <c r="BT76" s="977"/>
      <c r="BU76" s="977"/>
      <c r="BV76" s="977"/>
      <c r="BW76" s="977"/>
      <c r="BX76" s="977"/>
      <c r="BY76" s="977"/>
      <c r="BZ76" s="977"/>
      <c r="CA76" s="977"/>
      <c r="CB76" s="977"/>
      <c r="CC76" s="977"/>
      <c r="CD76" s="977"/>
      <c r="CE76" s="977"/>
      <c r="CF76" s="977"/>
      <c r="CG76" s="977"/>
      <c r="CH76" s="977"/>
      <c r="CI76" s="977"/>
      <c r="CJ76" s="977"/>
      <c r="CK76" s="1572"/>
      <c r="CL76" s="1560"/>
      <c r="CM76" s="1501"/>
      <c r="CN76" s="20"/>
      <c r="CO76" s="20"/>
      <c r="CP76" s="20"/>
      <c r="CQ76" s="20"/>
      <c r="CR76" s="20"/>
      <c r="CS76" s="20"/>
      <c r="CT76" s="20"/>
      <c r="CU76" s="20"/>
      <c r="CV76" s="20"/>
      <c r="CW76" s="20"/>
      <c r="CX76" s="20"/>
      <c r="CY76" s="20"/>
      <c r="CZ76" s="20"/>
      <c r="DA76" s="20"/>
      <c r="DB76" s="20"/>
      <c r="DC76" s="20"/>
      <c r="DD76" s="20"/>
      <c r="DE76" s="20"/>
      <c r="DF76" s="20"/>
      <c r="DG76" s="20"/>
      <c r="DH76" s="20"/>
      <c r="DI76" s="18"/>
      <c r="DJ76" s="77"/>
      <c r="DK76" s="1488"/>
      <c r="DL76" s="119"/>
      <c r="DM76" s="119"/>
      <c r="DN76" s="4"/>
    </row>
    <row r="77" spans="1:118" ht="15.75" customHeight="1" x14ac:dyDescent="0.15">
      <c r="A77" s="156"/>
      <c r="B77" s="152"/>
      <c r="C77" s="1513"/>
      <c r="D77" s="1515"/>
      <c r="E77" s="498"/>
      <c r="F77" s="499"/>
      <c r="G77" s="499"/>
      <c r="H77" s="499"/>
      <c r="I77" s="499"/>
      <c r="J77" s="499"/>
      <c r="K77" s="499"/>
      <c r="L77" s="499"/>
      <c r="M77" s="499"/>
      <c r="N77" s="499"/>
      <c r="O77" s="499"/>
      <c r="P77" s="499"/>
      <c r="Q77" s="499"/>
      <c r="R77" s="499"/>
      <c r="S77" s="499"/>
      <c r="T77" s="500"/>
      <c r="U77" s="1551" t="s">
        <v>351</v>
      </c>
      <c r="V77" s="1552"/>
      <c r="W77" s="1552"/>
      <c r="X77" s="1552"/>
      <c r="Y77" s="1552"/>
      <c r="Z77" s="1552"/>
      <c r="AA77" s="1552"/>
      <c r="AB77" s="1552"/>
      <c r="AC77" s="1552"/>
      <c r="AD77" s="1552"/>
      <c r="AE77" s="1552"/>
      <c r="AF77" s="1552"/>
      <c r="AG77" s="1552"/>
      <c r="AH77" s="1552"/>
      <c r="AI77" s="1552"/>
      <c r="AJ77" s="1552"/>
      <c r="AK77" s="1552"/>
      <c r="AL77" s="1553"/>
      <c r="AM77" s="1551" t="s">
        <v>353</v>
      </c>
      <c r="AN77" s="1552"/>
      <c r="AO77" s="1552"/>
      <c r="AP77" s="1552"/>
      <c r="AQ77" s="1552"/>
      <c r="AR77" s="1552"/>
      <c r="AS77" s="1552"/>
      <c r="AT77" s="1552"/>
      <c r="AU77" s="1552"/>
      <c r="AV77" s="1552"/>
      <c r="AW77" s="1552"/>
      <c r="AX77" s="1552"/>
      <c r="AY77" s="1552"/>
      <c r="AZ77" s="1552"/>
      <c r="BA77" s="1552"/>
      <c r="BB77" s="1553"/>
      <c r="BC77" s="1520" t="s">
        <v>259</v>
      </c>
      <c r="BD77" s="1521"/>
      <c r="BE77" s="1521"/>
      <c r="BF77" s="1521"/>
      <c r="BG77" s="1521"/>
      <c r="BH77" s="1521"/>
      <c r="BI77" s="1521"/>
      <c r="BJ77" s="1521"/>
      <c r="BK77" s="1521"/>
      <c r="BL77" s="1521"/>
      <c r="BM77" s="1521"/>
      <c r="BN77" s="1521"/>
      <c r="BO77" s="1521"/>
      <c r="BP77" s="1521"/>
      <c r="BQ77" s="1521"/>
      <c r="BR77" s="1521"/>
      <c r="BS77" s="1521"/>
      <c r="BT77" s="1521"/>
      <c r="BU77" s="1521"/>
      <c r="BV77" s="1521"/>
      <c r="BW77" s="1521"/>
      <c r="BX77" s="1521"/>
      <c r="BY77" s="1521"/>
      <c r="BZ77" s="1521"/>
      <c r="CA77" s="1521"/>
      <c r="CB77" s="1521"/>
      <c r="CC77" s="1521"/>
      <c r="CD77" s="1521"/>
      <c r="CE77" s="1521"/>
      <c r="CF77" s="1521"/>
      <c r="CG77" s="1521"/>
      <c r="CH77" s="1521"/>
      <c r="CI77" s="1521"/>
      <c r="CJ77" s="1521"/>
      <c r="CK77" s="1521"/>
      <c r="CL77" s="1521"/>
      <c r="CM77" s="1521"/>
      <c r="CN77" s="1521"/>
      <c r="CO77" s="1521"/>
      <c r="CP77" s="1521"/>
      <c r="CQ77" s="1521"/>
      <c r="CR77" s="1521"/>
      <c r="CS77" s="1521"/>
      <c r="CT77" s="1521"/>
      <c r="CU77" s="1521"/>
      <c r="CV77" s="1521"/>
      <c r="CW77" s="1521"/>
      <c r="CX77" s="1521"/>
      <c r="CY77" s="1521"/>
      <c r="CZ77" s="1521"/>
      <c r="DA77" s="1521"/>
      <c r="DB77" s="1521"/>
      <c r="DC77" s="1521"/>
      <c r="DD77" s="1521"/>
      <c r="DE77" s="1521"/>
      <c r="DF77" s="1521"/>
      <c r="DG77" s="1521"/>
      <c r="DH77" s="1521"/>
      <c r="DI77" s="1522"/>
      <c r="DJ77" s="77"/>
      <c r="DK77" s="1488"/>
      <c r="DL77" s="119"/>
      <c r="DM77" s="119"/>
      <c r="DN77" s="4"/>
    </row>
    <row r="78" spans="1:118" ht="15.75" customHeight="1" x14ac:dyDescent="0.15">
      <c r="A78" s="156"/>
      <c r="B78" s="152"/>
      <c r="C78" s="1513"/>
      <c r="D78" s="1515"/>
      <c r="E78" s="1638" t="s">
        <v>355</v>
      </c>
      <c r="F78" s="1639"/>
      <c r="G78" s="1639"/>
      <c r="H78" s="1639"/>
      <c r="I78" s="1639"/>
      <c r="J78" s="1639"/>
      <c r="K78" s="1639"/>
      <c r="L78" s="1639"/>
      <c r="M78" s="1639"/>
      <c r="N78" s="1639"/>
      <c r="O78" s="1639"/>
      <c r="P78" s="1639"/>
      <c r="Q78" s="1639"/>
      <c r="R78" s="1639"/>
      <c r="S78" s="1639"/>
      <c r="T78" s="1640"/>
      <c r="U78" s="1526" t="s">
        <v>352</v>
      </c>
      <c r="V78" s="1527"/>
      <c r="W78" s="1527"/>
      <c r="X78" s="1527"/>
      <c r="Y78" s="1527"/>
      <c r="Z78" s="1527"/>
      <c r="AA78" s="1527"/>
      <c r="AB78" s="1527"/>
      <c r="AC78" s="1527"/>
      <c r="AD78" s="1527"/>
      <c r="AE78" s="1527"/>
      <c r="AF78" s="1527"/>
      <c r="AG78" s="1527"/>
      <c r="AH78" s="1527"/>
      <c r="AI78" s="1527"/>
      <c r="AJ78" s="1527"/>
      <c r="AK78" s="1527"/>
      <c r="AL78" s="1528"/>
      <c r="AM78" s="1526" t="s">
        <v>354</v>
      </c>
      <c r="AN78" s="1527"/>
      <c r="AO78" s="1527"/>
      <c r="AP78" s="1527"/>
      <c r="AQ78" s="1527"/>
      <c r="AR78" s="1527"/>
      <c r="AS78" s="1527"/>
      <c r="AT78" s="1527"/>
      <c r="AU78" s="1527"/>
      <c r="AV78" s="1527"/>
      <c r="AW78" s="1527"/>
      <c r="AX78" s="1527"/>
      <c r="AY78" s="1527"/>
      <c r="AZ78" s="1527"/>
      <c r="BA78" s="1527"/>
      <c r="BB78" s="1528"/>
      <c r="BC78" s="1523"/>
      <c r="BD78" s="1524"/>
      <c r="BE78" s="1524"/>
      <c r="BF78" s="1524"/>
      <c r="BG78" s="1524"/>
      <c r="BH78" s="1524"/>
      <c r="BI78" s="1524"/>
      <c r="BJ78" s="1524"/>
      <c r="BK78" s="1524"/>
      <c r="BL78" s="1524"/>
      <c r="BM78" s="1524"/>
      <c r="BN78" s="1524"/>
      <c r="BO78" s="1524"/>
      <c r="BP78" s="1524"/>
      <c r="BQ78" s="1524"/>
      <c r="BR78" s="1524"/>
      <c r="BS78" s="1524"/>
      <c r="BT78" s="1524"/>
      <c r="BU78" s="1524"/>
      <c r="BV78" s="1524"/>
      <c r="BW78" s="1524"/>
      <c r="BX78" s="1524"/>
      <c r="BY78" s="1524"/>
      <c r="BZ78" s="1524"/>
      <c r="CA78" s="1524"/>
      <c r="CB78" s="1524"/>
      <c r="CC78" s="1524"/>
      <c r="CD78" s="1524"/>
      <c r="CE78" s="1524"/>
      <c r="CF78" s="1524"/>
      <c r="CG78" s="1524"/>
      <c r="CH78" s="1524"/>
      <c r="CI78" s="1524"/>
      <c r="CJ78" s="1524"/>
      <c r="CK78" s="1524"/>
      <c r="CL78" s="1524"/>
      <c r="CM78" s="1524"/>
      <c r="CN78" s="1524"/>
      <c r="CO78" s="1524"/>
      <c r="CP78" s="1524"/>
      <c r="CQ78" s="1524"/>
      <c r="CR78" s="1524"/>
      <c r="CS78" s="1524"/>
      <c r="CT78" s="1524"/>
      <c r="CU78" s="1524"/>
      <c r="CV78" s="1524"/>
      <c r="CW78" s="1524"/>
      <c r="CX78" s="1524"/>
      <c r="CY78" s="1524"/>
      <c r="CZ78" s="1524"/>
      <c r="DA78" s="1524"/>
      <c r="DB78" s="1524"/>
      <c r="DC78" s="1524"/>
      <c r="DD78" s="1524"/>
      <c r="DE78" s="1524"/>
      <c r="DF78" s="1524"/>
      <c r="DG78" s="1524"/>
      <c r="DH78" s="1524"/>
      <c r="DI78" s="1525"/>
      <c r="DJ78" s="77"/>
      <c r="DK78" s="1488"/>
      <c r="DL78" s="119"/>
      <c r="DM78" s="119"/>
      <c r="DN78" s="4"/>
    </row>
    <row r="79" spans="1:118" ht="31.5" customHeight="1" x14ac:dyDescent="0.15">
      <c r="A79" s="156"/>
      <c r="B79" s="152"/>
      <c r="C79" s="1513"/>
      <c r="D79" s="1515"/>
      <c r="E79" s="1638"/>
      <c r="F79" s="1639"/>
      <c r="G79" s="1639"/>
      <c r="H79" s="1639"/>
      <c r="I79" s="1639"/>
      <c r="J79" s="1639"/>
      <c r="K79" s="1639"/>
      <c r="L79" s="1639"/>
      <c r="M79" s="1639"/>
      <c r="N79" s="1639"/>
      <c r="O79" s="1639"/>
      <c r="P79" s="1639"/>
      <c r="Q79" s="1639"/>
      <c r="R79" s="1639"/>
      <c r="S79" s="1639"/>
      <c r="T79" s="1640"/>
      <c r="U79" s="1618">
        <f>第2表入力用!L56</f>
        <v>0</v>
      </c>
      <c r="V79" s="1619"/>
      <c r="W79" s="1619"/>
      <c r="X79" s="1619"/>
      <c r="Y79" s="1619"/>
      <c r="Z79" s="1619"/>
      <c r="AA79" s="1619"/>
      <c r="AB79" s="1619"/>
      <c r="AC79" s="1619"/>
      <c r="AD79" s="1619"/>
      <c r="AE79" s="1619"/>
      <c r="AF79" s="1619"/>
      <c r="AG79" s="1619"/>
      <c r="AH79" s="1619"/>
      <c r="AI79" s="1518" t="s">
        <v>61</v>
      </c>
      <c r="AJ79" s="1518"/>
      <c r="AK79" s="1518"/>
      <c r="AL79" s="1519"/>
      <c r="AM79" s="1439" t="str">
        <f>IF(第2表入力用!Y56="平成","○
",IF(第2表入力用!Y56="令和","
○",""))</f>
        <v/>
      </c>
      <c r="AN79" s="1440"/>
      <c r="AO79" s="1440"/>
      <c r="AP79" s="1440"/>
      <c r="AQ79" s="1440"/>
      <c r="AR79" s="1440"/>
      <c r="AS79" s="1343">
        <f>第2表入力用!AA56</f>
        <v>0</v>
      </c>
      <c r="AT79" s="1343"/>
      <c r="AU79" s="1343"/>
      <c r="AV79" s="1343"/>
      <c r="AW79" s="1344" t="s">
        <v>125</v>
      </c>
      <c r="AX79" s="1344"/>
      <c r="AY79" s="1344"/>
      <c r="AZ79" s="1344"/>
      <c r="BA79" s="1344"/>
      <c r="BB79" s="1345"/>
      <c r="BC79" s="1507">
        <f>第2表入力用!AF56</f>
        <v>0</v>
      </c>
      <c r="BD79" s="1508"/>
      <c r="BE79" s="1508"/>
      <c r="BF79" s="1508"/>
      <c r="BG79" s="1508"/>
      <c r="BH79" s="1508"/>
      <c r="BI79" s="1508"/>
      <c r="BJ79" s="1508"/>
      <c r="BK79" s="1508"/>
      <c r="BL79" s="1508"/>
      <c r="BM79" s="1508"/>
      <c r="BN79" s="1508"/>
      <c r="BO79" s="1508"/>
      <c r="BP79" s="1508"/>
      <c r="BQ79" s="1508"/>
      <c r="BR79" s="1508"/>
      <c r="BS79" s="1508"/>
      <c r="BT79" s="1508"/>
      <c r="BU79" s="1508"/>
      <c r="BV79" s="1508"/>
      <c r="BW79" s="1508"/>
      <c r="BX79" s="1508"/>
      <c r="BY79" s="1508"/>
      <c r="BZ79" s="1508"/>
      <c r="CA79" s="1508"/>
      <c r="CB79" s="1508"/>
      <c r="CC79" s="1508"/>
      <c r="CD79" s="1508"/>
      <c r="CE79" s="1508"/>
      <c r="CF79" s="1508"/>
      <c r="CG79" s="1508"/>
      <c r="CH79" s="1508"/>
      <c r="CI79" s="1508"/>
      <c r="CJ79" s="1508"/>
      <c r="CK79" s="1508"/>
      <c r="CL79" s="1508"/>
      <c r="CM79" s="1508"/>
      <c r="CN79" s="1508"/>
      <c r="CO79" s="1508"/>
      <c r="CP79" s="1508"/>
      <c r="CQ79" s="1508"/>
      <c r="CR79" s="1508"/>
      <c r="CS79" s="1508"/>
      <c r="CT79" s="1508"/>
      <c r="CU79" s="1508"/>
      <c r="CV79" s="1508"/>
      <c r="CW79" s="1508"/>
      <c r="CX79" s="1508"/>
      <c r="CY79" s="1508"/>
      <c r="CZ79" s="1508"/>
      <c r="DA79" s="1508"/>
      <c r="DB79" s="1508"/>
      <c r="DC79" s="1508"/>
      <c r="DD79" s="1508"/>
      <c r="DE79" s="1508"/>
      <c r="DF79" s="1508"/>
      <c r="DG79" s="1508"/>
      <c r="DH79" s="1508"/>
      <c r="DI79" s="1509"/>
      <c r="DJ79" s="159"/>
      <c r="DK79" s="1488"/>
      <c r="DL79" s="152"/>
      <c r="DM79" s="119"/>
      <c r="DN79" s="4"/>
    </row>
    <row r="80" spans="1:118" ht="31.5" customHeight="1" x14ac:dyDescent="0.15">
      <c r="A80" s="156"/>
      <c r="B80" s="152"/>
      <c r="C80" s="1513"/>
      <c r="D80" s="1515"/>
      <c r="E80" s="1638"/>
      <c r="F80" s="1639"/>
      <c r="G80" s="1639"/>
      <c r="H80" s="1639"/>
      <c r="I80" s="1639"/>
      <c r="J80" s="1639"/>
      <c r="K80" s="1639"/>
      <c r="L80" s="1639"/>
      <c r="M80" s="1639"/>
      <c r="N80" s="1639"/>
      <c r="O80" s="1639"/>
      <c r="P80" s="1639"/>
      <c r="Q80" s="1639"/>
      <c r="R80" s="1639"/>
      <c r="S80" s="1639"/>
      <c r="T80" s="1640"/>
      <c r="U80" s="1618">
        <f>第2表入力用!L57</f>
        <v>0</v>
      </c>
      <c r="V80" s="1619"/>
      <c r="W80" s="1619"/>
      <c r="X80" s="1619"/>
      <c r="Y80" s="1619"/>
      <c r="Z80" s="1619"/>
      <c r="AA80" s="1619"/>
      <c r="AB80" s="1619"/>
      <c r="AC80" s="1619"/>
      <c r="AD80" s="1619"/>
      <c r="AE80" s="1619"/>
      <c r="AF80" s="1619"/>
      <c r="AG80" s="1619"/>
      <c r="AH80" s="1619"/>
      <c r="AI80" s="1518" t="s">
        <v>61</v>
      </c>
      <c r="AJ80" s="1518"/>
      <c r="AK80" s="1518"/>
      <c r="AL80" s="1519"/>
      <c r="AM80" s="1439" t="str">
        <f>IF(第2表入力用!Y57="平成","○
",IF(第2表入力用!Y57="令和","
○",""))</f>
        <v/>
      </c>
      <c r="AN80" s="1440"/>
      <c r="AO80" s="1440"/>
      <c r="AP80" s="1440"/>
      <c r="AQ80" s="1440"/>
      <c r="AR80" s="1440"/>
      <c r="AS80" s="1343">
        <f>第2表入力用!AA57</f>
        <v>0</v>
      </c>
      <c r="AT80" s="1343"/>
      <c r="AU80" s="1343"/>
      <c r="AV80" s="1343"/>
      <c r="AW80" s="1344" t="s">
        <v>125</v>
      </c>
      <c r="AX80" s="1344"/>
      <c r="AY80" s="1344"/>
      <c r="AZ80" s="1344"/>
      <c r="BA80" s="1344"/>
      <c r="BB80" s="1345"/>
      <c r="BC80" s="1507">
        <f>第2表入力用!AF57</f>
        <v>0</v>
      </c>
      <c r="BD80" s="1508"/>
      <c r="BE80" s="1508"/>
      <c r="BF80" s="1508"/>
      <c r="BG80" s="1508"/>
      <c r="BH80" s="1508"/>
      <c r="BI80" s="1508"/>
      <c r="BJ80" s="1508"/>
      <c r="BK80" s="1508"/>
      <c r="BL80" s="1508"/>
      <c r="BM80" s="1508"/>
      <c r="BN80" s="1508"/>
      <c r="BO80" s="1508"/>
      <c r="BP80" s="1508"/>
      <c r="BQ80" s="1508"/>
      <c r="BR80" s="1508"/>
      <c r="BS80" s="1508"/>
      <c r="BT80" s="1508"/>
      <c r="BU80" s="1508"/>
      <c r="BV80" s="1508"/>
      <c r="BW80" s="1508"/>
      <c r="BX80" s="1508"/>
      <c r="BY80" s="1508"/>
      <c r="BZ80" s="1508"/>
      <c r="CA80" s="1508"/>
      <c r="CB80" s="1508"/>
      <c r="CC80" s="1508"/>
      <c r="CD80" s="1508"/>
      <c r="CE80" s="1508"/>
      <c r="CF80" s="1508"/>
      <c r="CG80" s="1508"/>
      <c r="CH80" s="1508"/>
      <c r="CI80" s="1508"/>
      <c r="CJ80" s="1508"/>
      <c r="CK80" s="1508"/>
      <c r="CL80" s="1508"/>
      <c r="CM80" s="1508"/>
      <c r="CN80" s="1508"/>
      <c r="CO80" s="1508"/>
      <c r="CP80" s="1508"/>
      <c r="CQ80" s="1508"/>
      <c r="CR80" s="1508"/>
      <c r="CS80" s="1508"/>
      <c r="CT80" s="1508"/>
      <c r="CU80" s="1508"/>
      <c r="CV80" s="1508"/>
      <c r="CW80" s="1508"/>
      <c r="CX80" s="1508"/>
      <c r="CY80" s="1508"/>
      <c r="CZ80" s="1508"/>
      <c r="DA80" s="1508"/>
      <c r="DB80" s="1508"/>
      <c r="DC80" s="1508"/>
      <c r="DD80" s="1508"/>
      <c r="DE80" s="1508"/>
      <c r="DF80" s="1508"/>
      <c r="DG80" s="1508"/>
      <c r="DH80" s="1508"/>
      <c r="DI80" s="1509"/>
      <c r="DJ80" s="159"/>
      <c r="DK80" s="152"/>
      <c r="DL80" s="152"/>
      <c r="DM80" s="119"/>
      <c r="DN80" s="4"/>
    </row>
    <row r="81" spans="1:118" ht="31.5" customHeight="1" x14ac:dyDescent="0.15">
      <c r="A81" s="156"/>
      <c r="B81" s="152"/>
      <c r="C81" s="1513"/>
      <c r="D81" s="1515"/>
      <c r="E81" s="1638"/>
      <c r="F81" s="1639"/>
      <c r="G81" s="1639"/>
      <c r="H81" s="1639"/>
      <c r="I81" s="1639"/>
      <c r="J81" s="1639"/>
      <c r="K81" s="1639"/>
      <c r="L81" s="1639"/>
      <c r="M81" s="1639"/>
      <c r="N81" s="1639"/>
      <c r="O81" s="1639"/>
      <c r="P81" s="1639"/>
      <c r="Q81" s="1639"/>
      <c r="R81" s="1639"/>
      <c r="S81" s="1639"/>
      <c r="T81" s="1640"/>
      <c r="U81" s="1618">
        <f>第2表入力用!L58</f>
        <v>0</v>
      </c>
      <c r="V81" s="1619"/>
      <c r="W81" s="1619"/>
      <c r="X81" s="1619"/>
      <c r="Y81" s="1619"/>
      <c r="Z81" s="1619"/>
      <c r="AA81" s="1619"/>
      <c r="AB81" s="1619"/>
      <c r="AC81" s="1619"/>
      <c r="AD81" s="1619"/>
      <c r="AE81" s="1619"/>
      <c r="AF81" s="1619"/>
      <c r="AG81" s="1619"/>
      <c r="AH81" s="1619"/>
      <c r="AI81" s="1518" t="s">
        <v>61</v>
      </c>
      <c r="AJ81" s="1518"/>
      <c r="AK81" s="1518"/>
      <c r="AL81" s="1519"/>
      <c r="AM81" s="1439" t="str">
        <f>IF(第2表入力用!Y58="平成","○
",IF(第2表入力用!Y58="令和","
○",""))</f>
        <v/>
      </c>
      <c r="AN81" s="1440"/>
      <c r="AO81" s="1440"/>
      <c r="AP81" s="1440"/>
      <c r="AQ81" s="1440"/>
      <c r="AR81" s="1440"/>
      <c r="AS81" s="1343">
        <f>第2表入力用!AA58</f>
        <v>0</v>
      </c>
      <c r="AT81" s="1343"/>
      <c r="AU81" s="1343"/>
      <c r="AV81" s="1343"/>
      <c r="AW81" s="1344" t="s">
        <v>125</v>
      </c>
      <c r="AX81" s="1344"/>
      <c r="AY81" s="1344"/>
      <c r="AZ81" s="1344"/>
      <c r="BA81" s="1344"/>
      <c r="BB81" s="1345"/>
      <c r="BC81" s="1507">
        <f>第2表入力用!AF58</f>
        <v>0</v>
      </c>
      <c r="BD81" s="1508"/>
      <c r="BE81" s="1508"/>
      <c r="BF81" s="1508"/>
      <c r="BG81" s="1508"/>
      <c r="BH81" s="1508"/>
      <c r="BI81" s="1508"/>
      <c r="BJ81" s="1508"/>
      <c r="BK81" s="1508"/>
      <c r="BL81" s="1508"/>
      <c r="BM81" s="1508"/>
      <c r="BN81" s="1508"/>
      <c r="BO81" s="1508"/>
      <c r="BP81" s="1508"/>
      <c r="BQ81" s="1508"/>
      <c r="BR81" s="1508"/>
      <c r="BS81" s="1508"/>
      <c r="BT81" s="1508"/>
      <c r="BU81" s="1508"/>
      <c r="BV81" s="1508"/>
      <c r="BW81" s="1508"/>
      <c r="BX81" s="1508"/>
      <c r="BY81" s="1508"/>
      <c r="BZ81" s="1508"/>
      <c r="CA81" s="1508"/>
      <c r="CB81" s="1508"/>
      <c r="CC81" s="1508"/>
      <c r="CD81" s="1508"/>
      <c r="CE81" s="1508"/>
      <c r="CF81" s="1508"/>
      <c r="CG81" s="1508"/>
      <c r="CH81" s="1508"/>
      <c r="CI81" s="1508"/>
      <c r="CJ81" s="1508"/>
      <c r="CK81" s="1508"/>
      <c r="CL81" s="1508"/>
      <c r="CM81" s="1508"/>
      <c r="CN81" s="1508"/>
      <c r="CO81" s="1508"/>
      <c r="CP81" s="1508"/>
      <c r="CQ81" s="1508"/>
      <c r="CR81" s="1508"/>
      <c r="CS81" s="1508"/>
      <c r="CT81" s="1508"/>
      <c r="CU81" s="1508"/>
      <c r="CV81" s="1508"/>
      <c r="CW81" s="1508"/>
      <c r="CX81" s="1508"/>
      <c r="CY81" s="1508"/>
      <c r="CZ81" s="1508"/>
      <c r="DA81" s="1508"/>
      <c r="DB81" s="1508"/>
      <c r="DC81" s="1508"/>
      <c r="DD81" s="1508"/>
      <c r="DE81" s="1508"/>
      <c r="DF81" s="1508"/>
      <c r="DG81" s="1508"/>
      <c r="DH81" s="1508"/>
      <c r="DI81" s="1509"/>
      <c r="DJ81" s="159"/>
      <c r="DK81" s="152"/>
      <c r="DL81" s="152"/>
      <c r="DM81" s="119"/>
      <c r="DN81" s="4"/>
    </row>
    <row r="82" spans="1:118" ht="15.75" customHeight="1" x14ac:dyDescent="0.15">
      <c r="A82" s="156"/>
      <c r="B82" s="152"/>
      <c r="C82" s="1513"/>
      <c r="D82" s="1515"/>
      <c r="E82" s="1638"/>
      <c r="F82" s="1639"/>
      <c r="G82" s="1639"/>
      <c r="H82" s="1639"/>
      <c r="I82" s="1639"/>
      <c r="J82" s="1639"/>
      <c r="K82" s="1639"/>
      <c r="L82" s="1639"/>
      <c r="M82" s="1639"/>
      <c r="N82" s="1639"/>
      <c r="O82" s="1639"/>
      <c r="P82" s="1639"/>
      <c r="Q82" s="1639"/>
      <c r="R82" s="1639"/>
      <c r="S82" s="1639"/>
      <c r="T82" s="1640"/>
      <c r="U82" s="1502">
        <f>第2表入力用!L59</f>
        <v>0</v>
      </c>
      <c r="V82" s="914"/>
      <c r="W82" s="914"/>
      <c r="X82" s="914"/>
      <c r="Y82" s="914"/>
      <c r="Z82" s="914"/>
      <c r="AA82" s="914"/>
      <c r="AB82" s="914"/>
      <c r="AC82" s="914"/>
      <c r="AD82" s="914"/>
      <c r="AE82" s="914"/>
      <c r="AF82" s="914"/>
      <c r="AG82" s="914"/>
      <c r="AH82" s="914"/>
      <c r="AI82" s="1429" t="s">
        <v>61</v>
      </c>
      <c r="AJ82" s="1429"/>
      <c r="AK82" s="1429"/>
      <c r="AL82" s="1430"/>
      <c r="AM82" s="1643" t="str">
        <f>IF(第2表入力用!Y59="平成","○
",IF(第2表入力用!Y59="令和","
○",""))</f>
        <v/>
      </c>
      <c r="AN82" s="1644"/>
      <c r="AO82" s="1644"/>
      <c r="AP82" s="1644"/>
      <c r="AQ82" s="1644"/>
      <c r="AR82" s="1644"/>
      <c r="AS82" s="1641">
        <f>第2表入力用!AA59</f>
        <v>0</v>
      </c>
      <c r="AT82" s="1641"/>
      <c r="AU82" s="1641"/>
      <c r="AV82" s="1641"/>
      <c r="AW82" s="1531" t="s">
        <v>125</v>
      </c>
      <c r="AX82" s="1531"/>
      <c r="AY82" s="1531"/>
      <c r="AZ82" s="1531"/>
      <c r="BA82" s="1531"/>
      <c r="BB82" s="1532"/>
      <c r="BC82" s="1535">
        <f>第2表入力用!AF59</f>
        <v>0</v>
      </c>
      <c r="BD82" s="1536"/>
      <c r="BE82" s="1536"/>
      <c r="BF82" s="1536"/>
      <c r="BG82" s="1536"/>
      <c r="BH82" s="1536"/>
      <c r="BI82" s="1536"/>
      <c r="BJ82" s="1536"/>
      <c r="BK82" s="1536"/>
      <c r="BL82" s="1536"/>
      <c r="BM82" s="1536"/>
      <c r="BN82" s="1536"/>
      <c r="BO82" s="1536"/>
      <c r="BP82" s="1536"/>
      <c r="BQ82" s="1536"/>
      <c r="BR82" s="1536"/>
      <c r="BS82" s="1536"/>
      <c r="BT82" s="1536"/>
      <c r="BU82" s="1536"/>
      <c r="BV82" s="1536"/>
      <c r="BW82" s="1536"/>
      <c r="BX82" s="1536"/>
      <c r="BY82" s="1536"/>
      <c r="BZ82" s="1536"/>
      <c r="CA82" s="1536"/>
      <c r="CB82" s="1536"/>
      <c r="CC82" s="1536"/>
      <c r="CD82" s="1536"/>
      <c r="CE82" s="1536"/>
      <c r="CF82" s="1536"/>
      <c r="CG82" s="1536"/>
      <c r="CH82" s="1536"/>
      <c r="CI82" s="1536"/>
      <c r="CJ82" s="1536"/>
      <c r="CK82" s="1536"/>
      <c r="CL82" s="1536"/>
      <c r="CM82" s="1536"/>
      <c r="CN82" s="1536"/>
      <c r="CO82" s="1536"/>
      <c r="CP82" s="1536"/>
      <c r="CQ82" s="1536"/>
      <c r="CR82" s="1536"/>
      <c r="CS82" s="1536"/>
      <c r="CT82" s="1536"/>
      <c r="CU82" s="1536"/>
      <c r="CV82" s="1536"/>
      <c r="CW82" s="1536"/>
      <c r="CX82" s="1536"/>
      <c r="CY82" s="1536"/>
      <c r="CZ82" s="1536"/>
      <c r="DA82" s="1536"/>
      <c r="DB82" s="1536"/>
      <c r="DC82" s="1536"/>
      <c r="DD82" s="1536"/>
      <c r="DE82" s="1536"/>
      <c r="DF82" s="1536"/>
      <c r="DG82" s="1536"/>
      <c r="DH82" s="1536"/>
      <c r="DI82" s="1537"/>
      <c r="DJ82" s="159"/>
      <c r="DK82" s="152"/>
      <c r="DL82" s="152"/>
      <c r="DM82" s="119"/>
      <c r="DN82" s="4"/>
    </row>
    <row r="83" spans="1:118" ht="15.75" customHeight="1" thickBot="1" x14ac:dyDescent="0.2">
      <c r="A83" s="156"/>
      <c r="B83" s="152"/>
      <c r="C83" s="1516"/>
      <c r="D83" s="1517"/>
      <c r="E83" s="501"/>
      <c r="F83" s="502"/>
      <c r="G83" s="502"/>
      <c r="H83" s="502"/>
      <c r="I83" s="502"/>
      <c r="J83" s="502"/>
      <c r="K83" s="502"/>
      <c r="L83" s="502"/>
      <c r="M83" s="502"/>
      <c r="N83" s="502"/>
      <c r="O83" s="502"/>
      <c r="P83" s="502"/>
      <c r="Q83" s="502"/>
      <c r="R83" s="502"/>
      <c r="S83" s="502"/>
      <c r="T83" s="503"/>
      <c r="U83" s="907"/>
      <c r="V83" s="879"/>
      <c r="W83" s="879"/>
      <c r="X83" s="879"/>
      <c r="Y83" s="879"/>
      <c r="Z83" s="879"/>
      <c r="AA83" s="879"/>
      <c r="AB83" s="879"/>
      <c r="AC83" s="879"/>
      <c r="AD83" s="879"/>
      <c r="AE83" s="879"/>
      <c r="AF83" s="879"/>
      <c r="AG83" s="879"/>
      <c r="AH83" s="879"/>
      <c r="AI83" s="1529"/>
      <c r="AJ83" s="1529"/>
      <c r="AK83" s="1529"/>
      <c r="AL83" s="1530"/>
      <c r="AM83" s="1645"/>
      <c r="AN83" s="1646"/>
      <c r="AO83" s="1646"/>
      <c r="AP83" s="1646"/>
      <c r="AQ83" s="1646"/>
      <c r="AR83" s="1646"/>
      <c r="AS83" s="1642"/>
      <c r="AT83" s="1642"/>
      <c r="AU83" s="1642"/>
      <c r="AV83" s="1642"/>
      <c r="AW83" s="1533"/>
      <c r="AX83" s="1533"/>
      <c r="AY83" s="1533"/>
      <c r="AZ83" s="1533"/>
      <c r="BA83" s="1533"/>
      <c r="BB83" s="1534"/>
      <c r="BC83" s="1538"/>
      <c r="BD83" s="1539"/>
      <c r="BE83" s="1539"/>
      <c r="BF83" s="1539"/>
      <c r="BG83" s="1539"/>
      <c r="BH83" s="1539"/>
      <c r="BI83" s="1539"/>
      <c r="BJ83" s="1539"/>
      <c r="BK83" s="1539"/>
      <c r="BL83" s="1539"/>
      <c r="BM83" s="1539"/>
      <c r="BN83" s="1539"/>
      <c r="BO83" s="1539"/>
      <c r="BP83" s="1539"/>
      <c r="BQ83" s="1539"/>
      <c r="BR83" s="1539"/>
      <c r="BS83" s="1539"/>
      <c r="BT83" s="1539"/>
      <c r="BU83" s="1539"/>
      <c r="BV83" s="1539"/>
      <c r="BW83" s="1539"/>
      <c r="BX83" s="1539"/>
      <c r="BY83" s="1539"/>
      <c r="BZ83" s="1539"/>
      <c r="CA83" s="1539"/>
      <c r="CB83" s="1539"/>
      <c r="CC83" s="1539"/>
      <c r="CD83" s="1539"/>
      <c r="CE83" s="1539"/>
      <c r="CF83" s="1539"/>
      <c r="CG83" s="1539"/>
      <c r="CH83" s="1539"/>
      <c r="CI83" s="1539"/>
      <c r="CJ83" s="1539"/>
      <c r="CK83" s="1539"/>
      <c r="CL83" s="1539"/>
      <c r="CM83" s="1539"/>
      <c r="CN83" s="1539"/>
      <c r="CO83" s="1539"/>
      <c r="CP83" s="1539"/>
      <c r="CQ83" s="1539"/>
      <c r="CR83" s="1539"/>
      <c r="CS83" s="1539"/>
      <c r="CT83" s="1539"/>
      <c r="CU83" s="1539"/>
      <c r="CV83" s="1539"/>
      <c r="CW83" s="1539"/>
      <c r="CX83" s="1539"/>
      <c r="CY83" s="1539"/>
      <c r="CZ83" s="1539"/>
      <c r="DA83" s="1539"/>
      <c r="DB83" s="1539"/>
      <c r="DC83" s="1539"/>
      <c r="DD83" s="1539"/>
      <c r="DE83" s="1539"/>
      <c r="DF83" s="1539"/>
      <c r="DG83" s="1539"/>
      <c r="DH83" s="1539"/>
      <c r="DI83" s="1540"/>
      <c r="DJ83" s="159"/>
      <c r="DK83" s="152"/>
      <c r="DL83" s="152"/>
      <c r="DM83" s="119"/>
      <c r="DN83" s="4"/>
    </row>
    <row r="84" spans="1:118" ht="21" customHeight="1" x14ac:dyDescent="0.15">
      <c r="A84" s="4"/>
      <c r="B84" s="152"/>
      <c r="C84" s="159"/>
      <c r="D84" s="159"/>
      <c r="E84" s="159"/>
      <c r="F84" s="159"/>
      <c r="G84" s="159"/>
      <c r="H84" s="1355" t="s">
        <v>140</v>
      </c>
      <c r="I84" s="1355"/>
      <c r="J84" s="1355"/>
      <c r="K84" s="1355"/>
      <c r="L84" s="1573" t="s">
        <v>70</v>
      </c>
      <c r="M84" s="1573"/>
      <c r="N84" s="1573"/>
      <c r="O84" s="1573"/>
      <c r="P84" s="1573"/>
      <c r="Q84" s="160" t="s">
        <v>71</v>
      </c>
      <c r="R84" s="159"/>
      <c r="S84" s="159"/>
      <c r="T84" s="159"/>
      <c r="U84" s="159"/>
      <c r="V84" s="159"/>
      <c r="W84" s="159"/>
      <c r="X84" s="159"/>
      <c r="Y84" s="159"/>
      <c r="Z84" s="159"/>
      <c r="AA84" s="159"/>
      <c r="AB84" s="159"/>
      <c r="AC84" s="159"/>
      <c r="AD84" s="159"/>
      <c r="AE84" s="159"/>
      <c r="AF84" s="159"/>
      <c r="AG84" s="159"/>
      <c r="AH84" s="159"/>
      <c r="AI84" s="159"/>
      <c r="AJ84" s="159"/>
      <c r="AK84" s="159"/>
      <c r="AL84" s="159"/>
      <c r="AM84" s="159"/>
      <c r="AN84" s="159"/>
      <c r="AO84" s="159"/>
      <c r="AP84" s="159"/>
      <c r="AQ84" s="159"/>
      <c r="AR84" s="159"/>
      <c r="AS84" s="159"/>
      <c r="AT84" s="159"/>
      <c r="AU84" s="159"/>
      <c r="AV84" s="159"/>
      <c r="AW84" s="159"/>
      <c r="AX84" s="159"/>
      <c r="AY84" s="159"/>
      <c r="AZ84" s="159"/>
      <c r="BA84" s="159"/>
      <c r="BB84" s="159"/>
      <c r="BC84" s="159"/>
      <c r="BD84" s="159"/>
      <c r="BE84" s="159"/>
      <c r="BF84" s="159"/>
      <c r="BG84" s="159"/>
      <c r="BH84" s="159"/>
      <c r="BI84" s="159"/>
      <c r="BJ84" s="159"/>
      <c r="BK84" s="159"/>
      <c r="BL84" s="159"/>
      <c r="BM84" s="159"/>
      <c r="BN84" s="159"/>
      <c r="BO84" s="159"/>
      <c r="BP84" s="159"/>
      <c r="BQ84" s="159"/>
      <c r="BR84" s="159"/>
      <c r="BS84" s="159"/>
      <c r="BT84" s="159"/>
      <c r="BU84" s="159"/>
      <c r="BV84" s="159"/>
      <c r="BW84" s="159"/>
      <c r="BX84" s="159"/>
      <c r="BY84" s="159"/>
      <c r="BZ84" s="159"/>
      <c r="CA84" s="159"/>
      <c r="CB84" s="159"/>
      <c r="CC84" s="159"/>
      <c r="CD84" s="159"/>
      <c r="CE84" s="159"/>
      <c r="CF84" s="159"/>
      <c r="CG84" s="159"/>
      <c r="CH84" s="159"/>
      <c r="CI84" s="159"/>
      <c r="CJ84" s="159"/>
      <c r="CK84" s="159"/>
      <c r="CL84" s="159"/>
      <c r="CM84" s="159"/>
      <c r="CN84" s="159"/>
      <c r="CO84" s="159"/>
      <c r="CP84" s="159"/>
      <c r="CQ84" s="159"/>
      <c r="CR84" s="159"/>
      <c r="CS84" s="159"/>
      <c r="CT84" s="159"/>
      <c r="CU84" s="159"/>
      <c r="CV84" s="159"/>
      <c r="CW84" s="159"/>
      <c r="CX84" s="159"/>
      <c r="CY84" s="159"/>
      <c r="CZ84" s="159"/>
      <c r="DA84" s="159"/>
      <c r="DB84" s="159"/>
      <c r="DC84" s="159"/>
      <c r="DD84" s="159"/>
      <c r="DE84" s="159"/>
      <c r="DF84" s="159"/>
      <c r="DG84" s="159"/>
      <c r="DH84" s="159"/>
      <c r="DI84" s="159"/>
      <c r="DJ84" s="159"/>
      <c r="DK84" s="159"/>
      <c r="DL84" s="152"/>
      <c r="DM84" s="119"/>
      <c r="DN84" s="4"/>
    </row>
    <row r="85" spans="1:118" ht="17.25" customHeight="1" x14ac:dyDescent="0.15">
      <c r="A85" s="4"/>
      <c r="B85" s="152"/>
      <c r="C85" s="1510" t="s">
        <v>333</v>
      </c>
      <c r="D85" s="1510"/>
      <c r="E85" s="1510"/>
      <c r="F85" s="1565" t="s">
        <v>335</v>
      </c>
      <c r="G85" s="1565"/>
      <c r="H85" s="1565"/>
      <c r="I85" s="1565"/>
      <c r="J85" s="1565"/>
      <c r="K85" s="1565"/>
      <c r="L85" s="1565"/>
      <c r="M85" s="1565"/>
      <c r="N85" s="1565"/>
      <c r="O85" s="1565"/>
      <c r="P85" s="1565"/>
      <c r="Q85" s="1565"/>
      <c r="R85" s="1565"/>
      <c r="S85" s="1565"/>
      <c r="T85" s="1565"/>
      <c r="U85" s="1565"/>
      <c r="V85" s="1565"/>
      <c r="W85" s="1565"/>
      <c r="X85" s="1565"/>
      <c r="Y85" s="1565"/>
      <c r="Z85" s="1565"/>
      <c r="AA85" s="1565"/>
      <c r="AB85" s="1565"/>
      <c r="AC85" s="1565"/>
      <c r="AD85" s="1565"/>
      <c r="AE85" s="1565"/>
      <c r="AF85" s="1565"/>
      <c r="AG85" s="1565"/>
      <c r="AH85" s="1565"/>
      <c r="AI85" s="1565"/>
      <c r="AJ85" s="1565"/>
      <c r="AK85" s="1565"/>
      <c r="AL85" s="1565"/>
      <c r="AM85" s="1565"/>
      <c r="AN85" s="1565"/>
      <c r="AO85" s="1565"/>
      <c r="AP85" s="1565"/>
      <c r="AQ85" s="1565"/>
      <c r="AR85" s="1565"/>
      <c r="AS85" s="1565"/>
      <c r="AT85" s="1565"/>
      <c r="AU85" s="1565"/>
      <c r="AV85" s="1565"/>
      <c r="AW85" s="1565"/>
      <c r="AX85" s="1565"/>
      <c r="AY85" s="1565"/>
      <c r="AZ85" s="1565"/>
      <c r="BA85" s="1565"/>
      <c r="BB85" s="1565"/>
      <c r="BC85" s="1565"/>
      <c r="BD85" s="1565"/>
      <c r="BE85" s="1565"/>
      <c r="BF85" s="1565"/>
      <c r="BG85" s="1565"/>
      <c r="BH85" s="1565"/>
      <c r="BI85" s="1565"/>
      <c r="BJ85" s="1565"/>
      <c r="BK85" s="1565"/>
      <c r="BL85" s="1565"/>
      <c r="BM85" s="1565"/>
      <c r="BN85" s="1565"/>
      <c r="BO85" s="134"/>
      <c r="BP85" s="134"/>
      <c r="BQ85" s="134"/>
      <c r="BR85" s="134"/>
      <c r="BS85" s="134"/>
      <c r="BT85" s="134"/>
      <c r="BU85" s="134"/>
      <c r="BV85" s="134"/>
      <c r="BW85" s="134"/>
      <c r="BX85" s="134"/>
      <c r="BY85" s="134"/>
      <c r="BZ85" s="134"/>
      <c r="CA85" s="134"/>
      <c r="CB85" s="134"/>
      <c r="CC85" s="134"/>
      <c r="CD85" s="134"/>
      <c r="CE85" s="134"/>
      <c r="CF85" s="134"/>
      <c r="CG85" s="134"/>
      <c r="CH85" s="134"/>
      <c r="CI85" s="134"/>
      <c r="CJ85" s="134"/>
      <c r="CK85" s="134"/>
      <c r="CL85" s="134"/>
      <c r="CM85" s="134"/>
      <c r="CN85" s="134"/>
      <c r="CO85" s="134"/>
      <c r="CP85" s="134"/>
      <c r="CQ85" s="134"/>
      <c r="CR85" s="134"/>
      <c r="CS85" s="134"/>
      <c r="CT85" s="134"/>
      <c r="CU85" s="134"/>
      <c r="CV85" s="134"/>
      <c r="CW85" s="134"/>
      <c r="CX85" s="134"/>
      <c r="CY85" s="134"/>
      <c r="CZ85" s="134"/>
      <c r="DA85" s="134"/>
      <c r="DB85" s="134"/>
      <c r="DC85" s="134"/>
      <c r="DD85" s="134"/>
      <c r="DE85" s="134"/>
      <c r="DF85" s="134"/>
      <c r="DG85" s="134"/>
      <c r="DH85" s="134"/>
      <c r="DI85" s="134"/>
      <c r="DJ85" s="159"/>
      <c r="DK85" s="159"/>
      <c r="DL85" s="152"/>
      <c r="DM85" s="119"/>
      <c r="DN85" s="4"/>
    </row>
    <row r="86" spans="1:118" ht="17.25" customHeight="1" x14ac:dyDescent="0.15">
      <c r="A86" s="4"/>
      <c r="B86" s="152"/>
      <c r="C86" s="466"/>
      <c r="D86" s="466"/>
      <c r="E86" s="466"/>
      <c r="F86" s="1565" t="s">
        <v>336</v>
      </c>
      <c r="G86" s="1565"/>
      <c r="H86" s="1565"/>
      <c r="I86" s="1565"/>
      <c r="J86" s="1565"/>
      <c r="K86" s="1565"/>
      <c r="L86" s="1565"/>
      <c r="M86" s="1565"/>
      <c r="N86" s="1565"/>
      <c r="O86" s="1565"/>
      <c r="P86" s="1565"/>
      <c r="Q86" s="1565"/>
      <c r="R86" s="1565"/>
      <c r="S86" s="1565"/>
      <c r="T86" s="1565"/>
      <c r="U86" s="1565"/>
      <c r="V86" s="1565"/>
      <c r="W86" s="1565"/>
      <c r="X86" s="1565"/>
      <c r="Y86" s="1565"/>
      <c r="Z86" s="1565"/>
      <c r="AA86" s="1565"/>
      <c r="AB86" s="1565"/>
      <c r="AC86" s="1565"/>
      <c r="AD86" s="1565"/>
      <c r="AE86" s="1565"/>
      <c r="AF86" s="1565"/>
      <c r="AG86" s="1565"/>
      <c r="AH86" s="1565"/>
      <c r="AI86" s="1565"/>
      <c r="AJ86" s="1565"/>
      <c r="AK86" s="1565"/>
      <c r="AL86" s="1565"/>
      <c r="AM86" s="1565"/>
      <c r="AN86" s="1565"/>
      <c r="AO86" s="1565"/>
      <c r="AP86" s="1565"/>
      <c r="AQ86" s="1565"/>
      <c r="AR86" s="1565"/>
      <c r="AS86" s="1565"/>
      <c r="AT86" s="1565"/>
      <c r="AU86" s="1565"/>
      <c r="AV86" s="1565"/>
      <c r="AW86" s="1565"/>
      <c r="AX86" s="1565"/>
      <c r="AY86" s="1565"/>
      <c r="AZ86" s="1565"/>
      <c r="BA86" s="1565"/>
      <c r="BB86" s="1565"/>
      <c r="BC86" s="1565"/>
      <c r="BD86" s="1565"/>
      <c r="BE86" s="1565"/>
      <c r="BF86" s="1565"/>
      <c r="BG86" s="1565"/>
      <c r="BH86" s="1565"/>
      <c r="BI86" s="1565"/>
      <c r="BJ86" s="1565"/>
      <c r="BK86" s="1565"/>
      <c r="BL86" s="1565"/>
      <c r="BM86" s="1565"/>
      <c r="BN86" s="1565"/>
      <c r="BO86" s="1565"/>
      <c r="BP86" s="1565"/>
      <c r="BQ86" s="1565"/>
      <c r="BR86" s="1565"/>
      <c r="BS86" s="1565"/>
      <c r="BT86" s="1565"/>
      <c r="BU86" s="1565"/>
      <c r="BV86" s="1565"/>
      <c r="BW86" s="1565"/>
      <c r="BX86" s="1565"/>
      <c r="BY86" s="1565"/>
      <c r="BZ86" s="1565"/>
      <c r="CA86" s="1565"/>
      <c r="CB86" s="1565"/>
      <c r="CC86" s="1565"/>
      <c r="CD86" s="1565"/>
      <c r="CE86" s="1565"/>
      <c r="CF86" s="1565"/>
      <c r="CG86" s="1565"/>
      <c r="CH86" s="1565"/>
      <c r="CI86" s="1565"/>
      <c r="CJ86" s="1565"/>
      <c r="CK86" s="1565"/>
      <c r="CL86" s="1565"/>
      <c r="CM86" s="1565"/>
      <c r="CN86" s="1565"/>
      <c r="CO86" s="1565"/>
      <c r="CP86" s="1565"/>
      <c r="CQ86" s="1565"/>
      <c r="CR86" s="1565"/>
      <c r="CS86" s="1565"/>
      <c r="CT86" s="1565"/>
      <c r="CU86" s="1565"/>
      <c r="CV86" s="1565"/>
      <c r="CW86" s="1565"/>
      <c r="CX86" s="1565"/>
      <c r="CY86" s="1565"/>
      <c r="CZ86" s="1565"/>
      <c r="DA86" s="1565"/>
      <c r="DB86" s="1565"/>
      <c r="DC86" s="1565"/>
      <c r="DD86" s="1565"/>
      <c r="DE86" s="1565"/>
      <c r="DF86" s="1565"/>
      <c r="DG86" s="1565"/>
      <c r="DH86" s="1565"/>
      <c r="DI86" s="1565"/>
      <c r="DJ86" s="159"/>
      <c r="DK86" s="159"/>
      <c r="DL86" s="152"/>
      <c r="DM86" s="119"/>
      <c r="DN86" s="4"/>
    </row>
    <row r="87" spans="1:118" ht="17.25" customHeight="1" x14ac:dyDescent="0.15">
      <c r="A87" s="4"/>
      <c r="B87" s="152"/>
      <c r="C87" s="466"/>
      <c r="D87" s="466"/>
      <c r="E87" s="466"/>
      <c r="F87" s="1565" t="s">
        <v>334</v>
      </c>
      <c r="G87" s="1565"/>
      <c r="H87" s="1565"/>
      <c r="I87" s="1565"/>
      <c r="J87" s="1565"/>
      <c r="K87" s="1565"/>
      <c r="L87" s="1565"/>
      <c r="M87" s="1565"/>
      <c r="N87" s="1565"/>
      <c r="O87" s="1565"/>
      <c r="P87" s="1565"/>
      <c r="Q87" s="1565"/>
      <c r="R87" s="1565"/>
      <c r="S87" s="1565"/>
      <c r="T87" s="1565"/>
      <c r="U87" s="1565"/>
      <c r="V87" s="1565"/>
      <c r="W87" s="1565"/>
      <c r="X87" s="1565"/>
      <c r="Y87" s="1565"/>
      <c r="Z87" s="1565"/>
      <c r="AA87" s="1565"/>
      <c r="AB87" s="1565"/>
      <c r="AC87" s="1565"/>
      <c r="AD87" s="1565"/>
      <c r="AE87" s="1565"/>
      <c r="AF87" s="1565"/>
      <c r="AG87" s="1565"/>
      <c r="AH87" s="1565"/>
      <c r="AI87" s="1565"/>
      <c r="AJ87" s="1565"/>
      <c r="AK87" s="1565"/>
      <c r="AL87" s="1565"/>
      <c r="AM87" s="1565"/>
      <c r="AN87" s="1565"/>
      <c r="AO87" s="1565"/>
      <c r="AP87" s="1565"/>
      <c r="AQ87" s="1565"/>
      <c r="AR87" s="1565"/>
      <c r="AS87" s="1565"/>
      <c r="AT87" s="1565"/>
      <c r="AU87" s="1565"/>
      <c r="AV87" s="1565"/>
      <c r="AW87" s="1565"/>
      <c r="AX87" s="1565"/>
      <c r="AY87" s="1565"/>
      <c r="AZ87" s="1565"/>
      <c r="BA87" s="1565"/>
      <c r="BB87" s="1565"/>
      <c r="BC87" s="1565"/>
      <c r="BD87" s="1565"/>
      <c r="BE87" s="1565"/>
      <c r="BF87" s="1565"/>
      <c r="BG87" s="1565"/>
      <c r="BH87" s="1565"/>
      <c r="BI87" s="1565"/>
      <c r="BJ87" s="1565"/>
      <c r="BK87" s="1565"/>
      <c r="BL87" s="1565"/>
      <c r="BM87" s="1565"/>
      <c r="BN87" s="1565"/>
      <c r="BO87" s="1565"/>
      <c r="BP87" s="1565"/>
      <c r="BQ87" s="1565"/>
      <c r="BR87" s="1565"/>
      <c r="BS87" s="1565"/>
      <c r="BT87" s="468"/>
      <c r="BU87" s="468"/>
      <c r="BV87" s="468"/>
      <c r="BW87" s="468"/>
      <c r="BX87" s="468"/>
      <c r="BY87" s="468"/>
      <c r="BZ87" s="468"/>
      <c r="CA87" s="468"/>
      <c r="CB87" s="468"/>
      <c r="CC87" s="468"/>
      <c r="CD87" s="468"/>
      <c r="CE87" s="468"/>
      <c r="CF87" s="468"/>
      <c r="CG87" s="468"/>
      <c r="CH87" s="468"/>
      <c r="CI87" s="468"/>
      <c r="CJ87" s="468"/>
      <c r="CK87" s="468"/>
      <c r="CL87" s="468"/>
      <c r="CM87" s="468"/>
      <c r="CN87" s="468"/>
      <c r="CO87" s="468"/>
      <c r="CP87" s="468"/>
      <c r="CQ87" s="468"/>
      <c r="CR87" s="468"/>
      <c r="CS87" s="468"/>
      <c r="CT87" s="468"/>
      <c r="CU87" s="468"/>
      <c r="CV87" s="468"/>
      <c r="CW87" s="468"/>
      <c r="CX87" s="468"/>
      <c r="CY87" s="468"/>
      <c r="CZ87" s="468"/>
      <c r="DA87" s="468"/>
      <c r="DB87" s="468"/>
      <c r="DC87" s="468"/>
      <c r="DD87" s="468"/>
      <c r="DE87" s="468"/>
      <c r="DF87" s="468"/>
      <c r="DG87" s="468"/>
      <c r="DH87" s="468"/>
      <c r="DI87" s="468"/>
      <c r="DJ87" s="159"/>
      <c r="DK87" s="159"/>
      <c r="DL87" s="152"/>
      <c r="DM87" s="119"/>
      <c r="DN87" s="4"/>
    </row>
    <row r="88" spans="1:118" ht="17.25" customHeight="1" x14ac:dyDescent="0.15">
      <c r="A88" s="4"/>
      <c r="B88" s="152"/>
      <c r="C88" s="1510" t="s">
        <v>337</v>
      </c>
      <c r="D88" s="1510"/>
      <c r="E88" s="1510"/>
      <c r="F88" s="1565" t="s">
        <v>338</v>
      </c>
      <c r="G88" s="1565"/>
      <c r="H88" s="1565"/>
      <c r="I88" s="1565"/>
      <c r="J88" s="1565"/>
      <c r="K88" s="1565"/>
      <c r="L88" s="1565"/>
      <c r="M88" s="1565"/>
      <c r="N88" s="1565"/>
      <c r="O88" s="1565"/>
      <c r="P88" s="1565"/>
      <c r="Q88" s="1565"/>
      <c r="R88" s="1565"/>
      <c r="S88" s="1565"/>
      <c r="T88" s="1565"/>
      <c r="U88" s="1565"/>
      <c r="V88" s="1565"/>
      <c r="W88" s="1565"/>
      <c r="X88" s="1565"/>
      <c r="Y88" s="1565"/>
      <c r="Z88" s="1565"/>
      <c r="AA88" s="1565"/>
      <c r="AB88" s="1565"/>
      <c r="AC88" s="1565"/>
      <c r="AD88" s="1565"/>
      <c r="AE88" s="1565"/>
      <c r="AF88" s="1565"/>
      <c r="AG88" s="1565"/>
      <c r="AH88" s="1565"/>
      <c r="AI88" s="1565"/>
      <c r="AJ88" s="1565"/>
      <c r="AK88" s="1565"/>
      <c r="AL88" s="1565"/>
      <c r="AM88" s="1565"/>
      <c r="AN88" s="1565"/>
      <c r="AO88" s="1565"/>
      <c r="AP88" s="1565"/>
      <c r="AQ88" s="1565"/>
      <c r="AR88" s="1565"/>
      <c r="AS88" s="1565"/>
      <c r="AT88" s="1565"/>
      <c r="AU88" s="1565"/>
      <c r="AV88" s="1565"/>
      <c r="AW88" s="1565"/>
      <c r="AX88" s="1565"/>
      <c r="AY88" s="1565"/>
      <c r="AZ88" s="1565"/>
      <c r="BA88" s="1565"/>
      <c r="BB88" s="1565"/>
      <c r="BC88" s="1565"/>
      <c r="BD88" s="1565"/>
      <c r="BE88" s="1565"/>
      <c r="BF88" s="1565"/>
      <c r="BG88" s="1565"/>
      <c r="BH88" s="1565"/>
      <c r="BI88" s="1565"/>
      <c r="BJ88" s="1565"/>
      <c r="BK88" s="1565"/>
      <c r="BL88" s="1565"/>
      <c r="BM88" s="1565"/>
      <c r="BN88" s="1565"/>
      <c r="BO88" s="1565"/>
      <c r="BP88" s="1565"/>
      <c r="BQ88" s="1565"/>
      <c r="BR88" s="1565"/>
      <c r="BS88" s="1565"/>
      <c r="BT88" s="1565"/>
      <c r="BU88" s="1565"/>
      <c r="BV88" s="1565"/>
      <c r="BW88" s="1565"/>
      <c r="BX88" s="1565"/>
      <c r="BY88" s="1565"/>
      <c r="BZ88" s="1565"/>
      <c r="CA88" s="1565"/>
      <c r="CB88" s="1565"/>
      <c r="CC88" s="1565"/>
      <c r="CD88" s="1565"/>
      <c r="CE88" s="1565"/>
      <c r="CF88" s="1565"/>
      <c r="CG88" s="1565"/>
      <c r="CH88" s="1565"/>
      <c r="CI88" s="1565"/>
      <c r="CJ88" s="1565"/>
      <c r="CK88" s="1565"/>
      <c r="CL88" s="1565"/>
      <c r="CM88" s="1565"/>
      <c r="CN88" s="1565"/>
      <c r="CO88" s="1565"/>
      <c r="CP88" s="1565"/>
      <c r="CQ88" s="1565"/>
      <c r="CR88" s="1565"/>
      <c r="CS88" s="1565"/>
      <c r="CT88" s="1565"/>
      <c r="CU88" s="1565"/>
      <c r="CV88" s="1565"/>
      <c r="CW88" s="1565"/>
      <c r="CX88" s="1565"/>
      <c r="CY88" s="1565"/>
      <c r="CZ88" s="1565"/>
      <c r="DA88" s="1565"/>
      <c r="DB88" s="1565"/>
      <c r="DC88" s="1565"/>
      <c r="DD88" s="1565"/>
      <c r="DE88" s="1565"/>
      <c r="DF88" s="1565"/>
      <c r="DG88" s="1565"/>
      <c r="DH88" s="1565"/>
      <c r="DI88" s="1565"/>
      <c r="DJ88" s="159"/>
      <c r="DK88" s="159"/>
      <c r="DL88" s="152"/>
      <c r="DM88" s="119"/>
      <c r="DN88" s="4"/>
    </row>
    <row r="89" spans="1:118" ht="17.25" customHeight="1" x14ac:dyDescent="0.15">
      <c r="A89" s="4"/>
      <c r="B89" s="152"/>
      <c r="C89" s="466"/>
      <c r="D89" s="466"/>
      <c r="E89" s="467"/>
      <c r="F89" s="1613" t="s">
        <v>339</v>
      </c>
      <c r="G89" s="1613"/>
      <c r="H89" s="1613"/>
      <c r="I89" s="1613"/>
      <c r="J89" s="1613"/>
      <c r="K89" s="1613"/>
      <c r="L89" s="1613"/>
      <c r="M89" s="1613"/>
      <c r="N89" s="1613"/>
      <c r="O89" s="1613"/>
      <c r="P89" s="1613"/>
      <c r="Q89" s="1613"/>
      <c r="R89" s="1613"/>
      <c r="S89" s="1613"/>
      <c r="T89" s="1613"/>
      <c r="U89" s="1613"/>
      <c r="V89" s="1613"/>
      <c r="W89" s="1613"/>
      <c r="X89" s="1613"/>
      <c r="Y89" s="1613"/>
      <c r="Z89" s="1613"/>
      <c r="AA89" s="1613"/>
      <c r="AB89" s="1613"/>
      <c r="AC89" s="1613"/>
      <c r="AD89" s="1613"/>
      <c r="AE89" s="1613"/>
      <c r="AF89" s="1613"/>
      <c r="AG89" s="465"/>
      <c r="AH89" s="465"/>
      <c r="AI89" s="465"/>
      <c r="AJ89" s="465"/>
      <c r="AK89" s="465"/>
      <c r="AL89" s="465"/>
      <c r="AM89" s="465"/>
      <c r="AN89" s="465"/>
      <c r="AO89" s="465"/>
      <c r="AP89" s="465"/>
      <c r="AQ89" s="465"/>
      <c r="AR89" s="465"/>
      <c r="AS89" s="465"/>
      <c r="AT89" s="465"/>
      <c r="AU89" s="465"/>
      <c r="AV89" s="465"/>
      <c r="AW89" s="465"/>
      <c r="AX89" s="465"/>
      <c r="AY89" s="465"/>
      <c r="AZ89" s="465"/>
      <c r="BA89" s="465"/>
      <c r="BB89" s="465"/>
      <c r="BC89" s="465"/>
      <c r="BD89" s="465"/>
      <c r="BE89" s="465"/>
      <c r="BF89" s="465"/>
      <c r="BG89" s="465"/>
      <c r="BH89" s="465"/>
      <c r="BI89" s="465"/>
      <c r="BJ89" s="465"/>
      <c r="BK89" s="465"/>
      <c r="BL89" s="465"/>
      <c r="BM89" s="465"/>
      <c r="BN89" s="465"/>
      <c r="BO89" s="465"/>
      <c r="BP89" s="465"/>
      <c r="BQ89" s="465"/>
      <c r="BR89" s="465"/>
      <c r="BS89" s="465"/>
      <c r="BT89" s="465"/>
      <c r="BU89" s="465"/>
      <c r="BV89" s="465"/>
      <c r="BW89" s="465"/>
      <c r="BX89" s="465"/>
      <c r="BY89" s="465"/>
      <c r="BZ89" s="465"/>
      <c r="CA89" s="465"/>
      <c r="CB89" s="465"/>
      <c r="CC89" s="465"/>
      <c r="CD89" s="465"/>
      <c r="CE89" s="465"/>
      <c r="CF89" s="465"/>
      <c r="CG89" s="465"/>
      <c r="CH89" s="465"/>
      <c r="CI89" s="465"/>
      <c r="CJ89" s="465"/>
      <c r="CK89" s="465"/>
      <c r="CL89" s="465"/>
      <c r="CM89" s="465"/>
      <c r="CN89" s="465"/>
      <c r="CO89" s="465"/>
      <c r="CP89" s="465"/>
      <c r="CQ89" s="465"/>
      <c r="CR89" s="465"/>
      <c r="CS89" s="465"/>
      <c r="CT89" s="465"/>
      <c r="CU89" s="465"/>
      <c r="CV89" s="465"/>
      <c r="CW89" s="465"/>
      <c r="CX89" s="465"/>
      <c r="CY89" s="465"/>
      <c r="CZ89" s="465"/>
      <c r="DA89" s="465"/>
      <c r="DB89" s="465"/>
      <c r="DC89" s="465"/>
      <c r="DD89" s="465"/>
      <c r="DE89" s="465"/>
      <c r="DF89" s="465"/>
      <c r="DG89" s="465"/>
      <c r="DH89" s="159"/>
      <c r="DI89" s="159"/>
      <c r="DJ89" s="159"/>
      <c r="DK89" s="159"/>
      <c r="DL89" s="152"/>
      <c r="DM89" s="119"/>
      <c r="DN89" s="4"/>
    </row>
    <row r="90" spans="1:118" ht="15.75" customHeight="1" x14ac:dyDescent="0.15">
      <c r="A90" s="4"/>
      <c r="B90" s="152"/>
      <c r="C90" s="159"/>
      <c r="D90" s="159"/>
      <c r="E90" s="161" t="s">
        <v>57</v>
      </c>
      <c r="F90" s="1612" t="s">
        <v>349</v>
      </c>
      <c r="G90" s="1612"/>
      <c r="H90" s="1612"/>
      <c r="I90" s="1612"/>
      <c r="J90" s="1612"/>
      <c r="K90" s="1612"/>
      <c r="L90" s="1612"/>
      <c r="M90" s="1612"/>
      <c r="N90" s="1612"/>
      <c r="O90" s="1612"/>
      <c r="P90" s="1612"/>
      <c r="Q90" s="1612"/>
      <c r="R90" s="1612"/>
      <c r="S90" s="1612"/>
      <c r="T90" s="1612"/>
      <c r="U90" s="1612"/>
      <c r="V90" s="1612"/>
      <c r="W90" s="1612"/>
      <c r="X90" s="1612"/>
      <c r="Y90" s="1612"/>
      <c r="Z90" s="1612"/>
      <c r="AA90" s="1612"/>
      <c r="AB90" s="1612"/>
      <c r="AC90" s="1612"/>
      <c r="AD90" s="1612"/>
      <c r="AE90" s="1612"/>
      <c r="AF90" s="1612"/>
      <c r="AG90" s="1612"/>
      <c r="AH90" s="1612"/>
      <c r="AI90" s="1612"/>
      <c r="AJ90" s="1612"/>
      <c r="AK90" s="1612"/>
      <c r="AL90" s="1612"/>
      <c r="AM90" s="1612"/>
      <c r="AN90" s="1612"/>
      <c r="AO90" s="1612"/>
      <c r="AP90" s="1612"/>
      <c r="AQ90" s="1612"/>
      <c r="AR90" s="1612"/>
      <c r="AS90" s="1612"/>
      <c r="AT90" s="1612"/>
      <c r="AU90" s="1612"/>
      <c r="AV90" s="1612"/>
      <c r="AW90" s="1612"/>
      <c r="AX90" s="1612"/>
      <c r="AY90" s="1612"/>
      <c r="AZ90" s="1612"/>
      <c r="BA90" s="1612"/>
      <c r="BB90" s="1612"/>
      <c r="BC90" s="1612"/>
      <c r="BD90" s="1612"/>
      <c r="BE90" s="1612"/>
      <c r="BF90" s="1612"/>
      <c r="BG90" s="1612"/>
      <c r="BH90" s="1612"/>
      <c r="BI90" s="1612"/>
      <c r="BJ90" s="1612"/>
      <c r="BK90" s="1612"/>
      <c r="BL90" s="1612"/>
      <c r="BM90" s="1612"/>
      <c r="BN90" s="1612"/>
      <c r="BO90" s="1612"/>
      <c r="BP90" s="1612"/>
      <c r="BQ90" s="1612"/>
      <c r="BR90" s="1612"/>
      <c r="BS90" s="1612"/>
      <c r="BT90" s="1612"/>
      <c r="BU90" s="1612"/>
      <c r="BV90" s="1612"/>
      <c r="BW90" s="1612"/>
      <c r="BX90" s="1612"/>
      <c r="BY90" s="1612"/>
      <c r="BZ90" s="1612"/>
      <c r="CA90" s="1612"/>
      <c r="CB90" s="1612"/>
      <c r="CC90" s="1612"/>
      <c r="CD90" s="1612"/>
      <c r="CE90" s="1612"/>
      <c r="CF90" s="1612"/>
      <c r="CG90" s="1612"/>
      <c r="CH90" s="1612"/>
      <c r="CI90" s="1612"/>
      <c r="CJ90" s="1612"/>
      <c r="CK90" s="1612"/>
      <c r="CL90" s="1612"/>
      <c r="CM90" s="1612"/>
      <c r="CN90" s="1612"/>
      <c r="CO90" s="1612"/>
      <c r="CP90" s="1612"/>
      <c r="CQ90" s="1612"/>
      <c r="CR90" s="1612"/>
      <c r="CS90" s="1612"/>
      <c r="CT90" s="1612"/>
      <c r="CU90" s="1612"/>
      <c r="CV90" s="1612"/>
      <c r="CW90" s="1612"/>
      <c r="CX90" s="1612"/>
      <c r="CY90" s="1612"/>
      <c r="CZ90" s="1612"/>
      <c r="DA90" s="1612"/>
      <c r="DB90" s="1612"/>
      <c r="DC90" s="1612"/>
      <c r="DD90" s="1612"/>
      <c r="DE90" s="1612"/>
      <c r="DF90" s="1612"/>
      <c r="DG90" s="1612"/>
      <c r="DH90" s="1612"/>
      <c r="DI90" s="1612"/>
      <c r="DJ90" s="159"/>
      <c r="DK90" s="159"/>
      <c r="DL90" s="152"/>
      <c r="DM90" s="119"/>
      <c r="DN90" s="4"/>
    </row>
    <row r="91" spans="1:118" ht="12.75" customHeight="1" x14ac:dyDescent="0.15">
      <c r="A91" s="4"/>
      <c r="B91" s="152"/>
      <c r="C91" s="159"/>
      <c r="D91" s="159"/>
      <c r="E91" s="162"/>
      <c r="F91" s="1612" t="s">
        <v>350</v>
      </c>
      <c r="G91" s="1612"/>
      <c r="H91" s="1612"/>
      <c r="I91" s="1612"/>
      <c r="J91" s="1612"/>
      <c r="K91" s="1612"/>
      <c r="L91" s="1612"/>
      <c r="M91" s="1612"/>
      <c r="N91" s="1612"/>
      <c r="O91" s="1612"/>
      <c r="P91" s="1612"/>
      <c r="Q91" s="1612"/>
      <c r="R91" s="1612"/>
      <c r="S91" s="1612"/>
      <c r="T91" s="1612"/>
      <c r="U91" s="1612"/>
      <c r="V91" s="1612"/>
      <c r="W91" s="1612"/>
      <c r="X91" s="1612"/>
      <c r="Y91" s="1612"/>
      <c r="Z91" s="1612"/>
      <c r="AA91" s="1612"/>
      <c r="AB91" s="1612"/>
      <c r="AC91" s="1612"/>
      <c r="AD91" s="1612"/>
      <c r="AE91" s="1612"/>
      <c r="AF91" s="1612"/>
      <c r="AG91" s="1612"/>
      <c r="AH91" s="1612"/>
      <c r="AI91" s="1612"/>
      <c r="AJ91" s="1612"/>
      <c r="AK91" s="1612"/>
      <c r="AL91" s="1612"/>
      <c r="AM91" s="1612"/>
      <c r="AN91" s="1612"/>
      <c r="AO91" s="1612"/>
      <c r="AP91" s="1612"/>
      <c r="AQ91" s="1612"/>
      <c r="AR91" s="1612"/>
      <c r="AS91" s="1612"/>
      <c r="AT91" s="1612"/>
      <c r="AU91" s="1612"/>
      <c r="AV91" s="1612"/>
      <c r="AW91" s="1612"/>
      <c r="AX91" s="1612"/>
      <c r="AY91" s="1612"/>
      <c r="AZ91" s="1612"/>
      <c r="BA91" s="1612"/>
      <c r="BB91" s="1612"/>
      <c r="BC91" s="1612"/>
      <c r="BD91" s="1612"/>
      <c r="BE91" s="1612"/>
      <c r="BF91" s="1612"/>
      <c r="BG91" s="1612"/>
      <c r="BH91" s="1612"/>
      <c r="BI91" s="1612"/>
      <c r="BJ91" s="1612"/>
      <c r="BK91" s="1612"/>
      <c r="BL91" s="1612"/>
      <c r="BM91" s="1612"/>
      <c r="BN91" s="1612"/>
      <c r="BO91" s="1612"/>
      <c r="BP91" s="1612"/>
      <c r="BQ91" s="1612"/>
      <c r="BR91" s="1612"/>
      <c r="BS91" s="1612"/>
      <c r="BT91" s="1612"/>
      <c r="BU91" s="1612"/>
      <c r="BV91" s="1612"/>
      <c r="BW91" s="1612"/>
      <c r="BX91" s="1612"/>
      <c r="BY91" s="1612"/>
      <c r="BZ91" s="1612"/>
      <c r="CA91" s="1612"/>
      <c r="CB91" s="1612"/>
      <c r="CC91" s="1612"/>
      <c r="CD91" s="1612"/>
      <c r="CE91" s="1612"/>
      <c r="CF91" s="1612"/>
      <c r="CG91" s="1612"/>
      <c r="CH91" s="1612"/>
      <c r="CI91" s="1612"/>
      <c r="CJ91" s="1612"/>
      <c r="CK91" s="1612"/>
      <c r="CL91" s="1612"/>
      <c r="CM91" s="1612"/>
      <c r="CN91" s="1612"/>
      <c r="CO91" s="1612"/>
      <c r="CP91" s="1612"/>
      <c r="CQ91" s="1612"/>
      <c r="CR91" s="1612"/>
      <c r="CS91" s="1612"/>
      <c r="CT91" s="1612"/>
      <c r="CU91" s="1612"/>
      <c r="CV91" s="1612"/>
      <c r="CW91" s="1612"/>
      <c r="CX91" s="1612"/>
      <c r="CY91" s="1612"/>
      <c r="CZ91" s="1612"/>
      <c r="DA91" s="1612"/>
      <c r="DB91" s="1612"/>
      <c r="DC91" s="1612"/>
      <c r="DD91" s="1612"/>
      <c r="DE91" s="1612"/>
      <c r="DF91" s="159"/>
      <c r="DG91" s="159"/>
      <c r="DH91" s="159"/>
      <c r="DI91" s="159"/>
      <c r="DJ91" s="159"/>
      <c r="DK91" s="159"/>
      <c r="DL91" s="152"/>
      <c r="DM91" s="119"/>
      <c r="DN91" s="4"/>
    </row>
    <row r="92" spans="1:118" ht="9.75" customHeight="1" thickBot="1" x14ac:dyDescent="0.2">
      <c r="A92" s="4"/>
      <c r="B92" s="152"/>
      <c r="C92" s="159"/>
      <c r="D92" s="159"/>
      <c r="E92" s="159"/>
      <c r="F92" s="159"/>
      <c r="G92" s="159"/>
      <c r="H92" s="159"/>
      <c r="I92" s="159"/>
      <c r="J92" s="159"/>
      <c r="K92" s="159"/>
      <c r="L92" s="159"/>
      <c r="M92" s="159"/>
      <c r="N92" s="159"/>
      <c r="O92" s="159"/>
      <c r="P92" s="159"/>
      <c r="Q92" s="159"/>
      <c r="R92" s="159"/>
      <c r="S92" s="159"/>
      <c r="T92" s="159"/>
      <c r="U92" s="159"/>
      <c r="V92" s="159"/>
      <c r="W92" s="159"/>
      <c r="X92" s="159"/>
      <c r="Y92" s="159"/>
      <c r="Z92" s="159"/>
      <c r="AA92" s="159"/>
      <c r="AB92" s="159"/>
      <c r="AC92" s="159"/>
      <c r="AD92" s="159"/>
      <c r="AE92" s="159"/>
      <c r="AF92" s="159"/>
      <c r="AG92" s="159"/>
      <c r="AH92" s="159"/>
      <c r="AI92" s="159"/>
      <c r="AJ92" s="159"/>
      <c r="AK92" s="159"/>
      <c r="AL92" s="159"/>
      <c r="AM92" s="159"/>
      <c r="AN92" s="159"/>
      <c r="AO92" s="159"/>
      <c r="AP92" s="159"/>
      <c r="AQ92" s="159"/>
      <c r="AR92" s="159"/>
      <c r="AS92" s="159"/>
      <c r="AT92" s="159"/>
      <c r="AU92" s="159"/>
      <c r="AV92" s="159"/>
      <c r="AW92" s="159"/>
      <c r="AX92" s="159"/>
      <c r="AY92" s="159"/>
      <c r="AZ92" s="159"/>
      <c r="BA92" s="159"/>
      <c r="BB92" s="159"/>
      <c r="BC92" s="159"/>
      <c r="BD92" s="159"/>
      <c r="BE92" s="159"/>
      <c r="BF92" s="159"/>
      <c r="BG92" s="159"/>
      <c r="BH92" s="159"/>
      <c r="BI92" s="159"/>
      <c r="BJ92" s="159"/>
      <c r="BK92" s="159"/>
      <c r="BL92" s="159"/>
      <c r="BM92" s="159"/>
      <c r="BN92" s="159"/>
      <c r="BO92" s="159"/>
      <c r="BP92" s="159"/>
      <c r="BQ92" s="159"/>
      <c r="BR92" s="159"/>
      <c r="BS92" s="159"/>
      <c r="BT92" s="159"/>
      <c r="BU92" s="159"/>
      <c r="BV92" s="159"/>
      <c r="BW92" s="159"/>
      <c r="BX92" s="159"/>
      <c r="BY92" s="159"/>
      <c r="BZ92" s="159"/>
      <c r="CA92" s="159"/>
      <c r="CB92" s="159"/>
      <c r="CC92" s="159"/>
      <c r="CD92" s="159"/>
      <c r="CE92" s="159"/>
      <c r="CF92" s="159"/>
      <c r="CG92" s="159"/>
      <c r="CH92" s="159"/>
      <c r="CI92" s="159"/>
      <c r="CJ92" s="159"/>
      <c r="CK92" s="159"/>
      <c r="CL92" s="159"/>
      <c r="CM92" s="159"/>
      <c r="CN92" s="159"/>
      <c r="CO92" s="159"/>
      <c r="CP92" s="159"/>
      <c r="CQ92" s="159"/>
      <c r="CR92" s="159"/>
      <c r="CS92" s="159"/>
      <c r="CT92" s="159"/>
      <c r="CU92" s="159"/>
      <c r="CV92" s="159"/>
      <c r="CW92" s="159"/>
      <c r="CX92" s="159"/>
      <c r="CY92" s="159"/>
      <c r="CZ92" s="159"/>
      <c r="DA92" s="159"/>
      <c r="DB92" s="159"/>
      <c r="DC92" s="159"/>
      <c r="DD92" s="159"/>
      <c r="DE92" s="159"/>
      <c r="DF92" s="159"/>
      <c r="DG92" s="159"/>
      <c r="DH92" s="159"/>
      <c r="DI92" s="159"/>
      <c r="DJ92" s="159"/>
      <c r="DK92" s="159"/>
      <c r="DL92" s="152"/>
      <c r="DM92" s="119"/>
      <c r="DN92" s="4"/>
    </row>
    <row r="93" spans="1:118" ht="30.75" customHeight="1" x14ac:dyDescent="0.15">
      <c r="A93" s="4"/>
      <c r="B93" s="4"/>
      <c r="D93" s="1031" t="s">
        <v>262</v>
      </c>
      <c r="E93" s="1578" t="s">
        <v>33</v>
      </c>
      <c r="F93" s="1579"/>
      <c r="G93" s="1579"/>
      <c r="H93" s="1579"/>
      <c r="I93" s="1579"/>
      <c r="J93" s="1579"/>
      <c r="K93" s="1579"/>
      <c r="L93" s="1579"/>
      <c r="M93" s="1579"/>
      <c r="N93" s="1579"/>
      <c r="O93" s="1579"/>
      <c r="P93" s="1579"/>
      <c r="Q93" s="1579"/>
      <c r="R93" s="1579"/>
      <c r="S93" s="1579"/>
      <c r="T93" s="1340" t="s">
        <v>34</v>
      </c>
      <c r="U93" s="1341"/>
      <c r="V93" s="1341"/>
      <c r="W93" s="1341"/>
      <c r="X93" s="1341"/>
      <c r="Y93" s="1341"/>
      <c r="Z93" s="1341"/>
      <c r="AA93" s="1341"/>
      <c r="AB93" s="1342"/>
      <c r="AC93" s="163"/>
      <c r="AD93" s="164"/>
      <c r="AE93" s="164"/>
      <c r="AF93" s="164"/>
      <c r="AG93" s="164"/>
      <c r="AH93" s="164"/>
      <c r="AI93" s="164"/>
      <c r="AJ93" s="164"/>
      <c r="AK93" s="164"/>
      <c r="AL93" s="164"/>
      <c r="AM93" s="164"/>
      <c r="AN93" s="164"/>
      <c r="AO93" s="164"/>
      <c r="AP93" s="164"/>
      <c r="AQ93" s="164"/>
      <c r="AR93" s="164"/>
      <c r="AS93" s="164"/>
      <c r="AT93" s="164"/>
      <c r="AU93" s="164"/>
      <c r="AV93" s="164"/>
      <c r="AW93" s="164"/>
      <c r="AX93" s="164"/>
      <c r="AY93" s="164"/>
      <c r="AZ93" s="164"/>
      <c r="BA93" s="164"/>
      <c r="BB93" s="164"/>
      <c r="BC93" s="165"/>
      <c r="BD93" s="166"/>
      <c r="BE93" s="166"/>
      <c r="BF93" s="166"/>
      <c r="BG93" s="166"/>
      <c r="BH93" s="166"/>
      <c r="BI93" s="166"/>
      <c r="BJ93" s="167"/>
      <c r="BK93" s="168"/>
      <c r="BL93" s="168"/>
      <c r="BM93" s="1340" t="s">
        <v>72</v>
      </c>
      <c r="BN93" s="1341"/>
      <c r="BO93" s="1341"/>
      <c r="BP93" s="1342"/>
      <c r="BQ93" s="168"/>
      <c r="BR93" s="168"/>
      <c r="BS93" s="168"/>
      <c r="BT93" s="168"/>
      <c r="BU93" s="168"/>
      <c r="BV93" s="168"/>
      <c r="BW93" s="168"/>
      <c r="BX93" s="168"/>
      <c r="BY93" s="168"/>
      <c r="BZ93" s="167"/>
      <c r="CA93" s="167"/>
      <c r="CB93" s="167"/>
      <c r="CC93" s="167"/>
      <c r="CD93" s="167"/>
      <c r="CE93" s="1340" t="s">
        <v>73</v>
      </c>
      <c r="CF93" s="1341"/>
      <c r="CG93" s="1341"/>
      <c r="CH93" s="1341"/>
      <c r="CI93" s="1341"/>
      <c r="CJ93" s="1341"/>
      <c r="CK93" s="1342"/>
      <c r="CL93" s="168"/>
      <c r="CM93" s="168"/>
      <c r="CN93" s="168"/>
      <c r="CO93" s="168"/>
      <c r="CP93" s="168"/>
      <c r="CQ93" s="168"/>
      <c r="CR93" s="168"/>
      <c r="CS93" s="168"/>
      <c r="CT93" s="168"/>
      <c r="CU93" s="168"/>
      <c r="CV93" s="1336" t="s">
        <v>358</v>
      </c>
      <c r="CW93" s="1337"/>
      <c r="CX93" s="168"/>
      <c r="CY93" s="168"/>
      <c r="CZ93" s="168"/>
      <c r="DA93" s="168"/>
      <c r="DB93" s="168"/>
      <c r="DC93" s="168"/>
      <c r="DD93" s="168"/>
      <c r="DE93" s="168"/>
      <c r="DF93" s="168"/>
      <c r="DG93" s="168"/>
      <c r="DH93" s="168"/>
      <c r="DI93" s="169"/>
      <c r="DJ93" s="36"/>
      <c r="DK93" s="36"/>
      <c r="DL93" s="4"/>
      <c r="DM93" s="4"/>
      <c r="DN93" s="4"/>
    </row>
    <row r="94" spans="1:118" ht="31.5" customHeight="1" thickBot="1" x14ac:dyDescent="0.2">
      <c r="A94" s="4"/>
      <c r="B94" s="4"/>
      <c r="C94" s="205"/>
      <c r="D94" s="1032"/>
      <c r="E94" s="1580"/>
      <c r="F94" s="1581"/>
      <c r="G94" s="1581"/>
      <c r="H94" s="1581"/>
      <c r="I94" s="1581"/>
      <c r="J94" s="1581"/>
      <c r="K94" s="1581"/>
      <c r="L94" s="1581"/>
      <c r="M94" s="1581"/>
      <c r="N94" s="1581"/>
      <c r="O94" s="1581"/>
      <c r="P94" s="1581"/>
      <c r="Q94" s="1581"/>
      <c r="R94" s="1581"/>
      <c r="S94" s="1581"/>
      <c r="T94" s="1575" t="s">
        <v>136</v>
      </c>
      <c r="U94" s="1576"/>
      <c r="V94" s="1576"/>
      <c r="W94" s="1576"/>
      <c r="X94" s="1576"/>
      <c r="Y94" s="1576"/>
      <c r="Z94" s="1576"/>
      <c r="AA94" s="1576"/>
      <c r="AB94" s="1576"/>
      <c r="AC94" s="1576"/>
      <c r="AD94" s="1576"/>
      <c r="AE94" s="1576"/>
      <c r="AF94" s="1576"/>
      <c r="AG94" s="1576"/>
      <c r="AH94" s="1576"/>
      <c r="AI94" s="1576"/>
      <c r="AJ94" s="1576"/>
      <c r="AK94" s="1576"/>
      <c r="AL94" s="1577"/>
      <c r="AM94" s="170"/>
      <c r="AN94" s="170"/>
      <c r="AO94" s="170"/>
      <c r="AP94" s="170"/>
      <c r="AQ94" s="170"/>
      <c r="AR94" s="170"/>
      <c r="AS94" s="170"/>
      <c r="AT94" s="170"/>
      <c r="AU94" s="170"/>
      <c r="AV94" s="170"/>
      <c r="AW94" s="171"/>
      <c r="AX94" s="172"/>
      <c r="AY94" s="172"/>
      <c r="AZ94" s="172"/>
      <c r="BA94" s="173"/>
      <c r="BB94" s="170"/>
      <c r="BC94" s="172"/>
      <c r="BD94" s="172"/>
      <c r="BE94" s="172"/>
      <c r="BF94" s="172"/>
      <c r="BG94" s="172"/>
      <c r="BH94" s="172"/>
      <c r="BI94" s="172"/>
      <c r="BJ94" s="173"/>
      <c r="BK94" s="172"/>
      <c r="BL94" s="172"/>
      <c r="BM94" s="172"/>
      <c r="BN94" s="173"/>
      <c r="BO94" s="170"/>
      <c r="BP94" s="170"/>
      <c r="BQ94" s="170"/>
      <c r="BR94" s="170"/>
      <c r="BS94" s="170"/>
      <c r="BT94" s="170"/>
      <c r="BU94" s="170"/>
      <c r="BV94" s="172"/>
      <c r="BW94" s="172"/>
      <c r="BX94" s="172"/>
      <c r="BY94" s="172"/>
      <c r="BZ94" s="1582" t="s">
        <v>74</v>
      </c>
      <c r="CA94" s="1583"/>
      <c r="CB94" s="172"/>
      <c r="CC94" s="172"/>
      <c r="CD94" s="173"/>
      <c r="CE94" s="170"/>
      <c r="CF94" s="170"/>
      <c r="CG94" s="170"/>
      <c r="CH94" s="170"/>
      <c r="CI94" s="170"/>
      <c r="CJ94" s="170"/>
      <c r="CK94" s="170"/>
      <c r="CL94" s="170"/>
      <c r="CM94" s="170"/>
      <c r="CN94" s="170"/>
      <c r="CO94" s="170"/>
      <c r="CP94" s="170"/>
      <c r="CQ94" s="170"/>
      <c r="CR94" s="170"/>
      <c r="CS94" s="170"/>
      <c r="CT94" s="170"/>
      <c r="CU94" s="170"/>
      <c r="CV94" s="170"/>
      <c r="CW94" s="170"/>
      <c r="CX94" s="170"/>
      <c r="CY94" s="170"/>
      <c r="CZ94" s="170"/>
      <c r="DA94" s="170"/>
      <c r="DB94" s="170"/>
      <c r="DC94" s="170"/>
      <c r="DD94" s="170"/>
      <c r="DE94" s="170"/>
      <c r="DF94" s="170"/>
      <c r="DG94" s="170"/>
      <c r="DH94" s="170"/>
      <c r="DI94" s="174"/>
      <c r="DJ94" s="36"/>
      <c r="DK94" s="36"/>
      <c r="DL94" s="4"/>
      <c r="DM94" s="4"/>
      <c r="DN94" s="4"/>
    </row>
    <row r="95" spans="1:118" ht="19.5" customHeight="1" x14ac:dyDescent="0.15">
      <c r="A95" s="4"/>
      <c r="B95" s="4"/>
      <c r="C95" s="36"/>
      <c r="D95" s="36"/>
      <c r="E95" s="1574" t="s">
        <v>263</v>
      </c>
      <c r="F95" s="1574"/>
      <c r="G95" s="1574"/>
      <c r="H95" s="1574"/>
      <c r="I95" s="1574"/>
      <c r="J95" s="1574"/>
      <c r="K95" s="1574"/>
      <c r="L95" s="1574"/>
      <c r="M95" s="1574"/>
      <c r="N95" s="1574"/>
      <c r="O95" s="1574"/>
      <c r="P95" s="1574"/>
      <c r="Q95" s="1574"/>
      <c r="R95" s="1574"/>
      <c r="S95" s="1574"/>
      <c r="T95" s="1574"/>
      <c r="U95" s="1574"/>
      <c r="V95" s="1574"/>
      <c r="W95" s="1574"/>
      <c r="X95" s="1574"/>
      <c r="Y95" s="1574"/>
      <c r="Z95" s="1574"/>
      <c r="AA95" s="1574"/>
      <c r="AB95" s="1574"/>
      <c r="AC95" s="1574"/>
      <c r="AD95" s="1574"/>
      <c r="AE95" s="1574"/>
      <c r="AF95" s="1574"/>
      <c r="AG95" s="1574"/>
      <c r="AH95" s="1574"/>
      <c r="AI95" s="1574"/>
      <c r="AJ95" s="1574"/>
      <c r="AK95" s="1574"/>
      <c r="AL95" s="1574"/>
      <c r="AM95" s="1574"/>
      <c r="AN95" s="1574"/>
      <c r="AO95" s="1574"/>
      <c r="AP95" s="1574"/>
      <c r="AQ95" s="1574"/>
      <c r="AR95" s="1574"/>
      <c r="AS95" s="1574"/>
      <c r="AT95" s="1574"/>
      <c r="AU95" s="1574"/>
      <c r="AV95" s="1574"/>
      <c r="AW95" s="36"/>
      <c r="AX95" s="36"/>
      <c r="AY95" s="36"/>
      <c r="AZ95" s="36"/>
      <c r="BA95" s="36"/>
      <c r="BB95" s="36"/>
      <c r="BC95" s="36"/>
      <c r="BD95" s="36"/>
      <c r="BE95" s="36"/>
      <c r="BF95" s="36"/>
      <c r="BG95" s="36"/>
      <c r="BH95" s="36"/>
      <c r="BI95" s="36"/>
      <c r="BJ95" s="36"/>
      <c r="BK95" s="36"/>
      <c r="BL95" s="36"/>
      <c r="BM95" s="36"/>
      <c r="BN95" s="36"/>
      <c r="BO95" s="36"/>
      <c r="BP95" s="36"/>
      <c r="BQ95" s="36"/>
      <c r="BR95" s="36"/>
      <c r="BS95" s="36"/>
      <c r="BT95" s="36"/>
      <c r="BU95" s="36"/>
      <c r="BV95" s="36"/>
      <c r="BW95" s="36"/>
      <c r="BX95" s="36"/>
      <c r="BY95" s="36"/>
      <c r="BZ95" s="36"/>
      <c r="CA95" s="36"/>
      <c r="CB95" s="36"/>
      <c r="CC95" s="36"/>
      <c r="CD95" s="36"/>
      <c r="CE95" s="36"/>
      <c r="CF95" s="36"/>
      <c r="CG95" s="36"/>
      <c r="CH95" s="36"/>
      <c r="CI95" s="36"/>
      <c r="CJ95" s="36"/>
      <c r="CK95" s="36"/>
      <c r="CL95" s="36"/>
      <c r="CM95" s="36"/>
      <c r="CN95" s="36"/>
      <c r="CO95" s="1554" t="s">
        <v>332</v>
      </c>
      <c r="CP95" s="1554"/>
      <c r="CQ95" s="1554"/>
      <c r="CR95" s="1554"/>
      <c r="CS95" s="1554"/>
      <c r="CT95" s="1554"/>
      <c r="CU95" s="1554"/>
      <c r="CV95" s="1554"/>
      <c r="CW95" s="1554"/>
      <c r="CX95" s="1554"/>
      <c r="CY95" s="1554"/>
      <c r="CZ95" s="1554"/>
      <c r="DA95" s="1554"/>
      <c r="DB95" s="1554"/>
      <c r="DC95" s="1554"/>
      <c r="DD95" s="1554"/>
      <c r="DE95" s="1554"/>
      <c r="DF95" s="1554"/>
      <c r="DG95" s="1554"/>
      <c r="DH95" s="1554"/>
      <c r="DI95" s="36"/>
      <c r="DJ95" s="36"/>
      <c r="DK95" s="77"/>
      <c r="DL95" s="119"/>
      <c r="DM95" s="119"/>
      <c r="DN95" s="4"/>
    </row>
  </sheetData>
  <sheetProtection algorithmName="SHA-512" hashValue="nTpg/5+VuZawAZ16xZHWt/60ssETMc5oHrcNazB7R72FZ3d5vsKH10iGyUplE8vrPDgtjIy5RVNqpjz8BPz+8w==" saltValue="HDiFTmAerYtPu7c5IwA/Dw==" spinCount="100000" sheet="1" objects="1" scenarios="1"/>
  <mergeCells count="235">
    <mergeCell ref="D93:D94"/>
    <mergeCell ref="CO25:CO26"/>
    <mergeCell ref="U80:AH80"/>
    <mergeCell ref="AI80:AL80"/>
    <mergeCell ref="DB34:DB35"/>
    <mergeCell ref="CY30:CY31"/>
    <mergeCell ref="CL53:CM55"/>
    <mergeCell ref="I53:CK55"/>
    <mergeCell ref="I56:CK58"/>
    <mergeCell ref="I59:CK61"/>
    <mergeCell ref="I62:CK64"/>
    <mergeCell ref="CL44:CM46"/>
    <mergeCell ref="CL47:CM49"/>
    <mergeCell ref="CL50:CM52"/>
    <mergeCell ref="CN29:CP32"/>
    <mergeCell ref="CW30:CW31"/>
    <mergeCell ref="I47:BU49"/>
    <mergeCell ref="W28:AA28"/>
    <mergeCell ref="U81:AH81"/>
    <mergeCell ref="AS81:AV81"/>
    <mergeCell ref="AS80:AV80"/>
    <mergeCell ref="E78:T82"/>
    <mergeCell ref="AS82:AV83"/>
    <mergeCell ref="AM82:AR83"/>
    <mergeCell ref="DD30:DD31"/>
    <mergeCell ref="CS30:CS31"/>
    <mergeCell ref="F90:DI90"/>
    <mergeCell ref="F91:DE91"/>
    <mergeCell ref="F89:AF89"/>
    <mergeCell ref="CZ30:DB31"/>
    <mergeCell ref="DE63:DF63"/>
    <mergeCell ref="DE60:DF60"/>
    <mergeCell ref="CL62:CM64"/>
    <mergeCell ref="CL59:CM61"/>
    <mergeCell ref="DE57:DF57"/>
    <mergeCell ref="DE54:DF54"/>
    <mergeCell ref="E50:AO52"/>
    <mergeCell ref="U79:AH79"/>
    <mergeCell ref="DG30:DI31"/>
    <mergeCell ref="T39:X39"/>
    <mergeCell ref="E33:N37"/>
    <mergeCell ref="CY34:CY35"/>
    <mergeCell ref="DE30:DF31"/>
    <mergeCell ref="CX37:DC40"/>
    <mergeCell ref="DD37:DI40"/>
    <mergeCell ref="CL41:CM43"/>
    <mergeCell ref="C85:E85"/>
    <mergeCell ref="F85:BN85"/>
    <mergeCell ref="DA25:DA26"/>
    <mergeCell ref="CY25:CY26"/>
    <mergeCell ref="CW25:CW26"/>
    <mergeCell ref="CU25:CU26"/>
    <mergeCell ref="CS25:CS26"/>
    <mergeCell ref="CQ25:CQ26"/>
    <mergeCell ref="W29:AA31"/>
    <mergeCell ref="CX28:DC28"/>
    <mergeCell ref="CS28:CW28"/>
    <mergeCell ref="CN28:CR28"/>
    <mergeCell ref="BY29:CD34"/>
    <mergeCell ref="CO34:CO35"/>
    <mergeCell ref="CP34:CP35"/>
    <mergeCell ref="AO34:AS36"/>
    <mergeCell ref="AU34:AX36"/>
    <mergeCell ref="BA34:BE36"/>
    <mergeCell ref="BG34:BI36"/>
    <mergeCell ref="DC34:DC35"/>
    <mergeCell ref="DA34:DA35"/>
    <mergeCell ref="BZ94:CA94"/>
    <mergeCell ref="E65:H76"/>
    <mergeCell ref="AI81:AL81"/>
    <mergeCell ref="DG14:DI15"/>
    <mergeCell ref="CZ14:DA15"/>
    <mergeCell ref="CT14:CV15"/>
    <mergeCell ref="DE48:DF48"/>
    <mergeCell ref="DE51:DF51"/>
    <mergeCell ref="E41:BM43"/>
    <mergeCell ref="E44:H49"/>
    <mergeCell ref="AE20:AH20"/>
    <mergeCell ref="AJ20:AL20"/>
    <mergeCell ref="AN20:AP20"/>
    <mergeCell ref="AR20:AT20"/>
    <mergeCell ref="AV20:AW20"/>
    <mergeCell ref="DH17:DH18"/>
    <mergeCell ref="CO17:CO18"/>
    <mergeCell ref="CQ17:CQ18"/>
    <mergeCell ref="CS17:CS18"/>
    <mergeCell ref="CU17:CU18"/>
    <mergeCell ref="CW17:CW18"/>
    <mergeCell ref="CY17:CY18"/>
    <mergeCell ref="DH25:DH26"/>
    <mergeCell ref="DE25:DF26"/>
    <mergeCell ref="CO95:DH95"/>
    <mergeCell ref="DE75:DF75"/>
    <mergeCell ref="DE72:DF72"/>
    <mergeCell ref="CL74:CM76"/>
    <mergeCell ref="DE69:DF69"/>
    <mergeCell ref="CL71:CM73"/>
    <mergeCell ref="DE66:DF66"/>
    <mergeCell ref="CL68:CM70"/>
    <mergeCell ref="CL65:CM67"/>
    <mergeCell ref="F86:DI86"/>
    <mergeCell ref="F88:DI88"/>
    <mergeCell ref="F87:BS87"/>
    <mergeCell ref="I65:CK67"/>
    <mergeCell ref="U77:AL77"/>
    <mergeCell ref="AM80:AR80"/>
    <mergeCell ref="AM81:AR81"/>
    <mergeCell ref="I68:CK70"/>
    <mergeCell ref="I71:CK73"/>
    <mergeCell ref="I74:CK76"/>
    <mergeCell ref="L84:P84"/>
    <mergeCell ref="E95:AV95"/>
    <mergeCell ref="T94:AL94"/>
    <mergeCell ref="E93:S94"/>
    <mergeCell ref="T93:AB93"/>
    <mergeCell ref="C88:E88"/>
    <mergeCell ref="C8:D83"/>
    <mergeCell ref="AI79:AL79"/>
    <mergeCell ref="BC77:DI78"/>
    <mergeCell ref="U78:AL78"/>
    <mergeCell ref="AM78:BB78"/>
    <mergeCell ref="U82:AH83"/>
    <mergeCell ref="AI82:AL83"/>
    <mergeCell ref="AW82:BB83"/>
    <mergeCell ref="BC82:DI83"/>
    <mergeCell ref="E53:H64"/>
    <mergeCell ref="CN37:CR40"/>
    <mergeCell ref="CS37:CW40"/>
    <mergeCell ref="AF34:AK36"/>
    <mergeCell ref="BY13:CD17"/>
    <mergeCell ref="BY21:CD25"/>
    <mergeCell ref="AY39:BC39"/>
    <mergeCell ref="BC81:DI81"/>
    <mergeCell ref="BC80:DI80"/>
    <mergeCell ref="AM77:BB77"/>
    <mergeCell ref="DH34:DH35"/>
    <mergeCell ref="CN14:CP15"/>
    <mergeCell ref="CN20:CR20"/>
    <mergeCell ref="DE34:DF35"/>
    <mergeCell ref="DK7:DK9"/>
    <mergeCell ref="DK10:DK79"/>
    <mergeCell ref="CR30:CR31"/>
    <mergeCell ref="CQ30:CQ31"/>
    <mergeCell ref="CF7:CP7"/>
    <mergeCell ref="CQ7:DI7"/>
    <mergeCell ref="CW34:CW35"/>
    <mergeCell ref="CT30:CV31"/>
    <mergeCell ref="DE22:DF22"/>
    <mergeCell ref="CN21:CP23"/>
    <mergeCell ref="CT21:CV23"/>
    <mergeCell ref="DE14:DF14"/>
    <mergeCell ref="CL56:CM58"/>
    <mergeCell ref="CZ21:DB23"/>
    <mergeCell ref="DD28:DI28"/>
    <mergeCell ref="DC30:DC31"/>
    <mergeCell ref="DE45:DF45"/>
    <mergeCell ref="DE42:DF42"/>
    <mergeCell ref="CE29:CM34"/>
    <mergeCell ref="CN11:DI11"/>
    <mergeCell ref="CN12:CR12"/>
    <mergeCell ref="CQ34:CQ35"/>
    <mergeCell ref="CE21:CM25"/>
    <mergeCell ref="BC79:DI79"/>
    <mergeCell ref="CX20:DC20"/>
    <mergeCell ref="DD20:DI20"/>
    <mergeCell ref="AM79:AR79"/>
    <mergeCell ref="CS20:CW20"/>
    <mergeCell ref="DG21:DI23"/>
    <mergeCell ref="DE17:DF18"/>
    <mergeCell ref="BN35:CM40"/>
    <mergeCell ref="I44:BL46"/>
    <mergeCell ref="CV34:CV35"/>
    <mergeCell ref="Q34:T36"/>
    <mergeCell ref="Y34:AD36"/>
    <mergeCell ref="H20:J20"/>
    <mergeCell ref="L20:M20"/>
    <mergeCell ref="E22:BK27"/>
    <mergeCell ref="BI20:BJ20"/>
    <mergeCell ref="BN21:BX25"/>
    <mergeCell ref="E13:BK18"/>
    <mergeCell ref="O20:Q20"/>
    <mergeCell ref="S20:T20"/>
    <mergeCell ref="V20:Y20"/>
    <mergeCell ref="AA20:AC20"/>
    <mergeCell ref="E28:N32"/>
    <mergeCell ref="Q28:T32"/>
    <mergeCell ref="DC25:DC26"/>
    <mergeCell ref="CS12:CW12"/>
    <mergeCell ref="CX12:DC12"/>
    <mergeCell ref="DD12:DI12"/>
    <mergeCell ref="CS3:CS5"/>
    <mergeCell ref="E2:M5"/>
    <mergeCell ref="O3:Q4"/>
    <mergeCell ref="S3:T4"/>
    <mergeCell ref="CN10:DI10"/>
    <mergeCell ref="DA17:DA18"/>
    <mergeCell ref="DC17:DC18"/>
    <mergeCell ref="V2:BN5"/>
    <mergeCell ref="CN3:CP4"/>
    <mergeCell ref="BQ3:CL4"/>
    <mergeCell ref="F8:CA8"/>
    <mergeCell ref="M9:CU9"/>
    <mergeCell ref="F9:K9"/>
    <mergeCell ref="BN12:CM12"/>
    <mergeCell ref="BN10:BX11"/>
    <mergeCell ref="BY10:CD11"/>
    <mergeCell ref="CE10:CM11"/>
    <mergeCell ref="BN18:CM20"/>
    <mergeCell ref="AY20:BA20"/>
    <mergeCell ref="BC20:BD20"/>
    <mergeCell ref="BF20:BG20"/>
    <mergeCell ref="CV93:CW93"/>
    <mergeCell ref="CU34:CU35"/>
    <mergeCell ref="BM93:BP93"/>
    <mergeCell ref="CE93:CK93"/>
    <mergeCell ref="AS79:AV79"/>
    <mergeCell ref="AW81:BB81"/>
    <mergeCell ref="AW80:BB80"/>
    <mergeCell ref="AW79:BB79"/>
    <mergeCell ref="E10:BK11"/>
    <mergeCell ref="E12:BK12"/>
    <mergeCell ref="H84:K84"/>
    <mergeCell ref="CS34:CS35"/>
    <mergeCell ref="BN13:BX17"/>
    <mergeCell ref="CE13:CM17"/>
    <mergeCell ref="E19:E21"/>
    <mergeCell ref="BN26:CM28"/>
    <mergeCell ref="BB28:BK30"/>
    <mergeCell ref="BN29:BX34"/>
    <mergeCell ref="AP39:AT39"/>
    <mergeCell ref="AE39:AJ39"/>
    <mergeCell ref="AG28:AJ29"/>
    <mergeCell ref="AR28:AV29"/>
    <mergeCell ref="AR30:AV31"/>
    <mergeCell ref="BL10:BM40"/>
  </mergeCells>
  <phoneticPr fontId="2"/>
  <printOptions horizontalCentered="1" verticalCentered="1"/>
  <pageMargins left="0" right="0" top="0" bottom="0" header="0" footer="0"/>
  <pageSetup paperSize="9" scale="72" orientation="portrait"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第1表の2入力用</vt:lpstr>
      <vt:lpstr>第1表の2OCR</vt:lpstr>
      <vt:lpstr>第2表入力用</vt:lpstr>
      <vt:lpstr>第2表OCR</vt:lpstr>
      <vt:lpstr>第1表の2OCR!Print_Area</vt:lpstr>
      <vt:lpstr>第1表の2入力用!Print_Area</vt:lpstr>
      <vt:lpstr>第2表OCR!Print_Area</vt:lpstr>
      <vt:lpstr>第2表入力用!Print_Area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OWNER</cp:lastModifiedBy>
  <cp:lastPrinted>2025-01-16T04:47:58Z</cp:lastPrinted>
  <dcterms:created xsi:type="dcterms:W3CDTF">2016-03-06T07:25:47Z</dcterms:created>
  <dcterms:modified xsi:type="dcterms:W3CDTF">2025-01-18T07:53:23Z</dcterms:modified>
</cp:coreProperties>
</file>